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Jiyoon\Accounting Unit\Executive Summary\FY25 Q1\"/>
    </mc:Choice>
  </mc:AlternateContent>
  <xr:revisionPtr revIDLastSave="0" documentId="13_ncr:1_{F7FD10B6-2CDD-4CC8-AE6D-7B8E968A5BD3}" xr6:coauthVersionLast="47" xr6:coauthVersionMax="47" xr10:uidLastSave="{00000000-0000-0000-0000-000000000000}"/>
  <bookViews>
    <workbookView xWindow="28680" yWindow="-120" windowWidth="29040" windowHeight="15840" xr2:uid="{C3D1359D-2B28-4024-9362-CD2D30A11441}"/>
  </bookViews>
  <sheets>
    <sheet name="Executive Summary" sheetId="1" r:id="rId1"/>
    <sheet name="Sheet1" sheetId="4" state="hidden" r:id="rId2"/>
  </sheets>
  <definedNames>
    <definedName name="_xlnm._FilterDatabase" localSheetId="0" hidden="1">'Executive Summary'!$A$2:$K$2</definedName>
    <definedName name="_xlnm._FilterDatabase" localSheetId="1" hidden="1">Sheet1!$A$1:$J$84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J2" i="4" s="1"/>
  <c r="K2" i="4"/>
  <c r="I3" i="4"/>
  <c r="J3" i="4" s="1"/>
  <c r="K3" i="4"/>
  <c r="I4" i="4"/>
  <c r="J4" i="4" s="1"/>
  <c r="K4" i="4"/>
  <c r="I5" i="4"/>
  <c r="J5" i="4" s="1"/>
  <c r="K5" i="4"/>
  <c r="I6" i="4"/>
  <c r="J6" i="4" s="1"/>
  <c r="K6" i="4"/>
  <c r="I7" i="4"/>
  <c r="J7" i="4" s="1"/>
  <c r="K7" i="4"/>
  <c r="I8" i="4"/>
  <c r="J8" i="4" s="1"/>
  <c r="K8" i="4"/>
  <c r="I9" i="4"/>
  <c r="J9" i="4" s="1"/>
  <c r="K9" i="4"/>
  <c r="I10" i="4"/>
  <c r="J10" i="4" s="1"/>
  <c r="K10" i="4"/>
  <c r="I11" i="4"/>
  <c r="J11" i="4"/>
  <c r="K11" i="4"/>
  <c r="I12" i="4"/>
  <c r="J12" i="4" s="1"/>
  <c r="K12" i="4"/>
  <c r="I13" i="4"/>
  <c r="J13" i="4" s="1"/>
  <c r="K13" i="4"/>
  <c r="I14" i="4"/>
  <c r="J14" i="4" s="1"/>
  <c r="K14" i="4"/>
  <c r="I15" i="4"/>
  <c r="J15" i="4" s="1"/>
  <c r="K15" i="4"/>
  <c r="I16" i="4"/>
  <c r="J16" i="4" s="1"/>
  <c r="K16" i="4"/>
  <c r="I17" i="4"/>
  <c r="J17" i="4" s="1"/>
  <c r="K17" i="4"/>
  <c r="I18" i="4"/>
  <c r="J18" i="4" s="1"/>
  <c r="K18" i="4"/>
  <c r="I19" i="4"/>
  <c r="J19" i="4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I24" i="4"/>
  <c r="J24" i="4" s="1"/>
  <c r="K24" i="4"/>
  <c r="I25" i="4"/>
  <c r="J25" i="4" s="1"/>
  <c r="K25" i="4"/>
  <c r="I26" i="4"/>
  <c r="J26" i="4" s="1"/>
  <c r="K26" i="4"/>
  <c r="I27" i="4"/>
  <c r="J27" i="4" s="1"/>
  <c r="K27" i="4"/>
  <c r="I28" i="4"/>
  <c r="J28" i="4" s="1"/>
  <c r="K28" i="4"/>
  <c r="I29" i="4"/>
  <c r="J29" i="4" s="1"/>
  <c r="K29" i="4"/>
  <c r="I30" i="4"/>
  <c r="J30" i="4"/>
  <c r="K30" i="4"/>
  <c r="I31" i="4"/>
  <c r="J31" i="4" s="1"/>
  <c r="K31" i="4"/>
  <c r="I32" i="4"/>
  <c r="J32" i="4" s="1"/>
  <c r="K32" i="4"/>
  <c r="I33" i="4"/>
  <c r="J33" i="4" s="1"/>
  <c r="K33" i="4"/>
  <c r="I34" i="4"/>
  <c r="J34" i="4" s="1"/>
  <c r="K34" i="4"/>
  <c r="I35" i="4"/>
  <c r="J35" i="4" s="1"/>
  <c r="K35" i="4"/>
  <c r="I36" i="4"/>
  <c r="J36" i="4"/>
  <c r="K36" i="4"/>
  <c r="I37" i="4"/>
  <c r="J37" i="4" s="1"/>
  <c r="K37" i="4"/>
  <c r="I38" i="4"/>
  <c r="J38" i="4" s="1"/>
  <c r="K38" i="4"/>
  <c r="I39" i="4"/>
  <c r="J39" i="4" s="1"/>
  <c r="K39" i="4"/>
  <c r="I40" i="4"/>
  <c r="J40" i="4" s="1"/>
  <c r="K40" i="4"/>
  <c r="I41" i="4"/>
  <c r="J41" i="4" s="1"/>
  <c r="K41" i="4"/>
  <c r="I42" i="4"/>
  <c r="J42" i="4" s="1"/>
  <c r="K42" i="4"/>
  <c r="I43" i="4"/>
  <c r="J43" i="4"/>
  <c r="K43" i="4"/>
  <c r="I44" i="4"/>
  <c r="J44" i="4" s="1"/>
  <c r="K44" i="4"/>
  <c r="I45" i="4"/>
  <c r="J45" i="4"/>
  <c r="K45" i="4"/>
  <c r="I46" i="4"/>
  <c r="J46" i="4" s="1"/>
  <c r="K46" i="4"/>
  <c r="I47" i="4"/>
  <c r="J47" i="4" s="1"/>
  <c r="K47" i="4"/>
  <c r="I48" i="4"/>
  <c r="J48" i="4" s="1"/>
  <c r="K48" i="4"/>
  <c r="I49" i="4"/>
  <c r="J49" i="4" s="1"/>
  <c r="K49" i="4"/>
  <c r="I50" i="4"/>
  <c r="J50" i="4" s="1"/>
  <c r="K50" i="4"/>
  <c r="I51" i="4"/>
  <c r="J51" i="4" s="1"/>
  <c r="K51" i="4"/>
  <c r="I52" i="4"/>
  <c r="J52" i="4" s="1"/>
  <c r="K52" i="4"/>
  <c r="I53" i="4"/>
  <c r="J53" i="4"/>
  <c r="K53" i="4"/>
  <c r="I54" i="4"/>
  <c r="J54" i="4" s="1"/>
  <c r="K54" i="4"/>
  <c r="I55" i="4"/>
  <c r="J55" i="4" s="1"/>
  <c r="K55" i="4"/>
  <c r="I56" i="4"/>
  <c r="J56" i="4" s="1"/>
  <c r="K56" i="4"/>
  <c r="I57" i="4"/>
  <c r="J57" i="4" s="1"/>
  <c r="K57" i="4"/>
  <c r="I58" i="4"/>
  <c r="J58" i="4"/>
  <c r="K58" i="4"/>
  <c r="I59" i="4"/>
  <c r="J59" i="4" s="1"/>
  <c r="K59" i="4"/>
  <c r="I60" i="4"/>
  <c r="J60" i="4" s="1"/>
  <c r="K60" i="4"/>
  <c r="I61" i="4"/>
  <c r="J61" i="4" s="1"/>
  <c r="K61" i="4"/>
  <c r="I62" i="4"/>
  <c r="J62" i="4" s="1"/>
  <c r="K62" i="4"/>
  <c r="I63" i="4"/>
  <c r="J63" i="4" s="1"/>
  <c r="K63" i="4"/>
  <c r="I64" i="4"/>
  <c r="J64" i="4" s="1"/>
  <c r="K64" i="4"/>
  <c r="I65" i="4"/>
  <c r="J65" i="4" s="1"/>
  <c r="K65" i="4"/>
  <c r="I66" i="4"/>
  <c r="J66" i="4" s="1"/>
  <c r="K66" i="4"/>
  <c r="I67" i="4"/>
  <c r="J67" i="4" s="1"/>
  <c r="K67" i="4"/>
  <c r="I68" i="4"/>
  <c r="J68" i="4"/>
  <c r="K68" i="4"/>
  <c r="I69" i="4"/>
  <c r="J69" i="4" s="1"/>
  <c r="K69" i="4"/>
  <c r="I70" i="4"/>
  <c r="J70" i="4" s="1"/>
  <c r="K70" i="4"/>
  <c r="I71" i="4"/>
  <c r="J71" i="4" s="1"/>
  <c r="K71" i="4"/>
  <c r="I72" i="4"/>
  <c r="J72" i="4" s="1"/>
  <c r="K72" i="4"/>
  <c r="I73" i="4"/>
  <c r="J73" i="4" s="1"/>
  <c r="K73" i="4"/>
  <c r="I74" i="4"/>
  <c r="J74" i="4" s="1"/>
  <c r="K74" i="4"/>
  <c r="I75" i="4"/>
  <c r="J75" i="4"/>
  <c r="K75" i="4"/>
  <c r="I76" i="4"/>
  <c r="J76" i="4"/>
  <c r="K76" i="4"/>
  <c r="I77" i="4"/>
  <c r="J77" i="4" s="1"/>
  <c r="K77" i="4"/>
  <c r="I78" i="4"/>
  <c r="J78" i="4" s="1"/>
  <c r="K78" i="4"/>
  <c r="I79" i="4"/>
  <c r="J79" i="4" s="1"/>
  <c r="K79" i="4"/>
  <c r="I80" i="4"/>
  <c r="J80" i="4" s="1"/>
  <c r="K80" i="4"/>
  <c r="I81" i="4"/>
  <c r="J81" i="4" s="1"/>
  <c r="K81" i="4"/>
  <c r="I82" i="4"/>
  <c r="J82" i="4"/>
  <c r="K82" i="4"/>
  <c r="I83" i="4"/>
  <c r="J83" i="4" s="1"/>
  <c r="K83" i="4"/>
  <c r="I84" i="4"/>
  <c r="J84" i="4" s="1"/>
  <c r="K84" i="4"/>
  <c r="G88" i="1"/>
  <c r="F88" i="1"/>
  <c r="E88" i="1"/>
  <c r="H23" i="1"/>
  <c r="I23" i="1" s="1"/>
  <c r="L23" i="1"/>
  <c r="H56" i="1"/>
  <c r="I56" i="1" s="1"/>
  <c r="L56" i="1"/>
  <c r="H57" i="1"/>
  <c r="I57" i="1" s="1"/>
  <c r="L57" i="1"/>
  <c r="H58" i="1"/>
  <c r="I58" i="1" s="1"/>
  <c r="L58" i="1"/>
  <c r="H77" i="1"/>
  <c r="I77" i="1" s="1"/>
  <c r="H78" i="1"/>
  <c r="I78" i="1" s="1"/>
  <c r="H79" i="1"/>
  <c r="I79" i="1" s="1"/>
  <c r="H81" i="1"/>
  <c r="I81" i="1" s="1"/>
  <c r="H80" i="1"/>
  <c r="I80" i="1" s="1"/>
  <c r="H82" i="1"/>
  <c r="I82" i="1" s="1"/>
  <c r="H72" i="1"/>
  <c r="I72" i="1" s="1"/>
  <c r="H73" i="1"/>
  <c r="I73" i="1" s="1"/>
  <c r="H74" i="1"/>
  <c r="I74" i="1" s="1"/>
  <c r="H70" i="1"/>
  <c r="I70" i="1" s="1"/>
  <c r="H71" i="1"/>
  <c r="I71" i="1" s="1"/>
  <c r="H75" i="1"/>
  <c r="I75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17" i="1"/>
  <c r="I17" i="1" s="1"/>
  <c r="H18" i="1"/>
  <c r="I18" i="1" s="1"/>
  <c r="H19" i="1"/>
  <c r="I19" i="1" s="1"/>
  <c r="H20" i="1"/>
  <c r="I20" i="1" s="1"/>
  <c r="H21" i="1"/>
  <c r="I21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24" i="1"/>
  <c r="I24" i="1" s="1"/>
  <c r="H25" i="1"/>
  <c r="I25" i="1" s="1"/>
  <c r="H68" i="1"/>
  <c r="I68" i="1" s="1"/>
  <c r="H67" i="1"/>
  <c r="I67" i="1" s="1"/>
  <c r="H66" i="1"/>
  <c r="I66" i="1" s="1"/>
  <c r="H65" i="1"/>
  <c r="I65" i="1" s="1"/>
  <c r="H3" i="1"/>
  <c r="I3" i="1" s="1"/>
  <c r="H63" i="1"/>
  <c r="I63" i="1" s="1"/>
  <c r="H64" i="1"/>
  <c r="I64" i="1" s="1"/>
  <c r="H84" i="1"/>
  <c r="I84" i="1" s="1"/>
  <c r="H69" i="1"/>
  <c r="I69" i="1" s="1"/>
  <c r="H12" i="1"/>
  <c r="I12" i="1" s="1"/>
  <c r="H11" i="1"/>
  <c r="I11" i="1" s="1"/>
  <c r="H10" i="1"/>
  <c r="I10" i="1" s="1"/>
  <c r="H8" i="1"/>
  <c r="I8" i="1" s="1"/>
  <c r="H9" i="1"/>
  <c r="I9" i="1" s="1"/>
  <c r="H7" i="1"/>
  <c r="I7" i="1" s="1"/>
  <c r="H85" i="1"/>
  <c r="I85" i="1" s="1"/>
  <c r="H83" i="1"/>
  <c r="I83" i="1" s="1"/>
  <c r="H86" i="1"/>
  <c r="I86" i="1" s="1"/>
  <c r="H4" i="1"/>
  <c r="I4" i="1" s="1"/>
  <c r="H5" i="1"/>
  <c r="I5" i="1" s="1"/>
  <c r="H6" i="1"/>
  <c r="I6" i="1" s="1"/>
  <c r="H61" i="1"/>
  <c r="I61" i="1" s="1"/>
  <c r="H62" i="1"/>
  <c r="I62" i="1" s="1"/>
  <c r="H60" i="1"/>
  <c r="I60" i="1" s="1"/>
  <c r="H59" i="1"/>
  <c r="I59" i="1" s="1"/>
  <c r="H14" i="1"/>
  <c r="I14" i="1" s="1"/>
  <c r="H13" i="1"/>
  <c r="I13" i="1" s="1"/>
  <c r="H15" i="1"/>
  <c r="I15" i="1" s="1"/>
  <c r="H48" i="1"/>
  <c r="I48" i="1" s="1"/>
  <c r="H47" i="1"/>
  <c r="I47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76" i="1"/>
  <c r="I76" i="1" s="1"/>
  <c r="L9" i="1" l="1"/>
  <c r="L3" i="1"/>
  <c r="L4" i="1"/>
  <c r="L5" i="1"/>
  <c r="L6" i="1"/>
  <c r="L7" i="1"/>
  <c r="L8" i="1"/>
  <c r="L10" i="1"/>
  <c r="L11" i="1"/>
  <c r="L12" i="1"/>
  <c r="L16" i="1"/>
  <c r="L13" i="1"/>
  <c r="L15" i="1"/>
  <c r="L17" i="1"/>
  <c r="L18" i="1"/>
  <c r="L19" i="1"/>
  <c r="L20" i="1"/>
  <c r="L21" i="1"/>
  <c r="L47" i="1"/>
  <c r="L48" i="1"/>
  <c r="L49" i="1"/>
  <c r="L24" i="1"/>
  <c r="L25" i="1"/>
  <c r="L22" i="1"/>
  <c r="L50" i="1"/>
  <c r="L51" i="1"/>
  <c r="L52" i="1"/>
  <c r="L53" i="1"/>
  <c r="L54" i="1"/>
  <c r="L55" i="1"/>
  <c r="L26" i="1"/>
  <c r="L34" i="1"/>
  <c r="L27" i="1"/>
  <c r="L28" i="1"/>
  <c r="L29" i="1"/>
  <c r="L30" i="1"/>
  <c r="L31" i="1"/>
  <c r="L32" i="1"/>
  <c r="L33" i="1"/>
  <c r="L35" i="1"/>
  <c r="L36" i="1"/>
  <c r="L37" i="1"/>
  <c r="L38" i="1"/>
  <c r="L41" i="1"/>
  <c r="L42" i="1"/>
  <c r="L43" i="1"/>
  <c r="L44" i="1"/>
  <c r="L45" i="1"/>
  <c r="L46" i="1"/>
  <c r="L59" i="1"/>
  <c r="L60" i="1"/>
  <c r="L61" i="1"/>
  <c r="L62" i="1"/>
  <c r="L63" i="1"/>
  <c r="L65" i="1"/>
  <c r="L66" i="1"/>
  <c r="L67" i="1"/>
  <c r="L68" i="1"/>
  <c r="L70" i="1"/>
  <c r="L74" i="1"/>
  <c r="L72" i="1"/>
  <c r="L76" i="1"/>
  <c r="L77" i="1"/>
  <c r="L79" i="1"/>
  <c r="L80" i="1"/>
  <c r="L81" i="1"/>
</calcChain>
</file>

<file path=xl/sharedStrings.xml><?xml version="1.0" encoding="utf-8"?>
<sst xmlns="http://schemas.openxmlformats.org/spreadsheetml/2006/main" count="680" uniqueCount="143">
  <si>
    <t>Grand Total</t>
  </si>
  <si>
    <t>Marte, Lina</t>
  </si>
  <si>
    <t>OSHA CFOI &amp; SOII</t>
  </si>
  <si>
    <t>Labbe, Carol</t>
  </si>
  <si>
    <t>OSHA 23G</t>
  </si>
  <si>
    <t>OSHA 21D</t>
  </si>
  <si>
    <t>Labor Market Information</t>
  </si>
  <si>
    <t>LM-38441-23-75-09</t>
  </si>
  <si>
    <t>Hwang, Jiyoon</t>
  </si>
  <si>
    <t>Root, Michelle</t>
  </si>
  <si>
    <t>Foreign Labor Certification</t>
  </si>
  <si>
    <t>Ndiaye, Ashley</t>
  </si>
  <si>
    <t>FL-38049-22-55-A-9</t>
  </si>
  <si>
    <t>Trade Adjustment Assistance</t>
  </si>
  <si>
    <t>TA-38671-22-55-A-9</t>
  </si>
  <si>
    <t>24A55UT000002</t>
  </si>
  <si>
    <t>Trade Adjustment Assistance TRA-ATAA</t>
  </si>
  <si>
    <t>23555DV000053</t>
  </si>
  <si>
    <t>Disabled Veterans' Outreach Program and Local Veterans' Employment Representative - JVSG</t>
  </si>
  <si>
    <t>WT-39389-23-55-A-9</t>
  </si>
  <si>
    <t>Work Opportunity Tax Credit Program (WOTC) Backlog</t>
  </si>
  <si>
    <t>Employment Service/Wagner-Peyser Funded Activities</t>
  </si>
  <si>
    <t>ES-38721-22-55-A-9</t>
  </si>
  <si>
    <t>ES-36745-21-55-A-9</t>
  </si>
  <si>
    <t>Equitable Transition Model (ETM)</t>
  </si>
  <si>
    <t>UI-37972-22-60-A-9</t>
  </si>
  <si>
    <t>Reemployment Services and Eligibility Assessment (RESEA)</t>
  </si>
  <si>
    <t>Workforce Data Quality Initiative - WDQI Round 9</t>
  </si>
  <si>
    <t>Kuljis, Schantal</t>
  </si>
  <si>
    <t>UI ARPA Tiger Team Grant</t>
  </si>
  <si>
    <t>UI ARPA Integrity Grant</t>
  </si>
  <si>
    <t xml:space="preserve">American Rescue Plan - Equity Grant </t>
  </si>
  <si>
    <t>UI-37055-21-55-A-9</t>
  </si>
  <si>
    <t xml:space="preserve">UI CARES ARPA Fraud </t>
  </si>
  <si>
    <t>UI-38396-22-55-A-9</t>
  </si>
  <si>
    <t>UI CARES Tiger Team</t>
  </si>
  <si>
    <t>UI-34706-20-55-A-9</t>
  </si>
  <si>
    <t xml:space="preserve">Mixed Earners UC (MEUC) </t>
  </si>
  <si>
    <t xml:space="preserve">MEUC Production </t>
  </si>
  <si>
    <t xml:space="preserve">MEUC 2 </t>
  </si>
  <si>
    <t xml:space="preserve">PEUC-Ongoing </t>
  </si>
  <si>
    <t>PEUC-Ongoing FY24</t>
  </si>
  <si>
    <t xml:space="preserve">PEUC-Integrity </t>
  </si>
  <si>
    <t xml:space="preserve">PEUC-Implementation </t>
  </si>
  <si>
    <t xml:space="preserve">PEUC-Fraud Prevention </t>
  </si>
  <si>
    <t xml:space="preserve">PEUC CARES - 3 </t>
  </si>
  <si>
    <t xml:space="preserve">PEUC CARES - 2 </t>
  </si>
  <si>
    <t>Pandemic Emergency Unemployment Compensation (PEUC)</t>
  </si>
  <si>
    <t xml:space="preserve">FPUC-Ongoing </t>
  </si>
  <si>
    <t>FPUC-Ongoing FY24</t>
  </si>
  <si>
    <t>FPUC Implementation</t>
  </si>
  <si>
    <t xml:space="preserve">FPUC CARES - 3 </t>
  </si>
  <si>
    <t xml:space="preserve">FPUC CARES - 2 </t>
  </si>
  <si>
    <t>Federal Pandemic Unemployment Compensation (FPUC)</t>
  </si>
  <si>
    <t>PUA-Ongoing  UIPL16-20</t>
  </si>
  <si>
    <t xml:space="preserve">PUA-Ongoing </t>
  </si>
  <si>
    <t>PUA-Ongoing FY24</t>
  </si>
  <si>
    <t>PUA-Integrity Change 1 UIPL 28-20</t>
  </si>
  <si>
    <t xml:space="preserve">PUA-Integrity </t>
  </si>
  <si>
    <t xml:space="preserve">PUA-Implementation </t>
  </si>
  <si>
    <t>PUA-Fraud Prevention Change 2 UIPL 28-20</t>
  </si>
  <si>
    <t xml:space="preserve">PUA Change-6 - </t>
  </si>
  <si>
    <t>PUA Change-5 UIPL 16-20</t>
  </si>
  <si>
    <t>PUA Change 4 UIPL 28-20</t>
  </si>
  <si>
    <t>PUA CARES - 3 UIPL 14-21</t>
  </si>
  <si>
    <t>PUA CARES - 2 UIPL 9-21</t>
  </si>
  <si>
    <t>Pandemic Unemployment Assistance (PUA)</t>
  </si>
  <si>
    <t>Unemployment Insurance</t>
  </si>
  <si>
    <t>UI-39313-23-55-A-9</t>
  </si>
  <si>
    <t>UI-37214-22-55-A-9</t>
  </si>
  <si>
    <t>AP-36520-21-60-A-9</t>
  </si>
  <si>
    <t>State Apprenticeship Expansion, Equity and Innovation (SAEEI)</t>
  </si>
  <si>
    <t>WIOA PY23 FY24 (Dislocated Worker)</t>
  </si>
  <si>
    <t>WIOA PY23 FY24 (Adult)</t>
  </si>
  <si>
    <t>WIOA PY23 FY24 (Youth)</t>
  </si>
  <si>
    <t>AA-38520-22-55-A-9</t>
  </si>
  <si>
    <t>WIOA PY22 FY23</t>
  </si>
  <si>
    <t>Accountant</t>
  </si>
  <si>
    <t>Budget Analyst</t>
  </si>
  <si>
    <t>Total Award Amount</t>
  </si>
  <si>
    <t>Contractual/
Benefit 
Amount</t>
  </si>
  <si>
    <t>Admin.
 Amount</t>
  </si>
  <si>
    <t>End Date</t>
  </si>
  <si>
    <t>Start Date</t>
  </si>
  <si>
    <t>Grant Number</t>
  </si>
  <si>
    <t>Grant Name</t>
  </si>
  <si>
    <t>Employment Security Division Executive Financial Summary</t>
  </si>
  <si>
    <t>UI RESEA Program</t>
  </si>
  <si>
    <t>24A60UR000076</t>
  </si>
  <si>
    <t>24A55AT000062</t>
  </si>
  <si>
    <t>24A55AW000095</t>
  </si>
  <si>
    <t>WOTC Work Opportunity Tax Credit Program</t>
  </si>
  <si>
    <t>24475OD000003</t>
  </si>
  <si>
    <t>24A55WT00902</t>
  </si>
  <si>
    <t>24A55WP000062</t>
  </si>
  <si>
    <t>Modi, Dixita</t>
  </si>
  <si>
    <t>Tkac, Michele</t>
  </si>
  <si>
    <t>23A55TA000001</t>
  </si>
  <si>
    <t>23A55AT000042</t>
  </si>
  <si>
    <t>23A55AW000037</t>
  </si>
  <si>
    <t>23A55AY000018</t>
  </si>
  <si>
    <t>WIOA PY24 FY25 (Dislocated Worker)</t>
  </si>
  <si>
    <t>WIOA PY24 FY25 (Adult)</t>
  </si>
  <si>
    <t>24A55UI000023</t>
  </si>
  <si>
    <t>23A60UB000079</t>
  </si>
  <si>
    <t>23A55UB000006</t>
  </si>
  <si>
    <t>23A60UB000022</t>
  </si>
  <si>
    <t>23A60MI000005</t>
  </si>
  <si>
    <t>23A55WP000003</t>
  </si>
  <si>
    <t>23A55WG000002</t>
  </si>
  <si>
    <t>23A55FL000002</t>
  </si>
  <si>
    <t>24J75LM000001</t>
  </si>
  <si>
    <t>24F75CS000001</t>
  </si>
  <si>
    <t>24F55SP000002</t>
  </si>
  <si>
    <t>24J75OS000015</t>
  </si>
  <si>
    <t>WIOA PY24 FY25 (Youth)</t>
  </si>
  <si>
    <t>24A55AY000055</t>
  </si>
  <si>
    <t>Unemployment Insurance - Above Base</t>
  </si>
  <si>
    <t>25A55UI000097</t>
  </si>
  <si>
    <t>24555DV000091</t>
  </si>
  <si>
    <t>10/01/2023</t>
  </si>
  <si>
    <t>24A55FL000067</t>
  </si>
  <si>
    <t>25555DV000156</t>
  </si>
  <si>
    <t>25J75LM000062</t>
  </si>
  <si>
    <t>25J75OS000087</t>
  </si>
  <si>
    <t>25F75CS000063</t>
  </si>
  <si>
    <t>25F55SP000030</t>
  </si>
  <si>
    <t>25A55UT000050</t>
  </si>
  <si>
    <t xml:space="preserve">Workforce Information Grants </t>
  </si>
  <si>
    <t>24A55WG000086</t>
  </si>
  <si>
    <t>UI DUA Disaster Unemployment Assistance</t>
  </si>
  <si>
    <t>UI-37955-22-55-A-9</t>
  </si>
  <si>
    <t>25A60UD000066</t>
  </si>
  <si>
    <t>24A55TA000054</t>
  </si>
  <si>
    <t>Double check</t>
  </si>
  <si>
    <t>Formula E+F</t>
  </si>
  <si>
    <t>grant name</t>
  </si>
  <si>
    <t>budget analyst</t>
  </si>
  <si>
    <t>accountant</t>
  </si>
  <si>
    <t xml:space="preserve"> Ndiaye, Ashley </t>
  </si>
  <si>
    <t xml:space="preserve">Kuljis, Schantal </t>
  </si>
  <si>
    <t xml:space="preserve">     Mixed Earners Unemployment Compensation (MEUC)</t>
  </si>
  <si>
    <t xml:space="preserve">     Unemployment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</si>
</sst>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43" fontId="0" fillId="0" borderId="0" xfId="1" applyFont="1"/>
    <xf numFmtId="1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43" fontId="2" fillId="2" borderId="1" xfId="1" applyFont="1" applyFill="1" applyBorder="1"/>
    <xf numFmtId="1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 wrapText="1"/>
    </xf>
    <xf numFmtId="14" fontId="3" fillId="3" borderId="2" xfId="1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43" fontId="4" fillId="3" borderId="2" xfId="1" applyFont="1" applyFill="1" applyBorder="1"/>
    <xf numFmtId="14" fontId="4" fillId="3" borderId="2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left"/>
    </xf>
    <xf numFmtId="14" fontId="9" fillId="3" borderId="2" xfId="0" applyNumberFormat="1" applyFont="1" applyFill="1" applyBorder="1" applyAlignment="1">
      <alignment horizontal="center"/>
    </xf>
    <xf numFmtId="43" fontId="9" fillId="3" borderId="2" xfId="1" applyFont="1" applyFill="1" applyBorder="1"/>
    <xf numFmtId="43" fontId="10" fillId="3" borderId="2" xfId="1" applyFont="1" applyFill="1" applyBorder="1"/>
    <xf numFmtId="43" fontId="6" fillId="0" borderId="0" xfId="1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164" fontId="4" fillId="3" borderId="2" xfId="0" applyNumberFormat="1" applyFont="1" applyFill="1" applyBorder="1" applyAlignment="1">
      <alignment horizontal="left"/>
    </xf>
    <xf numFmtId="43" fontId="13" fillId="3" borderId="2" xfId="1" applyFont="1" applyFill="1" applyBorder="1"/>
    <xf numFmtId="0" fontId="13" fillId="3" borderId="2" xfId="0" applyFont="1" applyFill="1" applyBorder="1" applyAlignment="1">
      <alignment horizontal="left" indent="2"/>
    </xf>
    <xf numFmtId="164" fontId="13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/>
    <xf numFmtId="164" fontId="4" fillId="3" borderId="2" xfId="0" applyNumberFormat="1" applyFont="1" applyFill="1" applyBorder="1" applyAlignment="1"/>
    <xf numFmtId="0" fontId="13" fillId="3" borderId="2" xfId="0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center"/>
    </xf>
    <xf numFmtId="43" fontId="4" fillId="3" borderId="0" xfId="1" applyFont="1" applyFill="1" applyBorder="1"/>
    <xf numFmtId="43" fontId="13" fillId="3" borderId="0" xfId="1" applyFont="1" applyFill="1" applyBorder="1"/>
  </cellXfs>
  <cellStyles count="3">
    <cellStyle name="Comma" xfId="1" builtinId="3"/>
    <cellStyle name="Normal" xfId="0" builtinId="0"/>
    <cellStyle name="Normal 7" xfId="2" xr:uid="{7A1C5930-D645-4B0A-8820-1A6D75E3A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2D4E7-BD5F-45BE-8E5D-23CEB5671B82}">
  <dimension ref="A1:R133"/>
  <sheetViews>
    <sheetView tabSelected="1" zoomScale="85" zoomScaleNormal="85" workbookViewId="0">
      <selection activeCell="H16" sqref="H16:I16"/>
    </sheetView>
  </sheetViews>
  <sheetFormatPr defaultColWidth="0" defaultRowHeight="14.4" zeroHeight="1" x14ac:dyDescent="0.3"/>
  <cols>
    <col min="1" max="1" width="90.44140625" bestFit="1" customWidth="1"/>
    <col min="2" max="2" width="24.5546875" style="3" bestFit="1" customWidth="1"/>
    <col min="3" max="3" width="17.88671875" style="2" bestFit="1" customWidth="1"/>
    <col min="4" max="4" width="12.33203125" style="2" bestFit="1" customWidth="1"/>
    <col min="5" max="5" width="16.33203125" style="1" bestFit="1" customWidth="1"/>
    <col min="6" max="7" width="16.88671875" style="1" bestFit="1" customWidth="1"/>
    <col min="8" max="9" width="16.88671875" style="1" customWidth="1"/>
    <col min="10" max="10" width="17" style="1" customWidth="1"/>
    <col min="11" max="11" width="18.6640625" style="1" customWidth="1"/>
    <col min="12" max="12" width="14.88671875" style="11" hidden="1" customWidth="1"/>
    <col min="13" max="13" width="21" hidden="1" customWidth="1"/>
    <col min="14" max="14" width="14.33203125" hidden="1" customWidth="1"/>
    <col min="15" max="15" width="9.109375" hidden="1" customWidth="1"/>
    <col min="16" max="16" width="14.88671875" hidden="1" customWidth="1"/>
    <col min="17" max="17" width="21" hidden="1" customWidth="1"/>
    <col min="18" max="18" width="14.33203125" hidden="1" customWidth="1"/>
    <col min="19" max="16384" width="9.109375" hidden="1"/>
  </cols>
  <sheetData>
    <row r="1" spans="1:12" ht="75.75" customHeight="1" x14ac:dyDescent="0.45">
      <c r="A1" s="14" t="s">
        <v>86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46.8" x14ac:dyDescent="0.3">
      <c r="A2" s="9" t="s">
        <v>85</v>
      </c>
      <c r="B2" s="9" t="s">
        <v>84</v>
      </c>
      <c r="C2" s="8" t="s">
        <v>83</v>
      </c>
      <c r="D2" s="8" t="s">
        <v>82</v>
      </c>
      <c r="E2" s="7" t="s">
        <v>81</v>
      </c>
      <c r="F2" s="7" t="s">
        <v>80</v>
      </c>
      <c r="G2" s="7" t="s">
        <v>79</v>
      </c>
      <c r="H2" s="7" t="s">
        <v>135</v>
      </c>
      <c r="I2" s="7" t="s">
        <v>134</v>
      </c>
      <c r="J2" s="7" t="s">
        <v>78</v>
      </c>
      <c r="K2" s="7" t="s">
        <v>77</v>
      </c>
    </row>
    <row r="3" spans="1:12" s="10" customFormat="1" ht="15.6" x14ac:dyDescent="0.3">
      <c r="A3" s="23" t="s">
        <v>31</v>
      </c>
      <c r="B3" s="23" t="s">
        <v>105</v>
      </c>
      <c r="C3" s="13">
        <v>44927</v>
      </c>
      <c r="D3" s="13">
        <v>45748</v>
      </c>
      <c r="E3" s="12">
        <v>3203522.8</v>
      </c>
      <c r="F3" s="12">
        <v>1358477.2</v>
      </c>
      <c r="G3" s="24">
        <v>4562000</v>
      </c>
      <c r="H3" s="24">
        <f>E3+F3</f>
        <v>4562000</v>
      </c>
      <c r="I3" s="24">
        <f>G3-H3</f>
        <v>0</v>
      </c>
      <c r="J3" s="24" t="s">
        <v>140</v>
      </c>
      <c r="K3" s="24" t="s">
        <v>8</v>
      </c>
      <c r="L3" s="10" t="b">
        <f t="shared" ref="L3:L11" si="0">E3+F3=G3</f>
        <v>1</v>
      </c>
    </row>
    <row r="4" spans="1:12" s="10" customFormat="1" ht="15.6" x14ac:dyDescent="0.3">
      <c r="A4" s="23" t="s">
        <v>18</v>
      </c>
      <c r="B4" s="23" t="s">
        <v>17</v>
      </c>
      <c r="C4" s="13">
        <v>44835</v>
      </c>
      <c r="D4" s="13">
        <v>45657</v>
      </c>
      <c r="E4" s="12">
        <v>1760678</v>
      </c>
      <c r="F4" s="12">
        <v>0</v>
      </c>
      <c r="G4" s="24">
        <v>1760678</v>
      </c>
      <c r="H4" s="24">
        <f>E4+F4</f>
        <v>1760678</v>
      </c>
      <c r="I4" s="24">
        <f>G4-H4</f>
        <v>0</v>
      </c>
      <c r="J4" s="24" t="s">
        <v>139</v>
      </c>
      <c r="K4" s="24" t="s">
        <v>8</v>
      </c>
      <c r="L4" s="10" t="b">
        <f t="shared" si="0"/>
        <v>1</v>
      </c>
    </row>
    <row r="5" spans="1:12" s="10" customFormat="1" ht="15.6" x14ac:dyDescent="0.3">
      <c r="A5" s="23" t="s">
        <v>18</v>
      </c>
      <c r="B5" s="23" t="s">
        <v>119</v>
      </c>
      <c r="C5" s="13" t="s">
        <v>120</v>
      </c>
      <c r="D5" s="13">
        <v>46022</v>
      </c>
      <c r="E5" s="12">
        <v>1776201</v>
      </c>
      <c r="F5" s="12">
        <v>0</v>
      </c>
      <c r="G5" s="24">
        <v>1776201</v>
      </c>
      <c r="H5" s="24">
        <f>E5+F5</f>
        <v>1776201</v>
      </c>
      <c r="I5" s="24">
        <f>G5-H5</f>
        <v>0</v>
      </c>
      <c r="J5" s="24" t="s">
        <v>95</v>
      </c>
      <c r="K5" s="24" t="s">
        <v>8</v>
      </c>
      <c r="L5" s="10" t="b">
        <f t="shared" si="0"/>
        <v>1</v>
      </c>
    </row>
    <row r="6" spans="1:12" s="10" customFormat="1" ht="15.6" x14ac:dyDescent="0.3">
      <c r="A6" s="23" t="s">
        <v>18</v>
      </c>
      <c r="B6" s="23" t="s">
        <v>122</v>
      </c>
      <c r="C6" s="13">
        <v>45566</v>
      </c>
      <c r="D6" s="13">
        <v>45930</v>
      </c>
      <c r="E6" s="12">
        <v>72888</v>
      </c>
      <c r="F6" s="12"/>
      <c r="G6" s="24">
        <v>72888</v>
      </c>
      <c r="H6" s="24">
        <f>E6+F6</f>
        <v>72888</v>
      </c>
      <c r="I6" s="24">
        <f>G6-H6</f>
        <v>0</v>
      </c>
      <c r="J6" s="24" t="s">
        <v>95</v>
      </c>
      <c r="K6" s="24" t="s">
        <v>8</v>
      </c>
      <c r="L6" s="10" t="b">
        <f t="shared" si="0"/>
        <v>1</v>
      </c>
    </row>
    <row r="7" spans="1:12" ht="15.6" x14ac:dyDescent="0.3">
      <c r="A7" s="23" t="s">
        <v>21</v>
      </c>
      <c r="B7" s="23" t="s">
        <v>109</v>
      </c>
      <c r="C7" s="13">
        <v>45108</v>
      </c>
      <c r="D7" s="13">
        <v>46295</v>
      </c>
      <c r="E7" s="12">
        <v>462764</v>
      </c>
      <c r="F7" s="12"/>
      <c r="G7" s="24">
        <v>462764</v>
      </c>
      <c r="H7" s="24">
        <f>E7+F7</f>
        <v>462764</v>
      </c>
      <c r="I7" s="24">
        <f>G7-H7</f>
        <v>0</v>
      </c>
      <c r="J7" s="24" t="s">
        <v>139</v>
      </c>
      <c r="K7" s="24" t="s">
        <v>139</v>
      </c>
      <c r="L7" s="11" t="b">
        <f t="shared" si="0"/>
        <v>1</v>
      </c>
    </row>
    <row r="8" spans="1:12" s="10" customFormat="1" ht="15.6" x14ac:dyDescent="0.3">
      <c r="A8" s="23" t="s">
        <v>21</v>
      </c>
      <c r="B8" s="23" t="s">
        <v>108</v>
      </c>
      <c r="C8" s="13">
        <v>45108</v>
      </c>
      <c r="D8" s="13">
        <v>46295</v>
      </c>
      <c r="E8" s="12">
        <v>7546077</v>
      </c>
      <c r="F8" s="12"/>
      <c r="G8" s="24">
        <v>7546077</v>
      </c>
      <c r="H8" s="24">
        <f>E8+F8</f>
        <v>7546077</v>
      </c>
      <c r="I8" s="24">
        <f>G8-H8</f>
        <v>0</v>
      </c>
      <c r="J8" s="24" t="s">
        <v>139</v>
      </c>
      <c r="K8" s="24" t="s">
        <v>139</v>
      </c>
      <c r="L8" s="10" t="b">
        <f t="shared" si="0"/>
        <v>1</v>
      </c>
    </row>
    <row r="9" spans="1:12" ht="15.6" x14ac:dyDescent="0.3">
      <c r="A9" s="23" t="s">
        <v>21</v>
      </c>
      <c r="B9" s="23" t="s">
        <v>94</v>
      </c>
      <c r="C9" s="13">
        <v>45474</v>
      </c>
      <c r="D9" s="13">
        <v>46660</v>
      </c>
      <c r="E9" s="12">
        <v>7419418</v>
      </c>
      <c r="F9" s="12"/>
      <c r="G9" s="24">
        <v>7419418</v>
      </c>
      <c r="H9" s="24">
        <f>E9+F9</f>
        <v>7419418</v>
      </c>
      <c r="I9" s="24">
        <f>G9-H9</f>
        <v>0</v>
      </c>
      <c r="J9" s="24" t="s">
        <v>95</v>
      </c>
      <c r="K9" s="24" t="s">
        <v>96</v>
      </c>
      <c r="L9" s="11" t="b">
        <f t="shared" si="0"/>
        <v>1</v>
      </c>
    </row>
    <row r="10" spans="1:12" s="10" customFormat="1" ht="15.6" x14ac:dyDescent="0.3">
      <c r="A10" s="23" t="s">
        <v>21</v>
      </c>
      <c r="B10" s="23" t="s">
        <v>23</v>
      </c>
      <c r="C10" s="13">
        <v>44378</v>
      </c>
      <c r="D10" s="13">
        <v>45473</v>
      </c>
      <c r="E10" s="12">
        <v>7845316</v>
      </c>
      <c r="F10" s="12">
        <v>0</v>
      </c>
      <c r="G10" s="24">
        <v>7845316</v>
      </c>
      <c r="H10" s="24">
        <f>E10+F10</f>
        <v>7845316</v>
      </c>
      <c r="I10" s="24">
        <f>G10-H10</f>
        <v>0</v>
      </c>
      <c r="J10" s="24" t="s">
        <v>11</v>
      </c>
      <c r="K10" s="24" t="s">
        <v>11</v>
      </c>
      <c r="L10" s="10" t="b">
        <f t="shared" si="0"/>
        <v>1</v>
      </c>
    </row>
    <row r="11" spans="1:12" ht="15.6" x14ac:dyDescent="0.3">
      <c r="A11" s="23" t="s">
        <v>21</v>
      </c>
      <c r="B11" s="23" t="s">
        <v>22</v>
      </c>
      <c r="C11" s="13">
        <v>44743</v>
      </c>
      <c r="D11" s="13">
        <v>45930</v>
      </c>
      <c r="E11" s="12">
        <v>7896818</v>
      </c>
      <c r="F11" s="12">
        <v>0</v>
      </c>
      <c r="G11" s="24">
        <v>7896818</v>
      </c>
      <c r="H11" s="24">
        <f>E11+F11</f>
        <v>7896818</v>
      </c>
      <c r="I11" s="24">
        <f>G11-H11</f>
        <v>0</v>
      </c>
      <c r="J11" s="24" t="s">
        <v>11</v>
      </c>
      <c r="K11" s="24" t="s">
        <v>11</v>
      </c>
      <c r="L11" s="11" t="b">
        <f t="shared" si="0"/>
        <v>1</v>
      </c>
    </row>
    <row r="12" spans="1:12" ht="15.6" x14ac:dyDescent="0.3">
      <c r="A12" s="23" t="s">
        <v>24</v>
      </c>
      <c r="B12" s="23" t="s">
        <v>92</v>
      </c>
      <c r="C12" s="13">
        <v>45383</v>
      </c>
      <c r="D12" s="13">
        <v>45747</v>
      </c>
      <c r="E12" s="12">
        <v>3246250</v>
      </c>
      <c r="F12" s="12"/>
      <c r="G12" s="24">
        <v>3246250</v>
      </c>
      <c r="H12" s="24">
        <f>E12+F12</f>
        <v>3246250</v>
      </c>
      <c r="I12" s="24">
        <f>G12-H12</f>
        <v>0</v>
      </c>
      <c r="J12" s="24" t="s">
        <v>139</v>
      </c>
      <c r="K12" s="24" t="s">
        <v>3</v>
      </c>
      <c r="L12" s="11" t="b">
        <f>E16+F16=G16</f>
        <v>1</v>
      </c>
    </row>
    <row r="13" spans="1:12" ht="15.6" x14ac:dyDescent="0.3">
      <c r="A13" s="23" t="s">
        <v>10</v>
      </c>
      <c r="B13" s="23" t="s">
        <v>110</v>
      </c>
      <c r="C13" s="13">
        <v>44835</v>
      </c>
      <c r="D13" s="13">
        <v>45930</v>
      </c>
      <c r="E13" s="12">
        <v>296022</v>
      </c>
      <c r="F13" s="12"/>
      <c r="G13" s="24">
        <v>296022</v>
      </c>
      <c r="H13" s="24">
        <f>E13+F13</f>
        <v>296022</v>
      </c>
      <c r="I13" s="24">
        <f>G13-H13</f>
        <v>0</v>
      </c>
      <c r="J13" s="24" t="s">
        <v>95</v>
      </c>
      <c r="K13" s="24" t="s">
        <v>8</v>
      </c>
      <c r="L13" s="11" t="b">
        <f>E17+F17=G17</f>
        <v>1</v>
      </c>
    </row>
    <row r="14" spans="1:12" ht="15.6" x14ac:dyDescent="0.3">
      <c r="A14" s="23" t="s">
        <v>10</v>
      </c>
      <c r="B14" s="23" t="s">
        <v>121</v>
      </c>
      <c r="C14" s="13">
        <v>45200</v>
      </c>
      <c r="D14" s="13">
        <v>46295</v>
      </c>
      <c r="E14" s="12">
        <v>300203</v>
      </c>
      <c r="F14" s="12">
        <v>0</v>
      </c>
      <c r="G14" s="24">
        <v>300203</v>
      </c>
      <c r="H14" s="24">
        <f>E14+F14</f>
        <v>300203</v>
      </c>
      <c r="I14" s="24">
        <f>G14-H14</f>
        <v>0</v>
      </c>
      <c r="J14" s="24" t="s">
        <v>95</v>
      </c>
      <c r="K14" s="24" t="s">
        <v>8</v>
      </c>
    </row>
    <row r="15" spans="1:12" ht="15.6" x14ac:dyDescent="0.3">
      <c r="A15" s="23" t="s">
        <v>10</v>
      </c>
      <c r="B15" s="23" t="s">
        <v>12</v>
      </c>
      <c r="C15" s="13">
        <v>44470</v>
      </c>
      <c r="D15" s="13">
        <v>45565</v>
      </c>
      <c r="E15" s="12">
        <v>284298</v>
      </c>
      <c r="F15" s="12">
        <v>0</v>
      </c>
      <c r="G15" s="24">
        <v>284298</v>
      </c>
      <c r="H15" s="24">
        <f>E15+F15</f>
        <v>284298</v>
      </c>
      <c r="I15" s="24">
        <f>G15-H15</f>
        <v>0</v>
      </c>
      <c r="J15" s="24" t="s">
        <v>11</v>
      </c>
      <c r="K15" s="24" t="s">
        <v>8</v>
      </c>
      <c r="L15" s="11" t="b">
        <f>E18+F18=G18</f>
        <v>1</v>
      </c>
    </row>
    <row r="16" spans="1:12" s="10" customFormat="1" ht="15.6" x14ac:dyDescent="0.3">
      <c r="A16" s="25" t="s">
        <v>53</v>
      </c>
      <c r="B16" s="23" t="s">
        <v>36</v>
      </c>
      <c r="C16" s="13">
        <v>43922</v>
      </c>
      <c r="D16" s="13">
        <v>45473</v>
      </c>
      <c r="E16" s="12"/>
      <c r="F16" s="12"/>
      <c r="G16" s="24"/>
      <c r="H16" s="24"/>
      <c r="I16" s="24"/>
      <c r="J16" s="24" t="s">
        <v>28</v>
      </c>
      <c r="K16" s="24" t="s">
        <v>11</v>
      </c>
      <c r="L16" s="10" t="b">
        <f>E13+F13=G13</f>
        <v>1</v>
      </c>
    </row>
    <row r="17" spans="1:12" ht="15.6" x14ac:dyDescent="0.3">
      <c r="A17" s="27" t="s">
        <v>52</v>
      </c>
      <c r="B17" s="23" t="s">
        <v>36</v>
      </c>
      <c r="C17" s="13"/>
      <c r="D17" s="13"/>
      <c r="E17" s="12">
        <v>100000</v>
      </c>
      <c r="F17" s="12">
        <v>0</v>
      </c>
      <c r="G17" s="24">
        <v>100000</v>
      </c>
      <c r="H17" s="24">
        <f>E17+F17</f>
        <v>100000</v>
      </c>
      <c r="I17" s="24">
        <f>G17-H17</f>
        <v>0</v>
      </c>
      <c r="J17" s="24" t="s">
        <v>28</v>
      </c>
      <c r="K17" s="24" t="s">
        <v>11</v>
      </c>
      <c r="L17" s="11" t="b">
        <f>E19+F19=G19</f>
        <v>1</v>
      </c>
    </row>
    <row r="18" spans="1:12" ht="15.6" x14ac:dyDescent="0.3">
      <c r="A18" s="27" t="s">
        <v>51</v>
      </c>
      <c r="B18" s="23" t="s">
        <v>36</v>
      </c>
      <c r="C18" s="13"/>
      <c r="D18" s="13"/>
      <c r="E18" s="12">
        <v>50000</v>
      </c>
      <c r="F18" s="12">
        <v>0</v>
      </c>
      <c r="G18" s="24">
        <v>50000</v>
      </c>
      <c r="H18" s="24">
        <f>E18+F18</f>
        <v>50000</v>
      </c>
      <c r="I18" s="24">
        <f>G18-H18</f>
        <v>0</v>
      </c>
      <c r="J18" s="24" t="s">
        <v>28</v>
      </c>
      <c r="K18" s="24" t="s">
        <v>11</v>
      </c>
      <c r="L18" s="11" t="b">
        <f>E20+F20=G20</f>
        <v>1</v>
      </c>
    </row>
    <row r="19" spans="1:12" ht="15.6" x14ac:dyDescent="0.3">
      <c r="A19" s="27" t="s">
        <v>50</v>
      </c>
      <c r="B19" s="23" t="s">
        <v>36</v>
      </c>
      <c r="C19" s="13"/>
      <c r="D19" s="13"/>
      <c r="E19" s="12">
        <v>227960</v>
      </c>
      <c r="F19" s="12"/>
      <c r="G19" s="24">
        <v>227960</v>
      </c>
      <c r="H19" s="24">
        <f>E19+F19</f>
        <v>227960</v>
      </c>
      <c r="I19" s="24">
        <f>G19-H19</f>
        <v>0</v>
      </c>
      <c r="J19" s="24" t="s">
        <v>28</v>
      </c>
      <c r="K19" s="24" t="s">
        <v>11</v>
      </c>
      <c r="L19" s="11" t="b">
        <f>E21+F21=G21</f>
        <v>1</v>
      </c>
    </row>
    <row r="20" spans="1:12" ht="15.6" x14ac:dyDescent="0.3">
      <c r="A20" s="27" t="s">
        <v>48</v>
      </c>
      <c r="B20" s="23" t="s">
        <v>36</v>
      </c>
      <c r="C20" s="13"/>
      <c r="D20" s="13"/>
      <c r="E20" s="12">
        <v>926183</v>
      </c>
      <c r="F20" s="12">
        <v>0</v>
      </c>
      <c r="G20" s="24">
        <v>926183</v>
      </c>
      <c r="H20" s="24">
        <f>E20+F20</f>
        <v>926183</v>
      </c>
      <c r="I20" s="24">
        <f>G20-H20</f>
        <v>0</v>
      </c>
      <c r="J20" s="24" t="s">
        <v>28</v>
      </c>
      <c r="K20" s="24" t="s">
        <v>11</v>
      </c>
      <c r="L20" s="11" t="b">
        <f>E47+F47=G47</f>
        <v>1</v>
      </c>
    </row>
    <row r="21" spans="1:12" ht="15.6" x14ac:dyDescent="0.3">
      <c r="A21" s="27" t="s">
        <v>49</v>
      </c>
      <c r="B21" s="23" t="s">
        <v>36</v>
      </c>
      <c r="C21" s="13"/>
      <c r="D21" s="13"/>
      <c r="E21" s="12">
        <v>4</v>
      </c>
      <c r="F21" s="12">
        <v>0</v>
      </c>
      <c r="G21" s="24">
        <v>4</v>
      </c>
      <c r="H21" s="24">
        <f>E21+F21</f>
        <v>4</v>
      </c>
      <c r="I21" s="24">
        <f>G21-H21</f>
        <v>0</v>
      </c>
      <c r="J21" s="24" t="s">
        <v>28</v>
      </c>
      <c r="K21" s="24" t="s">
        <v>11</v>
      </c>
      <c r="L21" s="11" t="b">
        <f>E48+F48=G48</f>
        <v>1</v>
      </c>
    </row>
    <row r="22" spans="1:12" s="20" customFormat="1" ht="15.6" x14ac:dyDescent="0.3">
      <c r="A22" s="26" t="s">
        <v>141</v>
      </c>
      <c r="B22" s="23" t="s">
        <v>36</v>
      </c>
      <c r="C22" s="13">
        <v>43922</v>
      </c>
      <c r="D22" s="13">
        <v>45473</v>
      </c>
      <c r="E22" s="24"/>
      <c r="F22" s="24"/>
      <c r="G22" s="24"/>
      <c r="H22" s="24"/>
      <c r="I22" s="24"/>
      <c r="J22" s="24"/>
      <c r="K22" s="24"/>
      <c r="L22" s="21" t="b">
        <f>E51+F51=G51</f>
        <v>1</v>
      </c>
    </row>
    <row r="23" spans="1:12" ht="15.6" x14ac:dyDescent="0.3">
      <c r="A23" s="23" t="s">
        <v>39</v>
      </c>
      <c r="B23" s="23" t="s">
        <v>36</v>
      </c>
      <c r="C23" s="13"/>
      <c r="D23" s="13"/>
      <c r="E23" s="12">
        <v>50000</v>
      </c>
      <c r="F23" s="12">
        <v>0</v>
      </c>
      <c r="G23" s="24">
        <v>50000</v>
      </c>
      <c r="H23" s="24">
        <f>E23+F23</f>
        <v>50000</v>
      </c>
      <c r="I23" s="24">
        <f>G23-H23</f>
        <v>0</v>
      </c>
      <c r="J23" s="24" t="s">
        <v>28</v>
      </c>
      <c r="K23" s="24" t="s">
        <v>11</v>
      </c>
      <c r="L23" s="11" t="b">
        <f>E25+F25=G25</f>
        <v>1</v>
      </c>
    </row>
    <row r="24" spans="1:12" ht="15.6" x14ac:dyDescent="0.3">
      <c r="A24" s="23" t="s">
        <v>38</v>
      </c>
      <c r="B24" s="23" t="s">
        <v>36</v>
      </c>
      <c r="C24" s="13"/>
      <c r="D24" s="13"/>
      <c r="E24" s="12">
        <v>2607</v>
      </c>
      <c r="F24" s="12">
        <v>0</v>
      </c>
      <c r="G24" s="24">
        <v>2607</v>
      </c>
      <c r="H24" s="24">
        <f>E24+F24</f>
        <v>2607</v>
      </c>
      <c r="I24" s="24">
        <f>G24-H24</f>
        <v>0</v>
      </c>
      <c r="J24" s="24" t="s">
        <v>28</v>
      </c>
      <c r="K24" s="24" t="s">
        <v>11</v>
      </c>
      <c r="L24" s="11" t="b">
        <f>E22+F22=G22</f>
        <v>1</v>
      </c>
    </row>
    <row r="25" spans="1:12" ht="15.6" x14ac:dyDescent="0.3">
      <c r="A25" s="23" t="s">
        <v>37</v>
      </c>
      <c r="B25" s="23" t="s">
        <v>36</v>
      </c>
      <c r="C25" s="13"/>
      <c r="D25" s="13"/>
      <c r="E25" s="12">
        <v>150000</v>
      </c>
      <c r="F25" s="12">
        <v>0</v>
      </c>
      <c r="G25" s="24">
        <v>150000</v>
      </c>
      <c r="H25" s="24">
        <f>E25+F25</f>
        <v>150000</v>
      </c>
      <c r="I25" s="24">
        <f>G25-H25</f>
        <v>0</v>
      </c>
      <c r="J25" s="24" t="s">
        <v>28</v>
      </c>
      <c r="K25" s="24" t="s">
        <v>11</v>
      </c>
      <c r="L25" s="11" t="b">
        <f>E50+F50=G50</f>
        <v>1</v>
      </c>
    </row>
    <row r="26" spans="1:12" s="20" customFormat="1" ht="15.6" x14ac:dyDescent="0.3">
      <c r="A26" s="25" t="s">
        <v>47</v>
      </c>
      <c r="B26" s="23" t="s">
        <v>36</v>
      </c>
      <c r="C26" s="13">
        <v>43922</v>
      </c>
      <c r="D26" s="13">
        <v>45473</v>
      </c>
      <c r="E26" s="24"/>
      <c r="F26" s="24"/>
      <c r="G26" s="24"/>
      <c r="H26" s="24"/>
      <c r="I26" s="24"/>
      <c r="J26" s="24"/>
      <c r="K26" s="24"/>
      <c r="L26" s="21" t="b">
        <f>E27+F27=G27</f>
        <v>1</v>
      </c>
    </row>
    <row r="27" spans="1:12" s="10" customFormat="1" ht="15.6" x14ac:dyDescent="0.3">
      <c r="A27" s="28" t="s">
        <v>46</v>
      </c>
      <c r="B27" s="23" t="s">
        <v>36</v>
      </c>
      <c r="C27" s="13"/>
      <c r="D27" s="13"/>
      <c r="E27" s="12">
        <v>150000</v>
      </c>
      <c r="F27" s="12">
        <v>0</v>
      </c>
      <c r="G27" s="24">
        <v>150000</v>
      </c>
      <c r="H27" s="24">
        <f>E27+F27</f>
        <v>150000</v>
      </c>
      <c r="I27" s="24">
        <f>G27-H27</f>
        <v>0</v>
      </c>
      <c r="J27" s="24" t="s">
        <v>28</v>
      </c>
      <c r="K27" s="24" t="s">
        <v>11</v>
      </c>
      <c r="L27" s="10" t="b">
        <f>E29+F29=G29</f>
        <v>1</v>
      </c>
    </row>
    <row r="28" spans="1:12" s="10" customFormat="1" ht="15.6" x14ac:dyDescent="0.3">
      <c r="A28" s="28" t="s">
        <v>45</v>
      </c>
      <c r="B28" s="23" t="s">
        <v>36</v>
      </c>
      <c r="C28" s="13"/>
      <c r="D28" s="13"/>
      <c r="E28" s="12">
        <v>75000</v>
      </c>
      <c r="F28" s="12">
        <v>0</v>
      </c>
      <c r="G28" s="24">
        <v>75000</v>
      </c>
      <c r="H28" s="24">
        <f>E28+F28</f>
        <v>75000</v>
      </c>
      <c r="I28" s="24">
        <f>G28-H28</f>
        <v>0</v>
      </c>
      <c r="J28" s="24" t="s">
        <v>28</v>
      </c>
      <c r="K28" s="24" t="s">
        <v>11</v>
      </c>
      <c r="L28" s="10" t="b">
        <f>E30+F30=G30</f>
        <v>1</v>
      </c>
    </row>
    <row r="29" spans="1:12" s="10" customFormat="1" ht="15.6" x14ac:dyDescent="0.3">
      <c r="A29" s="27" t="s">
        <v>44</v>
      </c>
      <c r="B29" s="23" t="s">
        <v>36</v>
      </c>
      <c r="C29" s="13"/>
      <c r="D29" s="13"/>
      <c r="E29" s="12">
        <v>264600</v>
      </c>
      <c r="F29" s="12">
        <v>0</v>
      </c>
      <c r="G29" s="24">
        <v>264600</v>
      </c>
      <c r="H29" s="24">
        <f>E29+F29</f>
        <v>264600</v>
      </c>
      <c r="I29" s="24">
        <f>G29-H29</f>
        <v>0</v>
      </c>
      <c r="J29" s="24" t="s">
        <v>28</v>
      </c>
      <c r="K29" s="24" t="s">
        <v>11</v>
      </c>
      <c r="L29" s="10" t="b">
        <f>E31+F31=G31</f>
        <v>1</v>
      </c>
    </row>
    <row r="30" spans="1:12" ht="15.6" x14ac:dyDescent="0.3">
      <c r="A30" s="28" t="s">
        <v>43</v>
      </c>
      <c r="B30" s="23" t="s">
        <v>36</v>
      </c>
      <c r="C30" s="13"/>
      <c r="D30" s="13"/>
      <c r="E30" s="12">
        <v>447036</v>
      </c>
      <c r="F30" s="12">
        <v>0</v>
      </c>
      <c r="G30" s="24">
        <v>447036</v>
      </c>
      <c r="H30" s="24">
        <f>E30+F30</f>
        <v>447036</v>
      </c>
      <c r="I30" s="24">
        <f>G30-H30</f>
        <v>0</v>
      </c>
      <c r="J30" s="24" t="s">
        <v>28</v>
      </c>
      <c r="K30" s="24" t="s">
        <v>11</v>
      </c>
      <c r="L30" s="11" t="b">
        <f>E32+F32=G32</f>
        <v>1</v>
      </c>
    </row>
    <row r="31" spans="1:12" ht="15.6" x14ac:dyDescent="0.3">
      <c r="A31" s="28" t="s">
        <v>42</v>
      </c>
      <c r="B31" s="23" t="s">
        <v>36</v>
      </c>
      <c r="C31" s="13"/>
      <c r="D31" s="13"/>
      <c r="E31" s="12">
        <v>571200</v>
      </c>
      <c r="F31" s="12"/>
      <c r="G31" s="24">
        <v>571200</v>
      </c>
      <c r="H31" s="24">
        <f>E31+F31</f>
        <v>571200</v>
      </c>
      <c r="I31" s="24">
        <f>G31-H31</f>
        <v>0</v>
      </c>
      <c r="J31" s="24" t="s">
        <v>28</v>
      </c>
      <c r="K31" s="24" t="s">
        <v>11</v>
      </c>
      <c r="L31" s="11" t="b">
        <f>E33+F33=G33</f>
        <v>1</v>
      </c>
    </row>
    <row r="32" spans="1:12" ht="15.6" x14ac:dyDescent="0.3">
      <c r="A32" s="28" t="s">
        <v>40</v>
      </c>
      <c r="B32" s="23" t="s">
        <v>36</v>
      </c>
      <c r="C32" s="13"/>
      <c r="D32" s="13"/>
      <c r="E32" s="12">
        <v>13560172</v>
      </c>
      <c r="F32" s="12">
        <v>0</v>
      </c>
      <c r="G32" s="24">
        <v>13560172</v>
      </c>
      <c r="H32" s="24">
        <f>E32+F32</f>
        <v>13560172</v>
      </c>
      <c r="I32" s="24">
        <f>G32-H32</f>
        <v>0</v>
      </c>
      <c r="J32" s="24" t="s">
        <v>28</v>
      </c>
      <c r="K32" s="24" t="s">
        <v>11</v>
      </c>
      <c r="L32" s="11" t="b">
        <f>E35+F35=G35</f>
        <v>1</v>
      </c>
    </row>
    <row r="33" spans="1:12" ht="15.6" x14ac:dyDescent="0.3">
      <c r="A33" s="29" t="s">
        <v>41</v>
      </c>
      <c r="B33" s="23" t="s">
        <v>36</v>
      </c>
      <c r="C33" s="13"/>
      <c r="D33" s="13"/>
      <c r="E33" s="12">
        <v>20285</v>
      </c>
      <c r="F33" s="12"/>
      <c r="G33" s="24">
        <v>20285</v>
      </c>
      <c r="H33" s="24">
        <f>E33+F33</f>
        <v>20285</v>
      </c>
      <c r="I33" s="24">
        <f>G33-H33</f>
        <v>0</v>
      </c>
      <c r="J33" s="24" t="s">
        <v>28</v>
      </c>
      <c r="K33" s="24" t="s">
        <v>11</v>
      </c>
      <c r="L33" s="11" t="b">
        <f>E36+F36=G36</f>
        <v>1</v>
      </c>
    </row>
    <row r="34" spans="1:12" s="22" customFormat="1" ht="15.6" x14ac:dyDescent="0.3">
      <c r="A34" s="25" t="s">
        <v>66</v>
      </c>
      <c r="B34" s="23" t="s">
        <v>36</v>
      </c>
      <c r="C34" s="13">
        <v>43922</v>
      </c>
      <c r="D34" s="13">
        <v>45473</v>
      </c>
      <c r="E34" s="24"/>
      <c r="F34" s="24"/>
      <c r="G34" s="24"/>
      <c r="H34" s="24"/>
      <c r="I34" s="24"/>
      <c r="J34" s="24"/>
      <c r="K34" s="24"/>
      <c r="L34" s="22" t="b">
        <f>E28+F28=G28</f>
        <v>1</v>
      </c>
    </row>
    <row r="35" spans="1:12" ht="15.6" x14ac:dyDescent="0.3">
      <c r="A35" s="28" t="s">
        <v>65</v>
      </c>
      <c r="B35" s="23" t="s">
        <v>36</v>
      </c>
      <c r="C35" s="13"/>
      <c r="D35" s="13"/>
      <c r="E35" s="12">
        <v>250000</v>
      </c>
      <c r="F35" s="12">
        <v>0</v>
      </c>
      <c r="G35" s="24">
        <v>250000</v>
      </c>
      <c r="H35" s="24">
        <f>E35+F35</f>
        <v>250000</v>
      </c>
      <c r="I35" s="24">
        <f>G35-H35</f>
        <v>0</v>
      </c>
      <c r="J35" s="24" t="s">
        <v>28</v>
      </c>
      <c r="K35" s="24" t="s">
        <v>11</v>
      </c>
      <c r="L35" s="11" t="b">
        <f>E37+F37=G37</f>
        <v>1</v>
      </c>
    </row>
    <row r="36" spans="1:12" ht="15.6" x14ac:dyDescent="0.3">
      <c r="A36" s="28" t="s">
        <v>64</v>
      </c>
      <c r="B36" s="23" t="s">
        <v>36</v>
      </c>
      <c r="C36" s="13"/>
      <c r="D36" s="13"/>
      <c r="E36" s="12">
        <v>100000</v>
      </c>
      <c r="F36" s="12">
        <v>0</v>
      </c>
      <c r="G36" s="24">
        <v>100000</v>
      </c>
      <c r="H36" s="24">
        <f>E36+F36</f>
        <v>100000</v>
      </c>
      <c r="I36" s="24">
        <f>G36-H36</f>
        <v>0</v>
      </c>
      <c r="J36" s="24" t="s">
        <v>28</v>
      </c>
      <c r="K36" s="24" t="s">
        <v>11</v>
      </c>
      <c r="L36" s="11" t="b">
        <f>E38+F38=G38</f>
        <v>1</v>
      </c>
    </row>
    <row r="37" spans="1:12" ht="15.6" x14ac:dyDescent="0.3">
      <c r="A37" s="28" t="s">
        <v>63</v>
      </c>
      <c r="B37" s="23" t="s">
        <v>36</v>
      </c>
      <c r="C37" s="13"/>
      <c r="D37" s="13"/>
      <c r="E37" s="12">
        <v>969404</v>
      </c>
      <c r="F37" s="12">
        <v>0</v>
      </c>
      <c r="G37" s="24">
        <v>969404</v>
      </c>
      <c r="H37" s="24">
        <f>E37+F37</f>
        <v>969404</v>
      </c>
      <c r="I37" s="24">
        <f>G37-H37</f>
        <v>0</v>
      </c>
      <c r="J37" s="24" t="s">
        <v>28</v>
      </c>
      <c r="K37" s="24" t="s">
        <v>11</v>
      </c>
      <c r="L37" s="11" t="b">
        <f>E41+F41=G41</f>
        <v>1</v>
      </c>
    </row>
    <row r="38" spans="1:12" ht="15.6" x14ac:dyDescent="0.3">
      <c r="A38" s="28" t="s">
        <v>62</v>
      </c>
      <c r="B38" s="23" t="s">
        <v>36</v>
      </c>
      <c r="C38" s="13"/>
      <c r="D38" s="13"/>
      <c r="E38" s="12">
        <v>100000</v>
      </c>
      <c r="F38" s="12">
        <v>0</v>
      </c>
      <c r="G38" s="24">
        <v>100000</v>
      </c>
      <c r="H38" s="24">
        <f>E38+F38</f>
        <v>100000</v>
      </c>
      <c r="I38" s="24">
        <f>G38-H38</f>
        <v>0</v>
      </c>
      <c r="J38" s="24" t="s">
        <v>28</v>
      </c>
      <c r="K38" s="24" t="s">
        <v>11</v>
      </c>
      <c r="L38" s="11" t="b">
        <f>E42+F42=G42</f>
        <v>1</v>
      </c>
    </row>
    <row r="39" spans="1:12" ht="15.6" x14ac:dyDescent="0.3">
      <c r="A39" s="28" t="s">
        <v>61</v>
      </c>
      <c r="B39" s="23" t="s">
        <v>36</v>
      </c>
      <c r="C39" s="13"/>
      <c r="D39" s="13"/>
      <c r="E39" s="12">
        <v>94300</v>
      </c>
      <c r="F39" s="12">
        <v>0</v>
      </c>
      <c r="G39" s="24">
        <v>94300</v>
      </c>
      <c r="H39" s="24">
        <f>E39+F39</f>
        <v>94300</v>
      </c>
      <c r="I39" s="24">
        <f>G39-H39</f>
        <v>0</v>
      </c>
      <c r="J39" s="24" t="s">
        <v>28</v>
      </c>
      <c r="K39" s="24" t="s">
        <v>11</v>
      </c>
    </row>
    <row r="40" spans="1:12" ht="15.6" x14ac:dyDescent="0.3">
      <c r="A40" s="28" t="s">
        <v>60</v>
      </c>
      <c r="B40" s="23" t="s">
        <v>36</v>
      </c>
      <c r="C40" s="13"/>
      <c r="D40" s="13"/>
      <c r="E40" s="12">
        <v>1384200</v>
      </c>
      <c r="F40" s="12">
        <v>0</v>
      </c>
      <c r="G40" s="24">
        <v>1384200</v>
      </c>
      <c r="H40" s="24">
        <f>E40+F40</f>
        <v>1384200</v>
      </c>
      <c r="I40" s="24">
        <f>G40-H40</f>
        <v>0</v>
      </c>
      <c r="J40" s="24" t="s">
        <v>28</v>
      </c>
      <c r="K40" s="24" t="s">
        <v>11</v>
      </c>
    </row>
    <row r="41" spans="1:12" ht="15.6" x14ac:dyDescent="0.3">
      <c r="A41" s="28" t="s">
        <v>59</v>
      </c>
      <c r="B41" s="23" t="s">
        <v>36</v>
      </c>
      <c r="C41" s="13"/>
      <c r="D41" s="13"/>
      <c r="E41" s="12">
        <v>1235439</v>
      </c>
      <c r="F41" s="12">
        <v>0</v>
      </c>
      <c r="G41" s="24">
        <v>1235439</v>
      </c>
      <c r="H41" s="24">
        <f>E41+F41</f>
        <v>1235439</v>
      </c>
      <c r="I41" s="24">
        <f>G41-H41</f>
        <v>0</v>
      </c>
      <c r="J41" s="24" t="s">
        <v>28</v>
      </c>
      <c r="K41" s="24" t="s">
        <v>11</v>
      </c>
      <c r="L41" s="11" t="b">
        <f>E43+F43=G43</f>
        <v>1</v>
      </c>
    </row>
    <row r="42" spans="1:12" ht="15.6" x14ac:dyDescent="0.3">
      <c r="A42" s="28" t="s">
        <v>58</v>
      </c>
      <c r="B42" s="23" t="s">
        <v>36</v>
      </c>
      <c r="C42" s="13"/>
      <c r="D42" s="13"/>
      <c r="E42" s="12">
        <v>1499400</v>
      </c>
      <c r="F42" s="12">
        <v>0</v>
      </c>
      <c r="G42" s="24">
        <v>1499400</v>
      </c>
      <c r="H42" s="24">
        <f>E42+F42</f>
        <v>1499400</v>
      </c>
      <c r="I42" s="24">
        <f>G42-H42</f>
        <v>0</v>
      </c>
      <c r="J42" s="24" t="s">
        <v>28</v>
      </c>
      <c r="K42" s="24" t="s">
        <v>11</v>
      </c>
      <c r="L42" s="11" t="b">
        <f>E44+F44=G44</f>
        <v>1</v>
      </c>
    </row>
    <row r="43" spans="1:12" s="10" customFormat="1" ht="15.6" x14ac:dyDescent="0.3">
      <c r="A43" s="28" t="s">
        <v>57</v>
      </c>
      <c r="B43" s="23" t="s">
        <v>36</v>
      </c>
      <c r="C43" s="13"/>
      <c r="D43" s="13"/>
      <c r="E43" s="12">
        <v>1499400</v>
      </c>
      <c r="F43" s="12">
        <v>0</v>
      </c>
      <c r="G43" s="24">
        <v>1499400</v>
      </c>
      <c r="H43" s="24">
        <f>E43+F43</f>
        <v>1499400</v>
      </c>
      <c r="I43" s="24">
        <f>G43-H43</f>
        <v>0</v>
      </c>
      <c r="J43" s="24" t="s">
        <v>28</v>
      </c>
      <c r="K43" s="24" t="s">
        <v>11</v>
      </c>
      <c r="L43" s="10" t="b">
        <f>E45+F45=G45</f>
        <v>1</v>
      </c>
    </row>
    <row r="44" spans="1:12" s="10" customFormat="1" ht="15.6" x14ac:dyDescent="0.3">
      <c r="A44" s="28" t="s">
        <v>55</v>
      </c>
      <c r="B44" s="23" t="s">
        <v>36</v>
      </c>
      <c r="C44" s="13"/>
      <c r="D44" s="13"/>
      <c r="E44" s="12">
        <v>3172094</v>
      </c>
      <c r="F44" s="12"/>
      <c r="G44" s="24">
        <v>3172094</v>
      </c>
      <c r="H44" s="24">
        <f>E44+F44</f>
        <v>3172094</v>
      </c>
      <c r="I44" s="24">
        <f>G44-H44</f>
        <v>0</v>
      </c>
      <c r="J44" s="24" t="s">
        <v>28</v>
      </c>
      <c r="K44" s="24" t="s">
        <v>11</v>
      </c>
      <c r="L44" s="10" t="b">
        <f>E46+F46=G46</f>
        <v>1</v>
      </c>
    </row>
    <row r="45" spans="1:12" s="10" customFormat="1" ht="15.6" x14ac:dyDescent="0.3">
      <c r="A45" s="28" t="s">
        <v>54</v>
      </c>
      <c r="B45" s="23" t="s">
        <v>36</v>
      </c>
      <c r="C45" s="13"/>
      <c r="D45" s="13"/>
      <c r="E45" s="12">
        <v>7727916</v>
      </c>
      <c r="F45" s="12">
        <v>0</v>
      </c>
      <c r="G45" s="24">
        <v>7727916</v>
      </c>
      <c r="H45" s="24">
        <f>E45+F45</f>
        <v>7727916</v>
      </c>
      <c r="I45" s="24">
        <f>G45-H45</f>
        <v>0</v>
      </c>
      <c r="J45" s="24" t="s">
        <v>28</v>
      </c>
      <c r="K45" s="24" t="s">
        <v>11</v>
      </c>
      <c r="L45" s="10" t="b">
        <f>E56+F56=G56</f>
        <v>1</v>
      </c>
    </row>
    <row r="46" spans="1:12" s="10" customFormat="1" ht="15.6" x14ac:dyDescent="0.3">
      <c r="A46" s="28" t="s">
        <v>56</v>
      </c>
      <c r="B46" s="23" t="s">
        <v>36</v>
      </c>
      <c r="C46" s="13"/>
      <c r="D46" s="13"/>
      <c r="E46" s="12">
        <v>20924</v>
      </c>
      <c r="F46" s="12">
        <v>0</v>
      </c>
      <c r="G46" s="24">
        <v>20924</v>
      </c>
      <c r="H46" s="24">
        <f>E46+F46</f>
        <v>20924</v>
      </c>
      <c r="I46" s="24">
        <f>G46-H46</f>
        <v>0</v>
      </c>
      <c r="J46" s="24" t="s">
        <v>28</v>
      </c>
      <c r="K46" s="24" t="s">
        <v>11</v>
      </c>
      <c r="L46" s="10" t="b">
        <f>E57+F57=G57</f>
        <v>1</v>
      </c>
    </row>
    <row r="47" spans="1:12" ht="15.6" x14ac:dyDescent="0.3">
      <c r="A47" s="23" t="s">
        <v>6</v>
      </c>
      <c r="B47" s="23" t="s">
        <v>111</v>
      </c>
      <c r="C47" s="13">
        <v>45200</v>
      </c>
      <c r="D47" s="13">
        <v>45565</v>
      </c>
      <c r="E47" s="12">
        <v>1411236</v>
      </c>
      <c r="F47" s="12"/>
      <c r="G47" s="24">
        <v>1411236</v>
      </c>
      <c r="H47" s="24">
        <f>E47+F47</f>
        <v>1411236</v>
      </c>
      <c r="I47" s="24">
        <f>G47-H47</f>
        <v>0</v>
      </c>
      <c r="J47" s="24" t="s">
        <v>9</v>
      </c>
      <c r="K47" s="24" t="s">
        <v>3</v>
      </c>
      <c r="L47" s="11" t="b">
        <f>E49+F49=G49</f>
        <v>1</v>
      </c>
    </row>
    <row r="48" spans="1:12" ht="15.6" x14ac:dyDescent="0.3">
      <c r="A48" s="23" t="s">
        <v>6</v>
      </c>
      <c r="B48" s="23" t="s">
        <v>123</v>
      </c>
      <c r="C48" s="13">
        <v>45566</v>
      </c>
      <c r="D48" s="13">
        <v>45930</v>
      </c>
      <c r="E48" s="12">
        <v>1410291</v>
      </c>
      <c r="F48" s="12"/>
      <c r="G48" s="24">
        <v>1410291</v>
      </c>
      <c r="H48" s="24">
        <f>E48+F48</f>
        <v>1410291</v>
      </c>
      <c r="I48" s="24">
        <f>G48-H48</f>
        <v>0</v>
      </c>
      <c r="J48" s="24" t="s">
        <v>9</v>
      </c>
      <c r="K48" s="24" t="s">
        <v>3</v>
      </c>
      <c r="L48" s="11" t="b">
        <f>E23+F23=G23</f>
        <v>1</v>
      </c>
    </row>
    <row r="49" spans="1:12" ht="15.6" x14ac:dyDescent="0.3">
      <c r="A49" s="23" t="s">
        <v>6</v>
      </c>
      <c r="B49" s="23" t="s">
        <v>7</v>
      </c>
      <c r="C49" s="13">
        <v>44835</v>
      </c>
      <c r="D49" s="13">
        <v>45657</v>
      </c>
      <c r="E49" s="12">
        <v>165000</v>
      </c>
      <c r="F49" s="12">
        <v>0</v>
      </c>
      <c r="G49" s="24">
        <v>165000</v>
      </c>
      <c r="H49" s="24">
        <f>E49+F49</f>
        <v>165000</v>
      </c>
      <c r="I49" s="24">
        <f>G49-H49</f>
        <v>0</v>
      </c>
      <c r="J49" s="24" t="s">
        <v>9</v>
      </c>
      <c r="K49" s="24" t="s">
        <v>3</v>
      </c>
      <c r="L49" s="11" t="b">
        <f>E24+F24=G24</f>
        <v>1</v>
      </c>
    </row>
    <row r="50" spans="1:12" ht="15.6" x14ac:dyDescent="0.3">
      <c r="A50" s="23" t="s">
        <v>5</v>
      </c>
      <c r="B50" s="23" t="s">
        <v>112</v>
      </c>
      <c r="C50" s="13">
        <v>45200</v>
      </c>
      <c r="D50" s="13">
        <v>45565</v>
      </c>
      <c r="E50" s="12">
        <v>1142400</v>
      </c>
      <c r="F50" s="12"/>
      <c r="G50" s="24">
        <v>1142400</v>
      </c>
      <c r="H50" s="24">
        <f>E50+F50</f>
        <v>1142400</v>
      </c>
      <c r="I50" s="24">
        <f>G50-H50</f>
        <v>0</v>
      </c>
      <c r="J50" s="24" t="s">
        <v>9</v>
      </c>
      <c r="K50" s="24" t="s">
        <v>1</v>
      </c>
      <c r="L50" s="11" t="b">
        <f>E52+F52=G52</f>
        <v>1</v>
      </c>
    </row>
    <row r="51" spans="1:12" ht="15.6" x14ac:dyDescent="0.3">
      <c r="A51" s="23" t="s">
        <v>5</v>
      </c>
      <c r="B51" s="23" t="s">
        <v>125</v>
      </c>
      <c r="C51" s="13">
        <v>45566</v>
      </c>
      <c r="D51" s="13">
        <v>45930</v>
      </c>
      <c r="E51" s="12">
        <v>1142400</v>
      </c>
      <c r="F51" s="12"/>
      <c r="G51" s="24">
        <v>1142400</v>
      </c>
      <c r="H51" s="24">
        <f>E51+F51</f>
        <v>1142400</v>
      </c>
      <c r="I51" s="24">
        <f>G51-H51</f>
        <v>0</v>
      </c>
      <c r="J51" s="24" t="s">
        <v>9</v>
      </c>
      <c r="K51" s="24" t="s">
        <v>3</v>
      </c>
      <c r="L51" s="11" t="b">
        <f>E53+F53=G53</f>
        <v>1</v>
      </c>
    </row>
    <row r="52" spans="1:12" ht="15.6" x14ac:dyDescent="0.3">
      <c r="A52" s="23" t="s">
        <v>4</v>
      </c>
      <c r="B52" s="23" t="s">
        <v>113</v>
      </c>
      <c r="C52" s="13">
        <v>45200</v>
      </c>
      <c r="D52" s="13">
        <v>45565</v>
      </c>
      <c r="E52" s="12">
        <v>931116</v>
      </c>
      <c r="F52" s="12"/>
      <c r="G52" s="24">
        <v>931116</v>
      </c>
      <c r="H52" s="24">
        <f>E52+F52</f>
        <v>931116</v>
      </c>
      <c r="I52" s="24">
        <f>G52-H52</f>
        <v>0</v>
      </c>
      <c r="J52" s="24" t="s">
        <v>9</v>
      </c>
      <c r="K52" s="24" t="s">
        <v>1</v>
      </c>
      <c r="L52" s="11" t="b">
        <f>E54+F54=G54</f>
        <v>1</v>
      </c>
    </row>
    <row r="53" spans="1:12" ht="15.6" x14ac:dyDescent="0.3">
      <c r="A53" s="23" t="s">
        <v>4</v>
      </c>
      <c r="B53" s="23" t="s">
        <v>126</v>
      </c>
      <c r="C53" s="13">
        <v>45566</v>
      </c>
      <c r="D53" s="13">
        <v>45930</v>
      </c>
      <c r="E53" s="12">
        <v>856300</v>
      </c>
      <c r="F53" s="12"/>
      <c r="G53" s="24">
        <v>856300</v>
      </c>
      <c r="H53" s="24">
        <f>E53+F53</f>
        <v>856300</v>
      </c>
      <c r="I53" s="24">
        <f>G53-H53</f>
        <v>0</v>
      </c>
      <c r="J53" s="24" t="s">
        <v>9</v>
      </c>
      <c r="K53" s="24" t="s">
        <v>3</v>
      </c>
      <c r="L53" s="11" t="b">
        <f>E55+F55=G55</f>
        <v>1</v>
      </c>
    </row>
    <row r="54" spans="1:12" ht="15.6" x14ac:dyDescent="0.3">
      <c r="A54" s="23" t="s">
        <v>2</v>
      </c>
      <c r="B54" s="23" t="s">
        <v>114</v>
      </c>
      <c r="C54" s="13">
        <v>45200</v>
      </c>
      <c r="D54" s="13">
        <v>45565</v>
      </c>
      <c r="E54" s="12">
        <v>207055</v>
      </c>
      <c r="F54" s="12"/>
      <c r="G54" s="24">
        <v>207055</v>
      </c>
      <c r="H54" s="24">
        <f>E54+F54</f>
        <v>207055</v>
      </c>
      <c r="I54" s="24">
        <f>G54-H54</f>
        <v>0</v>
      </c>
      <c r="J54" s="24" t="s">
        <v>9</v>
      </c>
      <c r="K54" s="24" t="s">
        <v>1</v>
      </c>
      <c r="L54" s="11" t="b">
        <f>E26+F26=G26</f>
        <v>1</v>
      </c>
    </row>
    <row r="55" spans="1:12" ht="15.6" x14ac:dyDescent="0.3">
      <c r="A55" s="23" t="s">
        <v>2</v>
      </c>
      <c r="B55" s="23" t="s">
        <v>124</v>
      </c>
      <c r="C55" s="13">
        <v>45566</v>
      </c>
      <c r="D55" s="13">
        <v>45930</v>
      </c>
      <c r="E55" s="12">
        <v>208457</v>
      </c>
      <c r="F55" s="12"/>
      <c r="G55" s="24">
        <v>208457</v>
      </c>
      <c r="H55" s="24">
        <f>E55+F55</f>
        <v>208457</v>
      </c>
      <c r="I55" s="24">
        <f>G55-H55</f>
        <v>0</v>
      </c>
      <c r="J55" s="24" t="s">
        <v>9</v>
      </c>
      <c r="K55" s="24" t="s">
        <v>8</v>
      </c>
      <c r="L55" s="11" t="b">
        <f>E34+F34=G34</f>
        <v>1</v>
      </c>
    </row>
    <row r="56" spans="1:12" s="10" customFormat="1" ht="15.6" x14ac:dyDescent="0.3">
      <c r="A56" s="23" t="s">
        <v>26</v>
      </c>
      <c r="B56" s="23" t="s">
        <v>25</v>
      </c>
      <c r="C56" s="13">
        <v>44562</v>
      </c>
      <c r="D56" s="13">
        <v>45565</v>
      </c>
      <c r="E56" s="12">
        <v>3726400</v>
      </c>
      <c r="F56" s="12">
        <v>0</v>
      </c>
      <c r="G56" s="24">
        <v>3726400</v>
      </c>
      <c r="H56" s="24">
        <f>E56+F56</f>
        <v>3726400</v>
      </c>
      <c r="I56" s="24">
        <f>G56-H56</f>
        <v>0</v>
      </c>
      <c r="J56" s="24" t="s">
        <v>11</v>
      </c>
      <c r="K56" s="24" t="s">
        <v>8</v>
      </c>
      <c r="L56" s="10" t="b">
        <f>E58+F58=G58</f>
        <v>1</v>
      </c>
    </row>
    <row r="57" spans="1:12" s="10" customFormat="1" ht="15.6" x14ac:dyDescent="0.3">
      <c r="A57" s="23" t="s">
        <v>71</v>
      </c>
      <c r="B57" s="23" t="s">
        <v>70</v>
      </c>
      <c r="C57" s="13">
        <v>44378</v>
      </c>
      <c r="D57" s="13">
        <v>45838</v>
      </c>
      <c r="E57" s="12">
        <v>2284328</v>
      </c>
      <c r="F57" s="12">
        <v>7715672</v>
      </c>
      <c r="G57" s="24">
        <v>10000000</v>
      </c>
      <c r="H57" s="24">
        <f>E57+F57</f>
        <v>10000000</v>
      </c>
      <c r="I57" s="24">
        <f>G57-H57</f>
        <v>0</v>
      </c>
      <c r="J57" s="24" t="s">
        <v>28</v>
      </c>
      <c r="K57" s="24" t="s">
        <v>96</v>
      </c>
      <c r="L57" s="10" t="b">
        <f>E59+F59=G59</f>
        <v>1</v>
      </c>
    </row>
    <row r="58" spans="1:12" s="10" customFormat="1" ht="15.6" x14ac:dyDescent="0.3">
      <c r="A58" s="23" t="s">
        <v>13</v>
      </c>
      <c r="B58" s="23" t="s">
        <v>97</v>
      </c>
      <c r="C58" s="13">
        <v>44835</v>
      </c>
      <c r="D58" s="13">
        <v>45930</v>
      </c>
      <c r="E58" s="12">
        <v>214178</v>
      </c>
      <c r="F58" s="12"/>
      <c r="G58" s="24">
        <v>214178</v>
      </c>
      <c r="H58" s="24">
        <f>E58+F58</f>
        <v>214178</v>
      </c>
      <c r="I58" s="24">
        <f>G58-H58</f>
        <v>0</v>
      </c>
      <c r="J58" s="24" t="s">
        <v>95</v>
      </c>
      <c r="K58" s="24" t="s">
        <v>3</v>
      </c>
      <c r="L58" s="10" t="b">
        <f>E60+F60=G60</f>
        <v>1</v>
      </c>
    </row>
    <row r="59" spans="1:12" s="10" customFormat="1" ht="15.6" x14ac:dyDescent="0.3">
      <c r="A59" s="23" t="s">
        <v>13</v>
      </c>
      <c r="B59" s="23" t="s">
        <v>133</v>
      </c>
      <c r="C59" s="13">
        <v>45200</v>
      </c>
      <c r="D59" s="13">
        <v>46295</v>
      </c>
      <c r="E59" s="12">
        <v>146825</v>
      </c>
      <c r="F59" s="12"/>
      <c r="G59" s="24">
        <v>146825</v>
      </c>
      <c r="H59" s="24">
        <f>E59+F59</f>
        <v>146825</v>
      </c>
      <c r="I59" s="24">
        <f>G59-H59</f>
        <v>0</v>
      </c>
      <c r="J59" s="24" t="s">
        <v>95</v>
      </c>
      <c r="K59" s="24" t="s">
        <v>3</v>
      </c>
      <c r="L59" s="10" t="b">
        <f>E61+F61=G61</f>
        <v>1</v>
      </c>
    </row>
    <row r="60" spans="1:12" s="10" customFormat="1" ht="15.6" x14ac:dyDescent="0.3">
      <c r="A60" s="23" t="s">
        <v>13</v>
      </c>
      <c r="B60" s="23" t="s">
        <v>14</v>
      </c>
      <c r="C60" s="13">
        <v>44470</v>
      </c>
      <c r="D60" s="13">
        <v>45565</v>
      </c>
      <c r="E60" s="12">
        <v>3570485</v>
      </c>
      <c r="F60" s="12"/>
      <c r="G60" s="24">
        <v>3570485</v>
      </c>
      <c r="H60" s="24">
        <f>E60+F60</f>
        <v>3570485</v>
      </c>
      <c r="I60" s="24">
        <f>G60-H60</f>
        <v>0</v>
      </c>
      <c r="J60" s="24" t="s">
        <v>95</v>
      </c>
      <c r="K60" s="24" t="s">
        <v>3</v>
      </c>
      <c r="L60" s="10" t="b">
        <f>E62+F62=G62</f>
        <v>1</v>
      </c>
    </row>
    <row r="61" spans="1:12" s="10" customFormat="1" ht="15.6" x14ac:dyDescent="0.3">
      <c r="A61" s="23" t="s">
        <v>16</v>
      </c>
      <c r="B61" s="23" t="s">
        <v>15</v>
      </c>
      <c r="C61" s="13">
        <v>45200</v>
      </c>
      <c r="D61" s="13">
        <v>45565</v>
      </c>
      <c r="E61" s="12">
        <v>25000</v>
      </c>
      <c r="F61" s="12">
        <v>500000</v>
      </c>
      <c r="G61" s="24">
        <v>525000</v>
      </c>
      <c r="H61" s="24">
        <f>E61+F61</f>
        <v>525000</v>
      </c>
      <c r="I61" s="24">
        <f>G61-H61</f>
        <v>0</v>
      </c>
      <c r="J61" s="24" t="s">
        <v>11</v>
      </c>
      <c r="K61" s="24" t="s">
        <v>8</v>
      </c>
      <c r="L61" s="10" t="b">
        <f>E63+F63=G63</f>
        <v>1</v>
      </c>
    </row>
    <row r="62" spans="1:12" s="10" customFormat="1" ht="15.6" x14ac:dyDescent="0.3">
      <c r="A62" s="23" t="s">
        <v>16</v>
      </c>
      <c r="B62" s="23" t="s">
        <v>127</v>
      </c>
      <c r="C62" s="13">
        <v>45566</v>
      </c>
      <c r="D62" s="13">
        <v>45930</v>
      </c>
      <c r="E62" s="12">
        <v>65000</v>
      </c>
      <c r="F62" s="12"/>
      <c r="G62" s="12">
        <v>65000</v>
      </c>
      <c r="H62" s="24">
        <f>E62+F62</f>
        <v>65000</v>
      </c>
      <c r="I62" s="24">
        <f>G62-H62</f>
        <v>0</v>
      </c>
      <c r="J62" s="24" t="s">
        <v>95</v>
      </c>
      <c r="K62" s="24" t="s">
        <v>8</v>
      </c>
      <c r="L62" s="10" t="b">
        <f>E65+F65=G65</f>
        <v>1</v>
      </c>
    </row>
    <row r="63" spans="1:12" s="10" customFormat="1" ht="15.6" x14ac:dyDescent="0.3">
      <c r="A63" s="23" t="s">
        <v>30</v>
      </c>
      <c r="B63" s="23" t="s">
        <v>106</v>
      </c>
      <c r="C63" s="13">
        <v>45017</v>
      </c>
      <c r="D63" s="13">
        <v>46022</v>
      </c>
      <c r="E63" s="12">
        <v>1739000</v>
      </c>
      <c r="F63" s="12"/>
      <c r="G63" s="24">
        <v>1739000</v>
      </c>
      <c r="H63" s="24">
        <f>E63+F63</f>
        <v>1739000</v>
      </c>
      <c r="I63" s="24">
        <f>G63-H63</f>
        <v>0</v>
      </c>
      <c r="J63" s="24" t="s">
        <v>140</v>
      </c>
      <c r="K63" s="24" t="s">
        <v>8</v>
      </c>
      <c r="L63" s="10" t="b">
        <f>E66+F66=G66</f>
        <v>1</v>
      </c>
    </row>
    <row r="64" spans="1:12" s="10" customFormat="1" ht="15.6" x14ac:dyDescent="0.3">
      <c r="A64" s="23" t="s">
        <v>29</v>
      </c>
      <c r="B64" s="23" t="s">
        <v>104</v>
      </c>
      <c r="C64" s="13">
        <v>45017</v>
      </c>
      <c r="D64" s="13">
        <v>46022</v>
      </c>
      <c r="E64" s="12">
        <v>1942504</v>
      </c>
      <c r="F64" s="12"/>
      <c r="G64" s="24">
        <v>1942504</v>
      </c>
      <c r="H64" s="24">
        <f>E64+F64</f>
        <v>1942504</v>
      </c>
      <c r="I64" s="24">
        <f>G64-H64</f>
        <v>0</v>
      </c>
      <c r="J64" s="24" t="s">
        <v>140</v>
      </c>
      <c r="K64" s="24" t="s">
        <v>3</v>
      </c>
    </row>
    <row r="65" spans="1:12" s="10" customFormat="1" ht="15.6" x14ac:dyDescent="0.3">
      <c r="A65" s="23" t="s">
        <v>33</v>
      </c>
      <c r="B65" s="23" t="s">
        <v>32</v>
      </c>
      <c r="C65" s="13">
        <v>44440</v>
      </c>
      <c r="D65" s="13">
        <v>45535</v>
      </c>
      <c r="E65" s="12">
        <v>2456000</v>
      </c>
      <c r="F65" s="12">
        <v>0</v>
      </c>
      <c r="G65" s="24">
        <v>2456000</v>
      </c>
      <c r="H65" s="24">
        <f>E65+F65</f>
        <v>2456000</v>
      </c>
      <c r="I65" s="24">
        <f>G65-H65</f>
        <v>0</v>
      </c>
      <c r="J65" s="24" t="s">
        <v>140</v>
      </c>
      <c r="K65" s="24" t="s">
        <v>8</v>
      </c>
      <c r="L65" s="10" t="b">
        <f>E67+F67=G67</f>
        <v>1</v>
      </c>
    </row>
    <row r="66" spans="1:12" s="10" customFormat="1" ht="15.6" x14ac:dyDescent="0.3">
      <c r="A66" s="23" t="s">
        <v>35</v>
      </c>
      <c r="B66" s="23" t="s">
        <v>34</v>
      </c>
      <c r="C66" s="13">
        <v>44562</v>
      </c>
      <c r="D66" s="13">
        <v>45565</v>
      </c>
      <c r="E66" s="12">
        <v>1039296</v>
      </c>
      <c r="F66" s="12">
        <v>0</v>
      </c>
      <c r="G66" s="24">
        <v>1039296</v>
      </c>
      <c r="H66" s="24">
        <f>E66+F66</f>
        <v>1039296</v>
      </c>
      <c r="I66" s="24">
        <f>G66-H66</f>
        <v>0</v>
      </c>
      <c r="J66" s="24" t="s">
        <v>140</v>
      </c>
      <c r="K66" s="24" t="s">
        <v>3</v>
      </c>
      <c r="L66" s="10" t="b">
        <f>E68+F68=G68</f>
        <v>1</v>
      </c>
    </row>
    <row r="67" spans="1:12" s="10" customFormat="1" ht="15.6" x14ac:dyDescent="0.3">
      <c r="A67" s="23" t="s">
        <v>130</v>
      </c>
      <c r="B67" s="23" t="s">
        <v>132</v>
      </c>
      <c r="C67" s="13">
        <v>45566</v>
      </c>
      <c r="D67" s="13">
        <v>46660</v>
      </c>
      <c r="E67" s="12">
        <v>345394</v>
      </c>
      <c r="F67" s="12"/>
      <c r="G67" s="24">
        <v>345394</v>
      </c>
      <c r="H67" s="24">
        <f>E67+F67</f>
        <v>345394</v>
      </c>
      <c r="I67" s="24">
        <f>G67-H67</f>
        <v>0</v>
      </c>
      <c r="J67" s="24" t="s">
        <v>28</v>
      </c>
      <c r="K67" s="24" t="s">
        <v>11</v>
      </c>
      <c r="L67" s="10" t="b">
        <f>E70+F70=G70</f>
        <v>1</v>
      </c>
    </row>
    <row r="68" spans="1:12" s="10" customFormat="1" ht="15.6" x14ac:dyDescent="0.3">
      <c r="A68" s="23" t="s">
        <v>130</v>
      </c>
      <c r="B68" s="23" t="s">
        <v>131</v>
      </c>
      <c r="C68" s="13">
        <v>44470</v>
      </c>
      <c r="D68" s="13">
        <v>45657</v>
      </c>
      <c r="E68" s="12">
        <v>211140</v>
      </c>
      <c r="F68" s="12"/>
      <c r="G68" s="24">
        <v>211140</v>
      </c>
      <c r="H68" s="24">
        <f>E68+F68</f>
        <v>211140</v>
      </c>
      <c r="I68" s="24">
        <f>G68-H68</f>
        <v>0</v>
      </c>
      <c r="J68" s="24" t="s">
        <v>28</v>
      </c>
      <c r="K68" s="24" t="s">
        <v>11</v>
      </c>
      <c r="L68" s="10" t="b">
        <f>E74+F74=G74</f>
        <v>1</v>
      </c>
    </row>
    <row r="69" spans="1:12" s="10" customFormat="1" ht="15.6" x14ac:dyDescent="0.3">
      <c r="A69" s="23" t="s">
        <v>87</v>
      </c>
      <c r="B69" s="23" t="s">
        <v>88</v>
      </c>
      <c r="C69" s="13">
        <v>45292</v>
      </c>
      <c r="D69" s="13">
        <v>45930</v>
      </c>
      <c r="E69" s="12">
        <v>5160870</v>
      </c>
      <c r="F69" s="12"/>
      <c r="G69" s="24">
        <v>5160870</v>
      </c>
      <c r="H69" s="24">
        <f>E69+F69</f>
        <v>5160870</v>
      </c>
      <c r="I69" s="24">
        <f>G69-H69</f>
        <v>0</v>
      </c>
      <c r="J69" s="24" t="s">
        <v>139</v>
      </c>
      <c r="K69" s="24" t="s">
        <v>8</v>
      </c>
    </row>
    <row r="70" spans="1:12" s="22" customFormat="1" ht="15.6" x14ac:dyDescent="0.3">
      <c r="A70" s="25" t="s">
        <v>67</v>
      </c>
      <c r="B70" s="23" t="s">
        <v>103</v>
      </c>
      <c r="C70" s="13">
        <v>45200</v>
      </c>
      <c r="D70" s="13">
        <v>46387</v>
      </c>
      <c r="E70" s="12">
        <v>47138342</v>
      </c>
      <c r="F70" s="12"/>
      <c r="G70" s="24">
        <v>47138342</v>
      </c>
      <c r="H70" s="24">
        <f>E70+F70</f>
        <v>47138342</v>
      </c>
      <c r="I70" s="24">
        <f>G70-H70</f>
        <v>0</v>
      </c>
      <c r="J70" s="24" t="s">
        <v>140</v>
      </c>
      <c r="K70" s="24" t="s">
        <v>3</v>
      </c>
      <c r="L70" s="22" t="b">
        <f>E72+F72=G72</f>
        <v>1</v>
      </c>
    </row>
    <row r="71" spans="1:12" s="10" customFormat="1" ht="15.6" x14ac:dyDescent="0.3">
      <c r="A71" s="28" t="s">
        <v>117</v>
      </c>
      <c r="B71" s="23" t="s">
        <v>103</v>
      </c>
      <c r="C71" s="13">
        <v>45200</v>
      </c>
      <c r="D71" s="13">
        <v>46387</v>
      </c>
      <c r="E71" s="12">
        <v>1998721</v>
      </c>
      <c r="F71" s="12"/>
      <c r="G71" s="24">
        <v>1998721</v>
      </c>
      <c r="H71" s="24">
        <f>E71+F71</f>
        <v>1998721</v>
      </c>
      <c r="I71" s="24">
        <f>G71-H71</f>
        <v>0</v>
      </c>
      <c r="J71" s="24" t="s">
        <v>140</v>
      </c>
      <c r="K71" s="24" t="s">
        <v>3</v>
      </c>
    </row>
    <row r="72" spans="1:12" s="10" customFormat="1" ht="15.6" x14ac:dyDescent="0.3">
      <c r="A72" s="30" t="s">
        <v>142</v>
      </c>
      <c r="B72" s="23" t="s">
        <v>68</v>
      </c>
      <c r="C72" s="13">
        <v>44835</v>
      </c>
      <c r="D72" s="13">
        <v>46022</v>
      </c>
      <c r="E72" s="12">
        <v>51169648</v>
      </c>
      <c r="F72" s="12">
        <v>0</v>
      </c>
      <c r="G72" s="24">
        <v>51169648</v>
      </c>
      <c r="H72" s="24">
        <f>E72+F72</f>
        <v>51169648</v>
      </c>
      <c r="I72" s="24">
        <f>G72-H72</f>
        <v>0</v>
      </c>
      <c r="J72" s="24" t="s">
        <v>28</v>
      </c>
      <c r="K72" s="24" t="s">
        <v>3</v>
      </c>
      <c r="L72" s="10" t="b">
        <f>E77+F77=G77</f>
        <v>1</v>
      </c>
    </row>
    <row r="73" spans="1:12" s="10" customFormat="1" ht="15.6" x14ac:dyDescent="0.3">
      <c r="A73" s="28" t="s">
        <v>117</v>
      </c>
      <c r="B73" s="23" t="s">
        <v>68</v>
      </c>
      <c r="C73" s="13">
        <v>44835</v>
      </c>
      <c r="D73" s="13">
        <v>47391</v>
      </c>
      <c r="E73" s="12">
        <v>1875580</v>
      </c>
      <c r="F73" s="12">
        <v>0</v>
      </c>
      <c r="G73" s="24">
        <v>1875580</v>
      </c>
      <c r="H73" s="24">
        <f>E73+F73</f>
        <v>1875580</v>
      </c>
      <c r="I73" s="24">
        <f>G73-H73</f>
        <v>0</v>
      </c>
      <c r="J73" s="24" t="s">
        <v>28</v>
      </c>
      <c r="K73" s="24" t="s">
        <v>3</v>
      </c>
    </row>
    <row r="74" spans="1:12" s="10" customFormat="1" ht="15.6" x14ac:dyDescent="0.3">
      <c r="A74" s="28" t="s">
        <v>67</v>
      </c>
      <c r="B74" s="23" t="s">
        <v>69</v>
      </c>
      <c r="C74" s="13">
        <v>44470</v>
      </c>
      <c r="D74" s="13">
        <v>45657</v>
      </c>
      <c r="E74" s="12">
        <v>49680265</v>
      </c>
      <c r="F74" s="12">
        <v>0</v>
      </c>
      <c r="G74" s="24">
        <v>49680265</v>
      </c>
      <c r="H74" s="24">
        <f>E74+F74</f>
        <v>49680265</v>
      </c>
      <c r="I74" s="24">
        <f>G74-H74</f>
        <v>0</v>
      </c>
      <c r="J74" s="24" t="s">
        <v>28</v>
      </c>
      <c r="K74" s="24" t="s">
        <v>3</v>
      </c>
      <c r="L74" s="10" t="b">
        <f>E76+F76=G76</f>
        <v>1</v>
      </c>
    </row>
    <row r="75" spans="1:12" s="10" customFormat="1" ht="15.6" x14ac:dyDescent="0.3">
      <c r="A75" s="28" t="s">
        <v>67</v>
      </c>
      <c r="B75" s="23" t="s">
        <v>118</v>
      </c>
      <c r="C75" s="13">
        <v>45566</v>
      </c>
      <c r="D75" s="13">
        <v>46752</v>
      </c>
      <c r="E75" s="12">
        <v>49880202</v>
      </c>
      <c r="F75" s="12"/>
      <c r="G75" s="24">
        <v>49880202</v>
      </c>
      <c r="H75" s="24">
        <f>E75+F75</f>
        <v>49880202</v>
      </c>
      <c r="I75" s="24">
        <f>G75-H75</f>
        <v>0</v>
      </c>
      <c r="J75" s="24" t="s">
        <v>28</v>
      </c>
      <c r="K75" s="24" t="s">
        <v>3</v>
      </c>
    </row>
    <row r="76" spans="1:12" s="10" customFormat="1" ht="15.6" x14ac:dyDescent="0.3">
      <c r="A76" s="23" t="s">
        <v>76</v>
      </c>
      <c r="B76" s="23" t="s">
        <v>75</v>
      </c>
      <c r="C76" s="13">
        <v>44652</v>
      </c>
      <c r="D76" s="13">
        <v>45838</v>
      </c>
      <c r="E76" s="12">
        <v>8569281</v>
      </c>
      <c r="F76" s="12">
        <v>25806764</v>
      </c>
      <c r="G76" s="24">
        <v>34376045</v>
      </c>
      <c r="H76" s="24">
        <f>E76+F76</f>
        <v>34376045</v>
      </c>
      <c r="I76" s="24">
        <f>G76-H76</f>
        <v>0</v>
      </c>
      <c r="J76" s="24" t="s">
        <v>11</v>
      </c>
      <c r="K76" s="24" t="s">
        <v>3</v>
      </c>
      <c r="L76" s="10" t="b">
        <f>E79+F79=G79</f>
        <v>1</v>
      </c>
    </row>
    <row r="77" spans="1:12" s="10" customFormat="1" ht="15.6" x14ac:dyDescent="0.3">
      <c r="A77" s="23" t="s">
        <v>73</v>
      </c>
      <c r="B77" s="23" t="s">
        <v>98</v>
      </c>
      <c r="C77" s="13">
        <v>45108</v>
      </c>
      <c r="D77" s="13">
        <v>46203</v>
      </c>
      <c r="E77" s="12">
        <v>1642988</v>
      </c>
      <c r="F77" s="12">
        <v>9310262</v>
      </c>
      <c r="G77" s="24">
        <v>10953250</v>
      </c>
      <c r="H77" s="24">
        <f>E77+F77</f>
        <v>10953250</v>
      </c>
      <c r="I77" s="24">
        <f>G77-H77</f>
        <v>0</v>
      </c>
      <c r="J77" s="24" t="s">
        <v>139</v>
      </c>
      <c r="K77" s="24" t="s">
        <v>3</v>
      </c>
      <c r="L77" s="10" t="b">
        <f>E80+F80=G80</f>
        <v>1</v>
      </c>
    </row>
    <row r="78" spans="1:12" s="10" customFormat="1" ht="15.6" x14ac:dyDescent="0.3">
      <c r="A78" s="23" t="s">
        <v>72</v>
      </c>
      <c r="B78" s="23" t="s">
        <v>99</v>
      </c>
      <c r="C78" s="13">
        <v>45108</v>
      </c>
      <c r="D78" s="13">
        <v>46203</v>
      </c>
      <c r="E78" s="12">
        <v>4928128</v>
      </c>
      <c r="F78" s="12">
        <v>7392191</v>
      </c>
      <c r="G78" s="24">
        <v>12320319</v>
      </c>
      <c r="H78" s="24">
        <f>E78+F78</f>
        <v>12320319</v>
      </c>
      <c r="I78" s="24">
        <f>G78-H78</f>
        <v>0</v>
      </c>
      <c r="J78" s="24" t="s">
        <v>139</v>
      </c>
      <c r="K78" s="24" t="s">
        <v>3</v>
      </c>
    </row>
    <row r="79" spans="1:12" s="10" customFormat="1" ht="15.6" x14ac:dyDescent="0.3">
      <c r="A79" s="23" t="s">
        <v>74</v>
      </c>
      <c r="B79" s="23" t="s">
        <v>100</v>
      </c>
      <c r="C79" s="13">
        <v>45017</v>
      </c>
      <c r="D79" s="13">
        <v>46203</v>
      </c>
      <c r="E79" s="12">
        <v>1809897</v>
      </c>
      <c r="F79" s="12">
        <v>10256084</v>
      </c>
      <c r="G79" s="24">
        <v>12065981</v>
      </c>
      <c r="H79" s="24">
        <f>E79+F79</f>
        <v>12065981</v>
      </c>
      <c r="I79" s="24">
        <f>G79-H79</f>
        <v>0</v>
      </c>
      <c r="J79" s="24" t="s">
        <v>139</v>
      </c>
      <c r="K79" s="24" t="s">
        <v>3</v>
      </c>
      <c r="L79" s="10" t="b">
        <f>E81+F81=G81</f>
        <v>1</v>
      </c>
    </row>
    <row r="80" spans="1:12" s="10" customFormat="1" ht="15.6" x14ac:dyDescent="0.3">
      <c r="A80" s="23" t="s">
        <v>102</v>
      </c>
      <c r="B80" s="23" t="s">
        <v>89</v>
      </c>
      <c r="C80" s="13">
        <v>45474</v>
      </c>
      <c r="D80" s="13">
        <v>46568</v>
      </c>
      <c r="E80" s="12">
        <v>1479315</v>
      </c>
      <c r="F80" s="12">
        <v>8382775</v>
      </c>
      <c r="G80" s="24">
        <v>9862090</v>
      </c>
      <c r="H80" s="24">
        <f>E80+F80</f>
        <v>9862090</v>
      </c>
      <c r="I80" s="24">
        <f>G80-H80</f>
        <v>0</v>
      </c>
      <c r="J80" s="24" t="s">
        <v>139</v>
      </c>
      <c r="K80" s="24" t="s">
        <v>3</v>
      </c>
      <c r="L80" s="10" t="b">
        <f t="shared" ref="L80" si="1">E83+F83=G83</f>
        <v>1</v>
      </c>
    </row>
    <row r="81" spans="1:12" s="10" customFormat="1" ht="15.6" x14ac:dyDescent="0.3">
      <c r="A81" s="23" t="s">
        <v>101</v>
      </c>
      <c r="B81" s="23" t="s">
        <v>90</v>
      </c>
      <c r="C81" s="13">
        <v>45474</v>
      </c>
      <c r="D81" s="13">
        <v>46568</v>
      </c>
      <c r="E81" s="12">
        <v>4722561</v>
      </c>
      <c r="F81" s="12">
        <v>7083841</v>
      </c>
      <c r="G81" s="24">
        <v>11806402</v>
      </c>
      <c r="H81" s="24">
        <f>E81+F81</f>
        <v>11806402</v>
      </c>
      <c r="I81" s="24">
        <f>G81-H81</f>
        <v>0</v>
      </c>
      <c r="J81" s="24" t="s">
        <v>139</v>
      </c>
      <c r="K81" s="24" t="s">
        <v>3</v>
      </c>
      <c r="L81" s="10" t="b">
        <f>E86+F86=G86</f>
        <v>1</v>
      </c>
    </row>
    <row r="82" spans="1:12" s="10" customFormat="1" ht="15.6" x14ac:dyDescent="0.3">
      <c r="A82" s="23" t="s">
        <v>115</v>
      </c>
      <c r="B82" s="23" t="s">
        <v>116</v>
      </c>
      <c r="C82" s="13">
        <v>45383</v>
      </c>
      <c r="D82" s="13">
        <v>46568</v>
      </c>
      <c r="E82" s="12">
        <v>1629767</v>
      </c>
      <c r="F82" s="12">
        <v>9235347</v>
      </c>
      <c r="G82" s="24">
        <v>10865114</v>
      </c>
      <c r="H82" s="24">
        <f>E82+F82</f>
        <v>10865114</v>
      </c>
      <c r="I82" s="24">
        <f>G82-H82</f>
        <v>0</v>
      </c>
      <c r="J82" s="24" t="s">
        <v>139</v>
      </c>
      <c r="K82" s="24" t="s">
        <v>3</v>
      </c>
    </row>
    <row r="83" spans="1:12" s="10" customFormat="1" ht="15.6" x14ac:dyDescent="0.3">
      <c r="A83" s="23" t="s">
        <v>20</v>
      </c>
      <c r="B83" s="23" t="s">
        <v>19</v>
      </c>
      <c r="C83" s="13">
        <v>44835</v>
      </c>
      <c r="D83" s="13">
        <v>45565</v>
      </c>
      <c r="E83" s="12">
        <v>370021</v>
      </c>
      <c r="F83" s="12">
        <v>0</v>
      </c>
      <c r="G83" s="24">
        <v>370021</v>
      </c>
      <c r="H83" s="24">
        <f>E83+F83</f>
        <v>370021</v>
      </c>
      <c r="I83" s="24">
        <f>G83-H83</f>
        <v>0</v>
      </c>
      <c r="J83" s="24" t="s">
        <v>11</v>
      </c>
      <c r="K83" s="24" t="s">
        <v>8</v>
      </c>
      <c r="L83" s="19"/>
    </row>
    <row r="84" spans="1:12" s="10" customFormat="1" ht="15.6" x14ac:dyDescent="0.3">
      <c r="A84" s="23" t="s">
        <v>27</v>
      </c>
      <c r="B84" s="23" t="s">
        <v>107</v>
      </c>
      <c r="C84" s="13">
        <v>45108</v>
      </c>
      <c r="D84" s="13">
        <v>46203</v>
      </c>
      <c r="E84" s="12">
        <v>2900000</v>
      </c>
      <c r="F84" s="12"/>
      <c r="G84" s="24">
        <v>2900000</v>
      </c>
      <c r="H84" s="24">
        <f>E84+F84</f>
        <v>2900000</v>
      </c>
      <c r="I84" s="24">
        <f>G84-H84</f>
        <v>0</v>
      </c>
      <c r="J84" s="24" t="s">
        <v>9</v>
      </c>
      <c r="K84" s="24" t="s">
        <v>96</v>
      </c>
      <c r="L84" s="19"/>
    </row>
    <row r="85" spans="1:12" s="10" customFormat="1" ht="15.6" x14ac:dyDescent="0.3">
      <c r="A85" s="23" t="s">
        <v>128</v>
      </c>
      <c r="B85" s="23" t="s">
        <v>129</v>
      </c>
      <c r="C85" s="13">
        <v>45474</v>
      </c>
      <c r="D85" s="13">
        <v>46295</v>
      </c>
      <c r="E85" s="12">
        <v>460821</v>
      </c>
      <c r="F85" s="12"/>
      <c r="G85" s="24">
        <v>460821</v>
      </c>
      <c r="H85" s="24">
        <f>E85+F85</f>
        <v>460821</v>
      </c>
      <c r="I85" s="24">
        <f>G85-H85</f>
        <v>0</v>
      </c>
      <c r="J85" s="24" t="s">
        <v>95</v>
      </c>
      <c r="K85" s="24" t="s">
        <v>96</v>
      </c>
      <c r="L85" s="19"/>
    </row>
    <row r="86" spans="1:12" s="10" customFormat="1" ht="15.6" x14ac:dyDescent="0.3">
      <c r="A86" s="23" t="s">
        <v>91</v>
      </c>
      <c r="B86" s="23" t="s">
        <v>93</v>
      </c>
      <c r="C86" s="13">
        <v>45200</v>
      </c>
      <c r="D86" s="13">
        <v>45930</v>
      </c>
      <c r="E86" s="12">
        <v>161380</v>
      </c>
      <c r="F86" s="12"/>
      <c r="G86" s="24">
        <v>161380</v>
      </c>
      <c r="H86" s="24">
        <f>E86+F86</f>
        <v>161380</v>
      </c>
      <c r="I86" s="24">
        <f>G86-H86</f>
        <v>0</v>
      </c>
      <c r="J86" s="24" t="s">
        <v>95</v>
      </c>
      <c r="K86" s="24" t="s">
        <v>8</v>
      </c>
    </row>
    <row r="87" spans="1:12" s="10" customFormat="1" ht="15.6" x14ac:dyDescent="0.3">
      <c r="A87" s="31"/>
      <c r="B87" s="31"/>
      <c r="C87" s="32"/>
      <c r="D87" s="32"/>
      <c r="E87" s="33"/>
      <c r="F87" s="33"/>
      <c r="G87" s="34"/>
      <c r="H87" s="34"/>
      <c r="I87" s="34"/>
      <c r="J87" s="34"/>
      <c r="K87" s="34"/>
    </row>
    <row r="88" spans="1:12" ht="15" customHeight="1" x14ac:dyDescent="0.3">
      <c r="A88" s="6" t="s">
        <v>0</v>
      </c>
      <c r="B88" s="6"/>
      <c r="C88" s="5"/>
      <c r="D88" s="5"/>
      <c r="E88" s="4">
        <f>SUM(E3:E86)</f>
        <v>337576171.80000001</v>
      </c>
      <c r="F88" s="4">
        <f>SUM(F3:F86)</f>
        <v>87041413.200000003</v>
      </c>
      <c r="G88" s="4">
        <f>SUM(G3:G86)</f>
        <v>424617585</v>
      </c>
      <c r="H88" s="4"/>
      <c r="I88" s="4"/>
      <c r="J88" s="4"/>
      <c r="K88" s="4"/>
    </row>
    <row r="89" spans="1:12" x14ac:dyDescent="0.3"/>
    <row r="90" spans="1:12" x14ac:dyDescent="0.3"/>
    <row r="91" spans="1:12" x14ac:dyDescent="0.3"/>
    <row r="92" spans="1:12" x14ac:dyDescent="0.3"/>
    <row r="93" spans="1:12" x14ac:dyDescent="0.3"/>
    <row r="94" spans="1:12" x14ac:dyDescent="0.3"/>
    <row r="95" spans="1:12" x14ac:dyDescent="0.3"/>
    <row r="96" spans="1:12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</sheetData>
  <autoFilter ref="A2:K2" xr:uid="{B2D2D4E7-BD5F-45BE-8E5D-23CEB5671B82}">
    <sortState xmlns:xlrd2="http://schemas.microsoft.com/office/spreadsheetml/2017/richdata2" ref="A3:K86">
      <sortCondition ref="A2"/>
    </sortState>
  </autoFilter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DDD4-9147-4E67-8DBC-601CB1219113}">
  <dimension ref="A1:L84"/>
  <sheetViews>
    <sheetView topLeftCell="A41" workbookViewId="0">
      <selection activeCell="B77" sqref="B77:C84"/>
    </sheetView>
  </sheetViews>
  <sheetFormatPr defaultRowHeight="14.4" x14ac:dyDescent="0.3"/>
  <cols>
    <col min="1" max="1" width="19.88671875" bestFit="1" customWidth="1"/>
    <col min="2" max="2" width="16.77734375" bestFit="1" customWidth="1"/>
    <col min="3" max="3" width="16" bestFit="1" customWidth="1"/>
    <col min="4" max="5" width="11.21875" hidden="1" customWidth="1"/>
    <col min="6" max="9" width="15.21875" hidden="1" customWidth="1"/>
    <col min="10" max="10" width="5.21875" hidden="1" customWidth="1"/>
    <col min="12" max="12" width="16.6640625" bestFit="1" customWidth="1"/>
  </cols>
  <sheetData>
    <row r="1" spans="1:12" x14ac:dyDescent="0.3">
      <c r="A1" t="s">
        <v>136</v>
      </c>
      <c r="B1" t="s">
        <v>137</v>
      </c>
      <c r="C1" t="s">
        <v>138</v>
      </c>
    </row>
    <row r="2" spans="1:12" ht="15.6" x14ac:dyDescent="0.3">
      <c r="A2" s="15" t="s">
        <v>17</v>
      </c>
      <c r="B2" s="18" t="s">
        <v>139</v>
      </c>
      <c r="C2" s="18" t="s">
        <v>8</v>
      </c>
      <c r="D2" s="16">
        <v>44835</v>
      </c>
      <c r="E2" s="16">
        <v>45657</v>
      </c>
      <c r="F2" s="17">
        <v>1760678</v>
      </c>
      <c r="G2" s="17">
        <v>0</v>
      </c>
      <c r="H2" s="18">
        <v>1760678</v>
      </c>
      <c r="I2" s="18">
        <f>F2+G2</f>
        <v>1760678</v>
      </c>
      <c r="J2" s="18">
        <f>H2-I2</f>
        <v>0</v>
      </c>
      <c r="K2" t="b">
        <f>A2=L2</f>
        <v>1</v>
      </c>
      <c r="L2" s="15" t="s">
        <v>17</v>
      </c>
    </row>
    <row r="3" spans="1:12" ht="15.6" x14ac:dyDescent="0.3">
      <c r="A3" s="15" t="s">
        <v>98</v>
      </c>
      <c r="B3" s="18" t="s">
        <v>139</v>
      </c>
      <c r="C3" s="18" t="s">
        <v>3</v>
      </c>
      <c r="D3" s="16">
        <v>45108</v>
      </c>
      <c r="E3" s="16">
        <v>46203</v>
      </c>
      <c r="F3" s="17">
        <v>1642988</v>
      </c>
      <c r="G3" s="17">
        <v>9310262</v>
      </c>
      <c r="H3" s="18">
        <v>10953250</v>
      </c>
      <c r="I3" s="18">
        <f>F3+G3</f>
        <v>10953250</v>
      </c>
      <c r="J3" s="18">
        <f>H3-I3</f>
        <v>0</v>
      </c>
      <c r="K3" t="b">
        <f>A3=L3</f>
        <v>1</v>
      </c>
      <c r="L3" s="15" t="s">
        <v>98</v>
      </c>
    </row>
    <row r="4" spans="1:12" ht="15.6" x14ac:dyDescent="0.3">
      <c r="A4" s="15" t="s">
        <v>99</v>
      </c>
      <c r="B4" s="18" t="s">
        <v>139</v>
      </c>
      <c r="C4" s="18" t="s">
        <v>3</v>
      </c>
      <c r="D4" s="16">
        <v>45108</v>
      </c>
      <c r="E4" s="16">
        <v>46203</v>
      </c>
      <c r="F4" s="17">
        <v>4928128</v>
      </c>
      <c r="G4" s="17">
        <v>7392191</v>
      </c>
      <c r="H4" s="18">
        <v>12320319</v>
      </c>
      <c r="I4" s="18">
        <f>F4+G4</f>
        <v>12320319</v>
      </c>
      <c r="J4" s="18">
        <f>H4-I4</f>
        <v>0</v>
      </c>
      <c r="K4" t="b">
        <f>A4=L4</f>
        <v>1</v>
      </c>
      <c r="L4" s="15" t="s">
        <v>99</v>
      </c>
    </row>
    <row r="5" spans="1:12" ht="15.6" x14ac:dyDescent="0.3">
      <c r="A5" s="15" t="s">
        <v>100</v>
      </c>
      <c r="B5" s="18" t="s">
        <v>139</v>
      </c>
      <c r="C5" s="18" t="s">
        <v>3</v>
      </c>
      <c r="D5" s="16">
        <v>45017</v>
      </c>
      <c r="E5" s="16">
        <v>46203</v>
      </c>
      <c r="F5" s="17">
        <v>1809897</v>
      </c>
      <c r="G5" s="17">
        <v>10256084</v>
      </c>
      <c r="H5" s="18">
        <v>12065981</v>
      </c>
      <c r="I5" s="18">
        <f>F5+G5</f>
        <v>12065981</v>
      </c>
      <c r="J5" s="18">
        <f>H5-I5</f>
        <v>0</v>
      </c>
      <c r="K5" t="b">
        <f>A5=L5</f>
        <v>1</v>
      </c>
      <c r="L5" s="15" t="s">
        <v>100</v>
      </c>
    </row>
    <row r="6" spans="1:12" ht="15.6" x14ac:dyDescent="0.3">
      <c r="A6" s="15" t="s">
        <v>110</v>
      </c>
      <c r="B6" s="18" t="s">
        <v>95</v>
      </c>
      <c r="C6" s="18" t="s">
        <v>8</v>
      </c>
      <c r="D6" s="16">
        <v>44835</v>
      </c>
      <c r="E6" s="16">
        <v>45930</v>
      </c>
      <c r="F6" s="17">
        <v>296022</v>
      </c>
      <c r="G6" s="17"/>
      <c r="H6" s="18">
        <v>296022</v>
      </c>
      <c r="I6" s="18">
        <f>F6+G6</f>
        <v>296022</v>
      </c>
      <c r="J6" s="18">
        <f>H6-I6</f>
        <v>0</v>
      </c>
      <c r="K6" t="b">
        <f>A6=L6</f>
        <v>1</v>
      </c>
      <c r="L6" s="15" t="s">
        <v>110</v>
      </c>
    </row>
    <row r="7" spans="1:12" ht="15.6" x14ac:dyDescent="0.3">
      <c r="A7" s="15" t="s">
        <v>97</v>
      </c>
      <c r="B7" s="18" t="s">
        <v>95</v>
      </c>
      <c r="C7" s="18" t="s">
        <v>3</v>
      </c>
      <c r="D7" s="16">
        <v>44835</v>
      </c>
      <c r="E7" s="16">
        <v>45930</v>
      </c>
      <c r="F7" s="17">
        <v>214178</v>
      </c>
      <c r="G7" s="17"/>
      <c r="H7" s="18">
        <v>214178</v>
      </c>
      <c r="I7" s="18">
        <f>F7+G7</f>
        <v>214178</v>
      </c>
      <c r="J7" s="18">
        <f>H7-I7</f>
        <v>0</v>
      </c>
      <c r="K7" t="b">
        <f>A7=L7</f>
        <v>1</v>
      </c>
      <c r="L7" s="15" t="s">
        <v>97</v>
      </c>
    </row>
    <row r="8" spans="1:12" ht="15.6" x14ac:dyDescent="0.3">
      <c r="A8" s="15" t="s">
        <v>105</v>
      </c>
      <c r="B8" s="18" t="s">
        <v>140</v>
      </c>
      <c r="C8" s="18" t="s">
        <v>8</v>
      </c>
      <c r="D8" s="16">
        <v>44927</v>
      </c>
      <c r="E8" s="16">
        <v>45748</v>
      </c>
      <c r="F8" s="17">
        <v>3203522.8</v>
      </c>
      <c r="G8" s="17">
        <v>1358477.2</v>
      </c>
      <c r="H8" s="18">
        <v>4562000</v>
      </c>
      <c r="I8" s="18">
        <f>F8+G8</f>
        <v>4562000</v>
      </c>
      <c r="J8" s="18">
        <f>H8-I8</f>
        <v>0</v>
      </c>
      <c r="K8" t="b">
        <f>A8=L8</f>
        <v>1</v>
      </c>
      <c r="L8" s="15" t="s">
        <v>105</v>
      </c>
    </row>
    <row r="9" spans="1:12" ht="15.6" x14ac:dyDescent="0.3">
      <c r="A9" s="15" t="s">
        <v>109</v>
      </c>
      <c r="B9" s="18" t="s">
        <v>139</v>
      </c>
      <c r="C9" s="18" t="s">
        <v>139</v>
      </c>
      <c r="D9" s="16">
        <v>45108</v>
      </c>
      <c r="E9" s="16">
        <v>46295</v>
      </c>
      <c r="F9" s="17">
        <v>462764</v>
      </c>
      <c r="G9" s="17"/>
      <c r="H9" s="18">
        <v>462764</v>
      </c>
      <c r="I9" s="18">
        <f>F9+G9</f>
        <v>462764</v>
      </c>
      <c r="J9" s="18">
        <f>H9-I9</f>
        <v>0</v>
      </c>
      <c r="K9" t="b">
        <f>A9=L9</f>
        <v>1</v>
      </c>
      <c r="L9" s="15" t="s">
        <v>109</v>
      </c>
    </row>
    <row r="10" spans="1:12" ht="15.6" x14ac:dyDescent="0.3">
      <c r="A10" s="15" t="s">
        <v>108</v>
      </c>
      <c r="B10" s="18" t="s">
        <v>139</v>
      </c>
      <c r="C10" s="18" t="s">
        <v>139</v>
      </c>
      <c r="D10" s="16">
        <v>45108</v>
      </c>
      <c r="E10" s="16">
        <v>46295</v>
      </c>
      <c r="F10" s="17">
        <v>7546077</v>
      </c>
      <c r="G10" s="17"/>
      <c r="H10" s="18">
        <v>7546077</v>
      </c>
      <c r="I10" s="18">
        <f>F10+G10</f>
        <v>7546077</v>
      </c>
      <c r="J10" s="18">
        <f>H10-I10</f>
        <v>0</v>
      </c>
      <c r="K10" t="b">
        <f>A10=L10</f>
        <v>1</v>
      </c>
      <c r="L10" s="15" t="s">
        <v>108</v>
      </c>
    </row>
    <row r="11" spans="1:12" ht="15.6" x14ac:dyDescent="0.3">
      <c r="A11" s="15" t="s">
        <v>107</v>
      </c>
      <c r="B11" s="18" t="s">
        <v>9</v>
      </c>
      <c r="C11" s="18" t="s">
        <v>96</v>
      </c>
      <c r="D11" s="16">
        <v>45108</v>
      </c>
      <c r="E11" s="16">
        <v>46203</v>
      </c>
      <c r="F11" s="17">
        <v>2900000</v>
      </c>
      <c r="G11" s="17"/>
      <c r="H11" s="18">
        <v>2900000</v>
      </c>
      <c r="I11" s="18">
        <f>F11+G11</f>
        <v>2900000</v>
      </c>
      <c r="J11" s="18">
        <f>H11-I11</f>
        <v>0</v>
      </c>
      <c r="K11" t="b">
        <f>A11=L11</f>
        <v>1</v>
      </c>
      <c r="L11" s="15" t="s">
        <v>107</v>
      </c>
    </row>
    <row r="12" spans="1:12" ht="15.6" x14ac:dyDescent="0.3">
      <c r="A12" s="15" t="s">
        <v>106</v>
      </c>
      <c r="B12" s="18" t="s">
        <v>140</v>
      </c>
      <c r="C12" s="18" t="s">
        <v>8</v>
      </c>
      <c r="D12" s="16">
        <v>45017</v>
      </c>
      <c r="E12" s="16">
        <v>46022</v>
      </c>
      <c r="F12" s="17">
        <v>1739000</v>
      </c>
      <c r="G12" s="17"/>
      <c r="H12" s="18">
        <v>1739000</v>
      </c>
      <c r="I12" s="18">
        <f>F12+G12</f>
        <v>1739000</v>
      </c>
      <c r="J12" s="18">
        <f>H12-I12</f>
        <v>0</v>
      </c>
      <c r="K12" t="b">
        <f>A12=L12</f>
        <v>1</v>
      </c>
      <c r="L12" s="15" t="s">
        <v>106</v>
      </c>
    </row>
    <row r="13" spans="1:12" ht="15.6" x14ac:dyDescent="0.3">
      <c r="A13" s="15" t="s">
        <v>104</v>
      </c>
      <c r="B13" s="18" t="s">
        <v>140</v>
      </c>
      <c r="C13" s="18" t="s">
        <v>3</v>
      </c>
      <c r="D13" s="16">
        <v>45017</v>
      </c>
      <c r="E13" s="16">
        <v>46022</v>
      </c>
      <c r="F13" s="17">
        <v>1942504</v>
      </c>
      <c r="G13" s="17"/>
      <c r="H13" s="18">
        <v>1942504</v>
      </c>
      <c r="I13" s="18">
        <f>F13+G13</f>
        <v>1942504</v>
      </c>
      <c r="J13" s="18">
        <f>H13-I13</f>
        <v>0</v>
      </c>
      <c r="K13" t="b">
        <f>A13=L13</f>
        <v>1</v>
      </c>
      <c r="L13" s="15" t="s">
        <v>104</v>
      </c>
    </row>
    <row r="14" spans="1:12" ht="15.6" x14ac:dyDescent="0.3">
      <c r="A14" s="15" t="s">
        <v>92</v>
      </c>
      <c r="B14" s="18" t="s">
        <v>139</v>
      </c>
      <c r="C14" s="18" t="s">
        <v>3</v>
      </c>
      <c r="D14" s="16">
        <v>45383</v>
      </c>
      <c r="E14" s="16">
        <v>45747</v>
      </c>
      <c r="F14" s="17">
        <v>3246250</v>
      </c>
      <c r="G14" s="17"/>
      <c r="H14" s="18">
        <v>3246250</v>
      </c>
      <c r="I14" s="18">
        <f>F14+G14</f>
        <v>3246250</v>
      </c>
      <c r="J14" s="18">
        <f>H14-I14</f>
        <v>0</v>
      </c>
      <c r="K14" t="b">
        <f>A14=L14</f>
        <v>1</v>
      </c>
      <c r="L14" s="15" t="s">
        <v>92</v>
      </c>
    </row>
    <row r="15" spans="1:12" ht="15.6" x14ac:dyDescent="0.3">
      <c r="A15" s="15" t="s">
        <v>119</v>
      </c>
      <c r="B15" s="18" t="s">
        <v>95</v>
      </c>
      <c r="C15" s="18" t="s">
        <v>8</v>
      </c>
      <c r="D15" s="16" t="s">
        <v>120</v>
      </c>
      <c r="E15" s="16">
        <v>46022</v>
      </c>
      <c r="F15" s="17">
        <v>1776201</v>
      </c>
      <c r="G15" s="17">
        <v>0</v>
      </c>
      <c r="H15" s="18">
        <v>1776201</v>
      </c>
      <c r="I15" s="18">
        <f>F15+G15</f>
        <v>1776201</v>
      </c>
      <c r="J15" s="18">
        <f>H15-I15</f>
        <v>0</v>
      </c>
      <c r="K15" t="b">
        <f>A15=L15</f>
        <v>1</v>
      </c>
      <c r="L15" s="15" t="s">
        <v>119</v>
      </c>
    </row>
    <row r="16" spans="1:12" ht="15.6" x14ac:dyDescent="0.3">
      <c r="A16" s="15" t="s">
        <v>89</v>
      </c>
      <c r="B16" s="18" t="s">
        <v>139</v>
      </c>
      <c r="C16" s="18" t="s">
        <v>3</v>
      </c>
      <c r="D16" s="16">
        <v>45474</v>
      </c>
      <c r="E16" s="16">
        <v>46568</v>
      </c>
      <c r="F16" s="17">
        <v>1479315</v>
      </c>
      <c r="G16" s="17">
        <v>8382775</v>
      </c>
      <c r="H16" s="18">
        <v>9862090</v>
      </c>
      <c r="I16" s="18">
        <f>F16+G16</f>
        <v>9862090</v>
      </c>
      <c r="J16" s="18">
        <f>H16-I16</f>
        <v>0</v>
      </c>
      <c r="K16" t="b">
        <f>A16=L16</f>
        <v>1</v>
      </c>
      <c r="L16" s="15" t="s">
        <v>89</v>
      </c>
    </row>
    <row r="17" spans="1:12" ht="15.6" x14ac:dyDescent="0.3">
      <c r="A17" s="15" t="s">
        <v>90</v>
      </c>
      <c r="B17" s="18" t="s">
        <v>139</v>
      </c>
      <c r="C17" s="18" t="s">
        <v>3</v>
      </c>
      <c r="D17" s="16">
        <v>45474</v>
      </c>
      <c r="E17" s="16">
        <v>46568</v>
      </c>
      <c r="F17" s="17">
        <v>4722561</v>
      </c>
      <c r="G17" s="17">
        <v>7083841</v>
      </c>
      <c r="H17" s="17">
        <v>11806402</v>
      </c>
      <c r="I17" s="18">
        <f>F17+G17</f>
        <v>11806402</v>
      </c>
      <c r="J17" s="18">
        <f>H17-I17</f>
        <v>0</v>
      </c>
      <c r="K17" t="b">
        <f>A17=L17</f>
        <v>1</v>
      </c>
      <c r="L17" s="15" t="s">
        <v>90</v>
      </c>
    </row>
    <row r="18" spans="1:12" ht="15.6" x14ac:dyDescent="0.3">
      <c r="A18" s="15" t="s">
        <v>116</v>
      </c>
      <c r="B18" s="18" t="s">
        <v>139</v>
      </c>
      <c r="C18" s="18" t="s">
        <v>3</v>
      </c>
      <c r="D18" s="16">
        <v>45383</v>
      </c>
      <c r="E18" s="16">
        <v>46568</v>
      </c>
      <c r="F18" s="17">
        <v>1629767</v>
      </c>
      <c r="G18" s="17">
        <v>9235347</v>
      </c>
      <c r="H18" s="18">
        <v>10865114</v>
      </c>
      <c r="I18" s="18">
        <f>F18+G18</f>
        <v>10865114</v>
      </c>
      <c r="J18" s="18">
        <f>H18-I18</f>
        <v>0</v>
      </c>
      <c r="K18" t="b">
        <f>A18=L18</f>
        <v>1</v>
      </c>
      <c r="L18" s="15" t="s">
        <v>116</v>
      </c>
    </row>
    <row r="19" spans="1:12" ht="15.6" x14ac:dyDescent="0.3">
      <c r="A19" s="15" t="s">
        <v>121</v>
      </c>
      <c r="B19" s="18" t="s">
        <v>95</v>
      </c>
      <c r="C19" s="18" t="s">
        <v>8</v>
      </c>
      <c r="D19" s="16">
        <v>45200</v>
      </c>
      <c r="E19" s="16">
        <v>46295</v>
      </c>
      <c r="F19" s="17">
        <v>300203</v>
      </c>
      <c r="G19" s="17">
        <v>0</v>
      </c>
      <c r="H19" s="18">
        <v>300203</v>
      </c>
      <c r="I19" s="18">
        <f>F19+G19</f>
        <v>300203</v>
      </c>
      <c r="J19" s="18">
        <f>H19-I19</f>
        <v>0</v>
      </c>
      <c r="K19" t="b">
        <f>A19=L19</f>
        <v>1</v>
      </c>
      <c r="L19" s="15" t="s">
        <v>121</v>
      </c>
    </row>
    <row r="20" spans="1:12" ht="15.6" x14ac:dyDescent="0.3">
      <c r="A20" s="15" t="s">
        <v>133</v>
      </c>
      <c r="B20" s="18" t="s">
        <v>95</v>
      </c>
      <c r="C20" s="18" t="s">
        <v>3</v>
      </c>
      <c r="D20" s="16">
        <v>45200</v>
      </c>
      <c r="E20" s="16">
        <v>46295</v>
      </c>
      <c r="F20" s="17">
        <v>146825</v>
      </c>
      <c r="G20" s="17"/>
      <c r="H20" s="18">
        <v>146825</v>
      </c>
      <c r="I20" s="18">
        <f>F20+G20</f>
        <v>146825</v>
      </c>
      <c r="J20" s="18">
        <f>H20-I20</f>
        <v>0</v>
      </c>
      <c r="K20" t="b">
        <f>A20=L20</f>
        <v>1</v>
      </c>
      <c r="L20" s="15" t="s">
        <v>133</v>
      </c>
    </row>
    <row r="21" spans="1:12" ht="15.6" x14ac:dyDescent="0.3">
      <c r="A21" s="15" t="s">
        <v>103</v>
      </c>
      <c r="B21" s="18" t="s">
        <v>140</v>
      </c>
      <c r="C21" s="18" t="s">
        <v>3</v>
      </c>
      <c r="D21" s="16">
        <v>45200</v>
      </c>
      <c r="E21" s="16">
        <v>46387</v>
      </c>
      <c r="F21" s="17">
        <v>47138342</v>
      </c>
      <c r="G21" s="17"/>
      <c r="H21" s="18">
        <v>47138342</v>
      </c>
      <c r="I21" s="18">
        <f>F21+G21</f>
        <v>47138342</v>
      </c>
      <c r="J21" s="18">
        <f>H21-I21</f>
        <v>0</v>
      </c>
      <c r="K21" t="b">
        <f>A21=L21</f>
        <v>1</v>
      </c>
      <c r="L21" s="15" t="s">
        <v>103</v>
      </c>
    </row>
    <row r="22" spans="1:12" ht="15.6" x14ac:dyDescent="0.3">
      <c r="A22" s="15" t="s">
        <v>103</v>
      </c>
      <c r="B22" s="18" t="s">
        <v>140</v>
      </c>
      <c r="C22" s="18" t="s">
        <v>3</v>
      </c>
      <c r="D22" s="16">
        <v>45200</v>
      </c>
      <c r="E22" s="16">
        <v>46387</v>
      </c>
      <c r="F22" s="17">
        <v>1998721</v>
      </c>
      <c r="G22" s="17"/>
      <c r="H22" s="18">
        <v>1998721</v>
      </c>
      <c r="I22" s="18">
        <f>F22+G22</f>
        <v>1998721</v>
      </c>
      <c r="J22" s="18">
        <f>H22-I22</f>
        <v>0</v>
      </c>
      <c r="K22" t="b">
        <f>A22=L22</f>
        <v>1</v>
      </c>
      <c r="L22" s="15" t="s">
        <v>103</v>
      </c>
    </row>
    <row r="23" spans="1:12" ht="15.6" x14ac:dyDescent="0.3">
      <c r="A23" s="15" t="s">
        <v>15</v>
      </c>
      <c r="B23" s="18" t="s">
        <v>11</v>
      </c>
      <c r="C23" s="18" t="s">
        <v>8</v>
      </c>
      <c r="D23" s="16">
        <v>45200</v>
      </c>
      <c r="E23" s="16">
        <v>45565</v>
      </c>
      <c r="F23" s="17">
        <v>25000</v>
      </c>
      <c r="G23" s="17">
        <v>500000</v>
      </c>
      <c r="H23" s="18">
        <v>525000</v>
      </c>
      <c r="I23" s="18">
        <f>F23+G23</f>
        <v>525000</v>
      </c>
      <c r="J23" s="18">
        <f>H23-I23</f>
        <v>0</v>
      </c>
      <c r="K23" t="b">
        <f>A23=L23</f>
        <v>1</v>
      </c>
      <c r="L23" s="15" t="s">
        <v>15</v>
      </c>
    </row>
    <row r="24" spans="1:12" ht="15.6" x14ac:dyDescent="0.3">
      <c r="A24" s="15" t="s">
        <v>129</v>
      </c>
      <c r="B24" s="18" t="s">
        <v>95</v>
      </c>
      <c r="C24" s="18" t="s">
        <v>96</v>
      </c>
      <c r="D24" s="16">
        <v>45474</v>
      </c>
      <c r="E24" s="16">
        <v>46295</v>
      </c>
      <c r="F24" s="17">
        <v>460821</v>
      </c>
      <c r="G24" s="17"/>
      <c r="H24" s="18">
        <v>460821</v>
      </c>
      <c r="I24" s="18">
        <f>F24+G24</f>
        <v>460821</v>
      </c>
      <c r="J24" s="18">
        <f>H24-I24</f>
        <v>0</v>
      </c>
      <c r="K24" t="b">
        <f>A24=L24</f>
        <v>1</v>
      </c>
      <c r="L24" s="15" t="s">
        <v>129</v>
      </c>
    </row>
    <row r="25" spans="1:12" ht="15.6" x14ac:dyDescent="0.3">
      <c r="A25" s="15" t="s">
        <v>94</v>
      </c>
      <c r="B25" s="18" t="s">
        <v>95</v>
      </c>
      <c r="C25" s="18" t="s">
        <v>96</v>
      </c>
      <c r="D25" s="16">
        <v>45474</v>
      </c>
      <c r="E25" s="16">
        <v>46660</v>
      </c>
      <c r="F25" s="17">
        <v>7419418</v>
      </c>
      <c r="G25" s="17"/>
      <c r="H25" s="18">
        <v>7419418</v>
      </c>
      <c r="I25" s="18">
        <f>F25+G25</f>
        <v>7419418</v>
      </c>
      <c r="J25" s="18">
        <f>H25-I25</f>
        <v>0</v>
      </c>
      <c r="K25" t="b">
        <f>A25=L25</f>
        <v>1</v>
      </c>
      <c r="L25" s="15" t="s">
        <v>94</v>
      </c>
    </row>
    <row r="26" spans="1:12" ht="15.6" x14ac:dyDescent="0.3">
      <c r="A26" s="15" t="s">
        <v>93</v>
      </c>
      <c r="B26" s="18" t="s">
        <v>95</v>
      </c>
      <c r="C26" s="18" t="s">
        <v>8</v>
      </c>
      <c r="D26" s="16">
        <v>45200</v>
      </c>
      <c r="E26" s="16">
        <v>45930</v>
      </c>
      <c r="F26" s="17">
        <v>161380</v>
      </c>
      <c r="G26" s="17"/>
      <c r="H26" s="18">
        <v>161380</v>
      </c>
      <c r="I26" s="18">
        <f>F26+G26</f>
        <v>161380</v>
      </c>
      <c r="J26" s="18">
        <f>H26-I26</f>
        <v>0</v>
      </c>
      <c r="K26" t="b">
        <f>A26=L26</f>
        <v>1</v>
      </c>
      <c r="L26" s="15" t="s">
        <v>93</v>
      </c>
    </row>
    <row r="27" spans="1:12" ht="15.6" x14ac:dyDescent="0.3">
      <c r="A27" s="15" t="s">
        <v>88</v>
      </c>
      <c r="B27" s="18" t="s">
        <v>139</v>
      </c>
      <c r="C27" s="18" t="s">
        <v>8</v>
      </c>
      <c r="D27" s="16">
        <v>45292</v>
      </c>
      <c r="E27" s="16">
        <v>45930</v>
      </c>
      <c r="F27" s="17">
        <v>5160870</v>
      </c>
      <c r="G27" s="17"/>
      <c r="H27" s="18">
        <v>5160870</v>
      </c>
      <c r="I27" s="18">
        <f>F27+G27</f>
        <v>5160870</v>
      </c>
      <c r="J27" s="18">
        <f>H27-I27</f>
        <v>0</v>
      </c>
      <c r="K27" t="b">
        <f>A27=L27</f>
        <v>1</v>
      </c>
      <c r="L27" s="15" t="s">
        <v>88</v>
      </c>
    </row>
    <row r="28" spans="1:12" ht="15.6" x14ac:dyDescent="0.3">
      <c r="A28" s="15" t="s">
        <v>113</v>
      </c>
      <c r="B28" s="18" t="s">
        <v>9</v>
      </c>
      <c r="C28" s="18" t="s">
        <v>1</v>
      </c>
      <c r="D28" s="16">
        <v>45200</v>
      </c>
      <c r="E28" s="16">
        <v>45565</v>
      </c>
      <c r="F28" s="17">
        <v>931116</v>
      </c>
      <c r="G28" s="17"/>
      <c r="H28" s="18">
        <v>931116</v>
      </c>
      <c r="I28" s="18">
        <f>F28+G28</f>
        <v>931116</v>
      </c>
      <c r="J28" s="18">
        <f>H28-I28</f>
        <v>0</v>
      </c>
      <c r="K28" t="b">
        <f>A28=L28</f>
        <v>1</v>
      </c>
      <c r="L28" s="15" t="s">
        <v>113</v>
      </c>
    </row>
    <row r="29" spans="1:12" ht="15.6" x14ac:dyDescent="0.3">
      <c r="A29" s="15" t="s">
        <v>112</v>
      </c>
      <c r="B29" s="18" t="s">
        <v>9</v>
      </c>
      <c r="C29" s="18" t="s">
        <v>1</v>
      </c>
      <c r="D29" s="16">
        <v>45200</v>
      </c>
      <c r="E29" s="16">
        <v>45565</v>
      </c>
      <c r="F29" s="17">
        <v>1142400</v>
      </c>
      <c r="G29" s="17"/>
      <c r="H29" s="18">
        <v>1142400</v>
      </c>
      <c r="I29" s="18">
        <f>F29+G29</f>
        <v>1142400</v>
      </c>
      <c r="J29" s="18">
        <f>H29-I29</f>
        <v>0</v>
      </c>
      <c r="K29" t="b">
        <f>A29=L29</f>
        <v>1</v>
      </c>
      <c r="L29" s="15" t="s">
        <v>112</v>
      </c>
    </row>
    <row r="30" spans="1:12" ht="15.6" x14ac:dyDescent="0.3">
      <c r="A30" s="15" t="s">
        <v>111</v>
      </c>
      <c r="B30" s="18" t="s">
        <v>9</v>
      </c>
      <c r="C30" s="18" t="s">
        <v>3</v>
      </c>
      <c r="D30" s="16">
        <v>45200</v>
      </c>
      <c r="E30" s="16">
        <v>45565</v>
      </c>
      <c r="F30" s="17">
        <v>1411236</v>
      </c>
      <c r="G30" s="17"/>
      <c r="H30" s="18">
        <v>1411236</v>
      </c>
      <c r="I30" s="18">
        <f>F30+G30</f>
        <v>1411236</v>
      </c>
      <c r="J30" s="18">
        <f>H30-I30</f>
        <v>0</v>
      </c>
      <c r="K30" t="b">
        <f>A30=L30</f>
        <v>1</v>
      </c>
      <c r="L30" s="15" t="s">
        <v>111</v>
      </c>
    </row>
    <row r="31" spans="1:12" ht="15.6" x14ac:dyDescent="0.3">
      <c r="A31" s="15" t="s">
        <v>114</v>
      </c>
      <c r="B31" s="18" t="s">
        <v>9</v>
      </c>
      <c r="C31" s="18" t="s">
        <v>1</v>
      </c>
      <c r="D31" s="16">
        <v>45200</v>
      </c>
      <c r="E31" s="16">
        <v>45565</v>
      </c>
      <c r="F31" s="17">
        <v>207055</v>
      </c>
      <c r="G31" s="17"/>
      <c r="H31" s="18">
        <v>207055</v>
      </c>
      <c r="I31" s="18">
        <f>F31+G31</f>
        <v>207055</v>
      </c>
      <c r="J31" s="18">
        <f>H31-I31</f>
        <v>0</v>
      </c>
      <c r="K31" t="b">
        <f>A31=L31</f>
        <v>1</v>
      </c>
      <c r="L31" s="15" t="s">
        <v>114</v>
      </c>
    </row>
    <row r="32" spans="1:12" ht="15.6" x14ac:dyDescent="0.3">
      <c r="A32" s="15" t="s">
        <v>122</v>
      </c>
      <c r="B32" s="18" t="s">
        <v>95</v>
      </c>
      <c r="C32" s="18" t="s">
        <v>8</v>
      </c>
      <c r="D32" s="16">
        <v>45566</v>
      </c>
      <c r="E32" s="16">
        <v>45930</v>
      </c>
      <c r="F32" s="17">
        <v>72888</v>
      </c>
      <c r="G32" s="17"/>
      <c r="H32" s="18">
        <v>72888</v>
      </c>
      <c r="I32" s="18">
        <f>F32+G32</f>
        <v>72888</v>
      </c>
      <c r="J32" s="18">
        <f>H32-I32</f>
        <v>0</v>
      </c>
      <c r="K32" t="b">
        <f>A32=L32</f>
        <v>1</v>
      </c>
      <c r="L32" s="15" t="s">
        <v>122</v>
      </c>
    </row>
    <row r="33" spans="1:12" ht="15.6" x14ac:dyDescent="0.3">
      <c r="A33" s="15" t="s">
        <v>118</v>
      </c>
      <c r="B33" s="18" t="s">
        <v>28</v>
      </c>
      <c r="C33" s="18" t="s">
        <v>3</v>
      </c>
      <c r="D33" s="16">
        <v>45566</v>
      </c>
      <c r="E33" s="16">
        <v>46752</v>
      </c>
      <c r="F33" s="17">
        <v>49880202</v>
      </c>
      <c r="G33" s="17"/>
      <c r="H33" s="18">
        <v>49880202</v>
      </c>
      <c r="I33" s="18">
        <f>F33+G33</f>
        <v>49880202</v>
      </c>
      <c r="J33" s="18">
        <f>H33-I33</f>
        <v>0</v>
      </c>
      <c r="K33" t="b">
        <f>A33=L33</f>
        <v>1</v>
      </c>
      <c r="L33" s="15" t="s">
        <v>118</v>
      </c>
    </row>
    <row r="34" spans="1:12" ht="15.6" x14ac:dyDescent="0.3">
      <c r="A34" s="15" t="s">
        <v>127</v>
      </c>
      <c r="B34" s="18" t="s">
        <v>95</v>
      </c>
      <c r="C34" s="18" t="s">
        <v>8</v>
      </c>
      <c r="D34" s="16">
        <v>45566</v>
      </c>
      <c r="E34" s="16">
        <v>45930</v>
      </c>
      <c r="F34" s="17">
        <v>65000</v>
      </c>
      <c r="G34" s="17"/>
      <c r="H34" s="17">
        <v>65000</v>
      </c>
      <c r="I34" s="18">
        <f>F34+G34</f>
        <v>65000</v>
      </c>
      <c r="J34" s="18">
        <f>H34-I34</f>
        <v>0</v>
      </c>
      <c r="K34" t="b">
        <f>A34=L34</f>
        <v>1</v>
      </c>
      <c r="L34" s="15" t="s">
        <v>127</v>
      </c>
    </row>
    <row r="35" spans="1:12" ht="15.6" x14ac:dyDescent="0.3">
      <c r="A35" s="15" t="s">
        <v>132</v>
      </c>
      <c r="B35" s="18" t="s">
        <v>28</v>
      </c>
      <c r="C35" s="18" t="s">
        <v>11</v>
      </c>
      <c r="D35" s="16">
        <v>45566</v>
      </c>
      <c r="E35" s="16">
        <v>46660</v>
      </c>
      <c r="F35" s="17">
        <v>345394</v>
      </c>
      <c r="G35" s="17"/>
      <c r="H35" s="18">
        <v>345394</v>
      </c>
      <c r="I35" s="18">
        <f>F35+G35</f>
        <v>345394</v>
      </c>
      <c r="J35" s="18">
        <f>H35-I35</f>
        <v>0</v>
      </c>
      <c r="K35" t="b">
        <f>A35=L35</f>
        <v>1</v>
      </c>
      <c r="L35" s="15" t="s">
        <v>132</v>
      </c>
    </row>
    <row r="36" spans="1:12" ht="15.6" x14ac:dyDescent="0.3">
      <c r="A36" s="15" t="s">
        <v>126</v>
      </c>
      <c r="B36" s="18" t="s">
        <v>9</v>
      </c>
      <c r="C36" s="18" t="s">
        <v>3</v>
      </c>
      <c r="D36" s="16">
        <v>45566</v>
      </c>
      <c r="E36" s="16">
        <v>45930</v>
      </c>
      <c r="F36" s="17">
        <v>856300</v>
      </c>
      <c r="G36" s="17"/>
      <c r="H36" s="18">
        <v>856300</v>
      </c>
      <c r="I36" s="18">
        <f>F36+G36</f>
        <v>856300</v>
      </c>
      <c r="J36" s="18">
        <f>H36-I36</f>
        <v>0</v>
      </c>
      <c r="K36" t="b">
        <f>A36=L36</f>
        <v>1</v>
      </c>
      <c r="L36" s="15" t="s">
        <v>126</v>
      </c>
    </row>
    <row r="37" spans="1:12" ht="15.6" x14ac:dyDescent="0.3">
      <c r="A37" s="15" t="s">
        <v>125</v>
      </c>
      <c r="B37" s="18" t="s">
        <v>9</v>
      </c>
      <c r="C37" s="18" t="s">
        <v>3</v>
      </c>
      <c r="D37" s="16">
        <v>45566</v>
      </c>
      <c r="E37" s="16">
        <v>45930</v>
      </c>
      <c r="F37" s="17">
        <v>1142400</v>
      </c>
      <c r="G37" s="17"/>
      <c r="H37" s="18">
        <v>1142400</v>
      </c>
      <c r="I37" s="18">
        <f>F37+G37</f>
        <v>1142400</v>
      </c>
      <c r="J37" s="18">
        <f>H37-I37</f>
        <v>0</v>
      </c>
      <c r="K37" t="b">
        <f>A37=L37</f>
        <v>1</v>
      </c>
      <c r="L37" s="15" t="s">
        <v>125</v>
      </c>
    </row>
    <row r="38" spans="1:12" ht="15.6" x14ac:dyDescent="0.3">
      <c r="A38" s="15" t="s">
        <v>123</v>
      </c>
      <c r="B38" s="18" t="s">
        <v>9</v>
      </c>
      <c r="C38" s="18" t="s">
        <v>3</v>
      </c>
      <c r="D38" s="16">
        <v>45566</v>
      </c>
      <c r="E38" s="16">
        <v>45930</v>
      </c>
      <c r="F38" s="17">
        <v>1410291</v>
      </c>
      <c r="G38" s="17"/>
      <c r="H38" s="18">
        <v>1410291</v>
      </c>
      <c r="I38" s="18">
        <f>F38+G38</f>
        <v>1410291</v>
      </c>
      <c r="J38" s="18">
        <f>H38-I38</f>
        <v>0</v>
      </c>
      <c r="K38" t="b">
        <f>A38=L38</f>
        <v>1</v>
      </c>
      <c r="L38" s="15" t="s">
        <v>123</v>
      </c>
    </row>
    <row r="39" spans="1:12" ht="15.6" x14ac:dyDescent="0.3">
      <c r="A39" s="15" t="s">
        <v>124</v>
      </c>
      <c r="B39" s="18" t="s">
        <v>9</v>
      </c>
      <c r="C39" s="18" t="s">
        <v>8</v>
      </c>
      <c r="D39" s="16">
        <v>45566</v>
      </c>
      <c r="E39" s="16">
        <v>45930</v>
      </c>
      <c r="F39" s="17">
        <v>208457</v>
      </c>
      <c r="G39" s="17"/>
      <c r="H39" s="18">
        <v>208457</v>
      </c>
      <c r="I39" s="18">
        <f>F39+G39</f>
        <v>208457</v>
      </c>
      <c r="J39" s="18">
        <f>H39-I39</f>
        <v>0</v>
      </c>
      <c r="K39" t="b">
        <f>A39=L39</f>
        <v>1</v>
      </c>
      <c r="L39" s="15" t="s">
        <v>124</v>
      </c>
    </row>
    <row r="40" spans="1:12" ht="15.6" x14ac:dyDescent="0.3">
      <c r="A40" s="15" t="s">
        <v>75</v>
      </c>
      <c r="B40" s="18" t="s">
        <v>11</v>
      </c>
      <c r="C40" s="18" t="s">
        <v>3</v>
      </c>
      <c r="D40" s="16">
        <v>44652</v>
      </c>
      <c r="E40" s="16">
        <v>45838</v>
      </c>
      <c r="F40" s="17">
        <v>8569281</v>
      </c>
      <c r="G40" s="17">
        <v>25806764</v>
      </c>
      <c r="H40" s="18">
        <v>34376045</v>
      </c>
      <c r="I40" s="18">
        <f>F40+G40</f>
        <v>34376045</v>
      </c>
      <c r="J40" s="18">
        <f>H40-I40</f>
        <v>0</v>
      </c>
      <c r="K40" t="b">
        <f>A40=L40</f>
        <v>1</v>
      </c>
      <c r="L40" s="15" t="s">
        <v>75</v>
      </c>
    </row>
    <row r="41" spans="1:12" ht="15.6" x14ac:dyDescent="0.3">
      <c r="A41" s="15" t="s">
        <v>70</v>
      </c>
      <c r="B41" s="18" t="s">
        <v>28</v>
      </c>
      <c r="C41" s="18" t="s">
        <v>96</v>
      </c>
      <c r="D41" s="16">
        <v>44378</v>
      </c>
      <c r="E41" s="16">
        <v>45838</v>
      </c>
      <c r="F41" s="17">
        <v>2284328</v>
      </c>
      <c r="G41" s="17">
        <v>7715672</v>
      </c>
      <c r="H41" s="18">
        <v>10000000</v>
      </c>
      <c r="I41" s="18">
        <f>F41+G41</f>
        <v>10000000</v>
      </c>
      <c r="J41" s="18">
        <f>H41-I41</f>
        <v>0</v>
      </c>
      <c r="K41" t="b">
        <f>A41=L41</f>
        <v>1</v>
      </c>
      <c r="L41" s="15" t="s">
        <v>70</v>
      </c>
    </row>
    <row r="42" spans="1:12" ht="15.6" x14ac:dyDescent="0.3">
      <c r="A42" s="15" t="s">
        <v>23</v>
      </c>
      <c r="B42" s="18" t="s">
        <v>11</v>
      </c>
      <c r="C42" s="18" t="s">
        <v>11</v>
      </c>
      <c r="D42" s="16">
        <v>44378</v>
      </c>
      <c r="E42" s="16">
        <v>45473</v>
      </c>
      <c r="F42" s="17">
        <v>7845316</v>
      </c>
      <c r="G42" s="17">
        <v>0</v>
      </c>
      <c r="H42" s="18">
        <v>7845316</v>
      </c>
      <c r="I42" s="18">
        <f>F42+G42</f>
        <v>7845316</v>
      </c>
      <c r="J42" s="18">
        <f>H42-I42</f>
        <v>0</v>
      </c>
      <c r="K42" t="b">
        <f>A42=L42</f>
        <v>1</v>
      </c>
      <c r="L42" s="15" t="s">
        <v>23</v>
      </c>
    </row>
    <row r="43" spans="1:12" ht="15.6" x14ac:dyDescent="0.3">
      <c r="A43" s="15" t="s">
        <v>22</v>
      </c>
      <c r="B43" s="18" t="s">
        <v>11</v>
      </c>
      <c r="C43" s="18" t="s">
        <v>11</v>
      </c>
      <c r="D43" s="16">
        <v>44743</v>
      </c>
      <c r="E43" s="16">
        <v>45930</v>
      </c>
      <c r="F43" s="17">
        <v>7896818</v>
      </c>
      <c r="G43" s="17">
        <v>0</v>
      </c>
      <c r="H43" s="18">
        <v>7896818</v>
      </c>
      <c r="I43" s="18">
        <f>F43+G43</f>
        <v>7896818</v>
      </c>
      <c r="J43" s="18">
        <f>H43-I43</f>
        <v>0</v>
      </c>
      <c r="K43" t="b">
        <f>A43=L43</f>
        <v>1</v>
      </c>
      <c r="L43" s="15" t="s">
        <v>22</v>
      </c>
    </row>
    <row r="44" spans="1:12" ht="15.6" x14ac:dyDescent="0.3">
      <c r="A44" s="15" t="s">
        <v>12</v>
      </c>
      <c r="B44" s="18" t="s">
        <v>11</v>
      </c>
      <c r="C44" s="18" t="s">
        <v>8</v>
      </c>
      <c r="D44" s="16">
        <v>44470</v>
      </c>
      <c r="E44" s="16">
        <v>45565</v>
      </c>
      <c r="F44" s="17">
        <v>284298</v>
      </c>
      <c r="G44" s="17">
        <v>0</v>
      </c>
      <c r="H44" s="18">
        <v>284298</v>
      </c>
      <c r="I44" s="18">
        <f>F44+G44</f>
        <v>284298</v>
      </c>
      <c r="J44" s="18">
        <f>H44-I44</f>
        <v>0</v>
      </c>
      <c r="K44" t="b">
        <f>A44=L44</f>
        <v>1</v>
      </c>
      <c r="L44" s="15" t="s">
        <v>12</v>
      </c>
    </row>
    <row r="45" spans="1:12" ht="15.6" x14ac:dyDescent="0.3">
      <c r="A45" s="15" t="s">
        <v>7</v>
      </c>
      <c r="B45" s="18" t="s">
        <v>9</v>
      </c>
      <c r="C45" s="18" t="s">
        <v>3</v>
      </c>
      <c r="D45" s="16">
        <v>44835</v>
      </c>
      <c r="E45" s="16">
        <v>45657</v>
      </c>
      <c r="F45" s="17">
        <v>165000</v>
      </c>
      <c r="G45" s="17">
        <v>0</v>
      </c>
      <c r="H45" s="18">
        <v>165000</v>
      </c>
      <c r="I45" s="18">
        <f>F45+G45</f>
        <v>165000</v>
      </c>
      <c r="J45" s="18">
        <f>H45-I45</f>
        <v>0</v>
      </c>
      <c r="K45" t="b">
        <f>A45=L45</f>
        <v>1</v>
      </c>
      <c r="L45" s="15" t="s">
        <v>7</v>
      </c>
    </row>
    <row r="46" spans="1:12" ht="15.6" x14ac:dyDescent="0.3">
      <c r="A46" s="15" t="s">
        <v>14</v>
      </c>
      <c r="B46" s="18" t="s">
        <v>95</v>
      </c>
      <c r="C46" s="18" t="s">
        <v>3</v>
      </c>
      <c r="D46" s="16">
        <v>44470</v>
      </c>
      <c r="E46" s="16">
        <v>45565</v>
      </c>
      <c r="F46" s="17">
        <v>3570485</v>
      </c>
      <c r="G46" s="17"/>
      <c r="H46" s="18">
        <v>3570485</v>
      </c>
      <c r="I46" s="18">
        <f>F46+G46</f>
        <v>3570485</v>
      </c>
      <c r="J46" s="18">
        <f>H46-I46</f>
        <v>0</v>
      </c>
      <c r="K46" t="b">
        <f>A46=L46</f>
        <v>1</v>
      </c>
      <c r="L46" s="15" t="s">
        <v>14</v>
      </c>
    </row>
    <row r="47" spans="1:12" ht="15.6" x14ac:dyDescent="0.3">
      <c r="A47" s="15" t="s">
        <v>36</v>
      </c>
      <c r="B47" s="18" t="s">
        <v>28</v>
      </c>
      <c r="C47" s="18" t="s">
        <v>11</v>
      </c>
      <c r="D47" s="16">
        <v>43922</v>
      </c>
      <c r="E47" s="16">
        <v>45473</v>
      </c>
      <c r="F47" s="17"/>
      <c r="G47" s="17"/>
      <c r="H47" s="18"/>
      <c r="I47" s="18">
        <f>F47+G47</f>
        <v>0</v>
      </c>
      <c r="J47" s="18">
        <f>H47-I47</f>
        <v>0</v>
      </c>
      <c r="K47" t="b">
        <f>A47=L47</f>
        <v>1</v>
      </c>
      <c r="L47" s="15" t="s">
        <v>36</v>
      </c>
    </row>
    <row r="48" spans="1:12" ht="15.6" x14ac:dyDescent="0.3">
      <c r="A48" s="15" t="s">
        <v>36</v>
      </c>
      <c r="B48" s="18" t="s">
        <v>28</v>
      </c>
      <c r="C48" s="18" t="s">
        <v>11</v>
      </c>
      <c r="D48" s="16"/>
      <c r="E48" s="16"/>
      <c r="F48" s="17">
        <v>250000</v>
      </c>
      <c r="G48" s="17">
        <v>0</v>
      </c>
      <c r="H48" s="18">
        <v>250000</v>
      </c>
      <c r="I48" s="18">
        <f>F48+G48</f>
        <v>250000</v>
      </c>
      <c r="J48" s="18">
        <f>H48-I48</f>
        <v>0</v>
      </c>
      <c r="K48" t="b">
        <f>A48=L48</f>
        <v>1</v>
      </c>
      <c r="L48" s="15" t="s">
        <v>36</v>
      </c>
    </row>
    <row r="49" spans="1:12" ht="15.6" x14ac:dyDescent="0.3">
      <c r="A49" s="15" t="s">
        <v>36</v>
      </c>
      <c r="B49" s="18" t="s">
        <v>28</v>
      </c>
      <c r="C49" s="18" t="s">
        <v>11</v>
      </c>
      <c r="D49" s="16"/>
      <c r="E49" s="16"/>
      <c r="F49" s="17">
        <v>100000</v>
      </c>
      <c r="G49" s="17">
        <v>0</v>
      </c>
      <c r="H49" s="18">
        <v>100000</v>
      </c>
      <c r="I49" s="18">
        <f>F49+G49</f>
        <v>100000</v>
      </c>
      <c r="J49" s="18">
        <f>H49-I49</f>
        <v>0</v>
      </c>
      <c r="K49" t="b">
        <f>A49=L49</f>
        <v>1</v>
      </c>
      <c r="L49" s="15" t="s">
        <v>36</v>
      </c>
    </row>
    <row r="50" spans="1:12" ht="15.6" x14ac:dyDescent="0.3">
      <c r="A50" s="15" t="s">
        <v>36</v>
      </c>
      <c r="B50" s="18" t="s">
        <v>28</v>
      </c>
      <c r="C50" s="18" t="s">
        <v>11</v>
      </c>
      <c r="D50" s="16"/>
      <c r="E50" s="16"/>
      <c r="F50" s="17">
        <v>969404</v>
      </c>
      <c r="G50" s="17">
        <v>0</v>
      </c>
      <c r="H50" s="18">
        <v>969404</v>
      </c>
      <c r="I50" s="18">
        <f>F50+G50</f>
        <v>969404</v>
      </c>
      <c r="J50" s="18">
        <f>H50-I50</f>
        <v>0</v>
      </c>
      <c r="K50" t="b">
        <f>A50=L50</f>
        <v>1</v>
      </c>
      <c r="L50" s="15" t="s">
        <v>36</v>
      </c>
    </row>
    <row r="51" spans="1:12" ht="15.6" x14ac:dyDescent="0.3">
      <c r="A51" s="15" t="s">
        <v>36</v>
      </c>
      <c r="B51" s="18" t="s">
        <v>28</v>
      </c>
      <c r="C51" s="18" t="s">
        <v>11</v>
      </c>
      <c r="D51" s="16"/>
      <c r="E51" s="16"/>
      <c r="F51" s="17">
        <v>100000</v>
      </c>
      <c r="G51" s="17">
        <v>0</v>
      </c>
      <c r="H51" s="18">
        <v>100000</v>
      </c>
      <c r="I51" s="18">
        <f>F51+G51</f>
        <v>100000</v>
      </c>
      <c r="J51" s="18">
        <f>H51-I51</f>
        <v>0</v>
      </c>
      <c r="K51" t="b">
        <f>A51=L51</f>
        <v>1</v>
      </c>
      <c r="L51" s="15" t="s">
        <v>36</v>
      </c>
    </row>
    <row r="52" spans="1:12" ht="15.6" x14ac:dyDescent="0.3">
      <c r="A52" s="15" t="s">
        <v>36</v>
      </c>
      <c r="B52" s="18" t="s">
        <v>28</v>
      </c>
      <c r="C52" s="18" t="s">
        <v>11</v>
      </c>
      <c r="D52" s="16"/>
      <c r="E52" s="16"/>
      <c r="F52" s="17">
        <v>94300</v>
      </c>
      <c r="G52" s="17">
        <v>0</v>
      </c>
      <c r="H52" s="18">
        <v>94300</v>
      </c>
      <c r="I52" s="18">
        <f>F52+G52</f>
        <v>94300</v>
      </c>
      <c r="J52" s="18">
        <f>H52-I52</f>
        <v>0</v>
      </c>
      <c r="K52" t="b">
        <f>A52=L52</f>
        <v>1</v>
      </c>
      <c r="L52" s="15" t="s">
        <v>36</v>
      </c>
    </row>
    <row r="53" spans="1:12" ht="15.6" x14ac:dyDescent="0.3">
      <c r="A53" s="15" t="s">
        <v>36</v>
      </c>
      <c r="B53" s="18" t="s">
        <v>28</v>
      </c>
      <c r="C53" s="18" t="s">
        <v>11</v>
      </c>
      <c r="D53" s="16"/>
      <c r="E53" s="16"/>
      <c r="F53" s="17">
        <v>1384200</v>
      </c>
      <c r="G53" s="17">
        <v>0</v>
      </c>
      <c r="H53" s="18">
        <v>1384200</v>
      </c>
      <c r="I53" s="18">
        <f>F53+G53</f>
        <v>1384200</v>
      </c>
      <c r="J53" s="18">
        <f>H53-I53</f>
        <v>0</v>
      </c>
      <c r="K53" t="b">
        <f>A53=L53</f>
        <v>1</v>
      </c>
      <c r="L53" s="15" t="s">
        <v>36</v>
      </c>
    </row>
    <row r="54" spans="1:12" ht="15.6" x14ac:dyDescent="0.3">
      <c r="A54" s="15" t="s">
        <v>36</v>
      </c>
      <c r="B54" s="18" t="s">
        <v>28</v>
      </c>
      <c r="C54" s="18" t="s">
        <v>11</v>
      </c>
      <c r="D54" s="16"/>
      <c r="E54" s="16"/>
      <c r="F54" s="17">
        <v>1235439</v>
      </c>
      <c r="G54" s="17">
        <v>0</v>
      </c>
      <c r="H54" s="18">
        <v>1235439</v>
      </c>
      <c r="I54" s="18">
        <f>F54+G54</f>
        <v>1235439</v>
      </c>
      <c r="J54" s="18">
        <f>H54-I54</f>
        <v>0</v>
      </c>
      <c r="K54" t="b">
        <f>A54=L54</f>
        <v>1</v>
      </c>
      <c r="L54" s="15" t="s">
        <v>36</v>
      </c>
    </row>
    <row r="55" spans="1:12" ht="15.6" x14ac:dyDescent="0.3">
      <c r="A55" s="15" t="s">
        <v>36</v>
      </c>
      <c r="B55" s="18" t="s">
        <v>28</v>
      </c>
      <c r="C55" s="18" t="s">
        <v>11</v>
      </c>
      <c r="D55" s="16"/>
      <c r="E55" s="16"/>
      <c r="F55" s="17">
        <v>1499400</v>
      </c>
      <c r="G55" s="17">
        <v>0</v>
      </c>
      <c r="H55" s="18">
        <v>1499400</v>
      </c>
      <c r="I55" s="18">
        <f>F55+G55</f>
        <v>1499400</v>
      </c>
      <c r="J55" s="18">
        <f>H55-I55</f>
        <v>0</v>
      </c>
      <c r="K55" t="b">
        <f>A55=L55</f>
        <v>1</v>
      </c>
      <c r="L55" s="15" t="s">
        <v>36</v>
      </c>
    </row>
    <row r="56" spans="1:12" ht="15.6" x14ac:dyDescent="0.3">
      <c r="A56" s="15" t="s">
        <v>36</v>
      </c>
      <c r="B56" s="18" t="s">
        <v>28</v>
      </c>
      <c r="C56" s="18" t="s">
        <v>11</v>
      </c>
      <c r="D56" s="16"/>
      <c r="E56" s="16"/>
      <c r="F56" s="17">
        <v>1499400</v>
      </c>
      <c r="G56" s="17">
        <v>0</v>
      </c>
      <c r="H56" s="18">
        <v>1499400</v>
      </c>
      <c r="I56" s="18">
        <f>F56+G56</f>
        <v>1499400</v>
      </c>
      <c r="J56" s="18">
        <f>H56-I56</f>
        <v>0</v>
      </c>
      <c r="K56" t="b">
        <f>A56=L56</f>
        <v>1</v>
      </c>
      <c r="L56" s="15" t="s">
        <v>36</v>
      </c>
    </row>
    <row r="57" spans="1:12" ht="15.6" x14ac:dyDescent="0.3">
      <c r="A57" s="15" t="s">
        <v>36</v>
      </c>
      <c r="B57" s="18" t="s">
        <v>28</v>
      </c>
      <c r="C57" s="18" t="s">
        <v>11</v>
      </c>
      <c r="D57" s="16"/>
      <c r="E57" s="16"/>
      <c r="F57" s="17">
        <v>3172094</v>
      </c>
      <c r="G57" s="17"/>
      <c r="H57" s="18">
        <v>3172094</v>
      </c>
      <c r="I57" s="18">
        <f>F57+G57</f>
        <v>3172094</v>
      </c>
      <c r="J57" s="18">
        <f>H57-I57</f>
        <v>0</v>
      </c>
      <c r="K57" t="b">
        <f>A57=L57</f>
        <v>1</v>
      </c>
      <c r="L57" s="15" t="s">
        <v>36</v>
      </c>
    </row>
    <row r="58" spans="1:12" ht="15.6" x14ac:dyDescent="0.3">
      <c r="A58" s="15" t="s">
        <v>36</v>
      </c>
      <c r="B58" s="18" t="s">
        <v>28</v>
      </c>
      <c r="C58" s="18" t="s">
        <v>11</v>
      </c>
      <c r="D58" s="16"/>
      <c r="E58" s="16"/>
      <c r="F58" s="17">
        <v>7727916</v>
      </c>
      <c r="G58" s="17">
        <v>0</v>
      </c>
      <c r="H58" s="18">
        <v>7727916</v>
      </c>
      <c r="I58" s="18">
        <f>F58+G58</f>
        <v>7727916</v>
      </c>
      <c r="J58" s="18">
        <f>H58-I58</f>
        <v>0</v>
      </c>
      <c r="K58" t="b">
        <f>A58=L58</f>
        <v>1</v>
      </c>
      <c r="L58" s="15" t="s">
        <v>36</v>
      </c>
    </row>
    <row r="59" spans="1:12" ht="15.6" x14ac:dyDescent="0.3">
      <c r="A59" s="15" t="s">
        <v>36</v>
      </c>
      <c r="B59" s="18" t="s">
        <v>28</v>
      </c>
      <c r="C59" s="18" t="s">
        <v>11</v>
      </c>
      <c r="D59" s="16"/>
      <c r="E59" s="16"/>
      <c r="F59" s="17">
        <v>20924</v>
      </c>
      <c r="G59" s="17">
        <v>0</v>
      </c>
      <c r="H59" s="18">
        <v>20924</v>
      </c>
      <c r="I59" s="18">
        <f>F59+G59</f>
        <v>20924</v>
      </c>
      <c r="J59" s="18">
        <f>H59-I59</f>
        <v>0</v>
      </c>
      <c r="K59" t="b">
        <f>A59=L59</f>
        <v>1</v>
      </c>
      <c r="L59" s="15" t="s">
        <v>36</v>
      </c>
    </row>
    <row r="60" spans="1:12" ht="15.6" x14ac:dyDescent="0.3">
      <c r="A60" s="15" t="s">
        <v>36</v>
      </c>
      <c r="B60" s="18" t="s">
        <v>28</v>
      </c>
      <c r="C60" s="18" t="s">
        <v>11</v>
      </c>
      <c r="D60" s="16">
        <v>43922</v>
      </c>
      <c r="E60" s="16">
        <v>45473</v>
      </c>
      <c r="F60" s="17"/>
      <c r="G60" s="17"/>
      <c r="H60" s="18"/>
      <c r="I60" s="18">
        <f>F60+G60</f>
        <v>0</v>
      </c>
      <c r="J60" s="18">
        <f>H60-I60</f>
        <v>0</v>
      </c>
      <c r="K60" t="b">
        <f>A60=L60</f>
        <v>1</v>
      </c>
      <c r="L60" s="15" t="s">
        <v>36</v>
      </c>
    </row>
    <row r="61" spans="1:12" ht="15.6" x14ac:dyDescent="0.3">
      <c r="A61" s="15" t="s">
        <v>36</v>
      </c>
      <c r="B61" s="18" t="s">
        <v>28</v>
      </c>
      <c r="C61" s="18" t="s">
        <v>11</v>
      </c>
      <c r="D61" s="16"/>
      <c r="E61" s="16"/>
      <c r="F61" s="17">
        <v>100000</v>
      </c>
      <c r="G61" s="17">
        <v>0</v>
      </c>
      <c r="H61" s="18">
        <v>100000</v>
      </c>
      <c r="I61" s="18">
        <f>F61+G61</f>
        <v>100000</v>
      </c>
      <c r="J61" s="18">
        <f>H61-I61</f>
        <v>0</v>
      </c>
      <c r="K61" t="b">
        <f>A61=L61</f>
        <v>1</v>
      </c>
      <c r="L61" s="15" t="s">
        <v>36</v>
      </c>
    </row>
    <row r="62" spans="1:12" ht="15.6" x14ac:dyDescent="0.3">
      <c r="A62" s="15" t="s">
        <v>36</v>
      </c>
      <c r="B62" s="18" t="s">
        <v>28</v>
      </c>
      <c r="C62" s="18" t="s">
        <v>11</v>
      </c>
      <c r="D62" s="16"/>
      <c r="E62" s="16"/>
      <c r="F62" s="17">
        <v>50000</v>
      </c>
      <c r="G62" s="17">
        <v>0</v>
      </c>
      <c r="H62" s="18">
        <v>50000</v>
      </c>
      <c r="I62" s="18">
        <f>F62+G62</f>
        <v>50000</v>
      </c>
      <c r="J62" s="18">
        <f>H62-I62</f>
        <v>0</v>
      </c>
      <c r="K62" t="b">
        <f>A62=L62</f>
        <v>1</v>
      </c>
      <c r="L62" s="15" t="s">
        <v>36</v>
      </c>
    </row>
    <row r="63" spans="1:12" ht="15.6" x14ac:dyDescent="0.3">
      <c r="A63" s="15" t="s">
        <v>36</v>
      </c>
      <c r="B63" s="18" t="s">
        <v>28</v>
      </c>
      <c r="C63" s="18" t="s">
        <v>11</v>
      </c>
      <c r="D63" s="16"/>
      <c r="E63" s="16"/>
      <c r="F63" s="17">
        <v>227960</v>
      </c>
      <c r="G63" s="17"/>
      <c r="H63" s="18">
        <v>227960</v>
      </c>
      <c r="I63" s="18">
        <f>F63+G63</f>
        <v>227960</v>
      </c>
      <c r="J63" s="18">
        <f>H63-I63</f>
        <v>0</v>
      </c>
      <c r="K63" t="b">
        <f>A63=L63</f>
        <v>1</v>
      </c>
      <c r="L63" s="15" t="s">
        <v>36</v>
      </c>
    </row>
    <row r="64" spans="1:12" ht="15.6" x14ac:dyDescent="0.3">
      <c r="A64" s="15" t="s">
        <v>36</v>
      </c>
      <c r="B64" s="18" t="s">
        <v>28</v>
      </c>
      <c r="C64" s="18" t="s">
        <v>11</v>
      </c>
      <c r="D64" s="16"/>
      <c r="E64" s="16"/>
      <c r="F64" s="17">
        <v>926183</v>
      </c>
      <c r="G64" s="17">
        <v>0</v>
      </c>
      <c r="H64" s="18">
        <v>926183</v>
      </c>
      <c r="I64" s="18">
        <f>F64+G64</f>
        <v>926183</v>
      </c>
      <c r="J64" s="18">
        <f>H64-I64</f>
        <v>0</v>
      </c>
      <c r="K64" t="b">
        <f>A64=L64</f>
        <v>1</v>
      </c>
      <c r="L64" s="15" t="s">
        <v>36</v>
      </c>
    </row>
    <row r="65" spans="1:12" ht="15.6" x14ac:dyDescent="0.3">
      <c r="A65" s="15" t="s">
        <v>36</v>
      </c>
      <c r="B65" s="18" t="s">
        <v>28</v>
      </c>
      <c r="C65" s="18" t="s">
        <v>11</v>
      </c>
      <c r="D65" s="16"/>
      <c r="E65" s="16"/>
      <c r="F65" s="17">
        <v>4</v>
      </c>
      <c r="G65" s="17">
        <v>0</v>
      </c>
      <c r="H65" s="18">
        <v>4</v>
      </c>
      <c r="I65" s="18">
        <f>F65+G65</f>
        <v>4</v>
      </c>
      <c r="J65" s="18">
        <f>H65-I65</f>
        <v>0</v>
      </c>
      <c r="K65" t="b">
        <f>A65=L65</f>
        <v>1</v>
      </c>
      <c r="L65" s="15" t="s">
        <v>36</v>
      </c>
    </row>
    <row r="66" spans="1:12" ht="15.6" x14ac:dyDescent="0.3">
      <c r="A66" s="15" t="s">
        <v>36</v>
      </c>
      <c r="B66" s="18" t="s">
        <v>28</v>
      </c>
      <c r="C66" s="18" t="s">
        <v>11</v>
      </c>
      <c r="D66" s="16">
        <v>43922</v>
      </c>
      <c r="E66" s="16">
        <v>45473</v>
      </c>
      <c r="F66" s="17"/>
      <c r="G66" s="17"/>
      <c r="H66" s="18"/>
      <c r="I66" s="18">
        <f>F66+G66</f>
        <v>0</v>
      </c>
      <c r="J66" s="18">
        <f>H66-I66</f>
        <v>0</v>
      </c>
      <c r="K66" t="b">
        <f>A66=L66</f>
        <v>1</v>
      </c>
      <c r="L66" s="15" t="s">
        <v>36</v>
      </c>
    </row>
    <row r="67" spans="1:12" ht="15.6" x14ac:dyDescent="0.3">
      <c r="A67" s="15" t="s">
        <v>36</v>
      </c>
      <c r="B67" s="18" t="s">
        <v>28</v>
      </c>
      <c r="C67" s="18" t="s">
        <v>11</v>
      </c>
      <c r="D67" s="16"/>
      <c r="E67" s="16"/>
      <c r="F67" s="17">
        <v>150000</v>
      </c>
      <c r="G67" s="17">
        <v>0</v>
      </c>
      <c r="H67" s="18">
        <v>150000</v>
      </c>
      <c r="I67" s="18">
        <f>F67+G67</f>
        <v>150000</v>
      </c>
      <c r="J67" s="18">
        <f>H67-I67</f>
        <v>0</v>
      </c>
      <c r="K67" t="b">
        <f>A67=L67</f>
        <v>1</v>
      </c>
      <c r="L67" s="15" t="s">
        <v>36</v>
      </c>
    </row>
    <row r="68" spans="1:12" ht="15.6" x14ac:dyDescent="0.3">
      <c r="A68" s="15" t="s">
        <v>36</v>
      </c>
      <c r="B68" s="18" t="s">
        <v>28</v>
      </c>
      <c r="C68" s="18" t="s">
        <v>11</v>
      </c>
      <c r="D68" s="16"/>
      <c r="E68" s="16"/>
      <c r="F68" s="17">
        <v>75000</v>
      </c>
      <c r="G68" s="17">
        <v>0</v>
      </c>
      <c r="H68" s="18">
        <v>75000</v>
      </c>
      <c r="I68" s="18">
        <f>F68+G68</f>
        <v>75000</v>
      </c>
      <c r="J68" s="18">
        <f>H68-I68</f>
        <v>0</v>
      </c>
      <c r="K68" t="b">
        <f>A68=L68</f>
        <v>1</v>
      </c>
      <c r="L68" s="15" t="s">
        <v>36</v>
      </c>
    </row>
    <row r="69" spans="1:12" ht="15.6" x14ac:dyDescent="0.3">
      <c r="A69" s="15" t="s">
        <v>36</v>
      </c>
      <c r="B69" s="18" t="s">
        <v>28</v>
      </c>
      <c r="C69" s="18" t="s">
        <v>11</v>
      </c>
      <c r="D69" s="16"/>
      <c r="E69" s="16"/>
      <c r="F69" s="17">
        <v>264600</v>
      </c>
      <c r="G69" s="17">
        <v>0</v>
      </c>
      <c r="H69" s="18">
        <v>264600</v>
      </c>
      <c r="I69" s="18">
        <f>F69+G69</f>
        <v>264600</v>
      </c>
      <c r="J69" s="18">
        <f>H69-I69</f>
        <v>0</v>
      </c>
      <c r="K69" t="b">
        <f>A69=L69</f>
        <v>1</v>
      </c>
      <c r="L69" s="15" t="s">
        <v>36</v>
      </c>
    </row>
    <row r="70" spans="1:12" ht="15.6" x14ac:dyDescent="0.3">
      <c r="A70" s="15" t="s">
        <v>36</v>
      </c>
      <c r="B70" s="18" t="s">
        <v>28</v>
      </c>
      <c r="C70" s="18" t="s">
        <v>11</v>
      </c>
      <c r="D70" s="16"/>
      <c r="E70" s="16"/>
      <c r="F70" s="17">
        <v>447036</v>
      </c>
      <c r="G70" s="17">
        <v>0</v>
      </c>
      <c r="H70" s="18">
        <v>447036</v>
      </c>
      <c r="I70" s="18">
        <f>F70+G70</f>
        <v>447036</v>
      </c>
      <c r="J70" s="18">
        <f>H70-I70</f>
        <v>0</v>
      </c>
      <c r="K70" t="b">
        <f>A70=L70</f>
        <v>1</v>
      </c>
      <c r="L70" s="15" t="s">
        <v>36</v>
      </c>
    </row>
    <row r="71" spans="1:12" ht="15.6" x14ac:dyDescent="0.3">
      <c r="A71" s="15" t="s">
        <v>36</v>
      </c>
      <c r="B71" s="18" t="s">
        <v>28</v>
      </c>
      <c r="C71" s="18" t="s">
        <v>11</v>
      </c>
      <c r="D71" s="16"/>
      <c r="E71" s="16"/>
      <c r="F71" s="17">
        <v>571200</v>
      </c>
      <c r="G71" s="17"/>
      <c r="H71" s="18">
        <v>571200</v>
      </c>
      <c r="I71" s="18">
        <f>F71+G71</f>
        <v>571200</v>
      </c>
      <c r="J71" s="18">
        <f>H71-I71</f>
        <v>0</v>
      </c>
      <c r="K71" t="b">
        <f>A71=L71</f>
        <v>1</v>
      </c>
      <c r="L71" s="15" t="s">
        <v>36</v>
      </c>
    </row>
    <row r="72" spans="1:12" ht="15.6" x14ac:dyDescent="0.3">
      <c r="A72" s="15" t="s">
        <v>36</v>
      </c>
      <c r="B72" s="18" t="s">
        <v>28</v>
      </c>
      <c r="C72" s="18" t="s">
        <v>11</v>
      </c>
      <c r="D72" s="16"/>
      <c r="E72" s="16"/>
      <c r="F72" s="17">
        <v>13560172</v>
      </c>
      <c r="G72" s="17">
        <v>0</v>
      </c>
      <c r="H72" s="18">
        <v>13560172</v>
      </c>
      <c r="I72" s="18">
        <f>F72+G72</f>
        <v>13560172</v>
      </c>
      <c r="J72" s="18">
        <f>H72-I72</f>
        <v>0</v>
      </c>
      <c r="K72" t="b">
        <f>A72=L72</f>
        <v>1</v>
      </c>
      <c r="L72" s="15" t="s">
        <v>36</v>
      </c>
    </row>
    <row r="73" spans="1:12" ht="15.6" x14ac:dyDescent="0.3">
      <c r="A73" s="15" t="s">
        <v>36</v>
      </c>
      <c r="B73" s="18" t="s">
        <v>28</v>
      </c>
      <c r="C73" s="18" t="s">
        <v>11</v>
      </c>
      <c r="D73" s="16"/>
      <c r="E73" s="16"/>
      <c r="F73" s="17">
        <v>20285</v>
      </c>
      <c r="G73" s="17"/>
      <c r="H73" s="18">
        <v>20285</v>
      </c>
      <c r="I73" s="18">
        <f>F73+G73</f>
        <v>20285</v>
      </c>
      <c r="J73" s="18">
        <f>H73-I73</f>
        <v>0</v>
      </c>
      <c r="K73" t="b">
        <f>A73=L73</f>
        <v>1</v>
      </c>
      <c r="L73" s="15" t="s">
        <v>36</v>
      </c>
    </row>
    <row r="74" spans="1:12" ht="15.6" x14ac:dyDescent="0.3">
      <c r="A74" s="15" t="s">
        <v>36</v>
      </c>
      <c r="B74" s="18" t="s">
        <v>28</v>
      </c>
      <c r="C74" s="18" t="s">
        <v>11</v>
      </c>
      <c r="D74" s="16"/>
      <c r="E74" s="16"/>
      <c r="F74" s="17">
        <v>50000</v>
      </c>
      <c r="G74" s="17">
        <v>0</v>
      </c>
      <c r="H74" s="18">
        <v>50000</v>
      </c>
      <c r="I74" s="18">
        <f>F74+G74</f>
        <v>50000</v>
      </c>
      <c r="J74" s="18">
        <f>H74-I74</f>
        <v>0</v>
      </c>
      <c r="K74" t="b">
        <f>A74=L74</f>
        <v>1</v>
      </c>
      <c r="L74" s="15" t="s">
        <v>36</v>
      </c>
    </row>
    <row r="75" spans="1:12" ht="15.6" x14ac:dyDescent="0.3">
      <c r="A75" s="15" t="s">
        <v>36</v>
      </c>
      <c r="B75" s="18" t="s">
        <v>28</v>
      </c>
      <c r="C75" s="18" t="s">
        <v>11</v>
      </c>
      <c r="D75" s="16"/>
      <c r="E75" s="16"/>
      <c r="F75" s="17">
        <v>2607</v>
      </c>
      <c r="G75" s="17">
        <v>0</v>
      </c>
      <c r="H75" s="18">
        <v>2607</v>
      </c>
      <c r="I75" s="18">
        <f>F75+G75</f>
        <v>2607</v>
      </c>
      <c r="J75" s="18">
        <f>H75-I75</f>
        <v>0</v>
      </c>
      <c r="K75" t="b">
        <f>A75=L75</f>
        <v>1</v>
      </c>
      <c r="L75" s="15" t="s">
        <v>36</v>
      </c>
    </row>
    <row r="76" spans="1:12" ht="15.6" x14ac:dyDescent="0.3">
      <c r="A76" s="15" t="s">
        <v>36</v>
      </c>
      <c r="B76" s="18" t="s">
        <v>28</v>
      </c>
      <c r="C76" s="18" t="s">
        <v>11</v>
      </c>
      <c r="D76" s="16"/>
      <c r="E76" s="16"/>
      <c r="F76" s="17">
        <v>150000</v>
      </c>
      <c r="G76" s="17">
        <v>0</v>
      </c>
      <c r="H76" s="18">
        <v>150000</v>
      </c>
      <c r="I76" s="18">
        <f>F76+G76</f>
        <v>150000</v>
      </c>
      <c r="J76" s="18">
        <f>H76-I76</f>
        <v>0</v>
      </c>
      <c r="K76" t="b">
        <f>A76=L76</f>
        <v>1</v>
      </c>
      <c r="L76" s="15" t="s">
        <v>36</v>
      </c>
    </row>
    <row r="77" spans="1:12" ht="15.6" x14ac:dyDescent="0.3">
      <c r="A77" s="15" t="s">
        <v>32</v>
      </c>
      <c r="B77" s="18" t="s">
        <v>140</v>
      </c>
      <c r="C77" s="18" t="s">
        <v>8</v>
      </c>
      <c r="D77" s="16">
        <v>44440</v>
      </c>
      <c r="E77" s="16">
        <v>45535</v>
      </c>
      <c r="F77" s="17">
        <v>2456000</v>
      </c>
      <c r="G77" s="17">
        <v>0</v>
      </c>
      <c r="H77" s="18">
        <v>2456000</v>
      </c>
      <c r="I77" s="18">
        <f>F77+G77</f>
        <v>2456000</v>
      </c>
      <c r="J77" s="18">
        <f>H77-I77</f>
        <v>0</v>
      </c>
      <c r="K77" t="b">
        <f>A77=L77</f>
        <v>1</v>
      </c>
      <c r="L77" s="15" t="s">
        <v>32</v>
      </c>
    </row>
    <row r="78" spans="1:12" ht="15.6" x14ac:dyDescent="0.3">
      <c r="A78" s="15" t="s">
        <v>69</v>
      </c>
      <c r="B78" s="18" t="s">
        <v>28</v>
      </c>
      <c r="C78" s="18" t="s">
        <v>3</v>
      </c>
      <c r="D78" s="16">
        <v>44470</v>
      </c>
      <c r="E78" s="16">
        <v>45657</v>
      </c>
      <c r="F78" s="17">
        <v>49680265</v>
      </c>
      <c r="G78" s="17">
        <v>0</v>
      </c>
      <c r="H78" s="18">
        <v>49680265</v>
      </c>
      <c r="I78" s="18">
        <f>F78+G78</f>
        <v>49680265</v>
      </c>
      <c r="J78" s="18">
        <f>H78-I78</f>
        <v>0</v>
      </c>
      <c r="K78" t="b">
        <f>A78=L78</f>
        <v>1</v>
      </c>
      <c r="L78" s="15" t="s">
        <v>69</v>
      </c>
    </row>
    <row r="79" spans="1:12" ht="15.6" x14ac:dyDescent="0.3">
      <c r="A79" s="15" t="s">
        <v>131</v>
      </c>
      <c r="B79" s="18" t="s">
        <v>28</v>
      </c>
      <c r="C79" s="18" t="s">
        <v>11</v>
      </c>
      <c r="D79" s="16">
        <v>44470</v>
      </c>
      <c r="E79" s="16">
        <v>45657</v>
      </c>
      <c r="F79" s="17">
        <v>211140</v>
      </c>
      <c r="G79" s="17"/>
      <c r="H79" s="18">
        <v>211140</v>
      </c>
      <c r="I79" s="18">
        <f>F79+G79</f>
        <v>211140</v>
      </c>
      <c r="J79" s="18">
        <f>H79-I79</f>
        <v>0</v>
      </c>
      <c r="K79" t="b">
        <f>A79=L79</f>
        <v>1</v>
      </c>
      <c r="L79" s="15" t="s">
        <v>131</v>
      </c>
    </row>
    <row r="80" spans="1:12" ht="15.6" x14ac:dyDescent="0.3">
      <c r="A80" s="15" t="s">
        <v>25</v>
      </c>
      <c r="B80" s="18" t="s">
        <v>11</v>
      </c>
      <c r="C80" s="18" t="s">
        <v>8</v>
      </c>
      <c r="D80" s="16">
        <v>44562</v>
      </c>
      <c r="E80" s="16">
        <v>45565</v>
      </c>
      <c r="F80" s="17">
        <v>3726400</v>
      </c>
      <c r="G80" s="17">
        <v>0</v>
      </c>
      <c r="H80" s="18">
        <v>3726400</v>
      </c>
      <c r="I80" s="18">
        <f>F80+G80</f>
        <v>3726400</v>
      </c>
      <c r="J80" s="18">
        <f>H80-I80</f>
        <v>0</v>
      </c>
      <c r="K80" t="b">
        <f>A80=L80</f>
        <v>1</v>
      </c>
      <c r="L80" s="15" t="s">
        <v>25</v>
      </c>
    </row>
    <row r="81" spans="1:12" ht="15.6" x14ac:dyDescent="0.3">
      <c r="A81" s="15" t="s">
        <v>34</v>
      </c>
      <c r="B81" s="18" t="s">
        <v>140</v>
      </c>
      <c r="C81" s="18" t="s">
        <v>3</v>
      </c>
      <c r="D81" s="16">
        <v>44562</v>
      </c>
      <c r="E81" s="16">
        <v>45565</v>
      </c>
      <c r="F81" s="17">
        <v>1039296</v>
      </c>
      <c r="G81" s="17">
        <v>0</v>
      </c>
      <c r="H81" s="18">
        <v>1039296</v>
      </c>
      <c r="I81" s="18">
        <f>F81+G81</f>
        <v>1039296</v>
      </c>
      <c r="J81" s="18">
        <f>H81-I81</f>
        <v>0</v>
      </c>
      <c r="K81" t="b">
        <f>A81=L81</f>
        <v>1</v>
      </c>
      <c r="L81" s="15" t="s">
        <v>34</v>
      </c>
    </row>
    <row r="82" spans="1:12" ht="15.6" x14ac:dyDescent="0.3">
      <c r="A82" s="15" t="s">
        <v>68</v>
      </c>
      <c r="B82" s="18" t="s">
        <v>28</v>
      </c>
      <c r="C82" s="18" t="s">
        <v>3</v>
      </c>
      <c r="D82" s="16">
        <v>44835</v>
      </c>
      <c r="E82" s="16">
        <v>46022</v>
      </c>
      <c r="F82" s="17">
        <v>51169648</v>
      </c>
      <c r="G82" s="17">
        <v>0</v>
      </c>
      <c r="H82" s="18">
        <v>51169648</v>
      </c>
      <c r="I82" s="18">
        <f>F82+G82</f>
        <v>51169648</v>
      </c>
      <c r="J82" s="18">
        <f>H82-I82</f>
        <v>0</v>
      </c>
      <c r="K82" t="b">
        <f>A82=L82</f>
        <v>1</v>
      </c>
      <c r="L82" s="15" t="s">
        <v>68</v>
      </c>
    </row>
    <row r="83" spans="1:12" ht="15.6" x14ac:dyDescent="0.3">
      <c r="A83" s="15" t="s">
        <v>68</v>
      </c>
      <c r="B83" s="18" t="s">
        <v>28</v>
      </c>
      <c r="C83" s="18" t="s">
        <v>3</v>
      </c>
      <c r="D83" s="16">
        <v>44835</v>
      </c>
      <c r="E83" s="16">
        <v>47391</v>
      </c>
      <c r="F83" s="17">
        <v>1875580</v>
      </c>
      <c r="G83" s="17">
        <v>0</v>
      </c>
      <c r="H83" s="18">
        <v>1875580</v>
      </c>
      <c r="I83" s="18">
        <f>F83+G83</f>
        <v>1875580</v>
      </c>
      <c r="J83" s="18">
        <f>H83-I83</f>
        <v>0</v>
      </c>
      <c r="K83" t="b">
        <f>A83=L83</f>
        <v>1</v>
      </c>
      <c r="L83" s="15" t="s">
        <v>68</v>
      </c>
    </row>
    <row r="84" spans="1:12" ht="15.6" x14ac:dyDescent="0.3">
      <c r="A84" s="15" t="s">
        <v>19</v>
      </c>
      <c r="B84" s="18" t="s">
        <v>11</v>
      </c>
      <c r="C84" s="18" t="s">
        <v>8</v>
      </c>
      <c r="D84" s="16">
        <v>44835</v>
      </c>
      <c r="E84" s="16">
        <v>45565</v>
      </c>
      <c r="F84" s="17">
        <v>370021</v>
      </c>
      <c r="G84" s="17">
        <v>0</v>
      </c>
      <c r="H84" s="18">
        <v>370021</v>
      </c>
      <c r="I84" s="18">
        <f>F84+G84</f>
        <v>370021</v>
      </c>
      <c r="J84" s="18">
        <f>H84-I84</f>
        <v>0</v>
      </c>
      <c r="K84" t="b">
        <f>A84=L84</f>
        <v>1</v>
      </c>
      <c r="L84" s="15" t="s">
        <v>19</v>
      </c>
    </row>
  </sheetData>
  <autoFilter ref="A1:J84" xr:uid="{DE2D790E-674D-414D-8B60-8DF7258FD188}">
    <sortState xmlns:xlrd2="http://schemas.microsoft.com/office/spreadsheetml/2017/richdata2" ref="A2:J84">
      <sortCondition ref="A1:A8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Executive 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Hwang, Jiyoon</dc:creator>
  <cp:lastModifiedBy>Hwang, Jiyoon</cp:lastModifiedBy>
  <cp:lastPrinted>2024-08-27T13:06:42Z</cp:lastPrinted>
  <dcterms:created xsi:type="dcterms:W3CDTF">2024-08-27T12:07:44Z</dcterms:created>
  <dcterms:modified xsi:type="dcterms:W3CDTF">2024-11-20T18:48:15Z</dcterms:modified>
</cp:coreProperties>
</file>