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SFIORE\CNP Guides\CACFP\Crediting CACFP\Crediting Worksheets CACFP\Adults\"/>
    </mc:Choice>
  </mc:AlternateContent>
  <xr:revisionPtr revIDLastSave="0" documentId="13_ncr:1_{21908314-D903-4DF0-90D8-3E869461E5D8}" xr6:coauthVersionLast="47" xr6:coauthVersionMax="47" xr10:uidLastSave="{00000000-0000-0000-0000-000000000000}"/>
  <workbookProtection workbookPassword="C734" lockStructure="1"/>
  <bookViews>
    <workbookView xWindow="-120" yWindow="-120" windowWidth="29040" windowHeight="15840" tabRatio="500" xr2:uid="{00000000-000D-0000-FFFF-FFFF00000000}"/>
  </bookViews>
  <sheets>
    <sheet name="Worksheet 1" sheetId="1" r:id="rId1"/>
  </sheets>
  <definedNames>
    <definedName name="_xlnm.Print_Area" localSheetId="0">'Worksheet 1'!$A$1:$AP$354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2" i="1" l="1"/>
  <c r="Z188" i="1"/>
  <c r="AM266" i="1" l="1"/>
  <c r="AJ266" i="1"/>
  <c r="AM264" i="1"/>
  <c r="AJ264" i="1"/>
  <c r="AM262" i="1"/>
  <c r="AJ262" i="1"/>
  <c r="L166" i="1" l="1"/>
  <c r="AA237" i="1"/>
  <c r="Z184" i="1" l="1"/>
  <c r="U237" i="1" l="1"/>
  <c r="AD247" i="1" l="1"/>
  <c r="AD239" i="1"/>
  <c r="AD245" i="1"/>
  <c r="AJ245" i="1" s="1"/>
  <c r="AD251" i="1"/>
  <c r="AD243" i="1"/>
  <c r="AD249" i="1"/>
  <c r="AD241" i="1"/>
  <c r="AM247" i="1" l="1"/>
  <c r="AJ247" i="1"/>
  <c r="AM281" i="1"/>
  <c r="E143" i="1" l="1"/>
  <c r="E141" i="1"/>
  <c r="AJ281" i="1" s="1"/>
  <c r="AM279" i="1" l="1"/>
  <c r="AJ279" i="1"/>
  <c r="U45" i="1"/>
  <c r="U49" i="1" l="1"/>
  <c r="AM277" i="1" s="1"/>
  <c r="AD259" i="1"/>
  <c r="AD253" i="1"/>
  <c r="AD255" i="1"/>
  <c r="U47" i="1"/>
  <c r="AJ277" i="1" s="1"/>
  <c r="AM255" i="1" l="1"/>
  <c r="AJ255" i="1"/>
  <c r="AJ253" i="1"/>
  <c r="AM253" i="1"/>
  <c r="AM259" i="1"/>
  <c r="AJ259" i="1"/>
  <c r="AD257" i="1"/>
  <c r="AJ257" i="1" l="1"/>
  <c r="AJ288" i="1" s="1"/>
  <c r="AM257" i="1"/>
  <c r="AM288" i="1" s="1"/>
  <c r="U39" i="1"/>
  <c r="Z186" i="1"/>
  <c r="Z190" i="1"/>
</calcChain>
</file>

<file path=xl/sharedStrings.xml><?xml version="1.0" encoding="utf-8"?>
<sst xmlns="http://schemas.openxmlformats.org/spreadsheetml/2006/main" count="250" uniqueCount="156">
  <si>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</si>
  <si>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</si>
  <si>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</si>
  <si>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</si>
  <si>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</si>
  <si>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</si>
  <si>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</si>
  <si>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</si>
  <si>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</si>
  <si>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</si>
  <si>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</si>
  <si>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</si>
  <si>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</si>
  <si>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</si>
  <si>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</si>
  <si>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</si>
  <si>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</si>
  <si>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</si>
  <si>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</si>
  <si>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</si>
  <si>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</si>
  <si>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</si>
  <si>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</si>
  <si>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</si>
  <si>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</si>
  <si>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</si>
  <si>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3 — CACFP Crediting Criteria</t>
  </si>
  <si>
    <t>Part 4 — CACFP Whole Grain-rich (WGR) Criteria</t>
  </si>
  <si>
    <t>Part 5 — Nutrition Information for Manufacturer's Serving</t>
  </si>
  <si>
    <t>Total fat (g)</t>
  </si>
  <si>
    <t>Saturated fat (g)</t>
  </si>
  <si>
    <t>Percentage of calories from fat</t>
  </si>
  <si>
    <t>Percentage of calories from saturated fat</t>
  </si>
  <si>
    <t>Percentage of calories from sugars</t>
  </si>
  <si>
    <t xml:space="preserve">Dietary fiber (g) </t>
  </si>
  <si>
    <t xml:space="preserve">  Grams of sugars per ounce</t>
  </si>
  <si>
    <t>Cooked  breakfast cereals cannot contain more than 6 grams of sugars per dry ounce.</t>
  </si>
  <si>
    <t>Page 4 of 6</t>
  </si>
  <si>
    <t>cups:</t>
  </si>
  <si>
    <t xml:space="preserve">dry weight (g): </t>
  </si>
  <si>
    <t xml:space="preserve"> cups =</t>
  </si>
  <si>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</si>
  <si>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</si>
  <si>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</si>
  <si>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</si>
  <si>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</si>
  <si>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</si>
  <si>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</si>
  <si>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</si>
  <si>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 Dry weight (grams):</t>
  </si>
  <si>
    <t>Crediting Breakfast Cereals in the CACFP</t>
  </si>
  <si>
    <t>Crediting Whole Grains in the CACFP</t>
  </si>
  <si>
    <t xml:space="preserve">Crediting Enriched Grains in the CACFP
</t>
  </si>
  <si>
    <t>Nutrition information for serving size</t>
  </si>
  <si>
    <t>CACFP staff</t>
  </si>
  <si>
    <t>CACFP Best Practices</t>
  </si>
  <si>
    <t>Page 1 of 6</t>
  </si>
  <si>
    <t>Page 2 of 6</t>
  </si>
  <si>
    <t>Page 3 of 6</t>
  </si>
  <si>
    <t>Page 5 of 6</t>
  </si>
  <si>
    <t>Page 6 of 6</t>
  </si>
  <si>
    <t>Name of product:</t>
  </si>
  <si>
    <t xml:space="preserve">Date reviewed:  </t>
  </si>
  <si>
    <t>A cooked breakfast cereal is fortified if it is labeled as “fortified” or the ingredients statement lists the vitamins and minerals added to the product. The ingredients statement below shows an example of a cooked breakfast cereal fortified with seven vitamins and minerals.</t>
  </si>
  <si>
    <t xml:space="preserve">(from step 1B in part 1) </t>
  </si>
  <si>
    <t xml:space="preserve">For question 4 below, check (X) either "Yes" or "No" in the blue box. The yellow boxes in questions 1-3 and 5 calculate automatically. </t>
  </si>
  <si>
    <t xml:space="preserve"> Total fat (grams (g))</t>
  </si>
  <si>
    <t xml:space="preserve"> Sodium (milligrams (mg))</t>
  </si>
  <si>
    <t>in the Child and Adult Care Food Program (CACFP)</t>
  </si>
  <si>
    <t>Grain Ounce Equivalents for the CACFP</t>
  </si>
  <si>
    <r>
      <t xml:space="preserve">Instructions: </t>
    </r>
    <r>
      <rPr>
        <sz val="11"/>
        <rFont val="Garamond"/>
        <family val="1"/>
      </rPr>
      <t xml:space="preserve">Use the product's </t>
    </r>
    <r>
      <rPr>
        <b/>
        <sz val="11"/>
        <rFont val="Garamond"/>
        <family val="1"/>
      </rPr>
      <t>Nutrition Facts label</t>
    </r>
    <r>
      <rPr>
        <sz val="11"/>
        <rFont val="Garamond"/>
        <family val="1"/>
      </rPr>
      <t xml:space="preserve"> and </t>
    </r>
    <r>
      <rPr>
        <b/>
        <sz val="11"/>
        <rFont val="Garamond"/>
        <family val="1"/>
      </rPr>
      <t>ingredients statement</t>
    </r>
    <r>
      <rPr>
        <sz val="11"/>
        <rFont val="Garamond"/>
        <family val="1"/>
      </rPr>
      <t xml:space="preserve"> to enter information in the blue boxes, 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</si>
  <si>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electronically in a folder on the computer. Printed copies are not required. </t>
    </r>
  </si>
  <si>
    <r>
      <t xml:space="preserve">Read the </t>
    </r>
    <r>
      <rPr>
        <b/>
        <sz val="11"/>
        <rFont val="Garamond"/>
        <family val="1"/>
      </rPr>
      <t xml:space="preserve">Nutrition Facts </t>
    </r>
    <r>
      <rPr>
        <sz val="11"/>
        <rFont val="Garamond"/>
        <family val="1"/>
      </rPr>
      <t>label. Enter the product's</t>
    </r>
    <r>
      <rPr>
        <b/>
        <sz val="11"/>
        <rFont val="Garamond"/>
        <family val="1"/>
      </rPr>
      <t xml:space="preserve"> grams of sugars per serving</t>
    </r>
    <r>
      <rPr>
        <sz val="11"/>
        <rFont val="Garamond"/>
        <family val="1"/>
      </rPr>
      <t xml:space="preserve"> in the blue box in A below. Enter the product's </t>
    </r>
    <r>
      <rPr>
        <b/>
        <sz val="11"/>
        <rFont val="Garamond"/>
        <family val="1"/>
      </rPr>
      <t>serving size weight (grams)</t>
    </r>
    <r>
      <rPr>
        <sz val="11"/>
        <rFont val="Garamond"/>
        <family val="1"/>
      </rPr>
      <t xml:space="preserve"> in the blue box in B below. If the product weight is listed only in ounces, enter ounces in the blue box below to convert to grams.</t>
    </r>
  </si>
  <si>
    <r>
      <t xml:space="preserve"> Yes: </t>
    </r>
    <r>
      <rPr>
        <sz val="11"/>
        <color indexed="8"/>
        <rFont val="Garamond"/>
        <family val="1"/>
      </rPr>
      <t>Meets sugar limit. Proceed to Part 2.</t>
    </r>
  </si>
  <si>
    <r>
      <t xml:space="preserve">Read the </t>
    </r>
    <r>
      <rPr>
        <b/>
        <sz val="11"/>
        <rFont val="Garamond"/>
        <family val="1"/>
      </rPr>
      <t>ingredients statement</t>
    </r>
    <r>
      <rPr>
        <sz val="11"/>
        <rFont val="Garamond"/>
        <family val="1"/>
      </rPr>
      <t xml:space="preserve">. List the </t>
    </r>
    <r>
      <rPr>
        <b/>
        <sz val="11"/>
        <rFont val="Garamond"/>
        <family val="1"/>
      </rPr>
      <t>first</t>
    </r>
    <r>
      <rPr>
        <sz val="11"/>
        <rFont val="Garamond"/>
        <family val="1"/>
      </rPr>
      <t xml:space="preserve"> ingredient and </t>
    </r>
    <r>
      <rPr>
        <b/>
        <sz val="11"/>
        <rFont val="Garamond"/>
        <family val="1"/>
      </rPr>
      <t>fortification nutrient</t>
    </r>
    <r>
      <rPr>
        <sz val="11"/>
        <rFont val="Garamond"/>
        <family val="1"/>
      </rPr>
      <t>s.</t>
    </r>
  </si>
  <si>
    <r>
      <t xml:space="preserve">Ingredients: Wheat farina, </t>
    </r>
    <r>
      <rPr>
        <i/>
        <sz val="11"/>
        <color indexed="8"/>
        <rFont val="Garamond"/>
        <family val="1"/>
      </rPr>
      <t>calcium carbonate, ferric orthophosphate (source of iron), niacinamide (vitamin B3), pyridoxine hydrochloride (vitamin B6), folic acid, thiamin mononitrate (vitamin B1) riboflavin (vitamin B2).</t>
    </r>
    <r>
      <rPr>
        <sz val="11"/>
        <color indexed="8"/>
        <rFont val="Garamond"/>
        <family val="1"/>
      </rPr>
      <t xml:space="preserve">
</t>
    </r>
  </si>
  <si>
    <t>For more information on fortifed breakfast cereals, refer to the CSDE's resource below.</t>
  </si>
  <si>
    <r>
      <t xml:space="preserve"> Yes:</t>
    </r>
    <r>
      <rPr>
        <sz val="11"/>
        <color indexed="8"/>
        <rFont val="Garamond"/>
        <family val="1"/>
      </rPr>
      <t xml:space="preserve"> Cereal is creditable and may be served as the grains component in the CACFP.</t>
    </r>
  </si>
  <si>
    <r>
      <t>A cooked breakfast cereal meets the WGR criteria if it meets the</t>
    </r>
    <r>
      <rPr>
        <b/>
        <sz val="11"/>
        <color indexed="8"/>
        <rFont val="Garamond"/>
        <family val="1"/>
      </rPr>
      <t xml:space="preserve"> sugar limit </t>
    </r>
    <r>
      <rPr>
        <sz val="11"/>
        <color indexed="8"/>
        <rFont val="Garamond"/>
        <family val="1"/>
      </rPr>
      <t xml:space="preserve">and the USDA’s CACFP “rule of three”  WGR criteria. A whole grain must be the </t>
    </r>
    <r>
      <rPr>
        <b/>
        <sz val="11"/>
        <color indexed="8"/>
        <rFont val="Garamond"/>
        <family val="1"/>
      </rPr>
      <t>first</t>
    </r>
    <r>
      <rPr>
        <sz val="11"/>
        <color indexed="8"/>
        <rFont val="Garamond"/>
        <family val="1"/>
      </rPr>
      <t xml:space="preserve"> ingredient (or water is the first ingredient and a whole grain is the second ingredient) and the </t>
    </r>
    <r>
      <rPr>
        <b/>
        <sz val="11"/>
        <color indexed="8"/>
        <rFont val="Garamond"/>
        <family val="1"/>
      </rPr>
      <t>next two grain ingredients</t>
    </r>
    <r>
      <rPr>
        <sz val="11"/>
        <color indexed="8"/>
        <rFont val="Garamond"/>
        <family val="1"/>
      </rPr>
      <t xml:space="preserve"> (if any) must be whole, enriched, bran, or germ. </t>
    </r>
  </si>
  <si>
    <r>
      <t xml:space="preserve"> Not applicable </t>
    </r>
    <r>
      <rPr>
        <sz val="11"/>
        <color indexed="8"/>
        <rFont val="Garamond"/>
        <family val="1"/>
      </rPr>
      <t>(no second grain ingredient or can be ignored)</t>
    </r>
  </si>
  <si>
    <r>
      <t xml:space="preserve"> Not applicable </t>
    </r>
    <r>
      <rPr>
        <sz val="11"/>
        <color indexed="8"/>
        <rFont val="Garamond"/>
        <family val="1"/>
      </rPr>
      <t>(no third grain ingredient or can be ignored)</t>
    </r>
  </si>
  <si>
    <r>
      <t xml:space="preserve"> Is the answer “Yes” for question 1 </t>
    </r>
    <r>
      <rPr>
        <b/>
        <sz val="11"/>
        <color indexed="8"/>
        <rFont val="Garamond"/>
        <family val="1"/>
      </rPr>
      <t>AND</t>
    </r>
    <r>
      <rPr>
        <sz val="11"/>
        <color indexed="8"/>
        <rFont val="Garamond"/>
        <family val="1"/>
      </rPr>
      <t xml:space="preserve"> either “Yes” or “Not applicable” for questions 2 and 3?</t>
    </r>
  </si>
  <si>
    <r>
      <t xml:space="preserve"> Yes:</t>
    </r>
    <r>
      <rPr>
        <sz val="11"/>
        <color indexed="8"/>
        <rFont val="Garamond"/>
        <family val="1"/>
      </rPr>
      <t xml:space="preserve"> Cereal is WGR. </t>
    </r>
  </si>
  <si>
    <r>
      <t xml:space="preserve"> No:</t>
    </r>
    <r>
      <rPr>
        <sz val="11"/>
        <color indexed="8"/>
        <rFont val="Garamond"/>
        <family val="1"/>
      </rPr>
      <t xml:space="preserve"> Does the cereal contain </t>
    </r>
    <r>
      <rPr>
        <b/>
        <sz val="11"/>
        <color indexed="8"/>
        <rFont val="Garamond"/>
        <family val="1"/>
      </rPr>
      <t xml:space="preserve">more than one whole grain? </t>
    </r>
  </si>
  <si>
    <r>
      <t xml:space="preserve">Read the </t>
    </r>
    <r>
      <rPr>
        <b/>
        <sz val="11"/>
        <rFont val="Garamond"/>
        <family val="1"/>
      </rPr>
      <t>Nutrition Facts</t>
    </r>
    <r>
      <rPr>
        <sz val="11"/>
        <rFont val="Garamond"/>
        <family val="1"/>
      </rPr>
      <t xml:space="preserve"> label. Enter the product's </t>
    </r>
    <r>
      <rPr>
        <b/>
        <sz val="11"/>
        <rFont val="Garamond"/>
        <family val="1"/>
      </rPr>
      <t>serving size (cups)</t>
    </r>
    <r>
      <rPr>
        <sz val="11"/>
        <rFont val="Garamond"/>
        <family val="1"/>
      </rPr>
      <t xml:space="preserve"> in the blue box in A below. Enter the </t>
    </r>
    <r>
      <rPr>
        <b/>
        <sz val="11"/>
        <rFont val="Garamond"/>
        <family val="1"/>
      </rPr>
      <t>nutrition information</t>
    </r>
    <r>
      <rPr>
        <sz val="11"/>
        <rFont val="Garamond"/>
        <family val="1"/>
      </rPr>
      <t xml:space="preserve"> forthe manufacturer's serving in the blue boxes in B below.  </t>
    </r>
  </si>
  <si>
    <r>
      <t xml:space="preserve">If the Nutrition Facts label for a </t>
    </r>
    <r>
      <rPr>
        <b/>
        <sz val="11"/>
        <color theme="1"/>
        <rFont val="Garamond"/>
        <family val="1"/>
      </rPr>
      <t xml:space="preserve">single-serving container </t>
    </r>
    <r>
      <rPr>
        <sz val="11"/>
        <color theme="1"/>
        <rFont val="Garamond"/>
        <family val="1"/>
      </rPr>
      <t>of cereal does not list “cups,” measure the actual amount of cooked cereal in the container.</t>
    </r>
  </si>
  <si>
    <r>
      <t xml:space="preserve"> Calories </t>
    </r>
    <r>
      <rPr>
        <i/>
        <sz val="11"/>
        <rFont val="Garamond"/>
        <family val="1"/>
      </rPr>
      <t xml:space="preserve">(cereal alone </t>
    </r>
    <r>
      <rPr>
        <b/>
        <i/>
        <sz val="11"/>
        <rFont val="Garamond"/>
        <family val="1"/>
      </rPr>
      <t>without</t>
    </r>
    <r>
      <rPr>
        <i/>
        <sz val="11"/>
        <rFont val="Garamond"/>
        <family val="1"/>
      </rPr>
      <t xml:space="preserve"> milk)</t>
    </r>
  </si>
  <si>
    <r>
      <t xml:space="preserve"> Dietary fiber (g)    </t>
    </r>
    <r>
      <rPr>
        <i/>
        <sz val="11"/>
        <color indexed="8"/>
        <rFont val="Garamond"/>
        <family val="1"/>
      </rPr>
      <t xml:space="preserve">Enter 0 (zero) if the label states “less than 1g" or "&lt;1g." </t>
    </r>
  </si>
  <si>
    <r>
      <t xml:space="preserve"> Sugars (g)    </t>
    </r>
    <r>
      <rPr>
        <i/>
        <sz val="11"/>
        <color indexed="8"/>
        <rFont val="Garamond"/>
        <family val="1"/>
      </rPr>
      <t xml:space="preserve">Enter 0 (zero) if the label states “less than 1g" or "&lt;1g." </t>
    </r>
  </si>
  <si>
    <r>
      <t>Read the</t>
    </r>
    <r>
      <rPr>
        <b/>
        <sz val="11"/>
        <rFont val="Garamond"/>
        <family val="1"/>
      </rPr>
      <t xml:space="preserve"> ingredients statement</t>
    </r>
    <r>
      <rPr>
        <sz val="11"/>
        <rFont val="Garamond"/>
        <family val="1"/>
      </rPr>
      <t>. For each question below, check (X) either "Yes" or "No" in the blue boxes.</t>
    </r>
  </si>
  <si>
    <r>
      <t xml:space="preserve">Trans fat: </t>
    </r>
    <r>
      <rPr>
        <sz val="11"/>
        <rFont val="Garamond"/>
        <family val="1"/>
      </rPr>
      <t>less than 0.5 g</t>
    </r>
  </si>
  <si>
    <r>
      <t xml:space="preserve">Sodium: </t>
    </r>
    <r>
      <rPr>
        <sz val="11"/>
        <rFont val="Garamond"/>
        <family val="1"/>
      </rPr>
      <t>200 mg or less</t>
    </r>
  </si>
  <si>
    <r>
      <t xml:space="preserve">Fiber: </t>
    </r>
    <r>
      <rPr>
        <sz val="11"/>
        <rFont val="Garamond"/>
        <family val="1"/>
      </rPr>
      <t>Choose whole grains and foods</t>
    </r>
  </si>
  <si>
    <r>
      <t xml:space="preserve">Fat: </t>
    </r>
    <r>
      <rPr>
        <sz val="11"/>
        <rFont val="Garamond"/>
        <family val="1"/>
      </rPr>
      <t>35% or less</t>
    </r>
  </si>
  <si>
    <r>
      <t xml:space="preserve">Saturated fat: </t>
    </r>
    <r>
      <rPr>
        <sz val="11"/>
        <rFont val="Garamond"/>
        <family val="1"/>
      </rPr>
      <t>less than 10%</t>
    </r>
  </si>
  <si>
    <r>
      <t xml:space="preserve">Sugars: </t>
    </r>
    <r>
      <rPr>
        <sz val="11"/>
        <rFont val="Garamond"/>
        <family val="1"/>
      </rPr>
      <t>35% or less</t>
    </r>
  </si>
  <si>
    <t>Part 2 — Creditable Grain Ingredients</t>
  </si>
  <si>
    <t>Is the first ingredient a whole grain, enriched grain, bran, or germ? Refer to A in part 1.</t>
  </si>
  <si>
    <r>
      <t>Is the</t>
    </r>
    <r>
      <rPr>
        <b/>
        <sz val="11"/>
        <color indexed="8"/>
        <rFont val="Garamond"/>
        <family val="1"/>
      </rPr>
      <t xml:space="preserve"> first ingredient</t>
    </r>
    <r>
      <rPr>
        <sz val="11"/>
        <color indexed="8"/>
        <rFont val="Garamond"/>
        <family val="1"/>
      </rPr>
      <t xml:space="preserve"> a whole grain? Refer to A in part 1.</t>
    </r>
  </si>
  <si>
    <r>
      <t>Is the</t>
    </r>
    <r>
      <rPr>
        <b/>
        <sz val="11"/>
        <color indexed="8"/>
        <rFont val="Garamond"/>
        <family val="1"/>
      </rPr>
      <t xml:space="preserve"> second grain ingredient</t>
    </r>
    <r>
      <rPr>
        <sz val="11"/>
        <color indexed="8"/>
        <rFont val="Garamond"/>
        <family val="1"/>
      </rPr>
      <t xml:space="preserve"> a creditable grain (whole, enriched, bran, or germ)?  Refer to B in part 1.</t>
    </r>
  </si>
  <si>
    <r>
      <t>Is the</t>
    </r>
    <r>
      <rPr>
        <b/>
        <sz val="11"/>
        <color indexed="8"/>
        <rFont val="Garamond"/>
        <family val="1"/>
      </rPr>
      <t xml:space="preserve"> third grain ingredient</t>
    </r>
    <r>
      <rPr>
        <sz val="11"/>
        <color indexed="8"/>
        <rFont val="Garamond"/>
        <family val="1"/>
      </rPr>
      <t xml:space="preserve"> a creditable grain (whole, enriched, bran, or germ)? Refer to C in part 1.</t>
    </r>
  </si>
  <si>
    <t>Part 6 — CACFP Serving Size  (Ounce Equivalents)</t>
  </si>
  <si>
    <t xml:space="preserve"> oz eq </t>
  </si>
  <si>
    <t>Adult Centers Worksheet 3: Crediting Cooked Breakfast Cereals</t>
  </si>
  <si>
    <t>Adult Day Care Centers</t>
  </si>
  <si>
    <t>Adult Centers Worksheet 3: Crediting Cooked Breakfast Cereals in the CACFP</t>
  </si>
  <si>
    <t>Meal Patterns for CACFP Adult Day Care Centers</t>
  </si>
  <si>
    <t>Crediting Foods in CACFP Adult Day Care Centers</t>
  </si>
  <si>
    <r>
      <t xml:space="preserve"> No: </t>
    </r>
    <r>
      <rPr>
        <sz val="11"/>
        <color indexed="8"/>
        <rFont val="Garamond"/>
        <family val="1"/>
      </rPr>
      <t>The cereal cannot credit in the CACFP adult meal patterns.</t>
    </r>
  </si>
  <si>
    <t>A cooked breakfast cereal credits as the grains component in the CACFP adult meal patterns if it does not exceed 6 grams of sugars per dry ounce (refer to part 1); and the first ingredient is a creditable grain (whole, enriched, bran, or germ) or the cereal is fortified. For information on identifying whole and enriched grains, refer to the CSDE's resources below.</t>
  </si>
  <si>
    <t xml:space="preserve">The CACFP adult meal patterns require at least one serving of WGR foods per day, between all meals and snacks served in the </t>
  </si>
  <si>
    <r>
      <t xml:space="preserve"> Yes: C</t>
    </r>
    <r>
      <rPr>
        <sz val="11"/>
        <color rgb="FF000000"/>
        <rFont val="Garamond"/>
        <family val="1"/>
      </rPr>
      <t>ereal credits as the grains component in the CACFP adult meal patterns.</t>
    </r>
  </si>
  <si>
    <t xml:space="preserve"> provided by adult day care center</t>
  </si>
  <si>
    <t xml:space="preserve">adult day care center. The USDA’s CACFP Best Practices recommends at least two servings of WGR grains per day. </t>
  </si>
  <si>
    <r>
      <t xml:space="preserve"> No: </t>
    </r>
    <r>
      <rPr>
        <sz val="11"/>
        <color rgb="FF000000"/>
        <rFont val="Garamond"/>
        <family val="1"/>
      </rPr>
      <t>Is the cereal fortified? Refer to the CSDE's resource below.</t>
    </r>
  </si>
  <si>
    <r>
      <rPr>
        <b/>
        <sz val="11"/>
        <color rgb="FF000000"/>
        <rFont val="Garamond"/>
        <family val="1"/>
      </rPr>
      <t xml:space="preserve">Yes: </t>
    </r>
    <r>
      <rPr>
        <sz val="11"/>
        <color indexed="8"/>
        <rFont val="Garamond"/>
        <family val="1"/>
      </rPr>
      <t>The adult day care center must obtain a PFS to document that the combined weight of all whole grains is the greatest ingredient by weight. For guidance on products with multiple whole grains, refer to the CSDE's resource below.</t>
    </r>
  </si>
  <si>
    <r>
      <t>Does the cereal contain</t>
    </r>
    <r>
      <rPr>
        <sz val="11"/>
        <color indexed="8"/>
        <rFont val="Garamond"/>
        <family val="1"/>
      </rPr>
      <t xml:space="preserve"> </t>
    </r>
    <r>
      <rPr>
        <b/>
        <sz val="11"/>
        <color indexed="8"/>
        <rFont val="Garamond"/>
        <family val="1"/>
      </rPr>
      <t>partially hydrogenated oils</t>
    </r>
    <r>
      <rPr>
        <sz val="11"/>
        <color indexed="8"/>
        <rFont val="Garamond"/>
        <family val="1"/>
      </rPr>
      <t>, e.g., partially hydrogenated cottonseed oil and partially hydrogenated soybean oil?</t>
    </r>
    <r>
      <rPr>
        <sz val="11"/>
        <color theme="1"/>
        <rFont val="Garamond"/>
        <family val="1"/>
      </rPr>
      <t xml:space="preserve"> </t>
    </r>
  </si>
  <si>
    <t>Part 7 — Compliance of CACFP Serving with CSDE's Recommended Nutrition Standards</t>
  </si>
  <si>
    <t>Does the serving meet the CSDE's Recommended Nutrition Standards?</t>
  </si>
  <si>
    <r>
      <t xml:space="preserve">Sugars (CACFP adult meal pattern limit): </t>
    </r>
    <r>
      <rPr>
        <sz val="11"/>
        <rFont val="Garamond"/>
        <family val="1"/>
      </rPr>
      <t>≤ 6 grams per ounce</t>
    </r>
  </si>
  <si>
    <r>
      <t xml:space="preserve">Is the cereal made </t>
    </r>
    <r>
      <rPr>
        <b/>
        <sz val="11"/>
        <rFont val="Garamond"/>
        <family val="1"/>
      </rPr>
      <t>without</t>
    </r>
    <r>
      <rPr>
        <b/>
        <i/>
        <sz val="11"/>
        <rFont val="Garamond"/>
        <family val="1"/>
      </rPr>
      <t xml:space="preserve"> </t>
    </r>
    <r>
      <rPr>
        <sz val="11"/>
        <rFont val="Garamond"/>
        <family val="1"/>
      </rPr>
      <t>chemically altered fat substitutes?</t>
    </r>
  </si>
  <si>
    <r>
      <t xml:space="preserve">Is the cereal made </t>
    </r>
    <r>
      <rPr>
        <b/>
        <sz val="11"/>
        <rFont val="Garamond"/>
        <family val="1"/>
      </rPr>
      <t xml:space="preserve">without </t>
    </r>
    <r>
      <rPr>
        <sz val="11"/>
        <rFont val="Garamond"/>
        <family val="1"/>
      </rPr>
      <t>partially hydrogenated oils?</t>
    </r>
  </si>
  <si>
    <r>
      <rPr>
        <b/>
        <sz val="11"/>
        <color rgb="FF000000"/>
        <rFont val="Garamond"/>
        <family val="1"/>
      </rPr>
      <t xml:space="preserve">1 oz eq (required at snack): </t>
    </r>
    <r>
      <rPr>
        <sz val="11"/>
        <color indexed="8"/>
        <rFont val="Garamond"/>
        <family val="1"/>
      </rPr>
      <t>½ cup of cooked cereal</t>
    </r>
  </si>
  <si>
    <r>
      <rPr>
        <b/>
        <sz val="11"/>
        <color rgb="FF000000"/>
        <rFont val="Garamond"/>
        <family val="1"/>
      </rPr>
      <t>2 oz eq (required at breakfast, lunch, and supper):</t>
    </r>
    <r>
      <rPr>
        <sz val="11"/>
        <color indexed="8"/>
        <rFont val="Garamond"/>
        <family val="1"/>
      </rPr>
      <t xml:space="preserve"> 1 cup of cooked cereal</t>
    </r>
  </si>
  <si>
    <r>
      <t xml:space="preserve">This worksheet is available at </t>
    </r>
    <r>
      <rPr>
        <u/>
        <sz val="11"/>
        <color rgb="FF0000FF"/>
        <rFont val="Garamond"/>
        <family val="1"/>
      </rPr>
      <t>https://portal.ct.gov/-/media/SDE/Nutrition/CACFP/Crediting/</t>
    </r>
  </si>
  <si>
    <t>CACFP_Adult_Centers_Worksheet3_Crediting_Cooked_Cereals.xlsx</t>
  </si>
  <si>
    <t>Part 8 — Summary of CACFP Crediting Information and Compliance with Recommended Nutrition Standards</t>
  </si>
  <si>
    <t>This section automatically compares the nutrition information for the serving provided by the adult day care center (step 3 in part 5 above) with the CSDE's recommended nutrition standards and indicates if the serving meets each nutrition standard.</t>
  </si>
  <si>
    <t>CSDE's Recommended Nutrition Standards</t>
  </si>
  <si>
    <r>
      <rPr>
        <b/>
        <sz val="11"/>
        <color rgb="FF000000"/>
        <rFont val="Garamond"/>
        <family val="1"/>
      </rPr>
      <t>Sugar limit:</t>
    </r>
    <r>
      <rPr>
        <sz val="11"/>
        <color indexed="8"/>
        <rFont val="Garamond"/>
        <family val="1"/>
      </rPr>
      <t xml:space="preserve"> Does the cereal </t>
    </r>
    <r>
      <rPr>
        <sz val="11"/>
        <color rgb="FF000000"/>
        <rFont val="Garamond"/>
        <family val="1"/>
      </rPr>
      <t>meet the sugar limit</t>
    </r>
    <r>
      <rPr>
        <sz val="11"/>
        <color indexed="8"/>
        <rFont val="Garamond"/>
        <family val="1"/>
      </rPr>
      <t>? (Refer to part 1.)</t>
    </r>
  </si>
  <si>
    <r>
      <rPr>
        <b/>
        <sz val="11"/>
        <color rgb="FF000000"/>
        <rFont val="Garamond"/>
        <family val="1"/>
      </rPr>
      <t>Creditable</t>
    </r>
    <r>
      <rPr>
        <sz val="11"/>
        <color indexed="8"/>
        <rFont val="Garamond"/>
        <family val="1"/>
      </rPr>
      <t xml:space="preserve">: Is the cereal </t>
    </r>
    <r>
      <rPr>
        <sz val="11"/>
        <color rgb="FF000000"/>
        <rFont val="Garamond"/>
        <family val="1"/>
      </rPr>
      <t>creditable</t>
    </r>
    <r>
      <rPr>
        <sz val="11"/>
        <color indexed="8"/>
        <rFont val="Garamond"/>
        <family val="1"/>
      </rPr>
      <t>? (Refer to part 3.)</t>
    </r>
  </si>
  <si>
    <r>
      <rPr>
        <b/>
        <sz val="11"/>
        <color rgb="FF000000"/>
        <rFont val="Garamond"/>
        <family val="1"/>
      </rPr>
      <t xml:space="preserve">WGR: </t>
    </r>
    <r>
      <rPr>
        <sz val="11"/>
        <color indexed="8"/>
        <rFont val="Garamond"/>
        <family val="1"/>
      </rPr>
      <t xml:space="preserve">Is the cereal </t>
    </r>
    <r>
      <rPr>
        <sz val="11"/>
        <color rgb="FF000000"/>
        <rFont val="Garamond"/>
        <family val="1"/>
      </rPr>
      <t>WGR</t>
    </r>
    <r>
      <rPr>
        <sz val="11"/>
        <color indexed="8"/>
        <rFont val="Garamond"/>
        <family val="1"/>
      </rPr>
      <t>? (Refer to part 4.)</t>
    </r>
  </si>
  <si>
    <t>nutrition standards? (Refer to part 6.)</t>
  </si>
  <si>
    <r>
      <rPr>
        <b/>
        <sz val="11"/>
        <color rgb="FF000000"/>
        <rFont val="Garamond"/>
        <family val="1"/>
      </rPr>
      <t>Recommended nutrition standards:</t>
    </r>
    <r>
      <rPr>
        <sz val="11"/>
        <color indexed="8"/>
        <rFont val="Garamond"/>
        <family val="1"/>
      </rPr>
      <t xml:space="preserve"> </t>
    </r>
    <r>
      <rPr>
        <sz val="11"/>
        <color rgb="FF000000"/>
        <rFont val="Garamond"/>
        <family val="1"/>
      </rPr>
      <t xml:space="preserve">Does the cereal meet the CSDE's recommended </t>
    </r>
  </si>
  <si>
    <t>Part 6 of this worksheet determines if products meet the CSDE's recommended nutrition standards for CACFP adult day care centers. Part 7 summaries the product's CACFP crediting information and compliance with the recommended nutrition standards.</t>
  </si>
  <si>
    <t>This worksheet determines if cooked breakfast cereals (such as oatmeal, cream of wheat, and farina) in group H of the U.S. Department of Agriculture’s (USDA) Exhibit A grains chart comply with the crediting, whole grain-rich (WGR), and ounce equivalents (oz eq) requirements of the CACFP adult meal patterns for children. For information on the CACFP adult meal patterns, crediting breakfast cereals, and grain oz eq, refer to the Connecticut State Department of Education's (CSDE) resources below.</t>
  </si>
  <si>
    <r>
      <rPr>
        <sz val="11"/>
        <rFont val="Garamond"/>
        <family val="1"/>
      </rPr>
      <t>CSDE webpage:</t>
    </r>
    <r>
      <rPr>
        <sz val="11"/>
        <color indexed="8"/>
        <rFont val="Garamond"/>
        <family val="1"/>
      </rPr>
      <t xml:space="preserve"> </t>
    </r>
  </si>
  <si>
    <t>For additional CACFP adult centers worksheets and meal pattern crediting information, refer to the CSDE's webpage below.</t>
  </si>
  <si>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</si>
  <si>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 xml:space="preserve">Note: </t>
    </r>
    <r>
      <rPr>
        <sz val="11"/>
        <color indexed="8"/>
        <rFont val="Garamond"/>
        <family val="1"/>
      </rPr>
      <t>Fortified breakfast cereals typically contain the five enrichment nutrients (thiamin, riboflavin, niacin, folic acid, and iron) plus other vitamins and minerals.</t>
    </r>
  </si>
  <si>
    <r>
      <rPr>
        <b/>
        <sz val="11"/>
        <color rgb="FFC00000"/>
        <rFont val="Garamond"/>
        <family val="1"/>
      </rPr>
      <t xml:space="preserve">Note: </t>
    </r>
    <r>
      <rPr>
        <sz val="11"/>
        <color rgb="FF000000"/>
        <rFont val="Garamond"/>
        <family val="1"/>
      </rPr>
      <t xml:space="preserve">When reviewing the cooked breakfast cereal's ingredients statement for the "rule of three," ignore </t>
    </r>
    <r>
      <rPr>
        <b/>
        <sz val="11"/>
        <color rgb="FF000000"/>
        <rFont val="Garamond"/>
        <family val="1"/>
      </rPr>
      <t xml:space="preserve">noncreditable grains </t>
    </r>
    <r>
      <rPr>
        <sz val="11"/>
        <color rgb="FF000000"/>
        <rFont val="Garamond"/>
        <family val="1"/>
      </rPr>
      <t xml:space="preserve">listed after the statement “contains 2% or less” or in the sub-listing for a dough conditioner. Ignore </t>
    </r>
    <r>
      <rPr>
        <b/>
        <sz val="11"/>
        <color rgb="FF000000"/>
        <rFont val="Garamond"/>
        <family val="1"/>
      </rPr>
      <t>grain derivative</t>
    </r>
    <r>
      <rPr>
        <sz val="11"/>
        <color rgb="FF000000"/>
        <rFont val="Garamond"/>
        <family val="1"/>
      </rPr>
      <t>s such as wheat gluten and modified food starch. For guidance on identifying noncreditable grains, refer to table 1 (Examples of Noncreditable Grain Ingredients) on page 8 and the CSDE's resource below.</t>
    </r>
  </si>
  <si>
    <r>
      <t>No:</t>
    </r>
    <r>
      <rPr>
        <sz val="11"/>
        <color indexed="8"/>
        <rFont val="Garamond"/>
        <family val="1"/>
      </rPr>
      <t xml:space="preserve"> Cereal is </t>
    </r>
    <r>
      <rPr>
        <b/>
        <sz val="11"/>
        <color rgb="FF000000"/>
        <rFont val="Garamond"/>
        <family val="1"/>
      </rPr>
      <t>not</t>
    </r>
    <r>
      <rPr>
        <sz val="11"/>
        <color indexed="8"/>
        <rFont val="Garamond"/>
        <family val="1"/>
      </rPr>
      <t xml:space="preserve"> WGR.</t>
    </r>
  </si>
  <si>
    <r>
      <t xml:space="preserve"> No: </t>
    </r>
    <r>
      <rPr>
        <sz val="11"/>
        <color rgb="FF000000"/>
        <rFont val="Garamond"/>
        <family val="1"/>
      </rPr>
      <t xml:space="preserve">Cereal does </t>
    </r>
    <r>
      <rPr>
        <b/>
        <sz val="11"/>
        <color rgb="FF000000"/>
        <rFont val="Garamond"/>
        <family val="1"/>
      </rPr>
      <t>not</t>
    </r>
    <r>
      <rPr>
        <sz val="11"/>
        <color rgb="FF000000"/>
        <rFont val="Garamond"/>
        <family val="1"/>
      </rPr>
      <t xml:space="preserve"> credit as the grains component in the CACFP adult meal patterns.</t>
    </r>
  </si>
  <si>
    <r>
      <rPr>
        <b/>
        <sz val="11"/>
        <color rgb="FFC00000"/>
        <rFont val="Garamond"/>
        <family val="1"/>
      </rPr>
      <t xml:space="preserve">Note: </t>
    </r>
    <r>
      <rPr>
        <sz val="11"/>
        <rFont val="Garamond"/>
        <family val="1"/>
      </rPr>
      <t>The product's serving size on the Nutrition Facts label might be different from the required CACFP serving (oz eq). Part 6 of this worksheet calculates the product's oz eq contribution.</t>
    </r>
  </si>
  <si>
    <r>
      <t xml:space="preserve">Cooked breakfast cerals require ½ cup of cooked or 1 ounce (28 grams) dry to credit as 1 ounce equivalent (oz eq) of the grains component. </t>
    </r>
    <r>
      <rPr>
        <b/>
        <sz val="11"/>
        <color rgb="FFC00000"/>
        <rFont val="Garamond"/>
        <family val="1"/>
      </rPr>
      <t xml:space="preserve">Note: </t>
    </r>
    <r>
      <rPr>
        <sz val="11"/>
        <color indexed="8"/>
        <rFont val="Garamond"/>
        <family val="1"/>
      </rPr>
      <t>The CACFP adult meal patterns require 2 oz eq of the grains component at breakfast, lunch, and supper. If the grains component is served at snack, the required amount is 1 oz eq. Menus can provide the full amount of the grains component from more than one menu item. For example, the breakfast menu can provide 2 oz eq of the grains component from 1 oz eq of oatmeal and 1 oz eq of whole-grain toast.</t>
    </r>
  </si>
  <si>
    <r>
      <t xml:space="preserve">In the blue box below, indicate the </t>
    </r>
    <r>
      <rPr>
        <b/>
        <sz val="11"/>
        <rFont val="Garamond"/>
        <family val="1"/>
      </rPr>
      <t>cooked amount (cups) of the actual serving of cooked breakfast cereal</t>
    </r>
    <r>
      <rPr>
        <sz val="11"/>
        <rFont val="Garamond"/>
        <family val="1"/>
      </rPr>
      <t xml:space="preserve"> that will be provided by the adult day care center. The equivalent serving of the grains component calculates automatically in the yellow box.</t>
    </r>
  </si>
  <si>
    <r>
      <rPr>
        <b/>
        <sz val="11"/>
        <color rgb="FFC00000"/>
        <rFont val="Garamond"/>
        <family val="1"/>
      </rPr>
      <t>Note:</t>
    </r>
    <r>
      <rPr>
        <b/>
        <sz val="11"/>
        <color rgb="FFFF0000"/>
        <rFont val="Garamond"/>
        <family val="1"/>
      </rPr>
      <t xml:space="preserve"> </t>
    </r>
    <r>
      <rPr>
        <sz val="11"/>
        <rFont val="Garamond"/>
        <family val="1"/>
      </rPr>
      <t xml:space="preserve">The serving provided by the adult day care center could be the same, larger, or smaller than the required quantity in the CACFP adult meal patterns. Amounts less than ¼ oz eq do not credit toward the grains component. If a food item provides less than the minimum oz eq, the CACFP menu must include additional foods to meet the full amount for each meal and snack. </t>
    </r>
  </si>
  <si>
    <r>
      <rPr>
        <b/>
        <sz val="11"/>
        <color rgb="FF000000"/>
        <rFont val="Garamond"/>
        <family val="1"/>
      </rPr>
      <t>Minimum serving:</t>
    </r>
    <r>
      <rPr>
        <sz val="11"/>
        <color rgb="FF000000"/>
        <rFont val="Garamond"/>
        <family val="1"/>
      </rPr>
      <t xml:space="preserve"> </t>
    </r>
    <r>
      <rPr>
        <sz val="11"/>
        <color indexed="8"/>
        <rFont val="Garamond"/>
        <family val="1"/>
      </rPr>
      <t>Does the adult day care center's serving provide the</t>
    </r>
    <r>
      <rPr>
        <sz val="11"/>
        <color rgb="FF000000"/>
        <rFont val="Garamond"/>
        <family val="1"/>
      </rPr>
      <t xml:space="preserve"> required oz eq</t>
    </r>
    <r>
      <rPr>
        <sz val="11"/>
        <color indexed="8"/>
        <rFont val="Garamond"/>
        <family val="1"/>
      </rPr>
      <t>? (Refer to part 3.)</t>
    </r>
  </si>
  <si>
    <r>
      <rPr>
        <b/>
        <sz val="11"/>
        <color rgb="FFC00000"/>
        <rFont val="Garamond"/>
        <family val="1"/>
      </rPr>
      <t>Note:</t>
    </r>
    <r>
      <rPr>
        <b/>
        <sz val="11"/>
        <color rgb="FFFF0000"/>
        <rFont val="Garamond"/>
        <family val="1"/>
      </rPr>
      <t xml:space="preserve"> </t>
    </r>
    <r>
      <rPr>
        <sz val="11"/>
        <color indexed="8"/>
        <rFont val="Garamond"/>
        <family val="1"/>
      </rPr>
      <t xml:space="preserve">For the cooked breakfast cereal to </t>
    </r>
    <r>
      <rPr>
        <b/>
        <sz val="11"/>
        <color rgb="FF000000"/>
        <rFont val="Garamond"/>
        <family val="1"/>
      </rPr>
      <t>credit</t>
    </r>
    <r>
      <rPr>
        <sz val="11"/>
        <color indexed="8"/>
        <rFont val="Garamond"/>
        <family val="1"/>
      </rPr>
      <t xml:space="preserve"> in the CACFP adult meal patterns, the answers must be "yes" for questions 1, 2 and 4. For the cooked breakfast cereal to meet the </t>
    </r>
    <r>
      <rPr>
        <b/>
        <sz val="11"/>
        <color rgb="FF000000"/>
        <rFont val="Garamond"/>
        <family val="1"/>
      </rPr>
      <t>WGR requirement</t>
    </r>
    <r>
      <rPr>
        <sz val="11"/>
        <color indexed="8"/>
        <rFont val="Garamond"/>
        <family val="1"/>
      </rPr>
      <t>, the answers must be "yes" for questions 1-4.  If the answer to question 5 is "no," the cooked breakfast cereal may be served in the CACFP if it 1) meets the sugar limit; 2) is creditable or WGR; and 3) provides the required oz eq. The CSDE encourages adult day care centers to  choose cooked breakfast cereals that meet all or most of the CSDE's recommended nutrition standards for the grains component.</t>
    </r>
  </si>
  <si>
    <r>
      <t xml:space="preserve">Does the cereal contain </t>
    </r>
    <r>
      <rPr>
        <b/>
        <sz val="11"/>
        <rFont val="Garamond"/>
        <family val="1"/>
      </rPr>
      <t>chemically altered fat substitutes</t>
    </r>
    <r>
      <rPr>
        <sz val="11"/>
        <rFont val="Garamond"/>
        <family val="1"/>
      </rPr>
      <t xml:space="preserve">, e.g., olestra (Olean) and microparticulated whey protein concentrate (Simplesse)??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</si>
  <si>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</si>
  <si>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cereal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xml:space="preserve">? </t>
    </r>
  </si>
  <si>
    <r>
      <t xml:space="preserve">Is the cereal made </t>
    </r>
    <r>
      <rPr>
        <b/>
        <sz val="11"/>
        <rFont val="Garamond"/>
        <family val="1"/>
      </rPr>
      <t>without</t>
    </r>
    <r>
      <rPr>
        <sz val="11"/>
        <rFont val="Garamond"/>
        <family val="1"/>
      </rPr>
      <t xml:space="preserve"> nonnutritive sweeteners and sugar alcohols?</t>
    </r>
  </si>
  <si>
    <t xml:space="preserve">Guide to Meeting the Whole Grain-rich Requirement for the CACFP </t>
  </si>
  <si>
    <t>Guide to Meeting the Meal Pattern Requirements for CACFP Adult Day Care Centers</t>
  </si>
  <si>
    <r>
      <t xml:space="preserve">For  information on the CACFP adult meal patterns, refer to the CSDE's </t>
    </r>
    <r>
      <rPr>
        <i/>
        <sz val="11"/>
        <color rgb="FF000000"/>
        <rFont val="Garamond"/>
        <family val="1"/>
      </rPr>
      <t xml:space="preserve">Guide to Meeting the Meal Pattern Requirements for CACFP Adult Day Care Centers </t>
    </r>
    <r>
      <rPr>
        <sz val="11"/>
        <color rgb="FF000000"/>
        <rFont val="Garamond"/>
        <family val="1"/>
      </rPr>
      <t>and visit the CSDE's Meal Patterns for CACFP Adult Day Care Centers webpage,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</si>
</sst>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55" x14ac:knownFonts="1">
    <font>
      <sz val="11"/>
      <color indexed="8"/>
      <name val="Calibri"/>
      <family val="2"/>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b/>
      <sz val="14"/>
      <color indexed="9"/>
      <name val="Arial Narrow"/>
      <family val="2"/>
    </font>
    <font>
      <sz val="9"/>
      <color indexed="8"/>
      <name val="Arial Narrow"/>
      <family val="2"/>
    </font>
    <font>
      <b/>
      <sz val="11"/>
      <color indexed="8"/>
      <name val="Arial Narrow"/>
      <family val="2"/>
    </font>
    <font>
      <i/>
      <sz val="11"/>
      <color indexed="8"/>
      <name val="Arial Narrow"/>
      <family val="2"/>
    </font>
    <font>
      <sz val="11"/>
      <name val="Symbol"/>
      <family val="1"/>
      <charset val="2"/>
    </font>
    <font>
      <u/>
      <sz val="11"/>
      <color indexed="12"/>
      <name val="Calibri"/>
      <family val="2"/>
    </font>
    <font>
      <u/>
      <sz val="11"/>
      <color indexed="12"/>
      <name val="Arial Narrow"/>
      <family val="2"/>
    </font>
    <font>
      <b/>
      <sz val="14"/>
      <color theme="0"/>
      <name val="Arial Narrow"/>
      <family val="2"/>
    </font>
    <font>
      <b/>
      <sz val="12"/>
      <color theme="0"/>
      <name val="Arial Narrow"/>
      <family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name val="Garamond"/>
      <family val="1"/>
    </font>
    <font>
      <b/>
      <sz val="11"/>
      <name val="Garamond"/>
      <family val="1"/>
    </font>
    <font>
      <u/>
      <sz val="11"/>
      <color indexed="12"/>
      <name val="Garamond"/>
      <family val="1"/>
    </font>
    <font>
      <b/>
      <sz val="11"/>
      <color indexed="9"/>
      <name val="Garamond"/>
      <family val="1"/>
    </font>
    <font>
      <sz val="11"/>
      <color theme="0"/>
      <name val="Garamond"/>
      <family val="1"/>
    </font>
    <font>
      <sz val="11"/>
      <color indexed="8"/>
      <name val="Garamond"/>
      <family val="1"/>
    </font>
    <font>
      <b/>
      <sz val="11"/>
      <color theme="0"/>
      <name val="Garamond"/>
      <family val="1"/>
    </font>
    <font>
      <b/>
      <sz val="11"/>
      <color indexed="8"/>
      <name val="Garamond"/>
      <family val="1"/>
    </font>
    <font>
      <b/>
      <sz val="11"/>
      <color rgb="FFC00000"/>
      <name val="Garamond"/>
      <family val="1"/>
    </font>
    <font>
      <sz val="11"/>
      <color indexed="9"/>
      <name val="Garamond"/>
      <family val="1"/>
    </font>
    <font>
      <b/>
      <sz val="11"/>
      <color rgb="FFFF0000"/>
      <name val="Garamond"/>
      <family val="1"/>
    </font>
    <font>
      <i/>
      <sz val="11"/>
      <color indexed="8"/>
      <name val="Garamond"/>
      <family val="1"/>
    </font>
    <font>
      <b/>
      <sz val="11"/>
      <color indexed="10"/>
      <name val="Garamond"/>
      <family val="1"/>
    </font>
    <font>
      <sz val="11"/>
      <color rgb="FFFF0000"/>
      <name val="Garamond"/>
      <family val="1"/>
    </font>
    <font>
      <sz val="14"/>
      <color theme="0"/>
      <name val="Arial Narrow"/>
      <family val="2"/>
    </font>
    <font>
      <sz val="11"/>
      <color rgb="FF000000"/>
      <name val="Garamond"/>
      <family val="1"/>
    </font>
    <font>
      <b/>
      <sz val="11"/>
      <color rgb="FF000000"/>
      <name val="Garamond"/>
      <family val="1"/>
    </font>
    <font>
      <sz val="12"/>
      <color indexed="8"/>
      <name val="Garamond"/>
      <family val="1"/>
    </font>
    <font>
      <sz val="11"/>
      <color theme="1"/>
      <name val="Garamond"/>
      <family val="1"/>
    </font>
    <font>
      <b/>
      <sz val="11"/>
      <color theme="1"/>
      <name val="Garamond"/>
      <family val="1"/>
    </font>
    <font>
      <i/>
      <sz val="11"/>
      <name val="Garamond"/>
      <family val="1"/>
    </font>
    <font>
      <b/>
      <i/>
      <sz val="11"/>
      <name val="Garamond"/>
      <family val="1"/>
    </font>
    <font>
      <vertAlign val="superscript"/>
      <sz val="11"/>
      <color theme="1"/>
      <name val="Garamond"/>
      <family val="1"/>
    </font>
    <font>
      <sz val="11"/>
      <color rgb="FF0000FF"/>
      <name val="Garamond"/>
      <family val="1"/>
    </font>
    <font>
      <b/>
      <sz val="11"/>
      <color rgb="FF0000FF"/>
      <name val="Garamond"/>
      <family val="1"/>
    </font>
    <font>
      <sz val="12"/>
      <name val="Garamond"/>
      <family val="1"/>
    </font>
    <font>
      <u/>
      <sz val="11"/>
      <color rgb="FF0000FF"/>
      <name val="Garamond"/>
      <family val="1"/>
    </font>
    <font>
      <b/>
      <sz val="13"/>
      <color indexed="9"/>
      <name val="Arial Narrow"/>
      <family val="2"/>
    </font>
    <font>
      <sz val="13"/>
      <color indexed="8"/>
      <name val="Arial Narrow"/>
      <family val="2"/>
    </font>
    <font>
      <b/>
      <sz val="13"/>
      <color indexed="8"/>
      <name val="Arial Narrow"/>
      <family val="2"/>
    </font>
    <font>
      <sz val="11"/>
      <color indexed="8"/>
      <name val="Symbol"/>
      <family val="1"/>
      <charset val="2"/>
    </font>
    <font>
      <i/>
      <sz val="11"/>
      <color rgb="FF000000"/>
      <name val="Garamond"/>
      <family val="1"/>
    </font>
    <font>
      <b/>
      <sz val="11"/>
      <color rgb="FFC00000"/>
      <name val="Webdings"/>
      <family val="1"/>
      <charset val="2"/>
    </font>
  </fonts>
  <fills count="23">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rgb="FF663300"/>
        <bgColor indexed="21"/>
      </patternFill>
    </fill>
    <fill>
      <patternFill patternType="solid">
        <fgColor rgb="FF663300"/>
        <bgColor indexed="58"/>
      </patternFill>
    </fill>
    <fill>
      <patternFill patternType="solid">
        <fgColor theme="9" tint="0.79998168889431442"/>
        <bgColor indexed="64"/>
      </patternFill>
    </fill>
    <fill>
      <patternFill patternType="solid">
        <fgColor rgb="FFFCD5B4"/>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14">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wrapText="1"/>
    </xf>
    <xf numFmtId="0" fontId="6" fillId="2" borderId="0" xfId="0" applyFont="1" applyFill="1"/>
    <xf numFmtId="0" fontId="6" fillId="0" borderId="0" xfId="0" applyFont="1"/>
    <xf numFmtId="0" fontId="9" fillId="0" borderId="0" xfId="0" applyFont="1"/>
    <xf numFmtId="0" fontId="9" fillId="2" borderId="0" xfId="0" applyFont="1" applyFill="1"/>
    <xf numFmtId="0" fontId="1" fillId="0" borderId="0" xfId="0" applyFont="1"/>
    <xf numFmtId="0" fontId="10" fillId="0" borderId="0" xfId="0" applyFont="1"/>
    <xf numFmtId="0" fontId="11" fillId="8" borderId="0" xfId="0" applyFont="1" applyFill="1"/>
    <xf numFmtId="0" fontId="1" fillId="7" borderId="0" xfId="0" applyFont="1" applyFill="1"/>
    <xf numFmtId="0" fontId="12" fillId="0" borderId="0" xfId="0" applyFont="1" applyAlignment="1">
      <alignment horizontal="left" vertical="top"/>
    </xf>
    <xf numFmtId="0" fontId="1" fillId="7" borderId="0" xfId="0" applyFont="1" applyFill="1" applyAlignment="1">
      <alignment vertical="top" wrapText="1"/>
    </xf>
    <xf numFmtId="0" fontId="1" fillId="0" borderId="0" xfId="0" applyFont="1" applyAlignment="1">
      <alignment horizontal="left" vertical="top" wrapText="1"/>
    </xf>
    <xf numFmtId="0" fontId="12" fillId="0" borderId="0" xfId="0" applyFont="1" applyAlignment="1">
      <alignment horizontal="center" vertical="top"/>
    </xf>
    <xf numFmtId="0" fontId="12" fillId="7" borderId="0" xfId="0" applyFont="1" applyFill="1" applyAlignment="1">
      <alignment horizontal="center" vertical="top"/>
    </xf>
    <xf numFmtId="0" fontId="16" fillId="17" borderId="0" xfId="0" applyFont="1" applyFill="1" applyAlignment="1">
      <alignment horizontal="center" vertical="center" wrapText="1"/>
    </xf>
    <xf numFmtId="0" fontId="17" fillId="18" borderId="0" xfId="0" applyFont="1" applyFill="1" applyAlignment="1">
      <alignment horizontal="center" vertical="center"/>
    </xf>
    <xf numFmtId="0" fontId="17" fillId="17"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8" fillId="19" borderId="0" xfId="0" applyFont="1" applyFill="1" applyAlignment="1">
      <alignment vertical="center"/>
    </xf>
    <xf numFmtId="0" fontId="7" fillId="19" borderId="0" xfId="0" applyFont="1" applyFill="1"/>
    <xf numFmtId="0" fontId="25" fillId="0" borderId="0" xfId="0" applyFont="1"/>
    <xf numFmtId="0" fontId="26" fillId="0" borderId="0" xfId="0" applyFont="1"/>
    <xf numFmtId="0" fontId="27" fillId="0" borderId="0" xfId="0" applyFont="1"/>
    <xf numFmtId="0" fontId="27" fillId="2" borderId="0" xfId="0" applyFont="1" applyFill="1"/>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xf>
    <xf numFmtId="0" fontId="22" fillId="0" borderId="0" xfId="0" applyFont="1" applyAlignment="1">
      <alignment horizontal="center" vertical="top"/>
    </xf>
    <xf numFmtId="0" fontId="24" fillId="0" borderId="0" xfId="1" applyFont="1" applyFill="1" applyBorder="1" applyAlignment="1" applyProtection="1">
      <alignment horizontal="left" vertical="top"/>
    </xf>
    <xf numFmtId="0" fontId="27" fillId="0" borderId="0" xfId="0" applyFont="1" applyAlignment="1">
      <alignment horizontal="left" vertical="top" wrapText="1"/>
    </xf>
    <xf numFmtId="0" fontId="29" fillId="0" borderId="0" xfId="0" applyFont="1"/>
    <xf numFmtId="0" fontId="31" fillId="0" borderId="0" xfId="0" applyFont="1"/>
    <xf numFmtId="164" fontId="29" fillId="0" borderId="0" xfId="0" applyNumberFormat="1" applyFont="1"/>
    <xf numFmtId="0" fontId="23" fillId="0" borderId="0" xfId="0" applyFont="1"/>
    <xf numFmtId="0" fontId="23" fillId="2" borderId="0" xfId="0" applyFont="1" applyFill="1"/>
    <xf numFmtId="0" fontId="29" fillId="2" borderId="0" xfId="0" applyFont="1" applyFill="1"/>
    <xf numFmtId="0" fontId="27" fillId="13" borderId="0" xfId="0" applyFont="1" applyFill="1"/>
    <xf numFmtId="0" fontId="27" fillId="14" borderId="0" xfId="0" applyFont="1" applyFill="1"/>
    <xf numFmtId="0" fontId="25" fillId="2" borderId="0" xfId="0" applyFont="1" applyFill="1" applyAlignment="1">
      <alignment horizontal="center" vertical="top"/>
    </xf>
    <xf numFmtId="0" fontId="27" fillId="0" borderId="0" xfId="0" applyFont="1" applyAlignment="1">
      <alignment vertical="top" wrapText="1"/>
    </xf>
    <xf numFmtId="0" fontId="27" fillId="2" borderId="0" xfId="0" applyFont="1" applyFill="1" applyAlignment="1">
      <alignment vertical="top" wrapText="1"/>
    </xf>
    <xf numFmtId="0" fontId="27" fillId="2" borderId="0" xfId="0" applyFont="1" applyFill="1" applyAlignment="1">
      <alignment vertical="top"/>
    </xf>
    <xf numFmtId="0" fontId="27" fillId="0" borderId="0" xfId="0" applyFont="1" applyAlignment="1">
      <alignment vertical="top"/>
    </xf>
    <xf numFmtId="0" fontId="25" fillId="2" borderId="0" xfId="0" applyFont="1" applyFill="1" applyAlignment="1">
      <alignment horizontal="center"/>
    </xf>
    <xf numFmtId="0" fontId="22" fillId="0" borderId="0" xfId="0" applyFont="1"/>
    <xf numFmtId="2" fontId="29" fillId="0" borderId="0" xfId="0" applyNumberFormat="1" applyFont="1"/>
    <xf numFmtId="0" fontId="25" fillId="0" borderId="0" xfId="0" applyFont="1" applyAlignment="1">
      <alignment horizontal="center"/>
    </xf>
    <xf numFmtId="0" fontId="25" fillId="0" borderId="0" xfId="0" applyFont="1" applyAlignment="1">
      <alignment horizontal="center" vertical="top"/>
    </xf>
    <xf numFmtId="0" fontId="27" fillId="0" borderId="0" xfId="0" applyFont="1" applyAlignment="1">
      <alignment vertical="center"/>
    </xf>
    <xf numFmtId="2" fontId="29" fillId="9" borderId="3" xfId="0" applyNumberFormat="1" applyFont="1" applyFill="1" applyBorder="1" applyAlignment="1">
      <alignment horizontal="center" vertical="top" wrapText="1"/>
    </xf>
    <xf numFmtId="2" fontId="29" fillId="0" borderId="0" xfId="0" applyNumberFormat="1" applyFont="1" applyAlignment="1">
      <alignment vertical="top"/>
    </xf>
    <xf numFmtId="2" fontId="29" fillId="0" borderId="0" xfId="0" applyNumberFormat="1" applyFont="1" applyAlignment="1">
      <alignment vertical="top" wrapText="1"/>
    </xf>
    <xf numFmtId="2" fontId="32" fillId="9" borderId="3" xfId="0" applyNumberFormat="1" applyFont="1" applyFill="1" applyBorder="1" applyAlignment="1">
      <alignment horizontal="center" vertical="top" wrapText="1"/>
    </xf>
    <xf numFmtId="0" fontId="22" fillId="0" borderId="0" xfId="0" applyFont="1" applyAlignment="1">
      <alignment vertical="top"/>
    </xf>
    <xf numFmtId="0" fontId="27" fillId="2" borderId="0" xfId="0" applyFont="1" applyFill="1" applyAlignment="1">
      <alignment vertical="center"/>
    </xf>
    <xf numFmtId="0" fontId="27" fillId="2" borderId="0" xfId="0" applyFont="1" applyFill="1" applyAlignment="1">
      <alignment vertical="center" wrapText="1"/>
    </xf>
    <xf numFmtId="0" fontId="27" fillId="0" borderId="0" xfId="0" applyFont="1" applyAlignment="1">
      <alignment horizontal="left" vertical="top"/>
    </xf>
    <xf numFmtId="0" fontId="27" fillId="7" borderId="0" xfId="0" applyFont="1" applyFill="1" applyAlignment="1">
      <alignment vertical="top" wrapText="1"/>
    </xf>
    <xf numFmtId="0" fontId="27" fillId="7" borderId="0" xfId="0" applyFont="1" applyFill="1"/>
    <xf numFmtId="0" fontId="27" fillId="0" borderId="0" xfId="0" applyFont="1" applyAlignment="1">
      <alignment horizontal="left"/>
    </xf>
    <xf numFmtId="0" fontId="29" fillId="0" borderId="0" xfId="0" applyFont="1" applyAlignment="1">
      <alignment horizontal="center"/>
    </xf>
    <xf numFmtId="0" fontId="29" fillId="0" borderId="0" xfId="0" applyFont="1" applyAlignment="1">
      <alignment horizontal="left"/>
    </xf>
    <xf numFmtId="0" fontId="34" fillId="0" borderId="0" xfId="0" applyFont="1" applyAlignment="1">
      <alignment horizontal="center"/>
    </xf>
    <xf numFmtId="0" fontId="35" fillId="3" borderId="1" xfId="0" applyFont="1" applyFill="1" applyBorder="1" applyAlignment="1" applyProtection="1">
      <alignment horizontal="center"/>
      <protection locked="0"/>
    </xf>
    <xf numFmtId="0" fontId="35" fillId="0" borderId="0" xfId="0" applyFont="1"/>
    <xf numFmtId="0" fontId="35" fillId="2" borderId="0" xfId="0" applyFont="1" applyFill="1"/>
    <xf numFmtId="0" fontId="35" fillId="0" borderId="0" xfId="0" applyFont="1" applyAlignment="1">
      <alignment horizontal="center"/>
    </xf>
    <xf numFmtId="0" fontId="32" fillId="0" borderId="0" xfId="0" applyFont="1"/>
    <xf numFmtId="0" fontId="32" fillId="0" borderId="0" xfId="0" applyFont="1" applyAlignment="1">
      <alignment horizontal="left"/>
    </xf>
    <xf numFmtId="0" fontId="15" fillId="17" borderId="0" xfId="0" applyFont="1" applyFill="1" applyAlignment="1">
      <alignment wrapText="1"/>
    </xf>
    <xf numFmtId="0" fontId="36" fillId="18" borderId="0" xfId="0" applyFont="1" applyFill="1"/>
    <xf numFmtId="0" fontId="36" fillId="17" borderId="0" xfId="0" applyFont="1" applyFill="1"/>
    <xf numFmtId="0" fontId="14" fillId="7" borderId="0" xfId="1" applyFont="1" applyFill="1" applyAlignment="1" applyProtection="1">
      <alignment horizontal="left"/>
    </xf>
    <xf numFmtId="0" fontId="27" fillId="7" borderId="0" xfId="0" applyFont="1" applyFill="1" applyAlignment="1">
      <alignment horizontal="left" vertical="top" wrapText="1"/>
    </xf>
    <xf numFmtId="0" fontId="33" fillId="8" borderId="0" xfId="0" applyFont="1" applyFill="1"/>
    <xf numFmtId="0" fontId="24" fillId="0" borderId="0" xfId="1" applyFont="1" applyAlignment="1" applyProtection="1">
      <alignment horizontal="left"/>
    </xf>
    <xf numFmtId="0" fontId="32" fillId="0" borderId="0" xfId="0" applyFont="1" applyAlignment="1">
      <alignment vertical="top" wrapText="1"/>
    </xf>
    <xf numFmtId="0" fontId="39" fillId="0" borderId="0" xfId="0" applyFont="1"/>
    <xf numFmtId="0" fontId="39" fillId="2" borderId="0" xfId="0" applyFont="1" applyFill="1"/>
    <xf numFmtId="0" fontId="32"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7" fillId="0" borderId="0" xfId="0" applyFont="1" applyAlignment="1">
      <alignment horizontal="center"/>
    </xf>
    <xf numFmtId="0" fontId="40" fillId="0" borderId="0" xfId="0" applyFont="1"/>
    <xf numFmtId="0" fontId="41" fillId="0" borderId="0" xfId="0" applyFont="1"/>
    <xf numFmtId="2" fontId="41" fillId="0" borderId="0" xfId="0" applyNumberFormat="1" applyFont="1" applyAlignment="1">
      <alignment horizontal="center"/>
    </xf>
    <xf numFmtId="0" fontId="40" fillId="0" borderId="0" xfId="0" applyFont="1" applyAlignment="1">
      <alignment vertical="top" wrapText="1"/>
    </xf>
    <xf numFmtId="0" fontId="23" fillId="0" borderId="0" xfId="0" applyFont="1" applyAlignment="1">
      <alignment vertical="top" wrapText="1"/>
    </xf>
    <xf numFmtId="0" fontId="22" fillId="0" borderId="0" xfId="0" applyFont="1" applyAlignment="1">
      <alignment vertical="center" wrapText="1"/>
    </xf>
    <xf numFmtId="0" fontId="29" fillId="2" borderId="0" xfId="0" applyFont="1" applyFill="1" applyAlignment="1">
      <alignment vertical="center" wrapText="1"/>
    </xf>
    <xf numFmtId="0" fontId="41" fillId="0" borderId="0" xfId="0" applyFont="1" applyAlignment="1">
      <alignment horizontal="left"/>
    </xf>
    <xf numFmtId="0" fontId="27" fillId="4" borderId="0" xfId="0" applyFont="1" applyFill="1"/>
    <xf numFmtId="0" fontId="29" fillId="2" borderId="0" xfId="0" applyFont="1" applyFill="1" applyAlignment="1">
      <alignment horizontal="left" vertical="center" wrapText="1" indent="1"/>
    </xf>
    <xf numFmtId="0" fontId="29" fillId="0" borderId="0" xfId="0" applyFont="1" applyAlignment="1">
      <alignment vertical="center" wrapText="1"/>
    </xf>
    <xf numFmtId="0" fontId="29" fillId="0" borderId="0" xfId="0" applyFont="1" applyAlignment="1">
      <alignment horizontal="left" vertical="center" wrapText="1" indent="1"/>
    </xf>
    <xf numFmtId="0" fontId="27" fillId="0" borderId="0" xfId="0" applyFont="1" applyAlignment="1">
      <alignment horizontal="left" wrapText="1"/>
    </xf>
    <xf numFmtId="0" fontId="27" fillId="2" borderId="0" xfId="0" applyFont="1" applyFill="1" applyAlignment="1">
      <alignment horizontal="left"/>
    </xf>
    <xf numFmtId="0" fontId="29" fillId="3" borderId="1" xfId="0" applyFont="1" applyFill="1" applyBorder="1" applyAlignment="1" applyProtection="1">
      <alignment horizontal="center"/>
      <protection locked="0"/>
    </xf>
    <xf numFmtId="0" fontId="40" fillId="0" borderId="0" xfId="0" applyFont="1" applyAlignment="1">
      <alignment horizontal="left" vertical="top"/>
    </xf>
    <xf numFmtId="0" fontId="44" fillId="0" borderId="0" xfId="0" applyFont="1"/>
    <xf numFmtId="0" fontId="42" fillId="0" borderId="0" xfId="0" applyFont="1" applyAlignment="1">
      <alignment horizontal="left"/>
    </xf>
    <xf numFmtId="0" fontId="40" fillId="10" borderId="0" xfId="0" applyFont="1" applyFill="1"/>
    <xf numFmtId="0" fontId="40" fillId="0" borderId="0" xfId="0" applyFont="1" applyAlignment="1">
      <alignment vertical="top"/>
    </xf>
    <xf numFmtId="0" fontId="22" fillId="10" borderId="0" xfId="0" applyFont="1" applyFill="1" applyAlignment="1">
      <alignment horizontal="center" vertical="center" wrapText="1"/>
    </xf>
    <xf numFmtId="0" fontId="22" fillId="0" borderId="0" xfId="0" applyFont="1" applyAlignment="1">
      <alignment horizontal="center" vertical="center" wrapText="1"/>
    </xf>
    <xf numFmtId="0" fontId="41" fillId="0" borderId="0" xfId="0" applyFont="1" applyAlignment="1">
      <alignment horizontal="center" vertical="center"/>
    </xf>
    <xf numFmtId="0" fontId="40" fillId="0" borderId="0" xfId="0" applyFont="1" applyAlignment="1">
      <alignment horizontal="center" vertical="center"/>
    </xf>
    <xf numFmtId="0" fontId="40" fillId="10" borderId="0" xfId="0" applyFont="1" applyFill="1" applyAlignment="1">
      <alignment horizontal="center" vertical="center"/>
    </xf>
    <xf numFmtId="0" fontId="41" fillId="11" borderId="4" xfId="0" applyFont="1" applyFill="1" applyBorder="1" applyAlignment="1">
      <alignment horizontal="left" indent="1"/>
    </xf>
    <xf numFmtId="0" fontId="41" fillId="11" borderId="0" xfId="0" applyFont="1" applyFill="1"/>
    <xf numFmtId="0" fontId="40" fillId="11" borderId="0" xfId="0" applyFont="1" applyFill="1"/>
    <xf numFmtId="0" fontId="40" fillId="11" borderId="0" xfId="0" applyFont="1" applyFill="1" applyAlignment="1">
      <alignment horizontal="left" vertical="top" wrapText="1"/>
    </xf>
    <xf numFmtId="0" fontId="41" fillId="11" borderId="0" xfId="0" applyFont="1" applyFill="1" applyAlignment="1">
      <alignment vertical="top" wrapText="1"/>
    </xf>
    <xf numFmtId="0" fontId="41" fillId="11" borderId="5" xfId="0" applyFont="1" applyFill="1" applyBorder="1" applyAlignment="1">
      <alignment vertical="top" wrapText="1"/>
    </xf>
    <xf numFmtId="0" fontId="41" fillId="0" borderId="0" xfId="0" applyFont="1" applyAlignment="1">
      <alignment vertical="center"/>
    </xf>
    <xf numFmtId="0" fontId="41" fillId="0" borderId="0" xfId="0" applyFont="1" applyAlignment="1">
      <alignment horizontal="left" vertical="center"/>
    </xf>
    <xf numFmtId="2" fontId="22" fillId="11" borderId="0" xfId="0" applyNumberFormat="1" applyFont="1" applyFill="1" applyAlignment="1">
      <alignment horizontal="right" vertical="top"/>
    </xf>
    <xf numFmtId="2" fontId="41" fillId="11" borderId="0" xfId="0" applyNumberFormat="1" applyFont="1" applyFill="1" applyAlignment="1">
      <alignment horizontal="center"/>
    </xf>
    <xf numFmtId="1" fontId="41" fillId="11" borderId="5" xfId="0" applyNumberFormat="1" applyFont="1" applyFill="1" applyBorder="1"/>
    <xf numFmtId="0" fontId="23" fillId="0" borderId="0" xfId="0" applyFont="1" applyAlignment="1">
      <alignment horizontal="left" vertical="top"/>
    </xf>
    <xf numFmtId="0" fontId="40" fillId="11" borderId="4" xfId="0" applyFont="1" applyFill="1" applyBorder="1" applyAlignment="1">
      <alignment horizontal="left" indent="1"/>
    </xf>
    <xf numFmtId="0" fontId="41" fillId="11" borderId="0" xfId="0" applyFont="1" applyFill="1" applyAlignment="1">
      <alignment horizontal="left" vertical="top"/>
    </xf>
    <xf numFmtId="0" fontId="23" fillId="11" borderId="0" xfId="0" applyFont="1" applyFill="1"/>
    <xf numFmtId="0" fontId="22" fillId="11" borderId="0" xfId="0" applyFont="1" applyFill="1" applyAlignment="1">
      <alignment horizontal="left" vertical="top"/>
    </xf>
    <xf numFmtId="0" fontId="22" fillId="11" borderId="0" xfId="0" applyFont="1" applyFill="1"/>
    <xf numFmtId="0" fontId="23" fillId="11" borderId="5" xfId="0" applyFont="1" applyFill="1" applyBorder="1"/>
    <xf numFmtId="0" fontId="40" fillId="10" borderId="0" xfId="0" applyFont="1" applyFill="1" applyAlignment="1">
      <alignment horizontal="left" vertical="top"/>
    </xf>
    <xf numFmtId="0" fontId="22" fillId="0" borderId="0" xfId="0" applyFont="1" applyAlignment="1">
      <alignment horizontal="left" indent="1"/>
    </xf>
    <xf numFmtId="2" fontId="41" fillId="11" borderId="0" xfId="0" applyNumberFormat="1" applyFont="1" applyFill="1"/>
    <xf numFmtId="0" fontId="40" fillId="11" borderId="0" xfId="0" applyFont="1" applyFill="1" applyAlignment="1">
      <alignment horizontal="left" vertical="top"/>
    </xf>
    <xf numFmtId="0" fontId="40" fillId="11" borderId="5" xfId="0" applyFont="1" applyFill="1" applyBorder="1"/>
    <xf numFmtId="0" fontId="41" fillId="10" borderId="0" xfId="0" applyFont="1" applyFill="1" applyAlignment="1">
      <alignment horizontal="left" vertical="top"/>
    </xf>
    <xf numFmtId="0" fontId="22" fillId="11" borderId="5" xfId="0" applyFont="1" applyFill="1" applyBorder="1"/>
    <xf numFmtId="0" fontId="41" fillId="11" borderId="0" xfId="0" applyFont="1" applyFill="1" applyAlignment="1">
      <alignment horizontal="left" vertical="top" wrapText="1"/>
    </xf>
    <xf numFmtId="0" fontId="41" fillId="0" borderId="0" xfId="0" applyFont="1" applyAlignment="1">
      <alignment horizontal="left" vertical="top"/>
    </xf>
    <xf numFmtId="0" fontId="22" fillId="10" borderId="0" xfId="0" applyFont="1" applyFill="1"/>
    <xf numFmtId="0" fontId="22" fillId="10" borderId="0" xfId="0" applyFont="1" applyFill="1" applyAlignment="1">
      <alignment horizontal="left" indent="1"/>
    </xf>
    <xf numFmtId="0" fontId="45" fillId="11" borderId="0" xfId="0" applyFont="1" applyFill="1"/>
    <xf numFmtId="0" fontId="46" fillId="11" borderId="0" xfId="0" applyFont="1" applyFill="1" applyAlignment="1">
      <alignment vertical="top"/>
    </xf>
    <xf numFmtId="2" fontId="46" fillId="11" borderId="0" xfId="0" applyNumberFormat="1" applyFont="1" applyFill="1"/>
    <xf numFmtId="0" fontId="29" fillId="5" borderId="1" xfId="0" applyFont="1" applyFill="1" applyBorder="1" applyAlignment="1">
      <alignment horizontal="center"/>
    </xf>
    <xf numFmtId="0" fontId="32" fillId="9" borderId="3" xfId="0" applyFont="1" applyFill="1" applyBorder="1" applyAlignment="1">
      <alignment horizontal="center"/>
    </xf>
    <xf numFmtId="0" fontId="35" fillId="11" borderId="0" xfId="0" applyFont="1" applyFill="1" applyAlignment="1">
      <alignment horizontal="left" vertical="top" wrapText="1"/>
    </xf>
    <xf numFmtId="0" fontId="23" fillId="0" borderId="0" xfId="0" applyFont="1" applyAlignment="1">
      <alignment vertical="top"/>
    </xf>
    <xf numFmtId="0" fontId="32" fillId="11" borderId="0" xfId="0" applyFont="1" applyFill="1"/>
    <xf numFmtId="0" fontId="29" fillId="0" borderId="0" xfId="0" applyFont="1" applyAlignment="1">
      <alignment horizontal="left" vertical="top"/>
    </xf>
    <xf numFmtId="10" fontId="46" fillId="11" borderId="0" xfId="0" applyNumberFormat="1" applyFont="1" applyFill="1"/>
    <xf numFmtId="0" fontId="40" fillId="11" borderId="4" xfId="0" applyFont="1" applyFill="1" applyBorder="1"/>
    <xf numFmtId="0" fontId="22" fillId="11" borderId="9" xfId="0" applyFont="1" applyFill="1" applyBorder="1" applyAlignment="1">
      <alignment horizontal="left" vertical="top"/>
    </xf>
    <xf numFmtId="0" fontId="40" fillId="11" borderId="10" xfId="0" applyFont="1" applyFill="1" applyBorder="1" applyAlignment="1">
      <alignment horizontal="left" vertical="top"/>
    </xf>
    <xf numFmtId="0" fontId="40" fillId="11" borderId="10" xfId="0" applyFont="1" applyFill="1" applyBorder="1"/>
    <xf numFmtId="0" fontId="40" fillId="11" borderId="11" xfId="0" applyFont="1" applyFill="1" applyBorder="1"/>
    <xf numFmtId="0" fontId="22" fillId="0" borderId="0" xfId="0" applyFont="1" applyAlignment="1">
      <alignment horizontal="left" wrapText="1"/>
    </xf>
    <xf numFmtId="0" fontId="22" fillId="0" borderId="0" xfId="0" applyFont="1" applyAlignment="1">
      <alignment wrapText="1"/>
    </xf>
    <xf numFmtId="0" fontId="27" fillId="0" borderId="0" xfId="0" applyFont="1" applyAlignment="1">
      <alignment horizontal="center" vertical="top"/>
    </xf>
    <xf numFmtId="2" fontId="40" fillId="0" borderId="0" xfId="0" applyNumberFormat="1" applyFont="1"/>
    <xf numFmtId="0" fontId="41" fillId="0" borderId="0" xfId="0" applyFont="1" applyAlignment="1">
      <alignment wrapText="1"/>
    </xf>
    <xf numFmtId="0" fontId="22" fillId="10" borderId="0" xfId="0" applyFont="1" applyFill="1" applyAlignment="1">
      <alignment horizontal="left" vertical="top"/>
    </xf>
    <xf numFmtId="0" fontId="29" fillId="12" borderId="1" xfId="0" applyFont="1" applyFill="1" applyBorder="1" applyAlignment="1">
      <alignment horizontal="center"/>
    </xf>
    <xf numFmtId="0" fontId="34" fillId="12" borderId="1" xfId="0" applyFont="1" applyFill="1" applyBorder="1" applyAlignment="1">
      <alignment horizontal="center"/>
    </xf>
    <xf numFmtId="0" fontId="32" fillId="12" borderId="1" xfId="0" applyFont="1" applyFill="1" applyBorder="1" applyAlignment="1">
      <alignment horizontal="center"/>
    </xf>
    <xf numFmtId="0" fontId="29" fillId="0" borderId="0" xfId="0" applyFont="1" applyAlignment="1">
      <alignment vertical="top"/>
    </xf>
    <xf numFmtId="0" fontId="34" fillId="5" borderId="1" xfId="0" applyFont="1" applyFill="1" applyBorder="1" applyAlignment="1">
      <alignment horizontal="center"/>
    </xf>
    <xf numFmtId="0" fontId="47" fillId="0" borderId="0" xfId="0" applyFont="1"/>
    <xf numFmtId="0" fontId="39" fillId="0" borderId="0" xfId="0" applyFont="1" applyAlignment="1">
      <alignment horizontal="left" vertical="top"/>
    </xf>
    <xf numFmtId="0" fontId="25" fillId="7" borderId="0" xfId="0" applyFont="1" applyFill="1"/>
    <xf numFmtId="0" fontId="29" fillId="0" borderId="0" xfId="0" applyFont="1" applyAlignment="1">
      <alignment horizontal="left" indent="1"/>
    </xf>
    <xf numFmtId="0" fontId="22" fillId="3" borderId="1" xfId="0" applyFont="1" applyFill="1" applyBorder="1" applyAlignment="1" applyProtection="1">
      <alignment horizontal="center"/>
      <protection locked="0"/>
    </xf>
    <xf numFmtId="0" fontId="49" fillId="19" borderId="0" xfId="0" applyFont="1" applyFill="1" applyAlignment="1">
      <alignment vertical="center"/>
    </xf>
    <xf numFmtId="0" fontId="22" fillId="0" borderId="0" xfId="0" applyFont="1" applyAlignment="1">
      <alignment horizontal="left" vertical="center" indent="1"/>
    </xf>
    <xf numFmtId="0" fontId="22" fillId="0" borderId="0" xfId="0" applyFont="1" applyAlignment="1">
      <alignment horizontal="left" vertical="top" indent="1"/>
    </xf>
    <xf numFmtId="0" fontId="50" fillId="19" borderId="0" xfId="0" applyFont="1" applyFill="1"/>
    <xf numFmtId="0" fontId="51" fillId="19" borderId="0" xfId="0" applyFont="1" applyFill="1"/>
    <xf numFmtId="0" fontId="49" fillId="19" borderId="0" xfId="0" applyFont="1" applyFill="1" applyAlignment="1">
      <alignment horizontal="left" vertical="center"/>
    </xf>
    <xf numFmtId="0" fontId="12" fillId="0" borderId="0" xfId="0" applyFont="1" applyAlignment="1">
      <alignment horizontal="center" vertical="center"/>
    </xf>
    <xf numFmtId="0" fontId="12" fillId="0" borderId="0" xfId="0" applyFont="1" applyAlignment="1">
      <alignment horizontal="left"/>
    </xf>
    <xf numFmtId="0" fontId="27" fillId="21" borderId="5" xfId="0" applyFont="1" applyFill="1" applyBorder="1" applyAlignment="1">
      <alignment horizontal="left" vertical="top" wrapText="1"/>
    </xf>
    <xf numFmtId="0" fontId="27" fillId="21" borderId="0" xfId="0" applyFont="1" applyFill="1" applyAlignment="1">
      <alignment horizontal="left" vertical="top" wrapText="1"/>
    </xf>
    <xf numFmtId="0" fontId="28" fillId="0" borderId="0" xfId="0" applyFont="1" applyAlignment="1">
      <alignment horizontal="center" wrapText="1"/>
    </xf>
    <xf numFmtId="0" fontId="10" fillId="0" borderId="0" xfId="0" applyFont="1" applyAlignment="1">
      <alignment horizontal="center" wrapText="1"/>
    </xf>
    <xf numFmtId="0" fontId="27" fillId="0" borderId="0" xfId="0" applyFont="1" applyAlignment="1">
      <alignment horizontal="right" vertical="top"/>
    </xf>
    <xf numFmtId="0" fontId="27" fillId="21" borderId="6" xfId="0" applyFont="1" applyFill="1" applyBorder="1" applyAlignment="1">
      <alignment horizontal="left" vertical="top"/>
    </xf>
    <xf numFmtId="0" fontId="27" fillId="21" borderId="7" xfId="0" applyFont="1" applyFill="1" applyBorder="1" applyAlignment="1">
      <alignment vertical="top" wrapText="1"/>
    </xf>
    <xf numFmtId="0" fontId="27" fillId="21" borderId="8" xfId="0" applyFont="1" applyFill="1" applyBorder="1"/>
    <xf numFmtId="0" fontId="27" fillId="21" borderId="4" xfId="0" applyFont="1" applyFill="1" applyBorder="1" applyAlignment="1">
      <alignment vertical="top" wrapText="1"/>
    </xf>
    <xf numFmtId="0" fontId="27" fillId="21" borderId="0" xfId="0" applyFont="1" applyFill="1" applyAlignment="1">
      <alignment horizontal="left" vertical="top"/>
    </xf>
    <xf numFmtId="0" fontId="37" fillId="21" borderId="0" xfId="0" applyFont="1" applyFill="1" applyAlignment="1">
      <alignment vertical="top" wrapText="1" readingOrder="1"/>
    </xf>
    <xf numFmtId="0" fontId="27" fillId="21" borderId="0" xfId="0" applyFont="1" applyFill="1" applyAlignment="1">
      <alignment vertical="top" wrapText="1"/>
    </xf>
    <xf numFmtId="0" fontId="27" fillId="21" borderId="5" xfId="0" applyFont="1" applyFill="1" applyBorder="1" applyAlignment="1">
      <alignment vertical="top" wrapText="1"/>
    </xf>
    <xf numFmtId="0" fontId="27" fillId="2" borderId="0" xfId="0" applyFont="1" applyFill="1" applyAlignment="1">
      <alignment horizontal="left" vertical="top"/>
    </xf>
    <xf numFmtId="0" fontId="37" fillId="21" borderId="0" xfId="0" applyFont="1" applyFill="1" applyAlignment="1">
      <alignment horizontal="left" vertical="top" wrapText="1" readingOrder="1"/>
    </xf>
    <xf numFmtId="0" fontId="27" fillId="21" borderId="4" xfId="0" applyFont="1" applyFill="1" applyBorder="1" applyAlignment="1">
      <alignment horizontal="left"/>
    </xf>
    <xf numFmtId="0" fontId="27" fillId="21" borderId="0" xfId="0" applyFont="1" applyFill="1"/>
    <xf numFmtId="0" fontId="27" fillId="21" borderId="0" xfId="0" applyFont="1" applyFill="1" applyAlignment="1">
      <alignment horizontal="left"/>
    </xf>
    <xf numFmtId="0" fontId="27" fillId="21" borderId="5" xfId="0" applyFont="1" applyFill="1" applyBorder="1" applyAlignment="1">
      <alignment horizontal="left"/>
    </xf>
    <xf numFmtId="0" fontId="27" fillId="21" borderId="4" xfId="0" applyFont="1" applyFill="1" applyBorder="1"/>
    <xf numFmtId="0" fontId="27" fillId="21" borderId="5" xfId="0" applyFont="1" applyFill="1" applyBorder="1" applyAlignment="1">
      <alignment horizontal="left" vertical="top"/>
    </xf>
    <xf numFmtId="0" fontId="22" fillId="21" borderId="0" xfId="0" applyFont="1" applyFill="1" applyAlignment="1">
      <alignment horizontal="center" vertical="top"/>
    </xf>
    <xf numFmtId="0" fontId="27" fillId="21" borderId="4" xfId="0" applyFont="1" applyFill="1" applyBorder="1" applyAlignment="1">
      <alignment horizontal="left" vertical="top"/>
    </xf>
    <xf numFmtId="0" fontId="27" fillId="16" borderId="0" xfId="0" applyFont="1" applyFill="1" applyAlignment="1">
      <alignment horizontal="left" vertical="top" wrapText="1"/>
    </xf>
    <xf numFmtId="0" fontId="27" fillId="21" borderId="9" xfId="0" applyFont="1" applyFill="1" applyBorder="1" applyAlignment="1">
      <alignment horizontal="left" vertical="top"/>
    </xf>
    <xf numFmtId="0" fontId="27" fillId="21" borderId="10" xfId="0" applyFont="1" applyFill="1" applyBorder="1" applyAlignment="1">
      <alignment vertical="top" wrapText="1"/>
    </xf>
    <xf numFmtId="0" fontId="27" fillId="21" borderId="11" xfId="0" applyFont="1" applyFill="1" applyBorder="1"/>
    <xf numFmtId="0" fontId="1" fillId="0" borderId="0" xfId="0" applyFont="1" applyAlignment="1">
      <alignment horizontal="left" vertical="top"/>
    </xf>
    <xf numFmtId="0" fontId="37" fillId="0" borderId="0" xfId="0" applyFont="1" applyAlignment="1">
      <alignment horizontal="left"/>
    </xf>
    <xf numFmtId="0" fontId="30" fillId="0" borderId="0" xfId="0" applyFont="1"/>
    <xf numFmtId="0" fontId="24" fillId="0" borderId="0" xfId="1" applyFont="1" applyFill="1" applyBorder="1" applyAlignment="1" applyProtection="1">
      <alignment horizontal="left"/>
      <protection locked="0"/>
    </xf>
    <xf numFmtId="0" fontId="24" fillId="7" borderId="0" xfId="1" applyFont="1" applyFill="1" applyAlignment="1" applyProtection="1">
      <alignment horizontal="left"/>
      <protection locked="0"/>
    </xf>
    <xf numFmtId="0" fontId="24" fillId="0" borderId="0" xfId="1" applyFont="1" applyAlignment="1" applyProtection="1">
      <alignment horizontal="left"/>
      <protection locked="0"/>
    </xf>
    <xf numFmtId="0" fontId="24" fillId="21" borderId="0" xfId="1" applyFont="1" applyFill="1" applyBorder="1" applyAlignment="1" applyProtection="1">
      <alignment horizontal="left" vertical="top"/>
      <protection locked="0"/>
    </xf>
    <xf numFmtId="0" fontId="23" fillId="22" borderId="0" xfId="0" applyFont="1" applyFill="1" applyAlignment="1">
      <alignment horizontal="left" wrapText="1"/>
    </xf>
    <xf numFmtId="0" fontId="23" fillId="22" borderId="5" xfId="0" applyFont="1" applyFill="1" applyBorder="1" applyAlignment="1">
      <alignment horizontal="left" wrapText="1"/>
    </xf>
    <xf numFmtId="0" fontId="12" fillId="10" borderId="0" xfId="0" applyFont="1" applyFill="1" applyAlignment="1">
      <alignment horizontal="right" vertical="top"/>
    </xf>
    <xf numFmtId="0" fontId="12" fillId="21" borderId="0" xfId="0" applyFont="1" applyFill="1" applyAlignment="1">
      <alignment horizontal="center" vertical="top"/>
    </xf>
    <xf numFmtId="0" fontId="22" fillId="21" borderId="0" xfId="0" applyFont="1" applyFill="1" applyAlignment="1">
      <alignment horizontal="center" vertical="top"/>
    </xf>
    <xf numFmtId="0" fontId="25" fillId="20" borderId="0" xfId="0" applyFont="1" applyFill="1" applyAlignment="1">
      <alignment horizontal="center"/>
    </xf>
    <xf numFmtId="0" fontId="52" fillId="0" borderId="0" xfId="0" applyFont="1" applyAlignment="1">
      <alignment horizontal="center" vertical="center"/>
    </xf>
    <xf numFmtId="0" fontId="23" fillId="22" borderId="0" xfId="0" applyFont="1" applyFill="1" applyAlignment="1">
      <alignment horizontal="left" vertical="center" wrapText="1"/>
    </xf>
    <xf numFmtId="0" fontId="27" fillId="0" borderId="0" xfId="0" applyFont="1" applyAlignment="1">
      <alignment horizontal="left" vertical="top" wrapText="1"/>
    </xf>
    <xf numFmtId="2" fontId="41" fillId="9" borderId="12" xfId="0" applyNumberFormat="1" applyFont="1" applyFill="1" applyBorder="1" applyAlignment="1">
      <alignment horizontal="center"/>
    </xf>
    <xf numFmtId="2" fontId="41" fillId="9" borderId="13" xfId="0" applyNumberFormat="1" applyFont="1" applyFill="1" applyBorder="1" applyAlignment="1">
      <alignment horizontal="center"/>
    </xf>
    <xf numFmtId="2" fontId="41" fillId="9" borderId="14" xfId="0" applyNumberFormat="1" applyFont="1" applyFill="1" applyBorder="1" applyAlignment="1">
      <alignment horizontal="center"/>
    </xf>
    <xf numFmtId="2" fontId="23" fillId="9" borderId="12" xfId="0" applyNumberFormat="1" applyFont="1" applyFill="1" applyBorder="1" applyAlignment="1">
      <alignment horizontal="center"/>
    </xf>
    <xf numFmtId="2" fontId="23" fillId="9" borderId="13" xfId="0" applyNumberFormat="1" applyFont="1" applyFill="1" applyBorder="1" applyAlignment="1">
      <alignment horizontal="center"/>
    </xf>
    <xf numFmtId="2" fontId="23" fillId="9" borderId="14" xfId="0" applyNumberFormat="1" applyFont="1" applyFill="1" applyBorder="1" applyAlignment="1">
      <alignment horizontal="center"/>
    </xf>
    <xf numFmtId="0" fontId="22" fillId="0" borderId="0" xfId="0" applyFont="1" applyAlignment="1">
      <alignment horizontal="left" vertical="top"/>
    </xf>
    <xf numFmtId="0" fontId="15" fillId="17" borderId="0" xfId="0" applyFont="1" applyFill="1" applyAlignment="1">
      <alignment horizontal="center" wrapText="1"/>
    </xf>
    <xf numFmtId="10" fontId="23" fillId="9" borderId="12" xfId="0" applyNumberFormat="1" applyFont="1" applyFill="1" applyBorder="1" applyAlignment="1">
      <alignment horizontal="center"/>
    </xf>
    <xf numFmtId="10" fontId="23" fillId="9" borderId="13" xfId="0" applyNumberFormat="1" applyFont="1" applyFill="1" applyBorder="1" applyAlignment="1">
      <alignment horizontal="center"/>
    </xf>
    <xf numFmtId="10" fontId="23" fillId="9" borderId="14" xfId="0" applyNumberFormat="1" applyFont="1" applyFill="1" applyBorder="1" applyAlignment="1">
      <alignment horizontal="center"/>
    </xf>
    <xf numFmtId="0" fontId="37" fillId="21" borderId="0" xfId="0" applyFont="1" applyFill="1" applyAlignment="1">
      <alignment horizontal="left" vertical="top" wrapText="1" readingOrder="1"/>
    </xf>
    <xf numFmtId="0" fontId="27" fillId="0" borderId="0" xfId="0" applyFont="1" applyAlignment="1">
      <alignment horizontal="left" vertical="top"/>
    </xf>
    <xf numFmtId="0" fontId="24" fillId="21" borderId="0" xfId="1" applyFont="1" applyFill="1" applyBorder="1" applyAlignment="1" applyProtection="1">
      <alignment horizontal="left"/>
      <protection locked="0"/>
    </xf>
    <xf numFmtId="0" fontId="27" fillId="21" borderId="0" xfId="0" applyFont="1" applyFill="1" applyAlignment="1">
      <alignment horizontal="left" vertical="top" wrapText="1"/>
    </xf>
    <xf numFmtId="0" fontId="48" fillId="21" borderId="0" xfId="0" applyFont="1" applyFill="1" applyAlignment="1">
      <alignment horizontal="left" vertical="top" wrapText="1"/>
    </xf>
    <xf numFmtId="0" fontId="23" fillId="0" borderId="0" xfId="0" applyFont="1" applyAlignment="1">
      <alignment horizontal="left" vertical="top" wrapText="1"/>
    </xf>
    <xf numFmtId="0" fontId="23" fillId="0" borderId="5" xfId="0" applyFont="1" applyBorder="1" applyAlignment="1">
      <alignment horizontal="left" vertical="top" wrapText="1"/>
    </xf>
    <xf numFmtId="0" fontId="40" fillId="0" borderId="0" xfId="0" applyFont="1" applyAlignment="1">
      <alignment horizontal="left" vertical="top" wrapText="1"/>
    </xf>
    <xf numFmtId="2" fontId="41" fillId="0" borderId="0" xfId="0" applyNumberFormat="1" applyFont="1" applyAlignment="1">
      <alignment horizontal="center" vertical="center"/>
    </xf>
    <xf numFmtId="2" fontId="23" fillId="0" borderId="0" xfId="0" applyNumberFormat="1" applyFont="1" applyAlignment="1">
      <alignment horizontal="center"/>
    </xf>
    <xf numFmtId="0" fontId="41" fillId="11" borderId="4" xfId="0" applyFont="1" applyFill="1" applyBorder="1" applyAlignment="1">
      <alignment horizontal="center"/>
    </xf>
    <xf numFmtId="0" fontId="41" fillId="11" borderId="0" xfId="0" applyFont="1" applyFill="1" applyAlignment="1">
      <alignment horizontal="center"/>
    </xf>
    <xf numFmtId="2" fontId="23" fillId="9" borderId="12" xfId="0" applyNumberFormat="1" applyFont="1" applyFill="1" applyBorder="1" applyAlignment="1">
      <alignment horizontal="center" vertical="top"/>
    </xf>
    <xf numFmtId="2" fontId="23" fillId="9" borderId="14" xfId="0" applyNumberFormat="1" applyFont="1" applyFill="1" applyBorder="1" applyAlignment="1">
      <alignment horizontal="center" vertical="top"/>
    </xf>
    <xf numFmtId="0" fontId="25" fillId="0" borderId="0" xfId="0" applyFont="1" applyAlignment="1">
      <alignment horizontal="center"/>
    </xf>
    <xf numFmtId="0" fontId="27" fillId="15" borderId="0" xfId="0" applyFont="1" applyFill="1" applyAlignment="1">
      <alignment horizontal="right" vertical="center"/>
    </xf>
    <xf numFmtId="0" fontId="27" fillId="15" borderId="5" xfId="0" applyFont="1" applyFill="1" applyBorder="1" applyAlignment="1">
      <alignment horizontal="right" vertical="center"/>
    </xf>
    <xf numFmtId="0" fontId="23" fillId="21" borderId="6" xfId="0" applyFont="1" applyFill="1" applyBorder="1" applyAlignment="1">
      <alignment horizontal="center" vertical="center" wrapText="1"/>
    </xf>
    <xf numFmtId="0" fontId="23" fillId="21" borderId="7" xfId="0" applyFont="1" applyFill="1" applyBorder="1" applyAlignment="1">
      <alignment horizontal="center" vertical="center" wrapText="1"/>
    </xf>
    <xf numFmtId="0" fontId="23" fillId="21" borderId="8" xfId="0" applyFont="1" applyFill="1" applyBorder="1" applyAlignment="1">
      <alignment horizontal="center" vertical="center" wrapText="1"/>
    </xf>
    <xf numFmtId="0" fontId="23" fillId="21" borderId="9"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23" fillId="21" borderId="11" xfId="0" applyFont="1" applyFill="1" applyBorder="1" applyAlignment="1">
      <alignment horizontal="center" vertical="center" wrapText="1"/>
    </xf>
    <xf numFmtId="2" fontId="41" fillId="9" borderId="3" xfId="0" applyNumberFormat="1" applyFont="1" applyFill="1" applyBorder="1" applyAlignment="1">
      <alignment horizontal="center"/>
    </xf>
    <xf numFmtId="0" fontId="22" fillId="0" borderId="0" xfId="0" applyFont="1" applyAlignment="1">
      <alignment horizontal="left" vertical="top" wrapText="1"/>
    </xf>
    <xf numFmtId="0" fontId="12" fillId="0" borderId="0" xfId="0" applyFont="1" applyAlignment="1">
      <alignment horizontal="center" vertical="top"/>
    </xf>
    <xf numFmtId="0" fontId="22" fillId="0" borderId="0" xfId="0" applyFont="1" applyAlignment="1">
      <alignment horizontal="center" vertical="top"/>
    </xf>
    <xf numFmtId="0" fontId="25" fillId="20" borderId="0" xfId="0" applyFont="1" applyFill="1" applyAlignment="1">
      <alignment horizontal="center" vertical="top"/>
    </xf>
    <xf numFmtId="0" fontId="27" fillId="3" borderId="1" xfId="0" applyFont="1" applyFill="1" applyBorder="1" applyAlignment="1" applyProtection="1">
      <alignment horizontal="center"/>
      <protection locked="0"/>
    </xf>
    <xf numFmtId="0" fontId="29" fillId="2" borderId="2" xfId="0" applyFont="1" applyFill="1" applyBorder="1" applyAlignment="1">
      <alignment horizontal="center"/>
    </xf>
    <xf numFmtId="2" fontId="29" fillId="6" borderId="12" xfId="0" applyNumberFormat="1" applyFont="1" applyFill="1" applyBorder="1" applyAlignment="1" applyProtection="1">
      <alignment horizontal="center" vertical="top" wrapText="1"/>
      <protection locked="0"/>
    </xf>
    <xf numFmtId="2" fontId="29" fillId="6" borderId="13" xfId="0" applyNumberFormat="1" applyFont="1" applyFill="1" applyBorder="1" applyAlignment="1" applyProtection="1">
      <alignment horizontal="center" vertical="top" wrapText="1"/>
      <protection locked="0"/>
    </xf>
    <xf numFmtId="2" fontId="29" fillId="6" borderId="14" xfId="0" applyNumberFormat="1" applyFont="1" applyFill="1" applyBorder="1" applyAlignment="1" applyProtection="1">
      <alignment horizontal="center" vertical="top" wrapText="1"/>
      <protection locked="0"/>
    </xf>
    <xf numFmtId="0" fontId="27" fillId="6" borderId="12" xfId="0" applyFont="1" applyFill="1" applyBorder="1" applyAlignment="1" applyProtection="1">
      <alignment horizontal="left" wrapText="1"/>
      <protection locked="0"/>
    </xf>
    <xf numFmtId="0" fontId="27" fillId="6" borderId="13" xfId="0" applyFont="1" applyFill="1" applyBorder="1" applyAlignment="1" applyProtection="1">
      <alignment horizontal="left" wrapText="1"/>
      <protection locked="0"/>
    </xf>
    <xf numFmtId="0" fontId="27" fillId="6" borderId="14" xfId="0" applyFont="1" applyFill="1" applyBorder="1" applyAlignment="1" applyProtection="1">
      <alignment horizontal="left" wrapText="1"/>
      <protection locked="0"/>
    </xf>
    <xf numFmtId="2" fontId="29" fillId="3" borderId="1" xfId="0" applyNumberFormat="1" applyFont="1" applyFill="1" applyBorder="1" applyAlignment="1" applyProtection="1">
      <alignment horizontal="center"/>
      <protection locked="0"/>
    </xf>
    <xf numFmtId="2" fontId="29" fillId="5" borderId="1" xfId="0" applyNumberFormat="1" applyFont="1" applyFill="1" applyBorder="1" applyAlignment="1">
      <alignment horizontal="center"/>
    </xf>
    <xf numFmtId="0" fontId="27" fillId="3" borderId="1" xfId="0" applyFont="1" applyFill="1" applyBorder="1" applyAlignment="1" applyProtection="1">
      <alignment horizontal="left"/>
      <protection locked="0"/>
    </xf>
    <xf numFmtId="0" fontId="32" fillId="0" borderId="0" xfId="0" applyFont="1" applyAlignment="1">
      <alignment horizontal="left" vertical="top" wrapText="1"/>
    </xf>
    <xf numFmtId="0" fontId="29" fillId="0" borderId="0" xfId="0" applyFont="1" applyAlignment="1">
      <alignment horizontal="left"/>
    </xf>
    <xf numFmtId="0" fontId="23" fillId="13" borderId="0" xfId="0" applyFont="1" applyFill="1" applyAlignment="1">
      <alignment horizontal="left" vertical="top" wrapText="1"/>
    </xf>
    <xf numFmtId="0" fontId="25" fillId="20" borderId="10" xfId="0" applyFont="1" applyFill="1" applyBorder="1" applyAlignment="1">
      <alignment horizontal="center"/>
    </xf>
    <xf numFmtId="165" fontId="29" fillId="6" borderId="3" xfId="0" applyNumberFormat="1" applyFont="1" applyFill="1" applyBorder="1" applyAlignment="1" applyProtection="1">
      <alignment horizontal="center"/>
      <protection locked="0"/>
    </xf>
    <xf numFmtId="0" fontId="29" fillId="9" borderId="3" xfId="0" applyFont="1" applyFill="1" applyBorder="1" applyAlignment="1">
      <alignment horizontal="center"/>
    </xf>
    <xf numFmtId="0" fontId="32" fillId="5" borderId="1" xfId="0" applyFont="1" applyFill="1" applyBorder="1" applyAlignment="1">
      <alignment horizontal="center"/>
    </xf>
    <xf numFmtId="0" fontId="27" fillId="5" borderId="1" xfId="0" applyFont="1" applyFill="1" applyBorder="1" applyAlignment="1">
      <alignment horizontal="center"/>
    </xf>
    <xf numFmtId="0" fontId="22" fillId="0" borderId="0" xfId="0" applyFont="1" applyAlignment="1">
      <alignment horizontal="left" vertical="center" wrapText="1"/>
    </xf>
    <xf numFmtId="2" fontId="29" fillId="3" borderId="3" xfId="0" applyNumberFormat="1" applyFont="1" applyFill="1" applyBorder="1" applyAlignment="1" applyProtection="1">
      <alignment horizontal="center" vertical="center"/>
      <protection locked="0"/>
    </xf>
    <xf numFmtId="0" fontId="25" fillId="20" borderId="1" xfId="0" applyFont="1" applyFill="1" applyBorder="1" applyAlignment="1">
      <alignment horizontal="center"/>
    </xf>
    <xf numFmtId="2" fontId="41" fillId="6" borderId="3" xfId="0" applyNumberFormat="1" applyFont="1" applyFill="1" applyBorder="1" applyAlignment="1" applyProtection="1">
      <alignment horizontal="center"/>
      <protection locked="0"/>
    </xf>
    <xf numFmtId="2" fontId="29" fillId="12" borderId="3" xfId="0" applyNumberFormat="1" applyFont="1" applyFill="1" applyBorder="1" applyAlignment="1">
      <alignment horizontal="center" vertical="center"/>
    </xf>
    <xf numFmtId="0" fontId="27" fillId="2" borderId="0" xfId="0" applyFont="1" applyFill="1" applyAlignment="1">
      <alignment horizontal="left" vertical="center" wrapText="1"/>
    </xf>
    <xf numFmtId="0" fontId="27" fillId="3" borderId="6" xfId="0" applyFont="1" applyFill="1" applyBorder="1" applyAlignment="1" applyProtection="1">
      <alignment horizontal="left" vertical="top" wrapText="1"/>
      <protection locked="0"/>
    </xf>
    <xf numFmtId="0" fontId="27" fillId="3" borderId="7" xfId="0" applyFont="1" applyFill="1" applyBorder="1" applyAlignment="1" applyProtection="1">
      <alignment horizontal="left" vertical="top" wrapText="1"/>
      <protection locked="0"/>
    </xf>
    <xf numFmtId="0" fontId="27" fillId="3" borderId="8"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27" fillId="3" borderId="0" xfId="0" applyFont="1" applyFill="1" applyAlignment="1" applyProtection="1">
      <alignment horizontal="left" vertical="top" wrapText="1"/>
      <protection locked="0"/>
    </xf>
    <xf numFmtId="0" fontId="27" fillId="3" borderId="5" xfId="0" applyFont="1" applyFill="1" applyBorder="1" applyAlignment="1" applyProtection="1">
      <alignment horizontal="left" vertical="top" wrapText="1"/>
      <protection locked="0"/>
    </xf>
    <xf numFmtId="0" fontId="27" fillId="3" borderId="9" xfId="0" applyFont="1" applyFill="1" applyBorder="1" applyAlignment="1" applyProtection="1">
      <alignment horizontal="left" vertical="top" wrapText="1"/>
      <protection locked="0"/>
    </xf>
    <xf numFmtId="0" fontId="27" fillId="3" borderId="10" xfId="0" applyFont="1" applyFill="1" applyBorder="1" applyAlignment="1" applyProtection="1">
      <alignment horizontal="left" vertical="top" wrapText="1"/>
      <protection locked="0"/>
    </xf>
    <xf numFmtId="0" fontId="27" fillId="3" borderId="11" xfId="0" applyFont="1" applyFill="1" applyBorder="1" applyAlignment="1" applyProtection="1">
      <alignment horizontal="left" vertical="top" wrapText="1"/>
      <protection locked="0"/>
    </xf>
    <xf numFmtId="0" fontId="24" fillId="0" borderId="0" xfId="1" applyFont="1" applyFill="1" applyBorder="1" applyAlignment="1" applyProtection="1">
      <alignment horizontal="left" vertical="top"/>
      <protection locked="0"/>
    </xf>
    <xf numFmtId="0" fontId="27" fillId="0" borderId="0" xfId="0" applyFont="1" applyAlignment="1">
      <alignment horizontal="left" vertical="top" wrapText="1" indent="1"/>
    </xf>
    <xf numFmtId="10" fontId="29" fillId="5" borderId="3" xfId="0" applyNumberFormat="1" applyFont="1" applyFill="1" applyBorder="1" applyAlignment="1">
      <alignment horizontal="center" vertical="center"/>
    </xf>
    <xf numFmtId="0" fontId="27" fillId="7" borderId="0" xfId="0" applyFont="1" applyFill="1" applyAlignment="1">
      <alignment horizontal="left" vertical="top" wrapText="1"/>
    </xf>
    <xf numFmtId="14" fontId="27" fillId="3" borderId="1" xfId="0" applyNumberFormat="1" applyFont="1" applyFill="1" applyBorder="1" applyAlignment="1" applyProtection="1">
      <alignment horizontal="center"/>
      <protection locked="0"/>
    </xf>
    <xf numFmtId="0" fontId="15" fillId="17" borderId="0" xfId="0" applyFont="1" applyFill="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30" fillId="13" borderId="0" xfId="0" applyFont="1" applyFill="1" applyAlignment="1">
      <alignment horizontal="left" wrapText="1"/>
    </xf>
    <xf numFmtId="0" fontId="12" fillId="7" borderId="0" xfId="0" applyFont="1" applyFill="1" applyAlignment="1">
      <alignment horizontal="center" vertical="top"/>
    </xf>
    <xf numFmtId="0" fontId="22" fillId="7" borderId="0" xfId="0" applyFont="1" applyFill="1" applyAlignment="1">
      <alignment horizontal="center" vertical="top"/>
    </xf>
    <xf numFmtId="2" fontId="29" fillId="9" borderId="12" xfId="0" applyNumberFormat="1" applyFont="1" applyFill="1" applyBorder="1" applyAlignment="1">
      <alignment horizontal="center" vertical="top" wrapText="1"/>
    </xf>
    <xf numFmtId="2" fontId="29" fillId="9" borderId="13" xfId="0" applyNumberFormat="1" applyFont="1" applyFill="1" applyBorder="1" applyAlignment="1">
      <alignment horizontal="center" vertical="top" wrapText="1"/>
    </xf>
    <xf numFmtId="2" fontId="29" fillId="9" borderId="14" xfId="0" applyNumberFormat="1" applyFont="1" applyFill="1" applyBorder="1" applyAlignment="1">
      <alignment horizontal="center" vertical="top" wrapText="1"/>
    </xf>
    <xf numFmtId="0" fontId="27"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663300"/>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Adult_Centers_Worksheet3_Crediting_Cooked_Cereal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46</xdr:col>
      <xdr:colOff>200025</xdr:colOff>
      <xdr:row>25</xdr:row>
      <xdr:rowOff>0</xdr:rowOff>
    </xdr:from>
    <xdr:to>
      <xdr:col>46</xdr:col>
      <xdr:colOff>381000</xdr:colOff>
      <xdr:row>26</xdr:row>
      <xdr:rowOff>66675</xdr:rowOff>
    </xdr:to>
    <xdr:sp macro="" textlink="">
      <xdr:nvSpPr>
        <xdr:cNvPr id="1028" name="TextBox 1">
          <a:extLst>
            <a:ext uri="{FF2B5EF4-FFF2-40B4-BE49-F238E27FC236}">
              <a16:creationId xmlns:a16="http://schemas.microsoft.com/office/drawing/2014/main" id="{00000000-0008-0000-0000-000004040000}"/>
            </a:ext>
          </a:extLst>
        </xdr:cNvPr>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200025</xdr:colOff>
      <xdr:row>29</xdr:row>
      <xdr:rowOff>0</xdr:rowOff>
    </xdr:from>
    <xdr:to>
      <xdr:col>46</xdr:col>
      <xdr:colOff>381000</xdr:colOff>
      <xdr:row>30</xdr:row>
      <xdr:rowOff>66675</xdr:rowOff>
    </xdr:to>
    <xdr:sp macro="" textlink="">
      <xdr:nvSpPr>
        <xdr:cNvPr id="5" name="TextBox 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25</xdr:row>
      <xdr:rowOff>0</xdr:rowOff>
    </xdr:from>
    <xdr:to>
      <xdr:col>47</xdr:col>
      <xdr:colOff>381000</xdr:colOff>
      <xdr:row>25</xdr:row>
      <xdr:rowOff>66675</xdr:rowOff>
    </xdr:to>
    <xdr:sp macro="" textlink="">
      <xdr:nvSpPr>
        <xdr:cNvPr id="6" name="TextBox 1">
          <a:extLst>
            <a:ext uri="{FF2B5EF4-FFF2-40B4-BE49-F238E27FC236}">
              <a16:creationId xmlns:a16="http://schemas.microsoft.com/office/drawing/2014/main" id="{00000000-0008-0000-0000-000006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22</xdr:row>
      <xdr:rowOff>0</xdr:rowOff>
    </xdr:from>
    <xdr:to>
      <xdr:col>47</xdr:col>
      <xdr:colOff>381000</xdr:colOff>
      <xdr:row>25</xdr:row>
      <xdr:rowOff>0</xdr:rowOff>
    </xdr:to>
    <xdr:sp macro="" textlink="">
      <xdr:nvSpPr>
        <xdr:cNvPr id="7" name="TextBox 1">
          <a:extLst>
            <a:ext uri="{FF2B5EF4-FFF2-40B4-BE49-F238E27FC236}">
              <a16:creationId xmlns:a16="http://schemas.microsoft.com/office/drawing/2014/main" id="{00000000-0008-0000-0000-000007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24</xdr:row>
      <xdr:rowOff>0</xdr:rowOff>
    </xdr:from>
    <xdr:to>
      <xdr:col>47</xdr:col>
      <xdr:colOff>381000</xdr:colOff>
      <xdr:row>25</xdr:row>
      <xdr:rowOff>0</xdr:rowOff>
    </xdr:to>
    <xdr:sp macro="" textlink="">
      <xdr:nvSpPr>
        <xdr:cNvPr id="8" name="TextBox 1">
          <a:extLst>
            <a:ext uri="{FF2B5EF4-FFF2-40B4-BE49-F238E27FC236}">
              <a16:creationId xmlns:a16="http://schemas.microsoft.com/office/drawing/2014/main" id="{00000000-0008-0000-0000-000008000000}"/>
            </a:ext>
          </a:extLst>
        </xdr:cNvPr>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22</xdr:row>
      <xdr:rowOff>0</xdr:rowOff>
    </xdr:from>
    <xdr:to>
      <xdr:col>47</xdr:col>
      <xdr:colOff>381000</xdr:colOff>
      <xdr:row>23</xdr:row>
      <xdr:rowOff>66675</xdr:rowOff>
    </xdr:to>
    <xdr:sp macro="" textlink="">
      <xdr:nvSpPr>
        <xdr:cNvPr id="9" name="TextBox 1">
          <a:extLst>
            <a:ext uri="{FF2B5EF4-FFF2-40B4-BE49-F238E27FC236}">
              <a16:creationId xmlns:a16="http://schemas.microsoft.com/office/drawing/2014/main" id="{00000000-0008-0000-0000-000009000000}"/>
            </a:ext>
          </a:extLst>
        </xdr:cNvPr>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19050</xdr:colOff>
      <xdr:row>326</xdr:row>
      <xdr:rowOff>9525</xdr:rowOff>
    </xdr:from>
    <xdr:to>
      <xdr:col>37</xdr:col>
      <xdr:colOff>28576</xdr:colOff>
      <xdr:row>327</xdr:row>
      <xdr:rowOff>38100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EB74B53-941E-4CA0-9C81-B812B3911881}"/>
            </a:ext>
          </a:extLst>
        </xdr:cNvPr>
        <xdr:cNvSpPr/>
      </xdr:nvSpPr>
      <xdr:spPr bwMode="auto">
        <a:xfrm>
          <a:off x="3438525" y="54930675"/>
          <a:ext cx="2971801"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9525</xdr:colOff>
      <xdr:row>327</xdr:row>
      <xdr:rowOff>9525</xdr:rowOff>
    </xdr:from>
    <xdr:to>
      <xdr:col>14</xdr:col>
      <xdr:colOff>9525</xdr:colOff>
      <xdr:row>328</xdr:row>
      <xdr:rowOff>38100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A272CCCD-F2F4-436A-BD21-E8E9812B5EE6}"/>
            </a:ext>
          </a:extLst>
        </xdr:cNvPr>
        <xdr:cNvSpPr/>
      </xdr:nvSpPr>
      <xdr:spPr bwMode="auto">
        <a:xfrm>
          <a:off x="447675" y="55140225"/>
          <a:ext cx="16192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28575</xdr:colOff>
      <xdr:row>335</xdr:row>
      <xdr:rowOff>19050</xdr:rowOff>
    </xdr:from>
    <xdr:to>
      <xdr:col>14</xdr:col>
      <xdr:colOff>104775</xdr:colOff>
      <xdr:row>336</xdr:row>
      <xdr:rowOff>47625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60502ED1-4D31-4C39-9C76-AA7BF6CC0CC0}"/>
            </a:ext>
          </a:extLst>
        </xdr:cNvPr>
        <xdr:cNvSpPr/>
      </xdr:nvSpPr>
      <xdr:spPr bwMode="auto">
        <a:xfrm>
          <a:off x="542925" y="56826150"/>
          <a:ext cx="16192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25</xdr:col>
      <xdr:colOff>180975</xdr:colOff>
      <xdr:row>352</xdr:row>
      <xdr:rowOff>180975</xdr:rowOff>
    </xdr:from>
    <xdr:to>
      <xdr:col>37</xdr:col>
      <xdr:colOff>47625</xdr:colOff>
      <xdr:row>354</xdr:row>
      <xdr:rowOff>38100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3352BA0B-A84C-4456-BDF2-74514D7382C3}"/>
            </a:ext>
          </a:extLst>
        </xdr:cNvPr>
        <xdr:cNvSpPr/>
      </xdr:nvSpPr>
      <xdr:spPr bwMode="auto">
        <a:xfrm>
          <a:off x="4772025" y="59636025"/>
          <a:ext cx="1657350" cy="2000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47625</xdr:colOff>
      <xdr:row>311</xdr:row>
      <xdr:rowOff>133350</xdr:rowOff>
    </xdr:from>
    <xdr:to>
      <xdr:col>37</xdr:col>
      <xdr:colOff>285750</xdr:colOff>
      <xdr:row>314</xdr:row>
      <xdr:rowOff>28576</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881B91B5-3ECD-46CE-B819-1890A5C88BB9}"/>
            </a:ext>
          </a:extLst>
        </xdr:cNvPr>
        <xdr:cNvSpPr/>
      </xdr:nvSpPr>
      <xdr:spPr bwMode="auto">
        <a:xfrm>
          <a:off x="333375" y="52635150"/>
          <a:ext cx="641032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317</xdr:row>
      <xdr:rowOff>0</xdr:rowOff>
    </xdr:from>
    <xdr:to>
      <xdr:col>23</xdr:col>
      <xdr:colOff>120098</xdr:colOff>
      <xdr:row>350</xdr:row>
      <xdr:rowOff>120099</xdr:rowOff>
    </xdr:to>
    <xdr:sp macro="" textlink="">
      <xdr:nvSpPr>
        <xdr:cNvPr id="2" name="TextBox 1">
          <a:extLst>
            <a:ext uri="{FF2B5EF4-FFF2-40B4-BE49-F238E27FC236}">
              <a16:creationId xmlns:a16="http://schemas.microsoft.com/office/drawing/2014/main" id="{A2C66CBC-5CDF-4AF2-851B-E09E89C71C8D}"/>
            </a:ext>
          </a:extLst>
        </xdr:cNvPr>
        <xdr:cNvSpPr txBox="1"/>
      </xdr:nvSpPr>
      <xdr:spPr>
        <a:xfrm>
          <a:off x="0" y="54044850"/>
          <a:ext cx="4111073" cy="6216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24</xdr:col>
      <xdr:colOff>208722</xdr:colOff>
      <xdr:row>317</xdr:row>
      <xdr:rowOff>0</xdr:rowOff>
    </xdr:from>
    <xdr:to>
      <xdr:col>40</xdr:col>
      <xdr:colOff>829</xdr:colOff>
      <xdr:row>350</xdr:row>
      <xdr:rowOff>43899</xdr:rowOff>
    </xdr:to>
    <xdr:sp macro="" textlink="">
      <xdr:nvSpPr>
        <xdr:cNvPr id="3" name="Text Box 1">
          <a:extLst>
            <a:ext uri="{FF2B5EF4-FFF2-40B4-BE49-F238E27FC236}">
              <a16:creationId xmlns:a16="http://schemas.microsoft.com/office/drawing/2014/main" id="{84B5D31E-168C-4941-A45A-E059883BFFC4}"/>
            </a:ext>
          </a:extLst>
        </xdr:cNvPr>
        <xdr:cNvSpPr txBox="1">
          <a:spLocks noChangeArrowheads="1"/>
        </xdr:cNvSpPr>
      </xdr:nvSpPr>
      <xdr:spPr bwMode="auto">
        <a:xfrm>
          <a:off x="4399722" y="54044850"/>
          <a:ext cx="2716282" cy="61398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WGRCriteriaCACFP.pdf" TargetMode="External"/><Relationship Id="rId13" Type="http://schemas.openxmlformats.org/officeDocument/2006/relationships/hyperlink" Target="https://portal.ct.gov/-/media/SDE/Nutrition/CACFP/Crediting/WGRCriteriaCACFP.pdf" TargetMode="External"/><Relationship Id="rId18" Type="http://schemas.openxmlformats.org/officeDocument/2006/relationships/hyperlink" Target="https://portal.ct.gov/-/media/SDE/Nutrition/CACFP/MealPattern/Guide_CACFP_Meal_Patterns_Adults.pdf" TargetMode="External"/><Relationship Id="rId3" Type="http://schemas.openxmlformats.org/officeDocument/2006/relationships/hyperlink" Target="https://portal.ct.gov/SDE/Nutrition/Meal-Patterns-CACFP-Adult-Centers" TargetMode="External"/><Relationship Id="rId7" Type="http://schemas.openxmlformats.org/officeDocument/2006/relationships/hyperlink" Target="https://portal.ct.gov/-/media/SDE/Nutrition/CACFP/Crediting/Credit_Cereals_CACFP.pdf" TargetMode="External"/><Relationship Id="rId12" Type="http://schemas.openxmlformats.org/officeDocument/2006/relationships/hyperlink" Target="https://fns-prod.azureedge.us/sites/default/files/cacfp/CACFP_factBP.pdf" TargetMode="External"/><Relationship Id="rId17" Type="http://schemas.openxmlformats.org/officeDocument/2006/relationships/hyperlink" Target="https://portal.ct.gov/-/media/SDE/Nutrition/CACFP/MealPattern/GuideCACFPMealPatternsAdults.pdf" TargetMode="External"/><Relationship Id="rId2" Type="http://schemas.openxmlformats.org/officeDocument/2006/relationships/hyperlink" Target="https://portal.ct.gov/SDE/Nutrition/CACFP-Contact" TargetMode="External"/><Relationship Id="rId16" Type="http://schemas.openxmlformats.org/officeDocument/2006/relationships/hyperlink" Target="https://portal.ct.gov/-/media/SDE/Nutrition/CACFP/Crediting/WGR_Requirement_CACFP.pdf" TargetMode="External"/><Relationship Id="rId20" Type="http://schemas.openxmlformats.org/officeDocument/2006/relationships/drawing" Target="../drawings/drawing1.xml"/><Relationship Id="rId1" Type="http://schemas.openxmlformats.org/officeDocument/2006/relationships/hyperlink" Target="https://portal.ct.gov/SDE/Nutrition/Crediting-Foods-in-CACFP-Adult-Day-Care-Centers" TargetMode="External"/><Relationship Id="rId6" Type="http://schemas.openxmlformats.org/officeDocument/2006/relationships/hyperlink" Target="https://portal.ct.gov/-/media/SDE/Nutrition/CACFP/Crediting/Credit_Cereals_CACFP.pdf" TargetMode="External"/><Relationship Id="rId11" Type="http://schemas.openxmlformats.org/officeDocument/2006/relationships/hyperlink" Target="https://portal.ct.gov/-/media/SDE/Nutrition/CACFP/Crediting/Credit_Enriched_Grains_CACFP.pdf" TargetMode="External"/><Relationship Id="rId5" Type="http://schemas.openxmlformats.org/officeDocument/2006/relationships/hyperlink" Target="https://portal.ct.gov/-/media/SDE/Nutrition/CACFP/Crediting/Grain_Oz_Eq_CACFP.pdf" TargetMode="External"/><Relationship Id="rId15" Type="http://schemas.openxmlformats.org/officeDocument/2006/relationships/hyperlink" Target="https://portal.ct.gov/-/media/SDE/Nutrition/CACFP/Crediting/WGRCriteriaCACFP.pdf" TargetMode="External"/><Relationship Id="rId10" Type="http://schemas.openxmlformats.org/officeDocument/2006/relationships/hyperlink" Target="https://portal.ct.gov/-/media/SDE/Nutrition/CACFP/Crediting/Credit_Whole_Grains_CACFP.pdf" TargetMode="External"/><Relationship Id="rId19" Type="http://schemas.openxmlformats.org/officeDocument/2006/relationships/printerSettings" Target="../printerSettings/printerSettings1.bin"/><Relationship Id="rId4" Type="http://schemas.openxmlformats.org/officeDocument/2006/relationships/hyperlink" Target="https://portal.ct.gov/SDE/Nutrition/Meal-Patterns-CACFP-Adult-Centers" TargetMode="External"/><Relationship Id="rId9" Type="http://schemas.openxmlformats.org/officeDocument/2006/relationships/hyperlink" Target="https://portal.ct.gov/-/media/SDE/Nutrition/CACFP/Crediting/WGR_Requirement_CACFP.pdf" TargetMode="External"/><Relationship Id="rId14" Type="http://schemas.openxmlformats.org/officeDocument/2006/relationships/hyperlink" Target="https://portal.ct.gov/-/media/SDE/Nutrition/CACFP/Crediting/WGR_Requirement_CAC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54"/>
  <sheetViews>
    <sheetView showGridLines="0" tabSelected="1" zoomScaleNormal="100" zoomScaleSheetLayoutView="100" workbookViewId="0">
      <selection activeCell="K11" sqref="K11:Z11"/>
    </sheetView>
  </sheetViews>
  <sheetFormatPr defaultColWidth="0" defaultRowHeight="16.5" zeroHeight="1" x14ac:dyDescent="0.3"/>
  <cols>
    <col min="1" max="1" width="1.7109375" style="11" customWidth="1"/>
    <col min="2" max="2" width="1.5703125" style="11" customWidth="1"/>
    <col min="3" max="3" width="1" style="1" customWidth="1"/>
    <col min="4" max="4" width="2.28515625" style="11" customWidth="1"/>
    <col min="5" max="5" width="1.140625" style="11" customWidth="1"/>
    <col min="6" max="6" width="2.28515625" style="11" customWidth="1"/>
    <col min="7" max="7" width="3.28515625" style="11" customWidth="1"/>
    <col min="8" max="8" width="3.42578125" style="11" customWidth="1"/>
    <col min="9" max="9" width="4" style="11" customWidth="1"/>
    <col min="10" max="10" width="1.7109375" style="11" customWidth="1"/>
    <col min="11" max="11" width="3.85546875" style="11" customWidth="1"/>
    <col min="12" max="12" width="1.7109375" style="11" customWidth="1"/>
    <col min="13" max="13" width="1.5703125" style="11" customWidth="1"/>
    <col min="14" max="14" width="2.42578125" style="11" customWidth="1"/>
    <col min="15" max="15" width="5.140625" style="11" customWidth="1"/>
    <col min="16" max="17" width="1.28515625" style="11" customWidth="1"/>
    <col min="18" max="18" width="2" style="11" customWidth="1"/>
    <col min="19" max="19" width="2.5703125" style="11" customWidth="1"/>
    <col min="20" max="20" width="4" style="11" customWidth="1"/>
    <col min="21" max="21" width="4.140625" style="11" customWidth="1"/>
    <col min="22" max="22" width="4" style="11" customWidth="1"/>
    <col min="23" max="23" width="3.42578125" style="11" customWidth="1"/>
    <col min="24" max="24" width="3" style="11" customWidth="1"/>
    <col min="25" max="25" width="7.140625" style="11" customWidth="1"/>
    <col min="26" max="26" width="3" style="11" customWidth="1"/>
    <col min="27" max="27" width="2.28515625" style="11" customWidth="1"/>
    <col min="28" max="28" width="1.85546875" style="11" customWidth="1"/>
    <col min="29" max="29" width="1.5703125" style="11" customWidth="1"/>
    <col min="30" max="30" width="1" style="11" customWidth="1"/>
    <col min="31" max="31" width="1.85546875" style="11" customWidth="1"/>
    <col min="32" max="32" width="2.42578125" style="11" customWidth="1"/>
    <col min="33" max="33" width="2.85546875" style="11" customWidth="1"/>
    <col min="34" max="34" width="4" style="11" customWidth="1"/>
    <col min="35" max="35" width="1.140625" style="11" customWidth="1"/>
    <col min="36" max="36" width="3.85546875" style="11" customWidth="1"/>
    <col min="37" max="37" width="1" style="11" customWidth="1"/>
    <col min="38" max="38" width="4.42578125" style="11" customWidth="1"/>
    <col min="39" max="39" width="3.85546875" style="11" customWidth="1"/>
    <col min="40" max="40" width="1.5703125" style="11" customWidth="1"/>
    <col min="41" max="42" width="2.140625" style="11" customWidth="1"/>
    <col min="43" max="43" width="2.5703125" style="11" hidden="1" customWidth="1"/>
    <col min="44" max="45" width="9.140625" style="1" hidden="1" customWidth="1"/>
    <col min="46" max="46" width="8.28515625" style="1" hidden="1" customWidth="1"/>
    <col min="47" max="61" width="9.140625" style="1" hidden="1" customWidth="1"/>
    <col min="62" max="62" width="0" style="11" hidden="1" customWidth="1"/>
    <col min="63" max="16384" width="9.140625" style="11" hidden="1"/>
  </cols>
  <sheetData>
    <row r="1" spans="1:62" s="2" customFormat="1" ht="13.5" x14ac:dyDescent="0.25">
      <c r="AH1" s="3"/>
      <c r="AM1" s="4" t="s">
        <v>56</v>
      </c>
      <c r="AR1" s="5"/>
      <c r="AS1" s="5"/>
      <c r="AT1" s="5"/>
      <c r="AU1" s="5"/>
      <c r="AW1" s="5"/>
      <c r="AX1" s="5"/>
      <c r="AY1" s="5"/>
      <c r="AZ1" s="5"/>
      <c r="BA1" s="5"/>
      <c r="BB1" s="5"/>
      <c r="BC1" s="5"/>
      <c r="BD1" s="5"/>
      <c r="BE1" s="5"/>
      <c r="BF1" s="5"/>
      <c r="BG1" s="5"/>
      <c r="BH1" s="5"/>
      <c r="BI1" s="5"/>
    </row>
    <row r="2" spans="1:62" s="8" customFormat="1" ht="4.1500000000000004"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7"/>
      <c r="AS2" s="7"/>
      <c r="AT2" s="7"/>
      <c r="AU2" s="7"/>
      <c r="AV2" s="7"/>
      <c r="AW2" s="7"/>
      <c r="AX2" s="7"/>
      <c r="AY2" s="7"/>
      <c r="AZ2" s="7"/>
      <c r="BA2" s="7"/>
      <c r="BB2" s="7"/>
      <c r="BC2" s="7"/>
      <c r="BD2" s="7"/>
      <c r="BE2" s="7"/>
      <c r="BF2" s="7"/>
      <c r="BG2" s="7"/>
      <c r="BH2" s="7"/>
      <c r="BI2" s="7"/>
    </row>
    <row r="3" spans="1:62" s="22" customFormat="1" ht="21.95" customHeight="1" x14ac:dyDescent="0.25">
      <c r="A3" s="304" t="s">
        <v>103</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20"/>
      <c r="AS3" s="21"/>
      <c r="AT3" s="21"/>
      <c r="AU3" s="21"/>
      <c r="AV3" s="21"/>
      <c r="AW3" s="21"/>
      <c r="AX3" s="21"/>
      <c r="AY3" s="21"/>
      <c r="AZ3" s="21"/>
      <c r="BA3" s="21"/>
      <c r="BB3" s="21"/>
      <c r="BC3" s="21"/>
      <c r="BD3" s="21"/>
      <c r="BE3" s="21"/>
      <c r="BF3" s="21"/>
      <c r="BG3" s="21"/>
      <c r="BH3" s="21"/>
      <c r="BI3" s="21"/>
      <c r="BJ3" s="21"/>
    </row>
    <row r="4" spans="1:62" s="22" customFormat="1" ht="21.95" customHeight="1" x14ac:dyDescent="0.25">
      <c r="A4" s="304" t="s">
        <v>68</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20"/>
      <c r="AS4" s="21"/>
      <c r="AT4" s="21"/>
      <c r="AU4" s="21"/>
      <c r="AV4" s="21"/>
      <c r="AW4" s="21"/>
      <c r="AX4" s="21"/>
      <c r="AY4" s="21"/>
      <c r="AZ4" s="21"/>
      <c r="BA4" s="21"/>
      <c r="BB4" s="21"/>
      <c r="BC4" s="21"/>
      <c r="BD4" s="21"/>
      <c r="BE4" s="21"/>
      <c r="BF4" s="21"/>
      <c r="BG4" s="21"/>
      <c r="BH4" s="21"/>
      <c r="BI4" s="21"/>
      <c r="BJ4" s="21"/>
    </row>
    <row r="5" spans="1:62" s="24" customFormat="1" ht="21.95" customHeight="1" x14ac:dyDescent="0.25">
      <c r="A5" s="305" t="s">
        <v>104</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23"/>
    </row>
    <row r="6" spans="1:62" s="29" customFormat="1" ht="15" x14ac:dyDescent="0.25">
      <c r="C6" s="30"/>
      <c r="AD6" s="30"/>
      <c r="AE6" s="30"/>
      <c r="AF6" s="30"/>
      <c r="AG6" s="30"/>
      <c r="AH6" s="30"/>
      <c r="AI6" s="30"/>
      <c r="AJ6" s="30"/>
      <c r="AK6" s="30"/>
      <c r="AR6" s="30"/>
      <c r="AS6" s="30"/>
      <c r="AT6" s="30"/>
      <c r="AU6" s="30"/>
      <c r="AV6" s="30"/>
      <c r="AW6" s="30"/>
      <c r="AX6" s="30"/>
      <c r="AY6" s="30"/>
      <c r="AZ6" s="30"/>
      <c r="BA6" s="30"/>
      <c r="BB6" s="30"/>
      <c r="BC6" s="30"/>
      <c r="BD6" s="30"/>
      <c r="BE6" s="30"/>
      <c r="BF6" s="30"/>
      <c r="BG6" s="30"/>
      <c r="BH6" s="30"/>
      <c r="BI6" s="30"/>
    </row>
    <row r="7" spans="1:62" s="28" customFormat="1" ht="16.5" customHeight="1" x14ac:dyDescent="0.25">
      <c r="A7" s="261" t="s">
        <v>135</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31"/>
      <c r="AR7" s="31"/>
    </row>
    <row r="8" spans="1:62" s="28" customFormat="1" ht="16.5" customHeight="1" x14ac:dyDescent="0.25">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31"/>
      <c r="AR8" s="31"/>
    </row>
    <row r="9" spans="1:62" s="28" customFormat="1" ht="16.5" customHeight="1" x14ac:dyDescent="0.25">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31"/>
      <c r="AR9" s="31"/>
    </row>
    <row r="10" spans="1:62" s="28" customFormat="1" ht="16.5" customHeight="1" x14ac:dyDescent="0.25">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31"/>
      <c r="AR10" s="31"/>
    </row>
    <row r="11" spans="1:62" s="27" customFormat="1" ht="15" x14ac:dyDescent="0.25">
      <c r="A11" s="29"/>
      <c r="D11" s="262" t="s">
        <v>12</v>
      </c>
      <c r="E11" s="263"/>
      <c r="F11" s="313" t="s">
        <v>136</v>
      </c>
      <c r="G11" s="313"/>
      <c r="H11" s="313"/>
      <c r="I11" s="313"/>
      <c r="J11" s="313"/>
      <c r="K11" s="213" t="s">
        <v>106</v>
      </c>
      <c r="L11" s="213"/>
      <c r="M11" s="213"/>
      <c r="N11" s="213"/>
      <c r="O11" s="213"/>
      <c r="P11" s="213"/>
      <c r="Q11" s="213"/>
      <c r="R11" s="213"/>
      <c r="S11" s="213"/>
      <c r="T11" s="213"/>
      <c r="U11" s="213"/>
      <c r="V11" s="213"/>
      <c r="W11" s="213"/>
      <c r="X11" s="213"/>
      <c r="Y11" s="213"/>
      <c r="Z11" s="213"/>
    </row>
    <row r="12" spans="1:62" s="27" customFormat="1" ht="15" x14ac:dyDescent="0.25">
      <c r="A12" s="29"/>
      <c r="D12" s="262" t="s">
        <v>12</v>
      </c>
      <c r="E12" s="263"/>
      <c r="F12" s="213" t="s">
        <v>69</v>
      </c>
      <c r="G12" s="213"/>
      <c r="H12" s="213"/>
      <c r="I12" s="213"/>
      <c r="J12" s="213"/>
      <c r="K12" s="213"/>
      <c r="L12" s="213"/>
      <c r="M12" s="213"/>
      <c r="N12" s="213"/>
      <c r="O12" s="213"/>
      <c r="P12" s="213"/>
      <c r="Q12" s="213"/>
      <c r="R12" s="213"/>
      <c r="S12" s="213"/>
    </row>
    <row r="13" spans="1:62" s="28" customFormat="1" ht="15" x14ac:dyDescent="0.25">
      <c r="A13" s="34"/>
      <c r="B13" s="185"/>
      <c r="C13" s="185"/>
      <c r="D13" s="262" t="s">
        <v>12</v>
      </c>
      <c r="E13" s="263"/>
      <c r="F13" s="299" t="s">
        <v>50</v>
      </c>
      <c r="G13" s="299"/>
      <c r="H13" s="299"/>
      <c r="I13" s="299"/>
      <c r="J13" s="299"/>
      <c r="K13" s="299"/>
      <c r="L13" s="299"/>
      <c r="M13" s="299"/>
      <c r="N13" s="299"/>
      <c r="O13" s="299"/>
      <c r="P13" s="299"/>
      <c r="Q13" s="299"/>
      <c r="R13" s="299"/>
      <c r="S13" s="299"/>
      <c r="T13" s="299"/>
      <c r="U13" s="185"/>
      <c r="V13" s="185"/>
      <c r="W13" s="185"/>
      <c r="X13" s="185"/>
      <c r="Y13" s="185"/>
      <c r="Z13" s="185"/>
      <c r="AA13" s="185"/>
      <c r="AB13" s="185"/>
      <c r="AC13" s="185"/>
      <c r="AD13" s="185"/>
      <c r="AE13" s="185"/>
      <c r="AF13" s="185"/>
      <c r="AG13" s="185"/>
      <c r="AH13" s="185"/>
      <c r="AI13" s="185"/>
      <c r="AJ13" s="185"/>
      <c r="AK13" s="185"/>
      <c r="AL13" s="185"/>
      <c r="AM13" s="185"/>
      <c r="AN13" s="185"/>
      <c r="AR13" s="185"/>
      <c r="AS13" s="185"/>
    </row>
    <row r="14" spans="1:62" s="28" customFormat="1" ht="15" x14ac:dyDescent="0.25">
      <c r="A14" s="34"/>
      <c r="B14" s="185"/>
      <c r="C14" s="185"/>
      <c r="D14" s="35"/>
      <c r="E14" s="35"/>
      <c r="F14" s="36"/>
      <c r="G14" s="36"/>
      <c r="H14" s="36"/>
      <c r="I14" s="36"/>
      <c r="J14" s="36"/>
      <c r="K14" s="36"/>
      <c r="L14" s="36"/>
      <c r="M14" s="36"/>
      <c r="N14" s="36"/>
      <c r="O14" s="36"/>
      <c r="P14" s="36"/>
      <c r="Q14" s="36"/>
      <c r="R14" s="36"/>
      <c r="S14" s="36"/>
      <c r="T14" s="36"/>
      <c r="U14" s="185"/>
      <c r="V14" s="185"/>
      <c r="W14" s="185"/>
      <c r="X14" s="185"/>
      <c r="Y14" s="185"/>
      <c r="Z14" s="185"/>
      <c r="AA14" s="185"/>
      <c r="AB14" s="185"/>
      <c r="AC14" s="185"/>
      <c r="AD14" s="185"/>
      <c r="AE14" s="185"/>
      <c r="AF14" s="185"/>
      <c r="AG14" s="185"/>
      <c r="AH14" s="185"/>
      <c r="AI14" s="185"/>
      <c r="AJ14" s="185"/>
      <c r="AK14" s="185"/>
      <c r="AL14" s="185"/>
      <c r="AM14" s="185"/>
      <c r="AN14" s="185"/>
      <c r="AR14" s="185"/>
      <c r="AS14" s="185"/>
    </row>
    <row r="15" spans="1:62" s="28" customFormat="1" ht="16.5" customHeight="1" x14ac:dyDescent="0.25">
      <c r="A15" s="225" t="s">
        <v>134</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47"/>
    </row>
    <row r="16" spans="1:62" s="28" customFormat="1" ht="16.5" customHeight="1" x14ac:dyDescent="0.25">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47"/>
    </row>
    <row r="17" spans="1:62" s="28" customFormat="1" ht="15" x14ac:dyDescent="0.25">
      <c r="A17" s="34"/>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R17" s="185"/>
      <c r="AS17" s="185"/>
    </row>
    <row r="18" spans="1:62" s="27" customFormat="1" ht="15" x14ac:dyDescent="0.25">
      <c r="A18" s="225" t="s">
        <v>137</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row>
    <row r="19" spans="1:62" s="27" customFormat="1" ht="15" x14ac:dyDescent="0.25">
      <c r="D19" s="262" t="s">
        <v>12</v>
      </c>
      <c r="E19" s="263"/>
      <c r="F19" s="215" t="s">
        <v>107</v>
      </c>
      <c r="G19" s="215"/>
      <c r="H19" s="215"/>
      <c r="I19" s="215"/>
      <c r="J19" s="215"/>
      <c r="K19" s="215"/>
      <c r="L19" s="215"/>
      <c r="M19" s="215"/>
      <c r="N19" s="215"/>
      <c r="O19" s="215"/>
      <c r="P19" s="215"/>
      <c r="Q19" s="215"/>
      <c r="R19" s="215"/>
      <c r="S19" s="215"/>
      <c r="T19" s="215"/>
      <c r="U19" s="215"/>
      <c r="V19" s="215"/>
    </row>
    <row r="20" spans="1:62" s="29" customFormat="1" ht="15" x14ac:dyDescent="0.25">
      <c r="C20" s="30"/>
      <c r="AD20" s="30"/>
      <c r="AE20" s="30"/>
      <c r="AF20" s="30"/>
      <c r="AG20" s="30"/>
      <c r="AH20" s="30"/>
      <c r="AI20" s="30"/>
      <c r="AJ20" s="30"/>
      <c r="AK20" s="30"/>
      <c r="AR20" s="30"/>
      <c r="AS20" s="30"/>
      <c r="AT20" s="30"/>
      <c r="AU20" s="30"/>
      <c r="AV20" s="30"/>
      <c r="AW20" s="30"/>
      <c r="AX20" s="30"/>
      <c r="AY20" s="30"/>
      <c r="AZ20" s="30"/>
      <c r="BA20" s="30"/>
      <c r="BB20" s="30"/>
      <c r="BC20" s="30"/>
      <c r="BD20" s="30"/>
      <c r="BE20" s="30"/>
      <c r="BF20" s="30"/>
      <c r="BG20" s="30"/>
      <c r="BH20" s="30"/>
      <c r="BI20" s="30"/>
    </row>
    <row r="21" spans="1:62" s="41" customFormat="1" ht="16.5" customHeight="1" x14ac:dyDescent="0.25">
      <c r="A21" s="278" t="s">
        <v>70</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S21" s="42"/>
      <c r="AT21" s="29"/>
      <c r="AU21" s="42"/>
      <c r="AV21" s="42"/>
      <c r="AW21" s="42"/>
      <c r="AX21" s="42"/>
      <c r="AY21" s="42"/>
      <c r="AZ21" s="42"/>
      <c r="BA21" s="42"/>
      <c r="BB21" s="42"/>
      <c r="BC21" s="42"/>
      <c r="BD21" s="42"/>
      <c r="BE21" s="42"/>
      <c r="BF21" s="42"/>
      <c r="BG21" s="42"/>
      <c r="BH21" s="42"/>
      <c r="BI21" s="42"/>
      <c r="BJ21" s="42"/>
    </row>
    <row r="22" spans="1:62" s="38" customFormat="1" ht="15" x14ac:dyDescent="0.25">
      <c r="A22" s="278"/>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S22" s="43"/>
      <c r="AT22" s="43"/>
      <c r="AU22" s="43"/>
      <c r="AV22" s="43"/>
      <c r="AW22" s="43"/>
      <c r="AX22" s="43"/>
      <c r="AY22" s="43"/>
      <c r="AZ22" s="43"/>
      <c r="BA22" s="43"/>
      <c r="BB22" s="43"/>
      <c r="BC22" s="43"/>
      <c r="BD22" s="43"/>
      <c r="BE22" s="43"/>
      <c r="BF22" s="43"/>
      <c r="BG22" s="43"/>
      <c r="BH22" s="43"/>
      <c r="BI22" s="43"/>
      <c r="BJ22" s="43"/>
    </row>
    <row r="23" spans="1:62" s="29" customFormat="1" ht="15" x14ac:dyDescent="0.25">
      <c r="A23" s="44"/>
      <c r="B23" s="44"/>
      <c r="C23" s="45"/>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5"/>
      <c r="AF23" s="45"/>
      <c r="AG23" s="45"/>
      <c r="AH23" s="45"/>
      <c r="AI23" s="45"/>
      <c r="AJ23" s="45"/>
      <c r="AK23" s="45"/>
      <c r="AL23" s="45"/>
      <c r="AM23" s="44"/>
      <c r="AN23" s="44"/>
      <c r="AO23" s="44"/>
      <c r="AP23" s="44"/>
      <c r="AS23" s="30"/>
      <c r="AT23" s="30"/>
      <c r="AU23" s="30"/>
      <c r="AV23" s="30"/>
      <c r="AW23" s="30"/>
      <c r="AX23" s="30"/>
      <c r="AY23" s="30"/>
      <c r="AZ23" s="30"/>
      <c r="BA23" s="30"/>
      <c r="BB23" s="30"/>
      <c r="BC23" s="30"/>
      <c r="BD23" s="30"/>
      <c r="BE23" s="30"/>
      <c r="BF23" s="30"/>
      <c r="BG23" s="30"/>
      <c r="BH23" s="30"/>
      <c r="BI23" s="30"/>
      <c r="BJ23" s="30"/>
    </row>
    <row r="24" spans="1:62" s="29" customFormat="1" ht="15" x14ac:dyDescent="0.25">
      <c r="A24" s="307" t="s">
        <v>71</v>
      </c>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S24" s="30"/>
      <c r="AT24" s="30"/>
      <c r="AU24" s="30"/>
      <c r="AV24" s="30"/>
      <c r="AW24" s="30"/>
      <c r="AX24" s="30"/>
      <c r="AY24" s="30"/>
      <c r="AZ24" s="30"/>
      <c r="BA24" s="30"/>
      <c r="BB24" s="30"/>
      <c r="BC24" s="30"/>
      <c r="BD24" s="30"/>
      <c r="BE24" s="30"/>
      <c r="BF24" s="30"/>
      <c r="BG24" s="30"/>
      <c r="BH24" s="30"/>
      <c r="BI24" s="30"/>
      <c r="BJ24" s="30"/>
    </row>
    <row r="25" spans="1:62" s="29" customFormat="1" ht="15" x14ac:dyDescent="0.25">
      <c r="A25" s="307"/>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S25" s="30"/>
      <c r="AT25" s="30"/>
      <c r="AU25" s="30"/>
      <c r="AV25" s="30"/>
      <c r="AW25" s="30"/>
      <c r="AX25" s="30"/>
      <c r="AY25" s="30"/>
      <c r="AZ25" s="30"/>
      <c r="BA25" s="30"/>
      <c r="BB25" s="30"/>
      <c r="BC25" s="30"/>
      <c r="BD25" s="30"/>
      <c r="BE25" s="30"/>
      <c r="BF25" s="30"/>
      <c r="BG25" s="30"/>
      <c r="BH25" s="30"/>
      <c r="BI25" s="30"/>
      <c r="BJ25" s="30"/>
    </row>
    <row r="26" spans="1:62" s="29" customFormat="1" ht="15" x14ac:dyDescent="0.25">
      <c r="C26" s="30"/>
      <c r="AD26" s="30"/>
      <c r="AE26" s="30"/>
      <c r="AF26" s="30"/>
      <c r="AG26" s="30"/>
      <c r="AH26" s="30"/>
      <c r="AI26" s="30"/>
      <c r="AJ26" s="30"/>
      <c r="AK26" s="30"/>
      <c r="AR26" s="30"/>
      <c r="AS26" s="30"/>
      <c r="AT26" s="30"/>
      <c r="AU26" s="30"/>
      <c r="AV26" s="30"/>
      <c r="AW26" s="30"/>
      <c r="AX26" s="30"/>
      <c r="AY26" s="30"/>
      <c r="AZ26" s="30"/>
      <c r="BA26" s="30"/>
      <c r="BB26" s="30"/>
      <c r="BC26" s="30"/>
      <c r="BD26" s="30"/>
      <c r="BE26" s="30"/>
      <c r="BF26" s="30"/>
      <c r="BG26" s="30"/>
      <c r="BH26" s="30"/>
      <c r="BI26" s="30"/>
    </row>
    <row r="27" spans="1:62" s="29" customFormat="1" ht="15" x14ac:dyDescent="0.25">
      <c r="A27" s="38" t="s">
        <v>61</v>
      </c>
      <c r="C27" s="30"/>
      <c r="D27" s="38"/>
      <c r="E27" s="38"/>
      <c r="F27" s="38"/>
      <c r="G27" s="38"/>
      <c r="H27" s="39"/>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R27" s="30"/>
      <c r="AS27" s="30"/>
      <c r="AT27" s="30"/>
      <c r="AU27" s="30"/>
      <c r="AV27" s="30"/>
      <c r="AW27" s="30"/>
      <c r="AX27" s="30"/>
      <c r="AY27" s="30"/>
      <c r="AZ27" s="30"/>
      <c r="BA27" s="30"/>
      <c r="BB27" s="30"/>
      <c r="BC27" s="30"/>
      <c r="BD27" s="30"/>
      <c r="BE27" s="30"/>
      <c r="BF27" s="30"/>
      <c r="BG27" s="30"/>
      <c r="BH27" s="30"/>
      <c r="BI27" s="30"/>
    </row>
    <row r="28" spans="1:62" s="29" customFormat="1" ht="9.9499999999999993" customHeight="1" x14ac:dyDescent="0.25">
      <c r="C28" s="30"/>
      <c r="AE28" s="30"/>
      <c r="AF28" s="30"/>
      <c r="AG28" s="30"/>
      <c r="AH28" s="30"/>
      <c r="AI28" s="30"/>
      <c r="AJ28" s="30"/>
      <c r="AK28" s="30"/>
      <c r="AL28" s="30"/>
      <c r="AS28" s="30"/>
      <c r="AT28" s="30"/>
      <c r="AU28" s="30"/>
      <c r="AV28" s="30"/>
      <c r="AW28" s="30"/>
      <c r="AX28" s="30"/>
      <c r="AY28" s="30"/>
      <c r="AZ28" s="30"/>
      <c r="BA28" s="30"/>
      <c r="BB28" s="30"/>
      <c r="BC28" s="30"/>
      <c r="BD28" s="30"/>
      <c r="BE28" s="30"/>
      <c r="BF28" s="30"/>
      <c r="BG28" s="30"/>
      <c r="BH28" s="30"/>
      <c r="BI28" s="30"/>
      <c r="BJ28" s="30"/>
    </row>
    <row r="29" spans="1:62" s="29" customFormat="1" ht="15" x14ac:dyDescent="0.25">
      <c r="A29" s="277" t="s">
        <v>0</v>
      </c>
      <c r="B29" s="277"/>
      <c r="C29" s="277"/>
      <c r="D29" s="277"/>
      <c r="E29" s="277"/>
      <c r="F29" s="277"/>
      <c r="G29" s="277"/>
      <c r="H29" s="277"/>
      <c r="I29" s="275"/>
      <c r="J29" s="275"/>
      <c r="K29" s="275"/>
      <c r="L29" s="275"/>
      <c r="M29" s="275"/>
      <c r="N29" s="275"/>
      <c r="O29" s="275"/>
      <c r="P29" s="275"/>
      <c r="Q29" s="275"/>
      <c r="R29" s="275"/>
      <c r="S29" s="275"/>
      <c r="T29" s="275"/>
      <c r="U29" s="275"/>
      <c r="V29" s="275"/>
      <c r="W29" s="275"/>
      <c r="X29" s="275"/>
      <c r="Y29" s="275"/>
      <c r="Z29" s="275"/>
      <c r="AA29" s="275"/>
      <c r="AB29" s="30"/>
      <c r="AC29" s="30"/>
      <c r="AD29" s="266" t="s">
        <v>62</v>
      </c>
      <c r="AE29" s="266"/>
      <c r="AF29" s="266"/>
      <c r="AG29" s="266"/>
      <c r="AH29" s="266"/>
      <c r="AI29" s="266"/>
      <c r="AJ29" s="266"/>
      <c r="AK29" s="303"/>
      <c r="AL29" s="303"/>
      <c r="AM29" s="303"/>
      <c r="AN29" s="303"/>
      <c r="AO29" s="303"/>
      <c r="AP29" s="303"/>
      <c r="AQ29" s="40"/>
      <c r="AR29" s="30"/>
      <c r="AS29" s="30"/>
      <c r="AT29" s="30"/>
      <c r="AU29" s="30"/>
      <c r="AV29" s="30"/>
      <c r="AW29" s="30"/>
      <c r="AX29" s="30"/>
      <c r="AY29" s="30"/>
      <c r="AZ29" s="30"/>
      <c r="BA29" s="30"/>
      <c r="BB29" s="30"/>
      <c r="BC29" s="30"/>
      <c r="BD29" s="30"/>
      <c r="BE29" s="30"/>
      <c r="BF29" s="30"/>
      <c r="BG29" s="30"/>
      <c r="BH29" s="30"/>
      <c r="BI29" s="30"/>
    </row>
    <row r="30" spans="1:62" x14ac:dyDescent="0.3">
      <c r="AD30" s="1"/>
      <c r="AE30" s="1"/>
      <c r="AF30" s="1"/>
      <c r="AG30" s="1"/>
      <c r="AH30" s="1"/>
      <c r="AI30" s="1"/>
      <c r="AJ30" s="1"/>
      <c r="AK30" s="1"/>
    </row>
    <row r="31" spans="1:62" s="178" customFormat="1" ht="17.25" customHeight="1" x14ac:dyDescent="0.3">
      <c r="A31" s="175" t="s">
        <v>18</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row>
    <row r="32" spans="1:62" s="9" customFormat="1" ht="8.1" customHeight="1" x14ac:dyDescent="0.25">
      <c r="C32" s="2"/>
      <c r="AR32" s="10"/>
      <c r="AS32" s="10"/>
      <c r="AT32" s="10"/>
      <c r="AU32" s="10"/>
      <c r="AV32" s="10"/>
      <c r="AW32" s="10"/>
      <c r="AX32" s="10"/>
      <c r="AY32" s="10"/>
      <c r="AZ32" s="10"/>
      <c r="BA32" s="10"/>
      <c r="BB32" s="10"/>
      <c r="BC32" s="10"/>
      <c r="BD32" s="10"/>
      <c r="BE32" s="10"/>
      <c r="BF32" s="10"/>
      <c r="BG32" s="10"/>
      <c r="BH32" s="10"/>
      <c r="BI32" s="10"/>
    </row>
    <row r="33" spans="1:61" s="30" customFormat="1" ht="15" x14ac:dyDescent="0.25">
      <c r="A33" s="30" t="s">
        <v>36</v>
      </c>
      <c r="E33" s="29"/>
      <c r="P33" s="29"/>
      <c r="AQ33" s="29"/>
    </row>
    <row r="34" spans="1:61" s="30" customFormat="1" ht="15" x14ac:dyDescent="0.25">
      <c r="E34" s="29"/>
      <c r="P34" s="29"/>
      <c r="AQ34" s="29"/>
    </row>
    <row r="35" spans="1:61" s="50" customFormat="1" ht="15" customHeight="1" x14ac:dyDescent="0.25">
      <c r="A35" s="279">
        <v>1</v>
      </c>
      <c r="B35" s="279"/>
      <c r="C35" s="46"/>
      <c r="D35" s="261" t="s">
        <v>72</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31"/>
      <c r="AP35" s="31"/>
      <c r="AQ35" s="47"/>
      <c r="AR35" s="48"/>
      <c r="AS35" s="48"/>
      <c r="AT35" s="49"/>
      <c r="AU35" s="49"/>
      <c r="AV35" s="49"/>
      <c r="AW35" s="49"/>
      <c r="AX35" s="49"/>
      <c r="AY35" s="49"/>
      <c r="AZ35" s="49"/>
      <c r="BA35" s="49"/>
      <c r="BB35" s="49"/>
      <c r="BC35" s="49"/>
      <c r="BD35" s="49"/>
      <c r="BE35" s="49"/>
      <c r="BF35" s="49"/>
      <c r="BG35" s="49"/>
      <c r="BH35" s="49"/>
      <c r="BI35" s="49"/>
    </row>
    <row r="36" spans="1:61" s="29" customFormat="1" ht="15" x14ac:dyDescent="0.25">
      <c r="A36" s="51"/>
      <c r="C36" s="30"/>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31"/>
      <c r="AP36" s="31"/>
      <c r="AQ36" s="30"/>
      <c r="AR36" s="30"/>
      <c r="AS36" s="30"/>
      <c r="AT36" s="30"/>
      <c r="AU36" s="30"/>
      <c r="AV36" s="30"/>
      <c r="AW36" s="30"/>
      <c r="AX36" s="30"/>
      <c r="AY36" s="30"/>
      <c r="AZ36" s="30"/>
      <c r="BA36" s="30"/>
      <c r="BB36" s="30"/>
      <c r="BC36" s="30"/>
      <c r="BD36" s="30"/>
      <c r="BE36" s="30"/>
      <c r="BF36" s="30"/>
      <c r="BG36" s="30"/>
      <c r="BH36" s="30"/>
      <c r="BI36" s="30"/>
    </row>
    <row r="37" spans="1:61" s="29" customFormat="1" ht="15.75" customHeight="1" x14ac:dyDescent="0.25">
      <c r="A37" s="51"/>
      <c r="C37" s="30"/>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31"/>
      <c r="AP37" s="31"/>
      <c r="AQ37" s="30"/>
      <c r="AR37" s="30"/>
      <c r="AS37" s="30"/>
      <c r="AT37" s="30"/>
      <c r="AU37" s="30"/>
      <c r="AV37" s="30"/>
      <c r="AW37" s="30"/>
      <c r="AX37" s="30"/>
      <c r="AY37" s="30"/>
      <c r="AZ37" s="30"/>
      <c r="BA37" s="30"/>
      <c r="BB37" s="30"/>
      <c r="BC37" s="30"/>
      <c r="BD37" s="30"/>
      <c r="BE37" s="30"/>
      <c r="BF37" s="30"/>
      <c r="BG37" s="30"/>
      <c r="BH37" s="30"/>
      <c r="BI37" s="30"/>
    </row>
    <row r="38" spans="1:61" s="29" customFormat="1" ht="9.9499999999999993" customHeight="1" x14ac:dyDescent="0.25">
      <c r="C38" s="30"/>
      <c r="AD38" s="30"/>
      <c r="AE38" s="30"/>
      <c r="AF38" s="30"/>
      <c r="AG38" s="30"/>
      <c r="AH38" s="30"/>
      <c r="AI38" s="30"/>
      <c r="AJ38" s="30"/>
      <c r="AK38" s="30"/>
      <c r="AR38" s="30"/>
      <c r="AS38" s="30"/>
      <c r="AT38" s="30"/>
      <c r="AU38" s="30"/>
      <c r="AV38" s="30"/>
      <c r="AW38" s="30"/>
      <c r="AX38" s="30"/>
      <c r="AY38" s="30"/>
      <c r="AZ38" s="30"/>
      <c r="BA38" s="30"/>
      <c r="BB38" s="30"/>
      <c r="BC38" s="30"/>
      <c r="BD38" s="30"/>
      <c r="BE38" s="30"/>
      <c r="BF38" s="30"/>
      <c r="BG38" s="30"/>
      <c r="BH38" s="30"/>
      <c r="BI38" s="30"/>
    </row>
    <row r="39" spans="1:61" s="29" customFormat="1" ht="15" x14ac:dyDescent="0.25">
      <c r="A39" s="51"/>
      <c r="C39" s="30"/>
      <c r="D39" s="52"/>
      <c r="F39" s="38" t="s">
        <v>4</v>
      </c>
      <c r="I39" s="38"/>
      <c r="J39" s="38"/>
      <c r="K39" s="43"/>
      <c r="L39" s="43"/>
      <c r="M39" s="273">
        <v>0</v>
      </c>
      <c r="N39" s="273"/>
      <c r="O39" s="273"/>
      <c r="P39" s="273"/>
      <c r="R39" s="53" t="s">
        <v>5</v>
      </c>
      <c r="U39" s="274">
        <f>M39*28.35</f>
        <v>0</v>
      </c>
      <c r="V39" s="274"/>
      <c r="W39" s="274"/>
      <c r="X39" s="38" t="s">
        <v>6</v>
      </c>
      <c r="AQ39" s="30"/>
      <c r="AR39" s="30"/>
      <c r="AS39" s="30"/>
      <c r="AT39" s="30"/>
      <c r="AU39" s="30"/>
      <c r="AV39" s="30"/>
      <c r="AW39" s="30"/>
      <c r="AX39" s="30"/>
      <c r="AY39" s="30"/>
      <c r="AZ39" s="30"/>
      <c r="BA39" s="30"/>
      <c r="BB39" s="30"/>
      <c r="BC39" s="30"/>
      <c r="BD39" s="30"/>
      <c r="BE39" s="30"/>
      <c r="BF39" s="30"/>
      <c r="BG39" s="30"/>
      <c r="BH39" s="30"/>
      <c r="BI39" s="30"/>
    </row>
    <row r="40" spans="1:61" s="29" customFormat="1" ht="15" x14ac:dyDescent="0.25">
      <c r="C40" s="30"/>
      <c r="AD40" s="30"/>
      <c r="AE40" s="30"/>
      <c r="AF40" s="30"/>
      <c r="AG40" s="30"/>
      <c r="AH40" s="30"/>
      <c r="AI40" s="30"/>
      <c r="AJ40" s="30"/>
      <c r="AK40" s="30"/>
      <c r="AR40" s="30"/>
      <c r="AS40" s="30"/>
      <c r="AT40" s="30"/>
      <c r="AU40" s="30"/>
      <c r="AV40" s="30"/>
      <c r="AW40" s="30"/>
      <c r="AX40" s="30"/>
      <c r="AY40" s="30"/>
      <c r="AZ40" s="30"/>
      <c r="BA40" s="30"/>
      <c r="BB40" s="30"/>
      <c r="BC40" s="30"/>
      <c r="BD40" s="30"/>
      <c r="BE40" s="30"/>
      <c r="BF40" s="30"/>
      <c r="BG40" s="30"/>
      <c r="BH40" s="30"/>
      <c r="BI40" s="30"/>
    </row>
    <row r="41" spans="1:61" s="50" customFormat="1" ht="15" x14ac:dyDescent="0.25">
      <c r="A41" s="54"/>
      <c r="B41" s="54"/>
      <c r="C41" s="55"/>
      <c r="D41" s="264" t="s">
        <v>16</v>
      </c>
      <c r="E41" s="264"/>
      <c r="F41" s="56" t="s">
        <v>21</v>
      </c>
      <c r="G41" s="56"/>
      <c r="H41" s="47"/>
      <c r="I41" s="47"/>
      <c r="J41" s="47"/>
      <c r="K41" s="47"/>
      <c r="L41" s="47"/>
      <c r="M41" s="47"/>
      <c r="N41" s="47"/>
      <c r="O41" s="47"/>
      <c r="P41" s="47"/>
      <c r="Q41" s="47"/>
      <c r="R41" s="47"/>
      <c r="S41" s="47"/>
      <c r="T41" s="47"/>
      <c r="U41" s="267">
        <v>0</v>
      </c>
      <c r="V41" s="268"/>
      <c r="W41" s="269"/>
      <c r="X41" s="47"/>
      <c r="Y41" s="47"/>
      <c r="Z41" s="47"/>
      <c r="AA41" s="47"/>
      <c r="AB41" s="47"/>
      <c r="AC41" s="47"/>
      <c r="AD41" s="47"/>
      <c r="AE41" s="47"/>
      <c r="AF41" s="47"/>
      <c r="AG41" s="47"/>
      <c r="AH41" s="47"/>
      <c r="AI41" s="47"/>
      <c r="AJ41" s="47"/>
      <c r="AK41" s="47"/>
      <c r="AL41" s="47"/>
      <c r="AM41" s="47"/>
      <c r="AN41" s="47"/>
      <c r="AO41" s="47"/>
      <c r="AP41" s="47"/>
      <c r="AQ41" s="47"/>
      <c r="AR41" s="47"/>
      <c r="AS41" s="47"/>
    </row>
    <row r="42" spans="1:61" s="29" customFormat="1" ht="9.9499999999999993" customHeight="1" x14ac:dyDescent="0.25">
      <c r="C42" s="30"/>
      <c r="AD42" s="30"/>
      <c r="AE42" s="30"/>
      <c r="AF42" s="30"/>
      <c r="AG42" s="30"/>
      <c r="AH42" s="30"/>
      <c r="AI42" s="30"/>
      <c r="AJ42" s="30"/>
      <c r="AK42" s="30"/>
      <c r="AR42" s="30"/>
      <c r="AS42" s="30"/>
      <c r="AT42" s="30"/>
      <c r="AU42" s="30"/>
      <c r="AV42" s="30"/>
      <c r="AW42" s="30"/>
      <c r="AX42" s="30"/>
      <c r="AY42" s="30"/>
      <c r="AZ42" s="30"/>
      <c r="BA42" s="30"/>
      <c r="BB42" s="30"/>
      <c r="BC42" s="30"/>
      <c r="BD42" s="30"/>
      <c r="BE42" s="30"/>
      <c r="BF42" s="30"/>
      <c r="BG42" s="30"/>
      <c r="BH42" s="30"/>
      <c r="BI42" s="30"/>
    </row>
    <row r="43" spans="1:61" s="50" customFormat="1" ht="15" x14ac:dyDescent="0.25">
      <c r="A43" s="54"/>
      <c r="B43" s="54"/>
      <c r="C43" s="55"/>
      <c r="D43" s="264" t="s">
        <v>17</v>
      </c>
      <c r="E43" s="264"/>
      <c r="F43" s="56" t="s">
        <v>22</v>
      </c>
      <c r="G43" s="56"/>
      <c r="H43" s="47"/>
      <c r="I43" s="47"/>
      <c r="J43" s="47"/>
      <c r="K43" s="47"/>
      <c r="L43" s="47"/>
      <c r="M43" s="47"/>
      <c r="N43" s="47"/>
      <c r="O43" s="47"/>
      <c r="P43" s="47"/>
      <c r="Q43" s="47"/>
      <c r="R43" s="47"/>
      <c r="S43" s="47"/>
      <c r="T43" s="47"/>
      <c r="U43" s="267">
        <v>0</v>
      </c>
      <c r="V43" s="268"/>
      <c r="W43" s="269"/>
      <c r="X43" s="47"/>
      <c r="Y43" s="47"/>
      <c r="Z43" s="47"/>
      <c r="AA43" s="47"/>
      <c r="AB43" s="47"/>
      <c r="AC43" s="47"/>
      <c r="AD43" s="47"/>
      <c r="AE43" s="47"/>
      <c r="AF43" s="47"/>
      <c r="AG43" s="47"/>
      <c r="AH43" s="47"/>
      <c r="AI43" s="47"/>
      <c r="AJ43" s="47"/>
      <c r="AK43" s="47"/>
      <c r="AL43" s="47"/>
      <c r="AM43" s="47"/>
      <c r="AN43" s="47"/>
      <c r="AO43" s="47"/>
      <c r="AP43" s="47"/>
      <c r="AQ43" s="47"/>
      <c r="AR43" s="47"/>
      <c r="AS43" s="47"/>
    </row>
    <row r="44" spans="1:61" s="29" customFormat="1" ht="9.9499999999999993" customHeight="1" x14ac:dyDescent="0.25">
      <c r="C44" s="30"/>
      <c r="AD44" s="30"/>
      <c r="AE44" s="30"/>
      <c r="AF44" s="30"/>
      <c r="AG44" s="30"/>
      <c r="AH44" s="30"/>
      <c r="AI44" s="30"/>
      <c r="AJ44" s="30"/>
      <c r="AK44" s="30"/>
      <c r="AR44" s="30"/>
      <c r="AS44" s="30"/>
      <c r="AT44" s="30"/>
      <c r="AU44" s="30"/>
      <c r="AV44" s="30"/>
      <c r="AW44" s="30"/>
      <c r="AX44" s="30"/>
      <c r="AY44" s="30"/>
      <c r="AZ44" s="30"/>
      <c r="BA44" s="30"/>
      <c r="BB44" s="30"/>
      <c r="BC44" s="30"/>
      <c r="BD44" s="30"/>
      <c r="BE44" s="30"/>
      <c r="BF44" s="30"/>
      <c r="BG44" s="30"/>
      <c r="BH44" s="30"/>
      <c r="BI44" s="30"/>
    </row>
    <row r="45" spans="1:61" s="50" customFormat="1" ht="15" x14ac:dyDescent="0.25">
      <c r="A45" s="54"/>
      <c r="B45" s="54"/>
      <c r="C45" s="55"/>
      <c r="D45" s="264" t="s">
        <v>13</v>
      </c>
      <c r="E45" s="264"/>
      <c r="F45" s="56" t="s">
        <v>23</v>
      </c>
      <c r="G45" s="56"/>
      <c r="H45" s="47"/>
      <c r="I45" s="47"/>
      <c r="J45" s="47"/>
      <c r="K45" s="47"/>
      <c r="L45" s="47"/>
      <c r="M45" s="47"/>
      <c r="N45" s="47"/>
      <c r="O45" s="47"/>
      <c r="P45" s="47"/>
      <c r="Q45" s="47"/>
      <c r="R45" s="47"/>
      <c r="S45" s="47"/>
      <c r="T45" s="47"/>
      <c r="U45" s="310" t="e">
        <f>(U41/U43)*28.35</f>
        <v>#DIV/0!</v>
      </c>
      <c r="V45" s="311"/>
      <c r="W45" s="312"/>
      <c r="X45" s="47"/>
      <c r="Y45" s="47"/>
      <c r="Z45" s="47"/>
      <c r="AA45" s="47"/>
      <c r="AB45" s="47"/>
      <c r="AC45" s="47"/>
      <c r="AD45" s="47"/>
      <c r="AE45" s="47"/>
      <c r="AF45" s="47"/>
      <c r="AG45" s="47"/>
      <c r="AH45" s="47"/>
      <c r="AI45" s="47"/>
      <c r="AJ45" s="47"/>
      <c r="AK45" s="47"/>
      <c r="AL45" s="47"/>
      <c r="AM45" s="47"/>
      <c r="AN45" s="47"/>
      <c r="AO45" s="47"/>
      <c r="AP45" s="47"/>
      <c r="AQ45" s="47"/>
      <c r="AR45" s="47"/>
      <c r="AS45" s="47"/>
    </row>
    <row r="46" spans="1:61" s="29" customFormat="1" ht="9.9499999999999993" customHeight="1" x14ac:dyDescent="0.25">
      <c r="C46" s="30"/>
      <c r="AD46" s="30"/>
      <c r="AE46" s="30"/>
      <c r="AF46" s="30"/>
      <c r="AG46" s="30"/>
      <c r="AH46" s="30"/>
      <c r="AI46" s="30"/>
      <c r="AJ46" s="30"/>
      <c r="AK46" s="30"/>
      <c r="AR46" s="30"/>
      <c r="AS46" s="30"/>
      <c r="AT46" s="30"/>
      <c r="AU46" s="30"/>
      <c r="AV46" s="30"/>
      <c r="AW46" s="30"/>
      <c r="AX46" s="30"/>
      <c r="AY46" s="30"/>
      <c r="AZ46" s="30"/>
      <c r="BA46" s="30"/>
      <c r="BB46" s="30"/>
      <c r="BC46" s="30"/>
      <c r="BD46" s="30"/>
      <c r="BE46" s="30"/>
      <c r="BF46" s="30"/>
      <c r="BG46" s="30"/>
      <c r="BH46" s="30"/>
      <c r="BI46" s="30"/>
    </row>
    <row r="47" spans="1:61" s="50" customFormat="1" ht="15" x14ac:dyDescent="0.25">
      <c r="A47" s="54"/>
      <c r="B47" s="54"/>
      <c r="C47" s="55"/>
      <c r="D47" s="264" t="s">
        <v>24</v>
      </c>
      <c r="E47" s="264"/>
      <c r="F47" s="56" t="s">
        <v>25</v>
      </c>
      <c r="G47" s="56"/>
      <c r="H47" s="47"/>
      <c r="I47" s="47"/>
      <c r="J47" s="47"/>
      <c r="K47" s="47"/>
      <c r="L47" s="47"/>
      <c r="M47" s="47"/>
      <c r="N47" s="47"/>
      <c r="O47" s="47"/>
      <c r="P47" s="47"/>
      <c r="Q47" s="47"/>
      <c r="R47" s="47"/>
      <c r="S47" s="47"/>
      <c r="T47" s="47"/>
      <c r="U47" s="57" t="e">
        <f>IF(U45&lt;=6,"X","")</f>
        <v>#DIV/0!</v>
      </c>
      <c r="V47" s="58" t="s">
        <v>73</v>
      </c>
      <c r="X47" s="47"/>
      <c r="Y47" s="47"/>
      <c r="Z47" s="47"/>
      <c r="AA47" s="47"/>
      <c r="AB47" s="47"/>
      <c r="AC47" s="47"/>
      <c r="AD47" s="47"/>
      <c r="AE47" s="47"/>
      <c r="AF47" s="47"/>
      <c r="AG47" s="47"/>
      <c r="AH47" s="47"/>
      <c r="AI47" s="47"/>
      <c r="AJ47" s="47"/>
      <c r="AK47" s="47"/>
      <c r="AL47" s="47"/>
      <c r="AM47" s="47"/>
      <c r="AN47" s="47"/>
      <c r="AO47" s="47"/>
      <c r="AP47" s="47"/>
      <c r="AQ47" s="47"/>
      <c r="AR47" s="47"/>
      <c r="AS47" s="47"/>
    </row>
    <row r="48" spans="1:61" s="50" customFormat="1" ht="15" x14ac:dyDescent="0.25">
      <c r="A48" s="54"/>
      <c r="B48" s="54"/>
      <c r="C48" s="55"/>
      <c r="D48" s="55"/>
      <c r="E48" s="55"/>
      <c r="F48" s="56"/>
      <c r="G48" s="56"/>
      <c r="H48" s="47"/>
      <c r="I48" s="47"/>
      <c r="J48" s="47"/>
      <c r="K48" s="47"/>
      <c r="L48" s="47"/>
      <c r="M48" s="47"/>
      <c r="N48" s="47"/>
      <c r="O48" s="47"/>
      <c r="P48" s="47"/>
      <c r="Q48" s="47"/>
      <c r="R48" s="47"/>
      <c r="S48" s="47"/>
      <c r="T48" s="47"/>
      <c r="U48" s="59"/>
      <c r="V48" s="58"/>
      <c r="X48" s="47"/>
      <c r="Y48" s="47"/>
      <c r="Z48" s="47"/>
      <c r="AA48" s="47"/>
      <c r="AB48" s="47"/>
      <c r="AC48" s="47"/>
      <c r="AD48" s="47"/>
      <c r="AE48" s="47"/>
      <c r="AF48" s="47"/>
      <c r="AG48" s="47"/>
      <c r="AH48" s="47"/>
      <c r="AI48" s="47"/>
      <c r="AJ48" s="47"/>
      <c r="AK48" s="47"/>
      <c r="AL48" s="47"/>
      <c r="AM48" s="47"/>
      <c r="AN48" s="47"/>
      <c r="AO48" s="47"/>
      <c r="AP48" s="47"/>
      <c r="AQ48" s="47"/>
      <c r="AR48" s="47"/>
      <c r="AS48" s="47"/>
    </row>
    <row r="49" spans="1:61" s="29" customFormat="1" ht="15" x14ac:dyDescent="0.25">
      <c r="C49" s="30"/>
      <c r="U49" s="60" t="e">
        <f>IF(U45&gt;6,"X","")</f>
        <v>#DIV/0!</v>
      </c>
      <c r="V49" s="58" t="s">
        <v>108</v>
      </c>
      <c r="W49" s="50"/>
      <c r="X49" s="47"/>
      <c r="Y49" s="47"/>
      <c r="Z49" s="47"/>
      <c r="AA49" s="47"/>
      <c r="AB49" s="47"/>
      <c r="AC49" s="47"/>
      <c r="AD49" s="47"/>
      <c r="AE49" s="47"/>
      <c r="AF49" s="47"/>
      <c r="AG49" s="47"/>
      <c r="AH49" s="47"/>
      <c r="AI49" s="30"/>
      <c r="AJ49" s="30"/>
      <c r="AK49" s="30"/>
      <c r="AR49" s="30"/>
      <c r="AS49" s="30"/>
      <c r="AT49" s="30"/>
      <c r="AU49" s="30"/>
      <c r="AV49" s="30"/>
      <c r="AW49" s="30"/>
      <c r="AX49" s="30"/>
      <c r="AY49" s="30"/>
      <c r="AZ49" s="30"/>
      <c r="BA49" s="30"/>
      <c r="BB49" s="30"/>
      <c r="BC49" s="30"/>
      <c r="BD49" s="30"/>
      <c r="BE49" s="30"/>
      <c r="BF49" s="30"/>
      <c r="BG49" s="30"/>
      <c r="BH49" s="30"/>
      <c r="BI49" s="30"/>
    </row>
    <row r="50" spans="1:61" s="29" customFormat="1" ht="15.75" x14ac:dyDescent="0.3">
      <c r="C50" s="30"/>
      <c r="U50" s="59"/>
      <c r="V50" s="212" t="s">
        <v>138</v>
      </c>
      <c r="W50" s="50"/>
      <c r="X50" s="47"/>
      <c r="Y50" s="47"/>
      <c r="Z50" s="47"/>
      <c r="AA50" s="47"/>
      <c r="AB50" s="47"/>
      <c r="AC50" s="47"/>
      <c r="AD50" s="47"/>
      <c r="AE50" s="47"/>
      <c r="AF50" s="47"/>
      <c r="AG50" s="47"/>
      <c r="AH50" s="47"/>
      <c r="AI50" s="30"/>
      <c r="AJ50" s="30"/>
      <c r="AK50" s="30"/>
      <c r="AR50" s="30"/>
      <c r="AS50" s="30"/>
      <c r="AT50" s="30"/>
      <c r="AU50" s="30"/>
      <c r="AV50" s="30"/>
      <c r="AW50" s="30"/>
      <c r="AX50" s="30"/>
      <c r="AY50" s="30"/>
      <c r="AZ50" s="30"/>
      <c r="BA50" s="30"/>
      <c r="BB50" s="30"/>
      <c r="BC50" s="30"/>
      <c r="BD50" s="30"/>
      <c r="BE50" s="30"/>
      <c r="BF50" s="30"/>
      <c r="BG50" s="30"/>
      <c r="BH50" s="30"/>
      <c r="BI50" s="30"/>
    </row>
    <row r="51" spans="1:61" s="29" customFormat="1" ht="15" x14ac:dyDescent="0.25">
      <c r="C51" s="30"/>
      <c r="U51" s="59"/>
      <c r="V51" s="212"/>
      <c r="W51" s="50"/>
      <c r="X51" s="47"/>
      <c r="Y51" s="47"/>
      <c r="Z51" s="47"/>
      <c r="AA51" s="47"/>
      <c r="AB51" s="47"/>
      <c r="AC51" s="47"/>
      <c r="AD51" s="47"/>
      <c r="AE51" s="47"/>
      <c r="AF51" s="47"/>
      <c r="AG51" s="47"/>
      <c r="AH51" s="47"/>
      <c r="AI51" s="30"/>
      <c r="AJ51" s="30"/>
      <c r="AK51" s="30"/>
      <c r="AR51" s="30"/>
      <c r="AS51" s="30"/>
      <c r="AT51" s="30"/>
      <c r="AU51" s="30"/>
      <c r="AV51" s="30"/>
      <c r="AW51" s="30"/>
      <c r="AX51" s="30"/>
      <c r="AY51" s="30"/>
      <c r="AZ51" s="30"/>
      <c r="BA51" s="30"/>
      <c r="BB51" s="30"/>
      <c r="BC51" s="30"/>
      <c r="BD51" s="30"/>
      <c r="BE51" s="30"/>
      <c r="BF51" s="30"/>
      <c r="BG51" s="30"/>
      <c r="BH51" s="30"/>
      <c r="BI51" s="30"/>
    </row>
    <row r="52" spans="1:61" s="7" customFormat="1" ht="15.75" x14ac:dyDescent="0.25">
      <c r="E52" s="8"/>
      <c r="P52" s="8"/>
      <c r="AQ52" s="8"/>
    </row>
    <row r="53" spans="1:61" s="2" customFormat="1" ht="12.75" customHeight="1" x14ac:dyDescent="0.25">
      <c r="AH53" s="3"/>
      <c r="AM53" s="4" t="s">
        <v>57</v>
      </c>
      <c r="AR53" s="5"/>
      <c r="AS53" s="5"/>
      <c r="AT53" s="5"/>
      <c r="AU53" s="5"/>
      <c r="AW53" s="5"/>
      <c r="AX53" s="5"/>
      <c r="AY53" s="5"/>
      <c r="AZ53" s="5"/>
      <c r="BA53" s="5"/>
      <c r="BB53" s="5"/>
      <c r="BC53" s="5"/>
      <c r="BD53" s="5"/>
      <c r="BE53" s="5"/>
      <c r="BF53" s="5"/>
      <c r="BG53" s="5"/>
      <c r="BH53" s="5"/>
      <c r="BI53" s="5"/>
    </row>
    <row r="54" spans="1:61" s="8" customFormat="1" ht="6"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7"/>
      <c r="AS54" s="7"/>
      <c r="AT54" s="7"/>
      <c r="AU54" s="7"/>
      <c r="AV54" s="7"/>
      <c r="AW54" s="7"/>
      <c r="AX54" s="7"/>
      <c r="AY54" s="7"/>
      <c r="AZ54" s="7"/>
      <c r="BA54" s="7"/>
      <c r="BB54" s="7"/>
      <c r="BC54" s="7"/>
      <c r="BD54" s="7"/>
      <c r="BE54" s="7"/>
      <c r="BF54" s="7"/>
      <c r="BG54" s="7"/>
      <c r="BH54" s="7"/>
      <c r="BI54" s="7"/>
    </row>
    <row r="55" spans="1:61" s="79" customFormat="1" ht="18" x14ac:dyDescent="0.25">
      <c r="A55" s="233" t="s">
        <v>105</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77"/>
      <c r="AR55" s="78"/>
      <c r="AS55" s="78"/>
      <c r="AT55" s="78"/>
      <c r="AU55" s="78"/>
      <c r="AV55" s="78"/>
      <c r="AW55" s="78"/>
      <c r="AX55" s="78"/>
      <c r="AY55" s="78"/>
      <c r="AZ55" s="78"/>
      <c r="BA55" s="78"/>
      <c r="BB55" s="78"/>
      <c r="BC55" s="78"/>
      <c r="BD55" s="78"/>
      <c r="BE55" s="78"/>
      <c r="BF55" s="78"/>
      <c r="BG55" s="78"/>
      <c r="BH55" s="78"/>
      <c r="BI55" s="78"/>
    </row>
    <row r="56" spans="1:61" s="2" customFormat="1" ht="12.75" x14ac:dyDescent="0.25">
      <c r="C56" s="5"/>
      <c r="AJ56" s="3"/>
      <c r="AR56" s="5"/>
      <c r="AS56" s="5"/>
      <c r="AT56" s="5"/>
      <c r="AU56" s="5"/>
      <c r="AV56" s="5"/>
      <c r="AW56" s="5"/>
      <c r="AX56" s="5"/>
      <c r="AY56" s="5"/>
      <c r="AZ56" s="5"/>
      <c r="BA56" s="5"/>
      <c r="BB56" s="5"/>
      <c r="BC56" s="5"/>
      <c r="BD56" s="5"/>
      <c r="BE56" s="5"/>
      <c r="BF56" s="5"/>
      <c r="BG56" s="5"/>
      <c r="BH56" s="5"/>
      <c r="BI56" s="5"/>
    </row>
    <row r="57" spans="1:61" s="178" customFormat="1" ht="17.25" x14ac:dyDescent="0.3">
      <c r="A57" s="175" t="s">
        <v>96</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row>
    <row r="58" spans="1:61" s="9" customFormat="1" ht="8.1" customHeight="1" x14ac:dyDescent="0.25">
      <c r="C58" s="2"/>
      <c r="AR58" s="10"/>
      <c r="AS58" s="10"/>
      <c r="AT58" s="10"/>
      <c r="AU58" s="10"/>
      <c r="AV58" s="10"/>
      <c r="AW58" s="10"/>
      <c r="AX58" s="10"/>
      <c r="AY58" s="10"/>
      <c r="AZ58" s="10"/>
      <c r="BA58" s="10"/>
      <c r="BB58" s="10"/>
      <c r="BC58" s="10"/>
      <c r="BD58" s="10"/>
      <c r="BE58" s="10"/>
      <c r="BF58" s="10"/>
      <c r="BG58" s="10"/>
      <c r="BH58" s="10"/>
      <c r="BI58" s="10"/>
    </row>
    <row r="59" spans="1:61" s="50" customFormat="1" ht="15" customHeight="1" x14ac:dyDescent="0.25">
      <c r="A59" s="222">
        <v>1</v>
      </c>
      <c r="B59" s="222"/>
      <c r="C59" s="46"/>
      <c r="D59" s="61" t="s">
        <v>74</v>
      </c>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8"/>
      <c r="AS59" s="48"/>
      <c r="AT59" s="49"/>
      <c r="AU59" s="49"/>
      <c r="AV59" s="49"/>
      <c r="AW59" s="49"/>
      <c r="AX59" s="49"/>
      <c r="AY59" s="49"/>
      <c r="AZ59" s="49"/>
      <c r="BA59" s="49"/>
      <c r="BB59" s="49"/>
      <c r="BC59" s="49"/>
      <c r="BD59" s="49"/>
      <c r="BE59" s="49"/>
      <c r="BF59" s="49"/>
      <c r="BG59" s="49"/>
      <c r="BH59" s="49"/>
      <c r="BI59" s="49"/>
    </row>
    <row r="60" spans="1:61" s="29" customFormat="1" ht="8.1" customHeight="1" x14ac:dyDescent="0.25">
      <c r="C60" s="30"/>
      <c r="AD60" s="30"/>
      <c r="AE60" s="30"/>
      <c r="AF60" s="30"/>
      <c r="AG60" s="30"/>
      <c r="AH60" s="30"/>
      <c r="AI60" s="30"/>
      <c r="AJ60" s="30"/>
      <c r="AK60" s="30"/>
      <c r="AR60" s="30"/>
      <c r="AS60" s="30"/>
      <c r="AT60" s="30"/>
      <c r="AU60" s="30"/>
      <c r="AV60" s="30"/>
      <c r="AW60" s="30"/>
      <c r="AX60" s="30"/>
      <c r="AY60" s="30"/>
      <c r="AZ60" s="30"/>
      <c r="BA60" s="30"/>
      <c r="BB60" s="30"/>
      <c r="BC60" s="30"/>
      <c r="BD60" s="30"/>
      <c r="BE60" s="30"/>
      <c r="BF60" s="30"/>
      <c r="BG60" s="30"/>
      <c r="BH60" s="30"/>
      <c r="BI60" s="30"/>
    </row>
    <row r="61" spans="1:61" s="56" customFormat="1" ht="15" x14ac:dyDescent="0.25">
      <c r="C61" s="62"/>
      <c r="D61" s="264" t="s">
        <v>16</v>
      </c>
      <c r="E61" s="264"/>
      <c r="F61" s="56" t="s">
        <v>19</v>
      </c>
      <c r="H61" s="29"/>
      <c r="I61" s="29"/>
      <c r="J61" s="29"/>
      <c r="K61" s="29"/>
      <c r="L61" s="29"/>
      <c r="O61" s="29"/>
      <c r="P61" s="270"/>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2"/>
      <c r="AQ61" s="29"/>
      <c r="AR61" s="63"/>
      <c r="AS61" s="63"/>
      <c r="AT61" s="63"/>
      <c r="AU61" s="62"/>
      <c r="AV61" s="62"/>
      <c r="AW61" s="62"/>
      <c r="AX61" s="62"/>
      <c r="AY61" s="62"/>
      <c r="AZ61" s="62"/>
      <c r="BA61" s="62"/>
      <c r="BB61" s="62"/>
      <c r="BC61" s="62"/>
      <c r="BD61" s="62"/>
      <c r="BE61" s="62"/>
      <c r="BF61" s="62"/>
      <c r="BG61" s="62"/>
      <c r="BH61" s="62"/>
      <c r="BI61" s="62"/>
    </row>
    <row r="62" spans="1:61" s="30" customFormat="1" ht="3.95" customHeight="1" x14ac:dyDescent="0.25">
      <c r="P62" s="29"/>
      <c r="AQ62" s="29"/>
    </row>
    <row r="63" spans="1:61" s="56" customFormat="1" ht="15" x14ac:dyDescent="0.25">
      <c r="C63" s="62"/>
      <c r="D63" s="264" t="s">
        <v>17</v>
      </c>
      <c r="E63" s="264"/>
      <c r="F63" s="56" t="s">
        <v>20</v>
      </c>
      <c r="H63" s="29"/>
      <c r="I63" s="29"/>
      <c r="J63" s="29"/>
      <c r="K63" s="29"/>
      <c r="L63" s="29"/>
      <c r="M63" s="29"/>
      <c r="N63" s="29"/>
      <c r="O63" s="29"/>
      <c r="P63" s="290"/>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2"/>
      <c r="AQ63" s="29"/>
      <c r="AR63" s="63"/>
      <c r="AS63" s="63"/>
      <c r="AT63" s="62"/>
      <c r="AU63" s="62"/>
      <c r="AV63" s="62"/>
      <c r="AW63" s="62"/>
      <c r="AX63" s="62"/>
      <c r="AY63" s="62"/>
      <c r="AZ63" s="62"/>
      <c r="BA63" s="62"/>
      <c r="BB63" s="62"/>
      <c r="BC63" s="62"/>
      <c r="BD63" s="62"/>
      <c r="BE63" s="62"/>
      <c r="BF63" s="62"/>
      <c r="BG63" s="62"/>
      <c r="BH63" s="62"/>
      <c r="BI63" s="62"/>
    </row>
    <row r="64" spans="1:61" s="30" customFormat="1" ht="15" x14ac:dyDescent="0.25">
      <c r="F64" s="289" t="s">
        <v>139</v>
      </c>
      <c r="G64" s="289"/>
      <c r="H64" s="289"/>
      <c r="I64" s="289"/>
      <c r="J64" s="289"/>
      <c r="K64" s="289"/>
      <c r="L64" s="289"/>
      <c r="M64" s="289"/>
      <c r="N64" s="289"/>
      <c r="P64" s="293"/>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5"/>
      <c r="AQ64" s="29"/>
    </row>
    <row r="65" spans="1:61" s="30" customFormat="1" ht="15" x14ac:dyDescent="0.25">
      <c r="F65" s="289"/>
      <c r="G65" s="289"/>
      <c r="H65" s="289"/>
      <c r="I65" s="289"/>
      <c r="J65" s="289"/>
      <c r="K65" s="289"/>
      <c r="L65" s="289"/>
      <c r="M65" s="289"/>
      <c r="N65" s="289"/>
      <c r="P65" s="293"/>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5"/>
      <c r="AQ65" s="29"/>
    </row>
    <row r="66" spans="1:61" s="30" customFormat="1" ht="15" x14ac:dyDescent="0.25">
      <c r="F66" s="289"/>
      <c r="G66" s="289"/>
      <c r="H66" s="289"/>
      <c r="I66" s="289"/>
      <c r="J66" s="289"/>
      <c r="K66" s="289"/>
      <c r="L66" s="289"/>
      <c r="M66" s="289"/>
      <c r="N66" s="289"/>
      <c r="P66" s="293"/>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5"/>
      <c r="AQ66" s="29"/>
    </row>
    <row r="67" spans="1:61" s="30" customFormat="1" ht="15" x14ac:dyDescent="0.25">
      <c r="F67" s="289"/>
      <c r="G67" s="289"/>
      <c r="H67" s="289"/>
      <c r="I67" s="289"/>
      <c r="J67" s="289"/>
      <c r="K67" s="289"/>
      <c r="L67" s="289"/>
      <c r="M67" s="289"/>
      <c r="N67" s="289"/>
      <c r="P67" s="293"/>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5"/>
      <c r="AQ67" s="29"/>
    </row>
    <row r="68" spans="1:61" s="30" customFormat="1" ht="15" x14ac:dyDescent="0.25">
      <c r="F68" s="289"/>
      <c r="G68" s="289"/>
      <c r="H68" s="289"/>
      <c r="I68" s="289"/>
      <c r="J68" s="289"/>
      <c r="K68" s="289"/>
      <c r="L68" s="289"/>
      <c r="M68" s="289"/>
      <c r="N68" s="289"/>
      <c r="P68" s="293"/>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5"/>
      <c r="AQ68" s="29"/>
    </row>
    <row r="69" spans="1:61" s="30" customFormat="1" ht="15" x14ac:dyDescent="0.25">
      <c r="F69" s="289"/>
      <c r="G69" s="289"/>
      <c r="H69" s="289"/>
      <c r="I69" s="289"/>
      <c r="J69" s="289"/>
      <c r="K69" s="289"/>
      <c r="L69" s="289"/>
      <c r="M69" s="289"/>
      <c r="N69" s="289"/>
      <c r="P69" s="293"/>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5"/>
      <c r="AQ69" s="29"/>
    </row>
    <row r="70" spans="1:61" s="30" customFormat="1" ht="15" x14ac:dyDescent="0.25">
      <c r="F70" s="289"/>
      <c r="G70" s="289"/>
      <c r="H70" s="289"/>
      <c r="I70" s="289"/>
      <c r="J70" s="289"/>
      <c r="K70" s="289"/>
      <c r="L70" s="289"/>
      <c r="M70" s="289"/>
      <c r="N70" s="289"/>
      <c r="P70" s="296"/>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8"/>
      <c r="AQ70" s="29"/>
    </row>
    <row r="71" spans="1:61" s="29" customFormat="1" ht="15" x14ac:dyDescent="0.25">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row>
    <row r="72" spans="1:61" s="29" customFormat="1" ht="16.5" customHeight="1" x14ac:dyDescent="0.25">
      <c r="A72" s="225" t="s">
        <v>63</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47"/>
      <c r="AQ72" s="47"/>
    </row>
    <row r="73" spans="1:61" s="29" customFormat="1" ht="16.5" customHeight="1" x14ac:dyDescent="0.25">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47"/>
      <c r="AQ73" s="47"/>
    </row>
    <row r="74" spans="1:61" s="29" customFormat="1" ht="16.5" customHeight="1" x14ac:dyDescent="0.25">
      <c r="A74" s="22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47"/>
      <c r="AQ74" s="47"/>
    </row>
    <row r="75" spans="1:61" s="29" customFormat="1" ht="8.1" customHeight="1" x14ac:dyDescent="0.25">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row>
    <row r="76" spans="1:61" s="29" customFormat="1" ht="16.5" customHeight="1" x14ac:dyDescent="0.25">
      <c r="D76" s="240" t="s">
        <v>75</v>
      </c>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47"/>
      <c r="AL76" s="47"/>
      <c r="AM76" s="47"/>
      <c r="AN76" s="47"/>
      <c r="AO76" s="47"/>
      <c r="AP76" s="47"/>
      <c r="AQ76" s="47"/>
    </row>
    <row r="77" spans="1:61" s="29" customFormat="1" ht="15" x14ac:dyDescent="0.25">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47"/>
      <c r="AL77" s="47"/>
      <c r="AM77" s="47"/>
      <c r="AN77" s="47"/>
      <c r="AO77" s="47"/>
      <c r="AP77" s="47"/>
      <c r="AQ77" s="47"/>
    </row>
    <row r="78" spans="1:61" s="29" customFormat="1" ht="15" x14ac:dyDescent="0.25">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row>
    <row r="79" spans="1:61" s="29" customFormat="1" ht="15" x14ac:dyDescent="0.25">
      <c r="A79" s="64" t="s">
        <v>76</v>
      </c>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row>
    <row r="80" spans="1:61" s="29" customFormat="1" ht="15" x14ac:dyDescent="0.25">
      <c r="C80" s="30"/>
      <c r="D80" s="18" t="s">
        <v>12</v>
      </c>
      <c r="E80" s="299" t="s">
        <v>50</v>
      </c>
      <c r="F80" s="299"/>
      <c r="G80" s="299"/>
      <c r="H80" s="299"/>
      <c r="I80" s="299"/>
      <c r="J80" s="299"/>
      <c r="K80" s="299"/>
      <c r="L80" s="299"/>
      <c r="M80" s="299"/>
      <c r="N80" s="299"/>
      <c r="O80" s="299"/>
      <c r="P80" s="299"/>
      <c r="Q80" s="299"/>
      <c r="R80" s="299"/>
      <c r="S80" s="299"/>
      <c r="AD80" s="30"/>
      <c r="AE80" s="30"/>
      <c r="AF80" s="30"/>
      <c r="AG80" s="30"/>
      <c r="AH80" s="30"/>
      <c r="AI80" s="30"/>
      <c r="AJ80" s="30"/>
      <c r="AK80" s="30"/>
      <c r="AR80" s="30"/>
      <c r="AS80" s="30"/>
      <c r="AT80" s="30"/>
      <c r="AU80" s="30"/>
      <c r="AV80" s="30"/>
      <c r="AW80" s="30"/>
      <c r="AX80" s="30"/>
      <c r="AY80" s="30"/>
      <c r="AZ80" s="30"/>
      <c r="BA80" s="30"/>
      <c r="BB80" s="30"/>
      <c r="BC80" s="30"/>
      <c r="BD80" s="30"/>
      <c r="BE80" s="30"/>
      <c r="BF80" s="30"/>
      <c r="BG80" s="30"/>
      <c r="BH80" s="30"/>
      <c r="BI80" s="30"/>
    </row>
    <row r="81" spans="1:61" x14ac:dyDescent="0.3">
      <c r="C81" s="11"/>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1"/>
      <c r="AS81" s="11"/>
      <c r="AT81" s="11"/>
      <c r="AU81" s="11"/>
      <c r="AV81" s="11"/>
      <c r="AW81" s="11"/>
      <c r="AX81" s="11"/>
      <c r="AY81" s="11"/>
      <c r="AZ81" s="11"/>
      <c r="BA81" s="11"/>
      <c r="BB81" s="11"/>
      <c r="BC81" s="11"/>
      <c r="BD81" s="11"/>
      <c r="BE81" s="11"/>
      <c r="BF81" s="11"/>
      <c r="BG81" s="11"/>
      <c r="BH81" s="11"/>
      <c r="BI81" s="11"/>
    </row>
    <row r="82" spans="1:61" s="178" customFormat="1" ht="17.25" x14ac:dyDescent="0.3">
      <c r="A82" s="175" t="s">
        <v>26</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row>
    <row r="83" spans="1:61" s="9" customFormat="1" ht="8.1" customHeight="1" x14ac:dyDescent="0.25">
      <c r="C83" s="2"/>
      <c r="AR83" s="10"/>
      <c r="AS83" s="10"/>
      <c r="AT83" s="10"/>
      <c r="AU83" s="10"/>
      <c r="AV83" s="10"/>
      <c r="AW83" s="10"/>
      <c r="AX83" s="10"/>
      <c r="AY83" s="10"/>
      <c r="AZ83" s="10"/>
      <c r="BA83" s="10"/>
      <c r="BB83" s="10"/>
      <c r="BC83" s="10"/>
      <c r="BD83" s="10"/>
      <c r="BE83" s="10"/>
      <c r="BF83" s="10"/>
      <c r="BG83" s="10"/>
      <c r="BH83" s="10"/>
      <c r="BI83" s="10"/>
    </row>
    <row r="84" spans="1:61" s="27" customFormat="1" ht="16.5" customHeight="1" x14ac:dyDescent="0.25">
      <c r="A84" s="302" t="s">
        <v>109</v>
      </c>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172"/>
    </row>
    <row r="85" spans="1:61" s="27" customFormat="1" ht="15" x14ac:dyDescent="0.25">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172"/>
    </row>
    <row r="86" spans="1:61" s="30" customFormat="1" ht="15" x14ac:dyDescent="0.25">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66"/>
    </row>
    <row r="87" spans="1:61" s="1" customFormat="1" ht="3"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4"/>
    </row>
    <row r="88" spans="1:61" s="29" customFormat="1" ht="15" x14ac:dyDescent="0.25">
      <c r="A88" s="65"/>
      <c r="B88" s="65"/>
      <c r="C88" s="65"/>
      <c r="D88" s="308" t="s">
        <v>12</v>
      </c>
      <c r="E88" s="309"/>
      <c r="F88" s="214" t="s">
        <v>153</v>
      </c>
      <c r="G88" s="214"/>
      <c r="H88" s="214"/>
      <c r="I88" s="214"/>
      <c r="J88" s="214"/>
      <c r="K88" s="214"/>
      <c r="L88" s="214"/>
      <c r="M88" s="214"/>
      <c r="N88" s="214"/>
      <c r="O88" s="214"/>
      <c r="P88" s="214"/>
      <c r="Q88" s="214"/>
      <c r="R88" s="214"/>
      <c r="S88" s="214"/>
      <c r="T88" s="214"/>
      <c r="U88" s="214"/>
      <c r="V88" s="214"/>
      <c r="W88" s="214"/>
      <c r="X88" s="214"/>
      <c r="Y88" s="214"/>
      <c r="Z88" s="214"/>
      <c r="AA88" s="214"/>
      <c r="AB88" s="65"/>
      <c r="AC88" s="65"/>
      <c r="AD88" s="65"/>
      <c r="AE88" s="65"/>
      <c r="AF88" s="65"/>
      <c r="AG88" s="65"/>
      <c r="AH88" s="65"/>
      <c r="AI88" s="65"/>
      <c r="AJ88" s="65"/>
      <c r="AK88" s="65"/>
      <c r="AL88" s="65"/>
      <c r="AM88" s="65"/>
      <c r="AN88" s="65"/>
      <c r="AO88" s="65"/>
      <c r="AP88" s="65"/>
      <c r="AQ88" s="66"/>
      <c r="AR88" s="30"/>
      <c r="AS88" s="30"/>
      <c r="AT88" s="30"/>
      <c r="AU88" s="30"/>
      <c r="AV88" s="30"/>
      <c r="AW88" s="30"/>
      <c r="AX88" s="30"/>
      <c r="AY88" s="30"/>
      <c r="AZ88" s="30"/>
      <c r="BA88" s="30"/>
      <c r="BB88" s="30"/>
      <c r="BC88" s="30"/>
      <c r="BD88" s="30"/>
      <c r="BE88" s="30"/>
      <c r="BF88" s="30"/>
      <c r="BG88" s="30"/>
      <c r="BH88" s="30"/>
      <c r="BI88" s="30"/>
    </row>
    <row r="89" spans="1:61" s="29" customFormat="1" ht="15" x14ac:dyDescent="0.25">
      <c r="A89" s="81"/>
      <c r="B89" s="81"/>
      <c r="C89" s="81"/>
      <c r="D89" s="308" t="s">
        <v>12</v>
      </c>
      <c r="E89" s="309"/>
      <c r="F89" s="214" t="s">
        <v>51</v>
      </c>
      <c r="G89" s="214"/>
      <c r="H89" s="214"/>
      <c r="I89" s="214"/>
      <c r="J89" s="214"/>
      <c r="K89" s="214"/>
      <c r="L89" s="214"/>
      <c r="M89" s="214"/>
      <c r="N89" s="214"/>
      <c r="O89" s="214"/>
      <c r="P89" s="214"/>
      <c r="Q89" s="214"/>
      <c r="R89" s="214"/>
      <c r="S89" s="214"/>
      <c r="T89" s="214"/>
      <c r="U89" s="81"/>
      <c r="V89" s="81"/>
      <c r="W89" s="81"/>
      <c r="X89" s="81"/>
      <c r="Y89" s="81"/>
      <c r="Z89" s="81"/>
      <c r="AA89" s="81"/>
      <c r="AB89" s="81"/>
      <c r="AC89" s="81"/>
      <c r="AD89" s="81"/>
      <c r="AE89" s="81"/>
      <c r="AF89" s="81"/>
      <c r="AG89" s="81"/>
      <c r="AH89" s="81"/>
      <c r="AI89" s="81"/>
      <c r="AJ89" s="81"/>
      <c r="AK89" s="81"/>
      <c r="AL89" s="81"/>
      <c r="AM89" s="81"/>
      <c r="AN89" s="81"/>
      <c r="AO89" s="81"/>
      <c r="AP89" s="81"/>
      <c r="AQ89" s="66"/>
      <c r="AR89" s="30"/>
      <c r="AS89" s="30"/>
      <c r="AT89" s="30"/>
      <c r="AU89" s="30"/>
      <c r="AV89" s="30"/>
      <c r="AW89" s="30"/>
      <c r="AX89" s="30"/>
      <c r="AY89" s="30"/>
      <c r="AZ89" s="30"/>
      <c r="BA89" s="30"/>
      <c r="BB89" s="30"/>
      <c r="BC89" s="30"/>
      <c r="BD89" s="30"/>
      <c r="BE89" s="30"/>
      <c r="BF89" s="30"/>
      <c r="BG89" s="30"/>
      <c r="BH89" s="30"/>
      <c r="BI89" s="30"/>
    </row>
    <row r="90" spans="1:61" s="29" customFormat="1" ht="15" x14ac:dyDescent="0.25">
      <c r="A90" s="66"/>
      <c r="B90" s="82"/>
      <c r="C90" s="66"/>
      <c r="D90" s="308" t="s">
        <v>12</v>
      </c>
      <c r="E90" s="309"/>
      <c r="F90" s="214" t="s">
        <v>52</v>
      </c>
      <c r="G90" s="214"/>
      <c r="H90" s="214"/>
      <c r="I90" s="214"/>
      <c r="J90" s="214"/>
      <c r="K90" s="214"/>
      <c r="L90" s="214"/>
      <c r="M90" s="214"/>
      <c r="N90" s="214"/>
      <c r="O90" s="214"/>
      <c r="P90" s="214"/>
      <c r="Q90" s="214"/>
      <c r="R90" s="214"/>
      <c r="S90" s="214"/>
      <c r="T90" s="214"/>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30"/>
      <c r="AS90" s="30"/>
      <c r="AT90" s="30"/>
      <c r="AU90" s="30"/>
      <c r="AV90" s="30"/>
      <c r="AW90" s="30"/>
      <c r="AX90" s="30"/>
      <c r="AY90" s="30"/>
      <c r="AZ90" s="30"/>
      <c r="BA90" s="30"/>
      <c r="BB90" s="30"/>
      <c r="BC90" s="30"/>
      <c r="BD90" s="30"/>
      <c r="BE90" s="30"/>
      <c r="BF90" s="30"/>
      <c r="BG90" s="30"/>
      <c r="BH90" s="30"/>
      <c r="BI90" s="30"/>
    </row>
    <row r="91" spans="1:61" ht="6" customHeight="1" x14ac:dyDescent="0.3">
      <c r="A91" s="14"/>
      <c r="B91" s="13"/>
      <c r="C91" s="14"/>
      <c r="D91" s="19"/>
      <c r="E91" s="19"/>
      <c r="F91" s="80"/>
      <c r="G91" s="80"/>
      <c r="H91" s="80"/>
      <c r="I91" s="80"/>
      <c r="J91" s="80"/>
      <c r="K91" s="80"/>
      <c r="L91" s="80"/>
      <c r="M91" s="80"/>
      <c r="N91" s="80"/>
      <c r="O91" s="80"/>
      <c r="P91" s="80"/>
      <c r="Q91" s="80"/>
      <c r="R91" s="80"/>
      <c r="S91" s="80"/>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61" s="30" customFormat="1" ht="15" x14ac:dyDescent="0.25">
      <c r="E92" s="29"/>
      <c r="P92" s="29"/>
      <c r="AQ92" s="29"/>
    </row>
    <row r="93" spans="1:61" s="29" customFormat="1" ht="15" x14ac:dyDescent="0.25">
      <c r="A93" s="222">
        <v>1</v>
      </c>
      <c r="B93" s="222"/>
      <c r="D93" s="67" t="s">
        <v>97</v>
      </c>
      <c r="AJ93" s="68"/>
      <c r="AK93" s="69"/>
      <c r="AL93" s="69"/>
      <c r="AM93" s="70"/>
      <c r="AN93" s="69"/>
      <c r="AO93" s="67"/>
      <c r="AR93" s="30"/>
      <c r="AS93" s="30"/>
      <c r="AT93" s="30"/>
      <c r="AU93" s="30"/>
      <c r="AV93" s="30"/>
      <c r="AW93" s="30"/>
      <c r="AX93" s="30"/>
      <c r="AY93" s="30"/>
      <c r="AZ93" s="30"/>
      <c r="BA93" s="30"/>
      <c r="BB93" s="30"/>
      <c r="BC93" s="30"/>
      <c r="BD93" s="30"/>
      <c r="BE93" s="30"/>
      <c r="BF93" s="30"/>
      <c r="BG93" s="30"/>
      <c r="BH93" s="30"/>
      <c r="BI93" s="30"/>
    </row>
    <row r="94" spans="1:61" s="30" customFormat="1" ht="3.95" customHeight="1" x14ac:dyDescent="0.25">
      <c r="E94" s="29"/>
      <c r="P94" s="29"/>
      <c r="AQ94" s="29"/>
    </row>
    <row r="95" spans="1:61" s="29" customFormat="1" ht="15" x14ac:dyDescent="0.25">
      <c r="C95" s="30"/>
      <c r="E95" s="265"/>
      <c r="F95" s="265"/>
      <c r="G95" s="69" t="s">
        <v>77</v>
      </c>
      <c r="I95" s="69"/>
      <c r="Q95" s="70"/>
      <c r="R95" s="67"/>
      <c r="U95" s="70"/>
      <c r="V95" s="69"/>
      <c r="W95" s="67"/>
      <c r="AR95" s="30"/>
      <c r="AS95" s="30"/>
      <c r="AT95" s="30"/>
      <c r="AU95" s="30"/>
      <c r="AV95" s="30"/>
      <c r="AW95" s="30"/>
      <c r="AX95" s="30"/>
      <c r="AY95" s="30"/>
      <c r="AZ95" s="30"/>
      <c r="BA95" s="30"/>
      <c r="BB95" s="30"/>
      <c r="BC95" s="30"/>
      <c r="BD95" s="30"/>
      <c r="BE95" s="30"/>
      <c r="BF95" s="30"/>
      <c r="BG95" s="30"/>
      <c r="BH95" s="30"/>
      <c r="BI95" s="30"/>
    </row>
    <row r="96" spans="1:61" s="30" customFormat="1" ht="3.95" customHeight="1" x14ac:dyDescent="0.25">
      <c r="E96" s="29"/>
      <c r="P96" s="29"/>
      <c r="AQ96" s="29"/>
    </row>
    <row r="97" spans="1:61" s="29" customFormat="1" ht="15" x14ac:dyDescent="0.25">
      <c r="E97" s="265"/>
      <c r="F97" s="265"/>
      <c r="G97" s="69" t="s">
        <v>114</v>
      </c>
      <c r="H97" s="69"/>
      <c r="I97" s="69"/>
      <c r="U97" s="70"/>
      <c r="V97" s="69"/>
      <c r="W97" s="67"/>
    </row>
    <row r="98" spans="1:61" s="30" customFormat="1" ht="3.95" customHeight="1" x14ac:dyDescent="0.25">
      <c r="E98" s="29"/>
      <c r="P98" s="29"/>
      <c r="AQ98" s="29"/>
    </row>
    <row r="99" spans="1:61" s="29" customFormat="1" ht="15" x14ac:dyDescent="0.25">
      <c r="G99" s="68"/>
      <c r="H99" s="174"/>
      <c r="I99" s="69" t="s">
        <v>111</v>
      </c>
      <c r="U99" s="70"/>
      <c r="V99" s="69"/>
      <c r="W99" s="67"/>
    </row>
    <row r="100" spans="1:61" s="30" customFormat="1" ht="3.95" customHeight="1" x14ac:dyDescent="0.25">
      <c r="E100" s="29"/>
      <c r="P100" s="29"/>
      <c r="AQ100" s="29"/>
    </row>
    <row r="101" spans="1:61" s="29" customFormat="1" ht="15" x14ac:dyDescent="0.25">
      <c r="C101" s="30"/>
      <c r="H101" s="71"/>
      <c r="I101" s="69" t="s">
        <v>142</v>
      </c>
      <c r="T101" s="67"/>
      <c r="AR101" s="30"/>
      <c r="AS101" s="30"/>
      <c r="AT101" s="30"/>
      <c r="AU101" s="30"/>
      <c r="AV101" s="30"/>
      <c r="AW101" s="30"/>
      <c r="AX101" s="30"/>
      <c r="AY101" s="30"/>
      <c r="AZ101" s="30"/>
      <c r="BA101" s="30"/>
      <c r="BB101" s="30"/>
      <c r="BC101" s="30"/>
      <c r="BD101" s="30"/>
      <c r="BE101" s="30"/>
      <c r="BF101" s="30"/>
      <c r="BG101" s="30"/>
      <c r="BH101" s="30"/>
      <c r="BI101" s="30"/>
    </row>
    <row r="102" spans="1:61" s="72" customFormat="1" ht="15.75" x14ac:dyDescent="0.3">
      <c r="C102" s="73"/>
      <c r="H102" s="74"/>
      <c r="I102" s="212" t="s">
        <v>138</v>
      </c>
      <c r="J102" s="75"/>
      <c r="K102" s="75"/>
      <c r="L102" s="75"/>
      <c r="M102" s="75"/>
      <c r="N102" s="75"/>
      <c r="O102" s="75"/>
      <c r="P102" s="75"/>
      <c r="Q102" s="75"/>
      <c r="R102" s="75"/>
      <c r="S102" s="75"/>
      <c r="T102" s="76"/>
      <c r="U102" s="75"/>
      <c r="V102" s="75"/>
      <c r="W102" s="75"/>
      <c r="X102" s="75"/>
      <c r="Y102" s="75"/>
      <c r="Z102" s="75"/>
      <c r="AA102" s="75"/>
      <c r="AB102" s="75"/>
      <c r="AC102" s="75"/>
      <c r="AD102" s="75"/>
      <c r="AE102" s="75"/>
      <c r="AF102" s="75"/>
      <c r="AG102" s="75"/>
      <c r="AH102" s="75"/>
      <c r="AI102" s="75"/>
      <c r="AR102" s="73"/>
      <c r="AS102" s="73"/>
      <c r="AT102" s="73"/>
      <c r="AU102" s="73"/>
      <c r="AV102" s="73"/>
      <c r="AW102" s="73"/>
      <c r="AX102" s="73"/>
      <c r="AY102" s="73"/>
      <c r="AZ102" s="73"/>
      <c r="BA102" s="73"/>
      <c r="BB102" s="73"/>
      <c r="BC102" s="73"/>
      <c r="BD102" s="73"/>
      <c r="BE102" s="73"/>
      <c r="BF102" s="73"/>
      <c r="BG102" s="73"/>
      <c r="BH102" s="73"/>
      <c r="BI102" s="73"/>
    </row>
    <row r="103" spans="1:61" s="29" customFormat="1" ht="15" x14ac:dyDescent="0.25">
      <c r="C103" s="30"/>
      <c r="AJ103" s="38"/>
      <c r="AR103" s="30"/>
      <c r="AS103" s="30"/>
      <c r="AT103" s="30"/>
      <c r="AU103" s="30"/>
      <c r="AV103" s="30"/>
      <c r="AW103" s="30"/>
      <c r="AX103" s="30"/>
      <c r="AY103" s="30"/>
      <c r="AZ103" s="30"/>
      <c r="BA103" s="30"/>
      <c r="BB103" s="30"/>
      <c r="BC103" s="30"/>
      <c r="BD103" s="30"/>
      <c r="BE103" s="30"/>
      <c r="BF103" s="30"/>
      <c r="BG103" s="30"/>
      <c r="BH103" s="30"/>
      <c r="BI103" s="30"/>
    </row>
    <row r="104" spans="1:61" s="2" customFormat="1" ht="12.75" customHeight="1" x14ac:dyDescent="0.25">
      <c r="AH104" s="3"/>
      <c r="AM104" s="4" t="s">
        <v>58</v>
      </c>
      <c r="AR104" s="5"/>
      <c r="AS104" s="5"/>
      <c r="AT104" s="5"/>
      <c r="AU104" s="5"/>
      <c r="AW104" s="5"/>
      <c r="AX104" s="5"/>
      <c r="AY104" s="5"/>
      <c r="AZ104" s="5"/>
      <c r="BA104" s="5"/>
      <c r="BB104" s="5"/>
      <c r="BC104" s="5"/>
      <c r="BD104" s="5"/>
      <c r="BE104" s="5"/>
      <c r="BF104" s="5"/>
      <c r="BG104" s="5"/>
      <c r="BH104" s="5"/>
      <c r="BI104" s="5"/>
    </row>
    <row r="105" spans="1:61" s="8" customFormat="1" ht="6"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7"/>
      <c r="AS105" s="7"/>
      <c r="AT105" s="7"/>
      <c r="AU105" s="7"/>
      <c r="AV105" s="7"/>
      <c r="AW105" s="7"/>
      <c r="AX105" s="7"/>
      <c r="AY105" s="7"/>
      <c r="AZ105" s="7"/>
      <c r="BA105" s="7"/>
      <c r="BB105" s="7"/>
      <c r="BC105" s="7"/>
      <c r="BD105" s="7"/>
      <c r="BE105" s="7"/>
      <c r="BF105" s="7"/>
      <c r="BG105" s="7"/>
      <c r="BH105" s="7"/>
      <c r="BI105" s="7"/>
    </row>
    <row r="106" spans="1:61" s="79" customFormat="1" ht="18" x14ac:dyDescent="0.25">
      <c r="A106" s="233" t="s">
        <v>105</v>
      </c>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77"/>
      <c r="AR106" s="78"/>
      <c r="AS106" s="78"/>
      <c r="AT106" s="78"/>
      <c r="AU106" s="78"/>
      <c r="AV106" s="78"/>
      <c r="AW106" s="78"/>
      <c r="AX106" s="78"/>
      <c r="AY106" s="78"/>
      <c r="AZ106" s="78"/>
      <c r="BA106" s="78"/>
      <c r="BB106" s="78"/>
      <c r="BC106" s="78"/>
      <c r="BD106" s="78"/>
      <c r="BE106" s="78"/>
      <c r="BF106" s="78"/>
      <c r="BG106" s="78"/>
      <c r="BH106" s="78"/>
      <c r="BI106" s="78"/>
    </row>
    <row r="107" spans="1:61" s="2" customFormat="1" ht="12.75" x14ac:dyDescent="0.25">
      <c r="C107" s="5"/>
      <c r="AJ107" s="3"/>
      <c r="AR107" s="5"/>
      <c r="AS107" s="5"/>
      <c r="AT107" s="5"/>
      <c r="AU107" s="5"/>
      <c r="AV107" s="5"/>
      <c r="AW107" s="5"/>
      <c r="AX107" s="5"/>
      <c r="AY107" s="5"/>
      <c r="AZ107" s="5"/>
      <c r="BA107" s="5"/>
      <c r="BB107" s="5"/>
      <c r="BC107" s="5"/>
      <c r="BD107" s="5"/>
      <c r="BE107" s="5"/>
      <c r="BF107" s="5"/>
      <c r="BG107" s="5"/>
      <c r="BH107" s="5"/>
      <c r="BI107" s="5"/>
    </row>
    <row r="108" spans="1:61" s="178" customFormat="1" ht="17.25" x14ac:dyDescent="0.3">
      <c r="A108" s="175" t="s">
        <v>27</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row>
    <row r="109" spans="1:61" s="29" customFormat="1" ht="8.1" customHeight="1" x14ac:dyDescent="0.25">
      <c r="AR109" s="30"/>
      <c r="AS109" s="30"/>
      <c r="AT109" s="30"/>
      <c r="AU109" s="30"/>
      <c r="AV109" s="30"/>
      <c r="AW109" s="30"/>
      <c r="AX109" s="30"/>
      <c r="AY109" s="30"/>
      <c r="AZ109" s="30"/>
      <c r="BA109" s="30"/>
      <c r="BB109" s="30"/>
      <c r="BC109" s="30"/>
      <c r="BD109" s="30"/>
      <c r="BE109" s="30"/>
      <c r="BF109" s="30"/>
      <c r="BG109" s="30"/>
      <c r="BH109" s="30"/>
      <c r="BI109" s="30"/>
    </row>
    <row r="110" spans="1:61" s="29" customFormat="1" ht="15" x14ac:dyDescent="0.25">
      <c r="A110" s="29" t="s">
        <v>110</v>
      </c>
      <c r="C110" s="30"/>
      <c r="AR110" s="30"/>
      <c r="AS110" s="30"/>
      <c r="AT110" s="30"/>
      <c r="AU110" s="30"/>
      <c r="AV110" s="30"/>
      <c r="AW110" s="30"/>
      <c r="AX110" s="30"/>
      <c r="AY110" s="30"/>
      <c r="AZ110" s="30"/>
      <c r="BA110" s="30"/>
      <c r="BB110" s="30"/>
      <c r="BC110" s="30"/>
      <c r="BD110" s="30"/>
      <c r="BE110" s="30"/>
      <c r="BF110" s="30"/>
      <c r="BG110" s="30"/>
      <c r="BH110" s="30"/>
      <c r="BI110" s="30"/>
    </row>
    <row r="111" spans="1:61" s="29" customFormat="1" ht="15" x14ac:dyDescent="0.25">
      <c r="A111" s="29" t="s">
        <v>113</v>
      </c>
      <c r="C111" s="30"/>
      <c r="AR111" s="30"/>
      <c r="AS111" s="30"/>
      <c r="AT111" s="30"/>
      <c r="AU111" s="30"/>
      <c r="AV111" s="30"/>
      <c r="AW111" s="30"/>
      <c r="AX111" s="30"/>
      <c r="AY111" s="30"/>
      <c r="AZ111" s="30"/>
      <c r="BA111" s="30"/>
      <c r="BB111" s="30"/>
      <c r="BC111" s="30"/>
      <c r="BD111" s="30"/>
      <c r="BE111" s="30"/>
      <c r="BF111" s="30"/>
      <c r="BG111" s="30"/>
      <c r="BH111" s="30"/>
      <c r="BI111" s="30"/>
    </row>
    <row r="112" spans="1:61" s="29" customFormat="1" ht="15" x14ac:dyDescent="0.25">
      <c r="C112" s="30"/>
      <c r="D112" s="262" t="s">
        <v>12</v>
      </c>
      <c r="E112" s="263"/>
      <c r="F112" s="215" t="s">
        <v>55</v>
      </c>
      <c r="G112" s="215"/>
      <c r="H112" s="215"/>
      <c r="I112" s="215"/>
      <c r="J112" s="215"/>
      <c r="K112" s="215"/>
      <c r="L112" s="215"/>
      <c r="M112" s="215"/>
      <c r="N112" s="215"/>
      <c r="O112" s="215"/>
      <c r="P112" s="215"/>
      <c r="Q112" s="215"/>
      <c r="R112" s="215"/>
      <c r="S112" s="215"/>
      <c r="T112" s="215"/>
      <c r="AR112" s="30"/>
      <c r="AS112" s="30"/>
      <c r="AT112" s="30"/>
      <c r="AU112" s="30"/>
      <c r="AV112" s="30"/>
      <c r="AW112" s="30"/>
      <c r="AX112" s="30"/>
      <c r="AY112" s="30"/>
      <c r="AZ112" s="30"/>
      <c r="BA112" s="30"/>
      <c r="BB112" s="30"/>
      <c r="BC112" s="30"/>
      <c r="BD112" s="30"/>
      <c r="BE112" s="30"/>
      <c r="BF112" s="30"/>
      <c r="BG112" s="30"/>
      <c r="BH112" s="30"/>
      <c r="BI112" s="30"/>
    </row>
    <row r="113" spans="1:62" s="29" customFormat="1" ht="15" x14ac:dyDescent="0.25">
      <c r="C113" s="30"/>
      <c r="D113" s="35"/>
      <c r="E113" s="35"/>
      <c r="F113" s="83"/>
      <c r="G113" s="83"/>
      <c r="H113" s="83"/>
      <c r="I113" s="83"/>
      <c r="J113" s="83"/>
      <c r="K113" s="83"/>
      <c r="L113" s="83"/>
      <c r="M113" s="83"/>
      <c r="N113" s="83"/>
      <c r="O113" s="83"/>
      <c r="P113" s="83"/>
      <c r="Q113" s="83"/>
      <c r="R113" s="83"/>
      <c r="S113" s="83"/>
      <c r="AR113" s="30"/>
      <c r="AS113" s="30"/>
      <c r="AT113" s="30"/>
      <c r="AU113" s="30"/>
      <c r="AV113" s="30"/>
      <c r="AW113" s="30"/>
      <c r="AX113" s="30"/>
      <c r="AY113" s="30"/>
      <c r="AZ113" s="30"/>
      <c r="BA113" s="30"/>
      <c r="BB113" s="30"/>
      <c r="BC113" s="30"/>
      <c r="BD113" s="30"/>
      <c r="BE113" s="30"/>
      <c r="BF113" s="30"/>
      <c r="BG113" s="30"/>
      <c r="BH113" s="30"/>
      <c r="BI113" s="30"/>
    </row>
    <row r="114" spans="1:62" s="29" customFormat="1" ht="15" customHeight="1" x14ac:dyDescent="0.25">
      <c r="A114" s="302" t="s">
        <v>78</v>
      </c>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65"/>
      <c r="AP114" s="65"/>
      <c r="AQ114" s="66"/>
      <c r="AR114" s="66"/>
      <c r="AS114" s="30"/>
      <c r="AT114" s="30"/>
      <c r="AU114" s="30"/>
      <c r="AV114" s="30"/>
      <c r="AW114" s="30"/>
      <c r="AX114" s="30"/>
      <c r="AY114" s="30"/>
      <c r="AZ114" s="30"/>
      <c r="BA114" s="30"/>
      <c r="BB114" s="30"/>
      <c r="BC114" s="30"/>
      <c r="BD114" s="30"/>
      <c r="BE114" s="30"/>
      <c r="BF114" s="30"/>
      <c r="BG114" s="30"/>
      <c r="BH114" s="30"/>
      <c r="BI114" s="30"/>
      <c r="BJ114" s="30"/>
    </row>
    <row r="115" spans="1:62" s="29" customFormat="1" ht="15" x14ac:dyDescent="0.25">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65"/>
      <c r="AP115" s="65"/>
      <c r="AQ115" s="66"/>
      <c r="AR115" s="66"/>
      <c r="AS115" s="30"/>
      <c r="AT115" s="30"/>
      <c r="AU115" s="30"/>
      <c r="AV115" s="30"/>
      <c r="AW115" s="30"/>
      <c r="AX115" s="30"/>
      <c r="AY115" s="30"/>
      <c r="AZ115" s="30"/>
      <c r="BA115" s="30"/>
      <c r="BB115" s="30"/>
      <c r="BC115" s="30"/>
      <c r="BD115" s="30"/>
      <c r="BE115" s="30"/>
      <c r="BF115" s="30"/>
      <c r="BG115" s="30"/>
      <c r="BH115" s="30"/>
      <c r="BI115" s="30"/>
      <c r="BJ115" s="30"/>
    </row>
    <row r="116" spans="1:62" s="29" customFormat="1" ht="15" x14ac:dyDescent="0.25">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65"/>
      <c r="AP116" s="65"/>
      <c r="AQ116" s="66"/>
      <c r="AR116" s="66"/>
      <c r="AS116" s="30"/>
      <c r="AT116" s="30"/>
      <c r="AU116" s="30"/>
      <c r="AV116" s="30"/>
      <c r="AW116" s="30"/>
      <c r="AX116" s="30"/>
      <c r="AY116" s="30"/>
      <c r="AZ116" s="30"/>
      <c r="BA116" s="30"/>
      <c r="BB116" s="30"/>
      <c r="BC116" s="30"/>
      <c r="BD116" s="30"/>
      <c r="BE116" s="30"/>
      <c r="BF116" s="30"/>
      <c r="BG116" s="30"/>
      <c r="BH116" s="30"/>
      <c r="BI116" s="30"/>
      <c r="BJ116" s="30"/>
    </row>
    <row r="117" spans="1:62" s="29" customFormat="1" ht="15" x14ac:dyDescent="0.25">
      <c r="C117" s="30"/>
      <c r="AR117" s="30"/>
      <c r="AS117" s="30"/>
      <c r="AT117" s="30"/>
      <c r="AU117" s="30"/>
      <c r="AV117" s="30"/>
      <c r="AW117" s="30"/>
      <c r="AX117" s="30"/>
      <c r="AY117" s="30"/>
      <c r="AZ117" s="30"/>
      <c r="BA117" s="30"/>
      <c r="BB117" s="30"/>
      <c r="BC117" s="30"/>
      <c r="BD117" s="30"/>
      <c r="BE117" s="30"/>
      <c r="BF117" s="30"/>
      <c r="BG117" s="30"/>
      <c r="BH117" s="30"/>
      <c r="BI117" s="30"/>
    </row>
    <row r="118" spans="1:62" s="29" customFormat="1" ht="16.5" customHeight="1" x14ac:dyDescent="0.25">
      <c r="A118" s="276" t="s">
        <v>140</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84"/>
      <c r="AQ118" s="84"/>
      <c r="AR118" s="84"/>
      <c r="AS118" s="30"/>
      <c r="AT118" s="30"/>
      <c r="AU118" s="30"/>
      <c r="AV118" s="30"/>
      <c r="AW118" s="30"/>
      <c r="AX118" s="30"/>
      <c r="AY118" s="30"/>
      <c r="AZ118" s="30"/>
      <c r="BA118" s="30"/>
      <c r="BB118" s="30"/>
      <c r="BC118" s="30"/>
      <c r="BD118" s="30"/>
      <c r="BE118" s="30"/>
      <c r="BF118" s="30"/>
      <c r="BG118" s="30"/>
      <c r="BH118" s="30"/>
      <c r="BI118" s="30"/>
      <c r="BJ118" s="30"/>
    </row>
    <row r="119" spans="1:62" s="29" customFormat="1" ht="15" x14ac:dyDescent="0.25">
      <c r="A119" s="276"/>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84"/>
      <c r="AQ119" s="84"/>
      <c r="AR119" s="84"/>
      <c r="AS119" s="30"/>
      <c r="AT119" s="30"/>
      <c r="AU119" s="30"/>
      <c r="AV119" s="30"/>
      <c r="AW119" s="30"/>
      <c r="AX119" s="30"/>
      <c r="AY119" s="30"/>
      <c r="AZ119" s="30"/>
      <c r="BA119" s="30"/>
      <c r="BB119" s="30"/>
      <c r="BC119" s="30"/>
      <c r="BD119" s="30"/>
      <c r="BE119" s="30"/>
      <c r="BF119" s="30"/>
      <c r="BG119" s="30"/>
      <c r="BH119" s="30"/>
      <c r="BI119" s="30"/>
      <c r="BJ119" s="30"/>
    </row>
    <row r="120" spans="1:62" s="29" customFormat="1" ht="15" x14ac:dyDescent="0.25">
      <c r="A120" s="276"/>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276"/>
      <c r="AK120" s="276"/>
      <c r="AL120" s="276"/>
      <c r="AM120" s="276"/>
      <c r="AN120" s="276"/>
      <c r="AO120" s="276"/>
      <c r="AP120" s="84"/>
      <c r="AQ120" s="84"/>
      <c r="AR120" s="84"/>
      <c r="AS120" s="30"/>
      <c r="AT120" s="30"/>
      <c r="AU120" s="30"/>
      <c r="AV120" s="30"/>
      <c r="AW120" s="30"/>
      <c r="AX120" s="30"/>
      <c r="AY120" s="30"/>
      <c r="AZ120" s="30"/>
      <c r="BA120" s="30"/>
      <c r="BB120" s="30"/>
      <c r="BC120" s="30"/>
      <c r="BD120" s="30"/>
      <c r="BE120" s="30"/>
      <c r="BF120" s="30"/>
      <c r="BG120" s="30"/>
      <c r="BH120" s="30"/>
      <c r="BI120" s="30"/>
      <c r="BJ120" s="30"/>
    </row>
    <row r="121" spans="1:62" s="29" customFormat="1" ht="15" x14ac:dyDescent="0.25">
      <c r="A121" s="276"/>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84"/>
      <c r="AQ121" s="84"/>
      <c r="AR121" s="84"/>
      <c r="AS121" s="30"/>
      <c r="AT121" s="30"/>
      <c r="AU121" s="30"/>
      <c r="AV121" s="30"/>
      <c r="AW121" s="30"/>
      <c r="AX121" s="30"/>
      <c r="AY121" s="30"/>
      <c r="AZ121" s="30"/>
      <c r="BA121" s="30"/>
      <c r="BB121" s="30"/>
      <c r="BC121" s="30"/>
      <c r="BD121" s="30"/>
      <c r="BE121" s="30"/>
      <c r="BF121" s="30"/>
      <c r="BG121" s="30"/>
      <c r="BH121" s="30"/>
      <c r="BI121" s="30"/>
      <c r="BJ121" s="30"/>
    </row>
    <row r="122" spans="1:62" s="29" customFormat="1" ht="15" x14ac:dyDescent="0.25">
      <c r="C122" s="262" t="s">
        <v>12</v>
      </c>
      <c r="D122" s="263"/>
      <c r="E122" s="215" t="s">
        <v>153</v>
      </c>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S122" s="30"/>
      <c r="AT122" s="30"/>
      <c r="AU122" s="30"/>
      <c r="AV122" s="30"/>
      <c r="AW122" s="30"/>
      <c r="AX122" s="30"/>
      <c r="AY122" s="30"/>
      <c r="AZ122" s="30"/>
      <c r="BA122" s="30"/>
      <c r="BB122" s="30"/>
      <c r="BC122" s="30"/>
      <c r="BD122" s="30"/>
      <c r="BE122" s="30"/>
      <c r="BF122" s="30"/>
      <c r="BG122" s="30"/>
      <c r="BH122" s="30"/>
      <c r="BI122" s="30"/>
      <c r="BJ122" s="30"/>
    </row>
    <row r="123" spans="1:62" s="29" customFormat="1" ht="15" x14ac:dyDescent="0.25">
      <c r="C123" s="30"/>
      <c r="AR123" s="30"/>
      <c r="AS123" s="30"/>
      <c r="AT123" s="30"/>
      <c r="AU123" s="30"/>
      <c r="AV123" s="30"/>
      <c r="AW123" s="30"/>
      <c r="AX123" s="30"/>
      <c r="AY123" s="30"/>
      <c r="AZ123" s="30"/>
      <c r="BA123" s="30"/>
      <c r="BB123" s="30"/>
      <c r="BC123" s="30"/>
      <c r="BD123" s="30"/>
      <c r="BE123" s="30"/>
      <c r="BF123" s="30"/>
      <c r="BG123" s="30"/>
      <c r="BH123" s="30"/>
      <c r="BI123" s="30"/>
    </row>
    <row r="124" spans="1:62" s="29" customFormat="1" ht="15" x14ac:dyDescent="0.25">
      <c r="A124" s="264">
        <v>1</v>
      </c>
      <c r="B124" s="264"/>
      <c r="D124" s="67" t="s">
        <v>98</v>
      </c>
      <c r="AJ124" s="68"/>
      <c r="AK124" s="69"/>
      <c r="AL124" s="69"/>
      <c r="AM124" s="70"/>
      <c r="AN124" s="69"/>
      <c r="AO124" s="67"/>
      <c r="AR124" s="30"/>
      <c r="AS124" s="30"/>
      <c r="AT124" s="30"/>
      <c r="AU124" s="30"/>
      <c r="AV124" s="30"/>
      <c r="AW124" s="30"/>
      <c r="AX124" s="30"/>
      <c r="AY124" s="30"/>
      <c r="AZ124" s="30"/>
      <c r="BA124" s="30"/>
      <c r="BB124" s="30"/>
      <c r="BC124" s="30"/>
      <c r="BD124" s="30"/>
      <c r="BE124" s="30"/>
      <c r="BF124" s="30"/>
      <c r="BG124" s="30"/>
      <c r="BH124" s="30"/>
      <c r="BI124" s="30"/>
    </row>
    <row r="125" spans="1:62" s="29" customFormat="1" ht="8.1" customHeight="1" x14ac:dyDescent="0.25">
      <c r="C125" s="30"/>
      <c r="AR125" s="30"/>
      <c r="AS125" s="30"/>
      <c r="AT125" s="30"/>
      <c r="AU125" s="30"/>
      <c r="AV125" s="30"/>
      <c r="AW125" s="30"/>
      <c r="AX125" s="30"/>
      <c r="AY125" s="30"/>
      <c r="AZ125" s="30"/>
      <c r="BA125" s="30"/>
      <c r="BB125" s="30"/>
      <c r="BC125" s="30"/>
      <c r="BD125" s="30"/>
      <c r="BE125" s="30"/>
      <c r="BF125" s="30"/>
      <c r="BG125" s="30"/>
      <c r="BH125" s="30"/>
      <c r="BI125" s="30"/>
    </row>
    <row r="126" spans="1:62" s="29" customFormat="1" ht="15" x14ac:dyDescent="0.25">
      <c r="C126" s="30"/>
      <c r="E126" s="265"/>
      <c r="F126" s="265"/>
      <c r="G126" s="69" t="s">
        <v>1</v>
      </c>
      <c r="I126" s="87"/>
      <c r="J126" s="69" t="s">
        <v>2</v>
      </c>
      <c r="Q126" s="70"/>
      <c r="R126" s="67"/>
      <c r="U126" s="70"/>
      <c r="V126" s="69"/>
      <c r="W126" s="67"/>
      <c r="AR126" s="30"/>
      <c r="AS126" s="30"/>
      <c r="AT126" s="30"/>
      <c r="AU126" s="30"/>
      <c r="AV126" s="30"/>
      <c r="AW126" s="30"/>
      <c r="AX126" s="30"/>
      <c r="AY126" s="30"/>
      <c r="AZ126" s="30"/>
      <c r="BA126" s="30"/>
      <c r="BB126" s="30"/>
      <c r="BC126" s="30"/>
      <c r="BD126" s="30"/>
      <c r="BE126" s="30"/>
      <c r="BF126" s="30"/>
      <c r="BG126" s="30"/>
      <c r="BH126" s="30"/>
      <c r="BI126" s="30"/>
    </row>
    <row r="127" spans="1:62" s="29" customFormat="1" ht="15" x14ac:dyDescent="0.25">
      <c r="C127" s="30"/>
      <c r="AR127" s="30"/>
      <c r="AS127" s="30"/>
      <c r="AT127" s="30"/>
      <c r="AU127" s="30"/>
      <c r="AV127" s="30"/>
      <c r="AW127" s="30"/>
      <c r="AX127" s="30"/>
      <c r="AY127" s="30"/>
      <c r="AZ127" s="30"/>
      <c r="BA127" s="30"/>
      <c r="BB127" s="30"/>
      <c r="BC127" s="30"/>
      <c r="BD127" s="30"/>
      <c r="BE127" s="30"/>
      <c r="BF127" s="30"/>
      <c r="BG127" s="30"/>
      <c r="BH127" s="30"/>
      <c r="BI127" s="30"/>
    </row>
    <row r="128" spans="1:62" s="29" customFormat="1" ht="15" x14ac:dyDescent="0.25">
      <c r="C128" s="30"/>
      <c r="AR128" s="30"/>
      <c r="AS128" s="30"/>
      <c r="AT128" s="30"/>
      <c r="AU128" s="30"/>
      <c r="AV128" s="30"/>
      <c r="AW128" s="30"/>
      <c r="AX128" s="30"/>
      <c r="AY128" s="30"/>
      <c r="AZ128" s="30"/>
      <c r="BA128" s="30"/>
      <c r="BB128" s="30"/>
      <c r="BC128" s="30"/>
      <c r="BD128" s="30"/>
      <c r="BE128" s="30"/>
      <c r="BF128" s="30"/>
      <c r="BG128" s="30"/>
      <c r="BH128" s="30"/>
      <c r="BI128" s="30"/>
    </row>
    <row r="129" spans="1:62" s="29" customFormat="1" ht="15" x14ac:dyDescent="0.25">
      <c r="A129" s="264">
        <v>2</v>
      </c>
      <c r="B129" s="264"/>
      <c r="D129" s="67" t="s">
        <v>99</v>
      </c>
      <c r="AJ129" s="68"/>
      <c r="AK129" s="69"/>
      <c r="AL129" s="69"/>
      <c r="AM129" s="70"/>
      <c r="AN129" s="69"/>
      <c r="AO129" s="67"/>
      <c r="AR129" s="30"/>
      <c r="AS129" s="30"/>
      <c r="AT129" s="30"/>
      <c r="AU129" s="30"/>
      <c r="AV129" s="30"/>
      <c r="AW129" s="30"/>
      <c r="AX129" s="30"/>
      <c r="AY129" s="30"/>
      <c r="AZ129" s="30"/>
      <c r="BA129" s="30"/>
      <c r="BB129" s="30"/>
      <c r="BC129" s="30"/>
      <c r="BD129" s="30"/>
      <c r="BE129" s="30"/>
      <c r="BF129" s="30"/>
      <c r="BG129" s="30"/>
      <c r="BH129" s="30"/>
      <c r="BI129" s="30"/>
    </row>
    <row r="130" spans="1:62" s="29" customFormat="1" ht="8.1" customHeight="1" x14ac:dyDescent="0.25">
      <c r="C130" s="30"/>
      <c r="AR130" s="30"/>
      <c r="AS130" s="30"/>
      <c r="AT130" s="30"/>
      <c r="AU130" s="30"/>
      <c r="AV130" s="30"/>
      <c r="AW130" s="30"/>
      <c r="AX130" s="30"/>
      <c r="AY130" s="30"/>
      <c r="AZ130" s="30"/>
      <c r="BA130" s="30"/>
      <c r="BB130" s="30"/>
      <c r="BC130" s="30"/>
      <c r="BD130" s="30"/>
      <c r="BE130" s="30"/>
      <c r="BF130" s="30"/>
      <c r="BG130" s="30"/>
      <c r="BH130" s="30"/>
      <c r="BI130" s="30"/>
    </row>
    <row r="131" spans="1:62" s="29" customFormat="1" ht="15" x14ac:dyDescent="0.25">
      <c r="C131" s="30"/>
      <c r="E131" s="265"/>
      <c r="F131" s="265"/>
      <c r="G131" s="69" t="s">
        <v>1</v>
      </c>
      <c r="I131" s="87"/>
      <c r="J131" s="69" t="s">
        <v>2</v>
      </c>
      <c r="O131" s="88"/>
      <c r="P131" s="69" t="s">
        <v>79</v>
      </c>
      <c r="Q131" s="70"/>
      <c r="R131" s="67"/>
      <c r="U131" s="70"/>
      <c r="V131" s="69"/>
      <c r="W131" s="67"/>
      <c r="AR131" s="30"/>
      <c r="AS131" s="30"/>
      <c r="AT131" s="30"/>
      <c r="AU131" s="30"/>
      <c r="AV131" s="30"/>
      <c r="AW131" s="30"/>
      <c r="AX131" s="30"/>
      <c r="AY131" s="30"/>
      <c r="AZ131" s="30"/>
      <c r="BA131" s="30"/>
      <c r="BB131" s="30"/>
      <c r="BC131" s="30"/>
      <c r="BD131" s="30"/>
      <c r="BE131" s="30"/>
      <c r="BF131" s="30"/>
      <c r="BG131" s="30"/>
      <c r="BH131" s="30"/>
      <c r="BI131" s="30"/>
    </row>
    <row r="132" spans="1:62" s="29" customFormat="1" ht="15" x14ac:dyDescent="0.25">
      <c r="C132" s="30"/>
      <c r="AR132" s="30"/>
      <c r="AS132" s="30"/>
      <c r="AT132" s="30"/>
      <c r="AU132" s="30"/>
      <c r="AV132" s="30"/>
      <c r="AW132" s="30"/>
      <c r="AX132" s="30"/>
      <c r="AY132" s="30"/>
      <c r="AZ132" s="30"/>
      <c r="BA132" s="30"/>
      <c r="BB132" s="30"/>
      <c r="BC132" s="30"/>
      <c r="BD132" s="30"/>
      <c r="BE132" s="30"/>
      <c r="BF132" s="30"/>
      <c r="BG132" s="30"/>
      <c r="BH132" s="30"/>
      <c r="BI132" s="30"/>
    </row>
    <row r="133" spans="1:62" s="29" customFormat="1" ht="15" x14ac:dyDescent="0.25">
      <c r="G133" s="69"/>
      <c r="I133" s="89"/>
      <c r="J133" s="69"/>
      <c r="O133" s="89"/>
      <c r="P133" s="69"/>
      <c r="Q133" s="70"/>
      <c r="R133" s="67"/>
      <c r="U133" s="70"/>
      <c r="V133" s="69"/>
      <c r="W133" s="67"/>
    </row>
    <row r="134" spans="1:62" s="29" customFormat="1" ht="15" x14ac:dyDescent="0.25">
      <c r="A134" s="264">
        <v>3</v>
      </c>
      <c r="B134" s="264"/>
      <c r="D134" s="67" t="s">
        <v>100</v>
      </c>
      <c r="AK134" s="68"/>
      <c r="AL134" s="69"/>
      <c r="AM134" s="69"/>
      <c r="AN134" s="70"/>
      <c r="AO134" s="69"/>
      <c r="AP134" s="67"/>
      <c r="AS134" s="30"/>
      <c r="AT134" s="30"/>
      <c r="AU134" s="30"/>
      <c r="AV134" s="30"/>
      <c r="AW134" s="30"/>
      <c r="AX134" s="30"/>
      <c r="AY134" s="30"/>
      <c r="AZ134" s="30"/>
      <c r="BA134" s="30"/>
      <c r="BB134" s="30"/>
      <c r="BC134" s="30"/>
      <c r="BD134" s="30"/>
      <c r="BE134" s="30"/>
      <c r="BF134" s="30"/>
      <c r="BG134" s="30"/>
      <c r="BH134" s="30"/>
      <c r="BI134" s="30"/>
      <c r="BJ134" s="30"/>
    </row>
    <row r="135" spans="1:62" s="29" customFormat="1" ht="8.1" customHeight="1" x14ac:dyDescent="0.25">
      <c r="C135" s="30"/>
      <c r="AR135" s="30"/>
      <c r="AS135" s="30"/>
      <c r="AT135" s="30"/>
      <c r="AU135" s="30"/>
      <c r="AV135" s="30"/>
      <c r="AW135" s="30"/>
      <c r="AX135" s="30"/>
      <c r="AY135" s="30"/>
      <c r="AZ135" s="30"/>
      <c r="BA135" s="30"/>
      <c r="BB135" s="30"/>
      <c r="BC135" s="30"/>
      <c r="BD135" s="30"/>
      <c r="BE135" s="30"/>
      <c r="BF135" s="30"/>
      <c r="BG135" s="30"/>
      <c r="BH135" s="30"/>
      <c r="BI135" s="30"/>
    </row>
    <row r="136" spans="1:62" s="29" customFormat="1" ht="15" x14ac:dyDescent="0.25">
      <c r="C136" s="30"/>
      <c r="E136" s="265"/>
      <c r="F136" s="265"/>
      <c r="G136" s="69" t="s">
        <v>1</v>
      </c>
      <c r="I136" s="87"/>
      <c r="J136" s="69" t="s">
        <v>2</v>
      </c>
      <c r="O136" s="88"/>
      <c r="P136" s="69" t="s">
        <v>80</v>
      </c>
      <c r="Q136" s="70"/>
      <c r="R136" s="67"/>
      <c r="U136" s="70"/>
      <c r="V136" s="69"/>
      <c r="W136" s="67"/>
      <c r="AS136" s="30"/>
      <c r="AT136" s="30"/>
      <c r="AU136" s="30"/>
      <c r="AV136" s="30"/>
      <c r="AW136" s="30"/>
      <c r="AX136" s="30"/>
      <c r="AY136" s="30"/>
      <c r="AZ136" s="30"/>
      <c r="BA136" s="30"/>
      <c r="BB136" s="30"/>
      <c r="BC136" s="30"/>
      <c r="BD136" s="30"/>
      <c r="BE136" s="30"/>
      <c r="BF136" s="30"/>
      <c r="BG136" s="30"/>
      <c r="BH136" s="30"/>
      <c r="BI136" s="30"/>
      <c r="BJ136" s="30"/>
    </row>
    <row r="137" spans="1:62" s="29" customFormat="1" ht="15" x14ac:dyDescent="0.25">
      <c r="C137" s="30"/>
      <c r="AR137" s="30"/>
      <c r="AS137" s="30"/>
      <c r="AT137" s="30"/>
      <c r="AU137" s="30"/>
      <c r="AV137" s="30"/>
      <c r="AW137" s="30"/>
      <c r="AX137" s="30"/>
      <c r="AY137" s="30"/>
      <c r="AZ137" s="30"/>
      <c r="BA137" s="30"/>
      <c r="BB137" s="30"/>
      <c r="BC137" s="30"/>
      <c r="BD137" s="30"/>
      <c r="BE137" s="30"/>
      <c r="BF137" s="30"/>
      <c r="BG137" s="30"/>
      <c r="BH137" s="30"/>
      <c r="BI137" s="30"/>
    </row>
    <row r="138" spans="1:62" s="29" customFormat="1" ht="15" x14ac:dyDescent="0.25">
      <c r="C138" s="30"/>
      <c r="AS138" s="30"/>
      <c r="AT138" s="30"/>
      <c r="AU138" s="30"/>
      <c r="AV138" s="30"/>
      <c r="AW138" s="30"/>
      <c r="AX138" s="30"/>
      <c r="AY138" s="30"/>
      <c r="AZ138" s="30"/>
      <c r="BA138" s="30"/>
      <c r="BB138" s="30"/>
      <c r="BC138" s="30"/>
      <c r="BD138" s="30"/>
      <c r="BE138" s="30"/>
      <c r="BF138" s="30"/>
      <c r="BG138" s="30"/>
      <c r="BH138" s="30"/>
      <c r="BI138" s="30"/>
      <c r="BJ138" s="30"/>
    </row>
    <row r="139" spans="1:62" s="29" customFormat="1" ht="15" x14ac:dyDescent="0.25">
      <c r="A139" s="264">
        <v>4</v>
      </c>
      <c r="B139" s="264"/>
      <c r="D139" s="67" t="s">
        <v>81</v>
      </c>
      <c r="AJ139" s="68"/>
      <c r="AK139" s="69"/>
      <c r="AL139" s="69"/>
      <c r="AM139" s="70"/>
      <c r="AN139" s="69"/>
      <c r="AO139" s="67"/>
      <c r="AR139" s="30"/>
      <c r="AS139" s="30"/>
      <c r="AT139" s="30"/>
      <c r="AU139" s="30"/>
      <c r="AV139" s="30"/>
      <c r="AW139" s="30"/>
      <c r="AX139" s="30"/>
      <c r="AY139" s="30"/>
      <c r="AZ139" s="30"/>
      <c r="BA139" s="30"/>
      <c r="BB139" s="30"/>
      <c r="BC139" s="30"/>
      <c r="BD139" s="30"/>
      <c r="BE139" s="30"/>
      <c r="BF139" s="30"/>
      <c r="BG139" s="30"/>
      <c r="BH139" s="30"/>
      <c r="BI139" s="30"/>
    </row>
    <row r="140" spans="1:62" s="29" customFormat="1" ht="8.1" customHeight="1" x14ac:dyDescent="0.25">
      <c r="C140" s="30"/>
      <c r="AR140" s="30"/>
      <c r="AS140" s="30"/>
      <c r="AT140" s="30"/>
      <c r="AU140" s="30"/>
      <c r="AV140" s="30"/>
      <c r="AW140" s="30"/>
      <c r="AX140" s="30"/>
      <c r="AY140" s="30"/>
      <c r="AZ140" s="30"/>
      <c r="BA140" s="30"/>
      <c r="BB140" s="30"/>
      <c r="BC140" s="30"/>
      <c r="BD140" s="30"/>
      <c r="BE140" s="30"/>
      <c r="BF140" s="30"/>
      <c r="BG140" s="30"/>
      <c r="BH140" s="30"/>
      <c r="BI140" s="30"/>
    </row>
    <row r="141" spans="1:62" s="29" customFormat="1" ht="15" x14ac:dyDescent="0.25">
      <c r="C141" s="30"/>
      <c r="E141" s="283" t="str">
        <f>IF(AND(E126="X",OR(E131="X",O131="X"),OR(E136="X",O136="X")),"X","")</f>
        <v/>
      </c>
      <c r="F141" s="283"/>
      <c r="G141" s="69" t="s">
        <v>82</v>
      </c>
      <c r="I141" s="69"/>
      <c r="Q141" s="70"/>
      <c r="R141" s="67"/>
      <c r="U141" s="70"/>
      <c r="V141" s="69"/>
      <c r="W141" s="67"/>
      <c r="AR141" s="30"/>
      <c r="AS141" s="30"/>
      <c r="AT141" s="30"/>
      <c r="AU141" s="30"/>
      <c r="AV141" s="30"/>
      <c r="AW141" s="30"/>
      <c r="AX141" s="30"/>
      <c r="AY141" s="30"/>
      <c r="AZ141" s="30"/>
      <c r="BA141" s="30"/>
      <c r="BB141" s="30"/>
      <c r="BC141" s="30"/>
      <c r="BD141" s="30"/>
      <c r="BE141" s="30"/>
      <c r="BF141" s="30"/>
      <c r="BG141" s="30"/>
      <c r="BH141" s="30"/>
      <c r="BI141" s="30"/>
    </row>
    <row r="142" spans="1:62" s="29" customFormat="1" ht="15" x14ac:dyDescent="0.25">
      <c r="C142" s="30"/>
      <c r="AR142" s="30"/>
      <c r="AS142" s="30"/>
      <c r="AT142" s="30"/>
      <c r="AU142" s="30"/>
      <c r="AV142" s="30"/>
      <c r="AW142" s="30"/>
      <c r="AX142" s="30"/>
      <c r="AY142" s="30"/>
      <c r="AZ142" s="30"/>
      <c r="BA142" s="30"/>
      <c r="BB142" s="30"/>
      <c r="BC142" s="30"/>
      <c r="BD142" s="30"/>
      <c r="BE142" s="30"/>
      <c r="BF142" s="30"/>
      <c r="BG142" s="30"/>
      <c r="BH142" s="30"/>
      <c r="BI142" s="30"/>
    </row>
    <row r="143" spans="1:62" s="29" customFormat="1" ht="15" x14ac:dyDescent="0.25">
      <c r="E143" s="282" t="str">
        <f>IF(OR(I126="X",I131="X",I136="X"),"X","")</f>
        <v/>
      </c>
      <c r="F143" s="282"/>
      <c r="G143" s="69" t="s">
        <v>83</v>
      </c>
      <c r="H143" s="69"/>
      <c r="I143" s="69"/>
      <c r="U143" s="70"/>
      <c r="V143" s="69"/>
      <c r="W143" s="67"/>
    </row>
    <row r="144" spans="1:62" s="29" customFormat="1" ht="15" x14ac:dyDescent="0.25">
      <c r="G144" s="68"/>
      <c r="H144" s="69"/>
      <c r="I144" s="69"/>
      <c r="U144" s="70"/>
      <c r="V144" s="69"/>
      <c r="W144" s="67"/>
    </row>
    <row r="145" spans="1:62" s="29" customFormat="1" ht="15.75" customHeight="1" x14ac:dyDescent="0.25">
      <c r="G145" s="68"/>
      <c r="H145" s="87"/>
      <c r="I145" s="300" t="s">
        <v>115</v>
      </c>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47"/>
    </row>
    <row r="146" spans="1:62" s="29" customFormat="1" ht="15" x14ac:dyDescent="0.25">
      <c r="G146" s="68"/>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47"/>
    </row>
    <row r="147" spans="1:62" s="29" customFormat="1" ht="15" x14ac:dyDescent="0.25">
      <c r="G147" s="68"/>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47"/>
    </row>
    <row r="148" spans="1:62" s="29" customFormat="1" ht="15" x14ac:dyDescent="0.25">
      <c r="G148" s="68"/>
      <c r="H148" s="69"/>
      <c r="I148" s="262" t="s">
        <v>12</v>
      </c>
      <c r="J148" s="263"/>
      <c r="K148" s="215" t="s">
        <v>153</v>
      </c>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row>
    <row r="149" spans="1:62" s="29" customFormat="1" ht="15" x14ac:dyDescent="0.25">
      <c r="G149" s="68"/>
      <c r="I149" s="35"/>
      <c r="J149" s="35"/>
      <c r="K149" s="83"/>
      <c r="L149" s="83"/>
      <c r="M149" s="83"/>
      <c r="N149" s="83"/>
      <c r="O149" s="83"/>
      <c r="P149" s="83"/>
      <c r="Q149" s="83"/>
      <c r="R149" s="83"/>
      <c r="S149" s="83"/>
      <c r="T149" s="83"/>
      <c r="U149" s="83"/>
      <c r="V149" s="83"/>
      <c r="W149" s="83"/>
      <c r="X149" s="83"/>
    </row>
    <row r="150" spans="1:62" s="29" customFormat="1" ht="15" x14ac:dyDescent="0.25">
      <c r="C150" s="30"/>
      <c r="H150" s="87"/>
      <c r="I150" s="173" t="s">
        <v>141</v>
      </c>
      <c r="T150" s="67"/>
      <c r="AS150" s="30"/>
      <c r="AT150" s="30"/>
      <c r="AU150" s="30"/>
      <c r="AV150" s="30"/>
      <c r="AW150" s="30"/>
      <c r="AX150" s="30"/>
      <c r="AY150" s="30"/>
      <c r="AZ150" s="30"/>
      <c r="BA150" s="30"/>
      <c r="BB150" s="30"/>
      <c r="BC150" s="30"/>
      <c r="BD150" s="30"/>
      <c r="BE150" s="30"/>
      <c r="BF150" s="30"/>
      <c r="BG150" s="30"/>
      <c r="BH150" s="30"/>
      <c r="BI150" s="30"/>
      <c r="BJ150" s="30"/>
    </row>
    <row r="151" spans="1:62" s="29" customFormat="1" ht="15" x14ac:dyDescent="0.25">
      <c r="AK151" s="64"/>
      <c r="AR151" s="30"/>
      <c r="AS151" s="30"/>
      <c r="AT151" s="30"/>
      <c r="AU151" s="30" t="s">
        <v>3</v>
      </c>
      <c r="AV151" s="30"/>
      <c r="AW151" s="30"/>
      <c r="AX151" s="30"/>
      <c r="AY151" s="30"/>
      <c r="AZ151" s="30"/>
      <c r="BA151" s="30"/>
      <c r="BB151" s="30"/>
      <c r="BC151" s="30"/>
      <c r="BD151" s="30"/>
      <c r="BE151" s="30"/>
      <c r="BF151" s="30"/>
      <c r="BG151" s="30"/>
      <c r="BH151" s="30"/>
      <c r="BI151" s="30"/>
    </row>
    <row r="152" spans="1:62" s="2" customFormat="1" ht="13.5" x14ac:dyDescent="0.25">
      <c r="AH152" s="3"/>
      <c r="AM152" s="4" t="s">
        <v>37</v>
      </c>
      <c r="AR152" s="5"/>
      <c r="AS152" s="5"/>
      <c r="AT152" s="5"/>
      <c r="AU152" s="5"/>
      <c r="AW152" s="5"/>
      <c r="AX152" s="5"/>
      <c r="AY152" s="5"/>
      <c r="AZ152" s="5"/>
      <c r="BA152" s="5"/>
      <c r="BB152" s="5"/>
      <c r="BC152" s="5"/>
      <c r="BD152" s="5"/>
      <c r="BE152" s="5"/>
      <c r="BF152" s="5"/>
      <c r="BG152" s="5"/>
      <c r="BH152" s="5"/>
      <c r="BI152" s="5"/>
    </row>
    <row r="153" spans="1:62" s="8" customFormat="1" ht="6"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7"/>
      <c r="AS153" s="7"/>
      <c r="AT153" s="7"/>
      <c r="AU153" s="7"/>
      <c r="AV153" s="7"/>
      <c r="AW153" s="7"/>
      <c r="AX153" s="7"/>
      <c r="AY153" s="7"/>
      <c r="AZ153" s="7"/>
      <c r="BA153" s="7"/>
      <c r="BB153" s="7"/>
      <c r="BC153" s="7"/>
      <c r="BD153" s="7"/>
      <c r="BE153" s="7"/>
      <c r="BF153" s="7"/>
      <c r="BG153" s="7"/>
      <c r="BH153" s="7"/>
      <c r="BI153" s="7"/>
    </row>
    <row r="154" spans="1:62" s="79" customFormat="1" ht="18" x14ac:dyDescent="0.25">
      <c r="A154" s="233" t="s">
        <v>105</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77"/>
      <c r="AR154" s="78"/>
      <c r="AS154" s="78"/>
      <c r="AT154" s="78"/>
      <c r="AU154" s="78"/>
      <c r="AV154" s="78"/>
      <c r="AW154" s="78"/>
      <c r="AX154" s="78"/>
      <c r="AY154" s="78"/>
      <c r="AZ154" s="78"/>
      <c r="BA154" s="78"/>
      <c r="BB154" s="78"/>
      <c r="BC154" s="78"/>
      <c r="BD154" s="78"/>
      <c r="BE154" s="78"/>
      <c r="BF154" s="78"/>
      <c r="BG154" s="78"/>
      <c r="BH154" s="78"/>
      <c r="BI154" s="78"/>
    </row>
    <row r="155" spans="1:62" s="2" customFormat="1" ht="12.75" x14ac:dyDescent="0.25">
      <c r="C155" s="5"/>
      <c r="AJ155" s="3"/>
      <c r="AR155" s="5"/>
      <c r="AS155" s="5"/>
      <c r="AT155" s="5"/>
      <c r="AU155" s="5"/>
      <c r="AV155" s="5"/>
      <c r="AW155" s="5"/>
      <c r="AX155" s="5"/>
      <c r="AY155" s="5"/>
      <c r="AZ155" s="5"/>
      <c r="BA155" s="5"/>
      <c r="BB155" s="5"/>
      <c r="BC155" s="5"/>
      <c r="BD155" s="5"/>
      <c r="BE155" s="5"/>
      <c r="BF155" s="5"/>
      <c r="BG155" s="5"/>
      <c r="BH155" s="5"/>
      <c r="BI155" s="5"/>
    </row>
    <row r="156" spans="1:62" s="178" customFormat="1" ht="17.25" customHeight="1" x14ac:dyDescent="0.3">
      <c r="A156" s="175" t="s">
        <v>28</v>
      </c>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O156" s="175"/>
      <c r="AP156" s="175"/>
      <c r="AQ156" s="175"/>
    </row>
    <row r="157" spans="1:62" s="9" customFormat="1" ht="8.1" customHeight="1" x14ac:dyDescent="0.25">
      <c r="C157" s="2"/>
      <c r="AR157" s="10"/>
      <c r="AS157" s="10"/>
      <c r="AT157" s="10"/>
      <c r="AU157" s="10"/>
      <c r="AV157" s="10"/>
      <c r="AW157" s="10"/>
      <c r="AX157" s="10"/>
      <c r="AY157" s="10"/>
      <c r="AZ157" s="10"/>
      <c r="BA157" s="10"/>
      <c r="BB157" s="10"/>
      <c r="BC157" s="10"/>
      <c r="BD157" s="10"/>
      <c r="BE157" s="10"/>
      <c r="BF157" s="10"/>
      <c r="BG157" s="10"/>
      <c r="BH157" s="10"/>
      <c r="BI157" s="10"/>
    </row>
    <row r="158" spans="1:62" s="29" customFormat="1" ht="15" x14ac:dyDescent="0.25">
      <c r="A158" s="286">
        <v>1</v>
      </c>
      <c r="B158" s="286"/>
      <c r="C158" s="51"/>
      <c r="D158" s="261" t="s">
        <v>84</v>
      </c>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61"/>
      <c r="AQ158" s="30"/>
      <c r="AR158" s="30"/>
      <c r="AS158" s="30"/>
      <c r="AT158" s="30"/>
      <c r="AU158" s="30"/>
      <c r="AV158" s="30"/>
      <c r="AW158" s="30"/>
      <c r="AX158" s="30"/>
      <c r="AY158" s="30"/>
      <c r="AZ158" s="30"/>
      <c r="BA158" s="30"/>
      <c r="BB158" s="30"/>
      <c r="BC158" s="30"/>
      <c r="BD158" s="30"/>
      <c r="BE158" s="30"/>
      <c r="BF158" s="30"/>
      <c r="BG158" s="30"/>
      <c r="BH158" s="30"/>
      <c r="BI158" s="30"/>
    </row>
    <row r="159" spans="1:62" s="29" customFormat="1" ht="15" x14ac:dyDescent="0.25">
      <c r="A159" s="51"/>
      <c r="C159" s="30"/>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c r="AO159" s="261"/>
      <c r="AP159" s="261"/>
      <c r="AQ159" s="30"/>
      <c r="AR159" s="30"/>
      <c r="AS159" s="30"/>
      <c r="AT159" s="30"/>
      <c r="AU159" s="30"/>
      <c r="AV159" s="30"/>
      <c r="AW159" s="30"/>
      <c r="AX159" s="30"/>
      <c r="AY159" s="30"/>
      <c r="AZ159" s="30"/>
      <c r="BA159" s="30"/>
      <c r="BB159" s="30"/>
      <c r="BC159" s="30"/>
      <c r="BD159" s="30"/>
      <c r="BE159" s="30"/>
      <c r="BF159" s="30"/>
      <c r="BG159" s="30"/>
      <c r="BH159" s="30"/>
      <c r="BI159" s="30"/>
    </row>
    <row r="160" spans="1:62" s="29" customFormat="1" ht="15" x14ac:dyDescent="0.25">
      <c r="G160" s="68"/>
      <c r="H160" s="69"/>
      <c r="I160" s="69"/>
      <c r="U160" s="70"/>
      <c r="V160" s="69"/>
      <c r="W160" s="67"/>
    </row>
    <row r="161" spans="1:62" s="29" customFormat="1" ht="15.75" customHeight="1" x14ac:dyDescent="0.25">
      <c r="A161" s="51"/>
      <c r="C161" s="30"/>
      <c r="D161" s="286" t="s">
        <v>16</v>
      </c>
      <c r="E161" s="286"/>
      <c r="F161" s="69" t="s">
        <v>41</v>
      </c>
      <c r="AR161" s="30"/>
      <c r="AS161" s="30"/>
      <c r="AT161" s="30"/>
      <c r="AU161" s="30"/>
      <c r="AV161" s="30"/>
      <c r="AW161" s="30"/>
      <c r="AX161" s="30"/>
      <c r="AY161" s="30"/>
      <c r="AZ161" s="30"/>
      <c r="BA161" s="30"/>
      <c r="BB161" s="30"/>
      <c r="BC161" s="30"/>
      <c r="BD161" s="30"/>
      <c r="BE161" s="30"/>
      <c r="BF161" s="30"/>
      <c r="BG161" s="30"/>
      <c r="BH161" s="30"/>
      <c r="BI161" s="30"/>
      <c r="BJ161" s="30"/>
    </row>
    <row r="162" spans="1:62" s="29" customFormat="1" ht="6" customHeight="1" x14ac:dyDescent="0.25">
      <c r="G162" s="68"/>
      <c r="H162" s="69"/>
      <c r="I162" s="69"/>
      <c r="V162" s="70"/>
      <c r="W162" s="69"/>
      <c r="X162" s="67"/>
    </row>
    <row r="163" spans="1:62" s="29" customFormat="1" ht="16.5" customHeight="1" x14ac:dyDescent="0.25">
      <c r="A163" s="51"/>
      <c r="C163" s="30"/>
      <c r="F163" s="90" t="s">
        <v>48</v>
      </c>
      <c r="J163" s="91"/>
      <c r="L163" s="287">
        <v>0</v>
      </c>
      <c r="M163" s="287"/>
      <c r="N163" s="287"/>
      <c r="O163" s="287"/>
      <c r="Q163" s="244" t="s">
        <v>85</v>
      </c>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R163" s="30"/>
      <c r="AS163" s="30"/>
      <c r="AT163" s="30"/>
      <c r="AU163" s="30"/>
      <c r="AV163" s="30"/>
      <c r="AW163" s="30"/>
      <c r="AX163" s="30"/>
      <c r="AY163" s="30"/>
      <c r="AZ163" s="30"/>
      <c r="BA163" s="30"/>
      <c r="BB163" s="30"/>
      <c r="BC163" s="30"/>
      <c r="BD163" s="30"/>
      <c r="BE163" s="30"/>
      <c r="BF163" s="30"/>
      <c r="BG163" s="30"/>
      <c r="BH163" s="30"/>
      <c r="BI163" s="30"/>
      <c r="BJ163" s="30"/>
    </row>
    <row r="164" spans="1:62" s="29" customFormat="1" ht="15" x14ac:dyDescent="0.25">
      <c r="A164" s="54"/>
      <c r="F164" s="90"/>
      <c r="J164" s="91"/>
      <c r="K164" s="92"/>
      <c r="L164" s="92"/>
      <c r="M164" s="92"/>
      <c r="N164" s="92"/>
      <c r="O164" s="93"/>
      <c r="P164" s="93"/>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row>
    <row r="165" spans="1:62" s="29" customFormat="1" ht="6" customHeight="1" x14ac:dyDescent="0.25">
      <c r="F165" s="89"/>
      <c r="H165" s="69"/>
      <c r="I165" s="69"/>
      <c r="V165" s="70"/>
      <c r="W165" s="69"/>
      <c r="X165" s="67"/>
    </row>
    <row r="166" spans="1:62" s="29" customFormat="1" ht="15" x14ac:dyDescent="0.25">
      <c r="A166" s="51"/>
      <c r="C166" s="30"/>
      <c r="F166" s="29" t="s">
        <v>49</v>
      </c>
      <c r="I166" s="91"/>
      <c r="J166" s="91"/>
      <c r="L166" s="260">
        <f>U43</f>
        <v>0</v>
      </c>
      <c r="M166" s="260"/>
      <c r="N166" s="260"/>
      <c r="O166" s="260"/>
      <c r="Q166" s="90" t="s">
        <v>64</v>
      </c>
      <c r="AR166" s="30"/>
      <c r="AS166" s="30"/>
      <c r="AT166" s="30"/>
      <c r="AU166" s="30"/>
      <c r="AV166" s="30"/>
      <c r="AW166" s="30"/>
      <c r="AX166" s="30"/>
      <c r="AY166" s="30"/>
      <c r="AZ166" s="30"/>
      <c r="BA166" s="30"/>
      <c r="BB166" s="30"/>
      <c r="BC166" s="30"/>
      <c r="BD166" s="30"/>
      <c r="BE166" s="30"/>
      <c r="BF166" s="30"/>
      <c r="BG166" s="30"/>
      <c r="BH166" s="30"/>
      <c r="BI166" s="30"/>
      <c r="BJ166" s="30"/>
    </row>
    <row r="167" spans="1:62" s="29" customFormat="1" ht="15" x14ac:dyDescent="0.25">
      <c r="G167" s="68"/>
      <c r="H167" s="69"/>
      <c r="I167" s="69"/>
      <c r="U167" s="70"/>
      <c r="V167" s="69"/>
      <c r="W167" s="67"/>
    </row>
    <row r="168" spans="1:62" s="29" customFormat="1" ht="16.5" customHeight="1" x14ac:dyDescent="0.25">
      <c r="A168" s="51"/>
      <c r="C168" s="30"/>
      <c r="F168" s="242" t="s">
        <v>143</v>
      </c>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94"/>
      <c r="AO168" s="94"/>
      <c r="AP168" s="94"/>
      <c r="AQ168" s="30"/>
      <c r="AR168" s="30"/>
      <c r="AS168" s="30"/>
      <c r="AT168" s="30"/>
      <c r="AU168" s="30"/>
      <c r="AV168" s="30"/>
      <c r="AW168" s="30"/>
      <c r="AX168" s="30"/>
      <c r="AY168" s="30"/>
      <c r="AZ168" s="30"/>
      <c r="BA168" s="30"/>
      <c r="BB168" s="30"/>
      <c r="BC168" s="30"/>
      <c r="BD168" s="30"/>
      <c r="BE168" s="30"/>
      <c r="BF168" s="30"/>
      <c r="BG168" s="30"/>
      <c r="BH168" s="30"/>
      <c r="BI168" s="30"/>
    </row>
    <row r="169" spans="1:62" s="29" customFormat="1" ht="15" x14ac:dyDescent="0.25">
      <c r="A169" s="51"/>
      <c r="C169" s="30"/>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94"/>
      <c r="AO169" s="94"/>
      <c r="AP169" s="94"/>
      <c r="AQ169" s="30"/>
      <c r="AR169" s="30"/>
      <c r="AS169" s="30"/>
      <c r="AT169" s="30"/>
      <c r="AU169" s="30"/>
      <c r="AV169" s="30"/>
      <c r="AW169" s="30"/>
      <c r="AX169" s="30"/>
      <c r="AY169" s="30"/>
      <c r="AZ169" s="30"/>
      <c r="BA169" s="30"/>
      <c r="BB169" s="30"/>
      <c r="BC169" s="30"/>
      <c r="BD169" s="30"/>
      <c r="BE169" s="30"/>
      <c r="BF169" s="30"/>
      <c r="BG169" s="30"/>
      <c r="BH169" s="30"/>
      <c r="BI169" s="30"/>
    </row>
    <row r="170" spans="1:62" s="29" customFormat="1" ht="10.15" customHeight="1" x14ac:dyDescent="0.25">
      <c r="C170" s="30"/>
      <c r="AA170" s="95"/>
      <c r="AC170" s="96"/>
      <c r="AR170" s="30"/>
      <c r="AS170" s="30"/>
      <c r="AT170" s="30"/>
      <c r="AU170" s="30"/>
      <c r="AV170" s="30"/>
      <c r="AW170" s="30"/>
      <c r="AX170" s="30"/>
      <c r="AY170" s="30"/>
      <c r="AZ170" s="30"/>
      <c r="BA170" s="30"/>
      <c r="BB170" s="30"/>
      <c r="BC170" s="30"/>
      <c r="BD170" s="30"/>
      <c r="BE170" s="30"/>
      <c r="BF170" s="30"/>
      <c r="BG170" s="30"/>
      <c r="BH170" s="30"/>
      <c r="BI170" s="30"/>
    </row>
    <row r="171" spans="1:62" s="29" customFormat="1" ht="15" x14ac:dyDescent="0.25">
      <c r="C171" s="30"/>
      <c r="D171" s="286" t="s">
        <v>17</v>
      </c>
      <c r="E171" s="286"/>
      <c r="F171" s="97" t="s">
        <v>42</v>
      </c>
      <c r="AA171" s="95"/>
      <c r="AC171" s="96"/>
      <c r="AR171" s="30"/>
      <c r="AS171" s="30"/>
      <c r="AT171" s="30"/>
      <c r="AU171" s="30"/>
      <c r="AV171" s="30"/>
      <c r="AW171" s="30"/>
      <c r="AX171" s="30"/>
      <c r="AY171" s="30"/>
      <c r="AZ171" s="30"/>
      <c r="BA171" s="30"/>
      <c r="BB171" s="30"/>
      <c r="BC171" s="30"/>
      <c r="BD171" s="30"/>
      <c r="BE171" s="30"/>
      <c r="BF171" s="30"/>
      <c r="BG171" s="30"/>
      <c r="BH171" s="30"/>
      <c r="BI171" s="30"/>
    </row>
    <row r="172" spans="1:62" s="29" customFormat="1" ht="15" x14ac:dyDescent="0.25">
      <c r="C172" s="30"/>
      <c r="F172" s="52" t="s">
        <v>86</v>
      </c>
      <c r="Z172" s="285">
        <v>0</v>
      </c>
      <c r="AA172" s="285"/>
      <c r="AB172" s="285"/>
      <c r="AC172" s="285"/>
      <c r="AR172" s="30"/>
      <c r="AS172" s="30"/>
      <c r="AT172" s="30"/>
      <c r="AU172" s="30"/>
      <c r="AV172" s="30"/>
      <c r="AW172" s="30"/>
      <c r="AX172" s="30"/>
      <c r="AY172" s="30"/>
      <c r="AZ172" s="30"/>
      <c r="BA172" s="30"/>
      <c r="BB172" s="30"/>
      <c r="BC172" s="30"/>
      <c r="BD172" s="30"/>
      <c r="BE172" s="30"/>
      <c r="BF172" s="30"/>
      <c r="BG172" s="30"/>
      <c r="BH172" s="30"/>
      <c r="BI172" s="30"/>
    </row>
    <row r="173" spans="1:62" s="29" customFormat="1" ht="6" customHeight="1" x14ac:dyDescent="0.25">
      <c r="C173" s="30"/>
      <c r="Z173" s="53"/>
      <c r="AA173" s="53"/>
      <c r="AR173" s="30"/>
      <c r="AS173" s="30"/>
      <c r="AT173" s="30"/>
      <c r="AU173" s="30"/>
      <c r="AV173" s="30"/>
      <c r="AW173" s="30"/>
      <c r="AX173" s="30"/>
      <c r="AY173" s="30"/>
      <c r="AZ173" s="30"/>
      <c r="BA173" s="30"/>
      <c r="BB173" s="30"/>
      <c r="BC173" s="30"/>
      <c r="BD173" s="30"/>
      <c r="BE173" s="30"/>
      <c r="BF173" s="30"/>
      <c r="BG173" s="30"/>
      <c r="BH173" s="30"/>
      <c r="BI173" s="30"/>
    </row>
    <row r="174" spans="1:62" s="29" customFormat="1" ht="15" x14ac:dyDescent="0.25">
      <c r="C174" s="30"/>
      <c r="F174" s="29" t="s">
        <v>66</v>
      </c>
      <c r="Z174" s="285">
        <v>0</v>
      </c>
      <c r="AA174" s="285"/>
      <c r="AB174" s="285"/>
      <c r="AC174" s="285"/>
      <c r="AE174" s="29" t="s">
        <v>8</v>
      </c>
      <c r="AR174" s="30"/>
      <c r="AS174" s="30"/>
      <c r="AT174" s="98"/>
      <c r="AU174" s="30"/>
      <c r="AV174" s="30"/>
      <c r="AW174" s="30"/>
      <c r="AX174" s="30"/>
      <c r="AY174" s="30"/>
      <c r="AZ174" s="30"/>
      <c r="BA174" s="30"/>
      <c r="BB174" s="30"/>
      <c r="BC174" s="30"/>
      <c r="BD174" s="30"/>
      <c r="BE174" s="30"/>
      <c r="BF174" s="30"/>
      <c r="BG174" s="30"/>
      <c r="BH174" s="30"/>
      <c r="BI174" s="30"/>
    </row>
    <row r="175" spans="1:62" s="29" customFormat="1" ht="6" customHeight="1" x14ac:dyDescent="0.25">
      <c r="C175" s="30"/>
      <c r="Z175" s="53"/>
      <c r="AA175" s="53"/>
      <c r="AR175" s="30"/>
      <c r="AS175" s="30"/>
      <c r="AT175" s="30"/>
      <c r="AU175" s="30"/>
      <c r="AV175" s="30"/>
      <c r="AW175" s="30"/>
      <c r="AX175" s="30"/>
      <c r="AY175" s="30"/>
      <c r="AZ175" s="30"/>
      <c r="BA175" s="30"/>
      <c r="BB175" s="30"/>
      <c r="BC175" s="30"/>
      <c r="BD175" s="30"/>
      <c r="BE175" s="30"/>
      <c r="BF175" s="30"/>
      <c r="BG175" s="30"/>
      <c r="BH175" s="30"/>
      <c r="BI175" s="30"/>
    </row>
    <row r="176" spans="1:62" s="29" customFormat="1" ht="15" x14ac:dyDescent="0.25">
      <c r="C176" s="30"/>
      <c r="F176" s="29" t="s">
        <v>43</v>
      </c>
      <c r="Z176" s="285">
        <v>0</v>
      </c>
      <c r="AA176" s="285"/>
      <c r="AB176" s="285"/>
      <c r="AC176" s="285"/>
      <c r="AE176" s="29" t="s">
        <v>8</v>
      </c>
      <c r="AR176" s="30"/>
      <c r="AS176" s="30"/>
      <c r="AT176" s="30"/>
      <c r="AU176" s="30"/>
      <c r="AV176" s="30"/>
      <c r="AW176" s="30"/>
      <c r="AX176" s="30"/>
      <c r="AY176" s="30"/>
      <c r="AZ176" s="30"/>
      <c r="BA176" s="30"/>
      <c r="BB176" s="30"/>
      <c r="BC176" s="30"/>
      <c r="BD176" s="30"/>
      <c r="BE176" s="30"/>
      <c r="BF176" s="30"/>
      <c r="BG176" s="30"/>
      <c r="BH176" s="30"/>
      <c r="BI176" s="30"/>
    </row>
    <row r="177" spans="1:61" s="29" customFormat="1" ht="6" customHeight="1" x14ac:dyDescent="0.25">
      <c r="C177" s="30"/>
      <c r="Z177" s="53"/>
      <c r="AA177" s="53"/>
      <c r="AR177" s="30"/>
      <c r="AS177" s="30"/>
      <c r="AT177" s="30"/>
      <c r="AU177" s="30"/>
      <c r="AV177" s="30"/>
      <c r="AW177" s="30"/>
      <c r="AX177" s="30"/>
      <c r="AY177" s="30"/>
      <c r="AZ177" s="30"/>
      <c r="BA177" s="30"/>
      <c r="BB177" s="30"/>
      <c r="BC177" s="30"/>
      <c r="BD177" s="30"/>
      <c r="BE177" s="30"/>
      <c r="BF177" s="30"/>
      <c r="BG177" s="30"/>
      <c r="BH177" s="30"/>
      <c r="BI177" s="30"/>
    </row>
    <row r="178" spans="1:61" s="29" customFormat="1" ht="15" x14ac:dyDescent="0.25">
      <c r="C178" s="30"/>
      <c r="F178" s="29" t="s">
        <v>44</v>
      </c>
      <c r="Z178" s="285">
        <v>0</v>
      </c>
      <c r="AA178" s="285"/>
      <c r="AB178" s="285"/>
      <c r="AC178" s="285"/>
      <c r="AE178" s="29" t="s">
        <v>8</v>
      </c>
      <c r="AT178" s="99"/>
      <c r="AU178" s="99"/>
      <c r="AV178" s="99"/>
      <c r="AW178" s="99"/>
      <c r="AX178" s="99"/>
      <c r="AY178" s="99"/>
      <c r="AZ178" s="99"/>
      <c r="BA178" s="99"/>
      <c r="BB178" s="99"/>
      <c r="BC178" s="99"/>
      <c r="BD178" s="99"/>
      <c r="BE178" s="99"/>
      <c r="BF178" s="99"/>
      <c r="BG178" s="99"/>
      <c r="BH178" s="99"/>
      <c r="BI178" s="99"/>
    </row>
    <row r="179" spans="1:61" s="29" customFormat="1" ht="6" customHeight="1" x14ac:dyDescent="0.25">
      <c r="C179" s="30"/>
      <c r="Z179" s="53"/>
      <c r="AA179" s="53"/>
      <c r="AR179" s="30"/>
      <c r="AS179" s="30"/>
      <c r="AT179" s="30"/>
      <c r="AU179" s="30"/>
      <c r="AV179" s="30"/>
      <c r="AW179" s="30"/>
      <c r="AX179" s="30"/>
      <c r="AY179" s="30"/>
      <c r="AZ179" s="30"/>
      <c r="BA179" s="30"/>
      <c r="BB179" s="30"/>
      <c r="BC179" s="30"/>
      <c r="BD179" s="30"/>
      <c r="BE179" s="30"/>
      <c r="BF179" s="30"/>
      <c r="BG179" s="30"/>
      <c r="BH179" s="30"/>
      <c r="BI179" s="30"/>
    </row>
    <row r="180" spans="1:61" s="29" customFormat="1" ht="15" x14ac:dyDescent="0.25">
      <c r="C180" s="30"/>
      <c r="F180" s="29" t="s">
        <v>67</v>
      </c>
      <c r="Z180" s="285">
        <v>0</v>
      </c>
      <c r="AA180" s="285"/>
      <c r="AB180" s="285"/>
      <c r="AC180" s="285"/>
      <c r="AE180" s="29" t="s">
        <v>11</v>
      </c>
      <c r="AP180" s="95"/>
      <c r="AQ180" s="95"/>
      <c r="AR180" s="99"/>
      <c r="AS180" s="99"/>
      <c r="AT180" s="99"/>
      <c r="AU180" s="99"/>
      <c r="AV180" s="99"/>
      <c r="AW180" s="99"/>
      <c r="AX180" s="99"/>
      <c r="AY180" s="99"/>
      <c r="AZ180" s="99"/>
      <c r="BA180" s="99"/>
      <c r="BB180" s="99"/>
      <c r="BC180" s="99"/>
      <c r="BD180" s="99"/>
      <c r="BE180" s="99"/>
      <c r="BF180" s="99"/>
      <c r="BG180" s="99"/>
      <c r="BH180" s="99"/>
      <c r="BI180" s="99"/>
    </row>
    <row r="181" spans="1:61" s="29" customFormat="1" ht="6" customHeight="1" x14ac:dyDescent="0.25">
      <c r="C181" s="30"/>
      <c r="Z181" s="53"/>
      <c r="AA181" s="53"/>
      <c r="AR181" s="30"/>
      <c r="AS181" s="30"/>
      <c r="AT181" s="30"/>
      <c r="AU181" s="30"/>
      <c r="AV181" s="30"/>
      <c r="AW181" s="30"/>
      <c r="AX181" s="30"/>
      <c r="AY181" s="30"/>
      <c r="AZ181" s="30"/>
      <c r="BA181" s="30"/>
      <c r="BB181" s="30"/>
      <c r="BC181" s="30"/>
      <c r="BD181" s="30"/>
      <c r="BE181" s="30"/>
      <c r="BF181" s="30"/>
      <c r="BG181" s="30"/>
      <c r="BH181" s="30"/>
      <c r="BI181" s="30"/>
    </row>
    <row r="182" spans="1:61" s="29" customFormat="1" ht="15" x14ac:dyDescent="0.25">
      <c r="C182" s="30"/>
      <c r="F182" s="29" t="s">
        <v>87</v>
      </c>
      <c r="Z182" s="285">
        <v>0</v>
      </c>
      <c r="AA182" s="285"/>
      <c r="AB182" s="285"/>
      <c r="AC182" s="285"/>
      <c r="AE182" s="29" t="s">
        <v>8</v>
      </c>
      <c r="AF182" s="100"/>
      <c r="AG182" s="100"/>
      <c r="AH182" s="100"/>
      <c r="AI182" s="100"/>
      <c r="AJ182" s="100"/>
      <c r="AK182" s="100"/>
      <c r="AL182" s="100"/>
      <c r="AM182" s="100"/>
      <c r="AN182" s="100"/>
      <c r="AO182" s="100"/>
      <c r="AP182" s="100"/>
      <c r="AQ182" s="100"/>
      <c r="AR182" s="101"/>
      <c r="AS182" s="99"/>
      <c r="AT182" s="99"/>
      <c r="AU182" s="99"/>
      <c r="AV182" s="99"/>
      <c r="AW182" s="99"/>
      <c r="AX182" s="99"/>
      <c r="AY182" s="99"/>
      <c r="AZ182" s="99"/>
      <c r="BA182" s="99"/>
      <c r="BB182" s="99"/>
      <c r="BC182" s="99"/>
      <c r="BD182" s="99"/>
      <c r="BE182" s="99"/>
      <c r="BF182" s="99"/>
      <c r="BG182" s="99"/>
      <c r="BH182" s="99"/>
      <c r="BI182" s="99"/>
    </row>
    <row r="183" spans="1:61" s="29" customFormat="1" ht="6" customHeight="1" x14ac:dyDescent="0.25">
      <c r="C183" s="30"/>
      <c r="Z183" s="53"/>
      <c r="AA183" s="53"/>
      <c r="AR183" s="30"/>
      <c r="AS183" s="30"/>
      <c r="AT183" s="30"/>
      <c r="AU183" s="30"/>
      <c r="AV183" s="30"/>
      <c r="AW183" s="30"/>
      <c r="AX183" s="30"/>
      <c r="AY183" s="30"/>
      <c r="AZ183" s="30"/>
      <c r="BA183" s="30"/>
      <c r="BB183" s="30"/>
      <c r="BC183" s="30"/>
      <c r="BD183" s="30"/>
      <c r="BE183" s="30"/>
      <c r="BF183" s="30"/>
      <c r="BG183" s="30"/>
      <c r="BH183" s="30"/>
      <c r="BI183" s="30"/>
    </row>
    <row r="184" spans="1:61" s="29" customFormat="1" ht="15" x14ac:dyDescent="0.25">
      <c r="C184" s="30"/>
      <c r="F184" s="29" t="s">
        <v>88</v>
      </c>
      <c r="Z184" s="288">
        <f>U41</f>
        <v>0</v>
      </c>
      <c r="AA184" s="288"/>
      <c r="AB184" s="288"/>
      <c r="AC184" s="288"/>
      <c r="AE184" s="29" t="s">
        <v>8</v>
      </c>
      <c r="AF184" s="100"/>
      <c r="AG184" s="100"/>
      <c r="AH184" s="100"/>
      <c r="AI184" s="100"/>
      <c r="AJ184" s="100"/>
      <c r="AK184" s="100"/>
      <c r="AL184" s="100"/>
      <c r="AM184" s="100"/>
      <c r="AN184" s="100"/>
      <c r="AO184" s="100"/>
      <c r="AP184" s="100"/>
      <c r="AQ184" s="100"/>
      <c r="AR184" s="101"/>
      <c r="AS184" s="99"/>
      <c r="AT184" s="99"/>
      <c r="AU184" s="99"/>
      <c r="AV184" s="99"/>
      <c r="AW184" s="99"/>
      <c r="AX184" s="99"/>
      <c r="AY184" s="99"/>
      <c r="AZ184" s="99"/>
      <c r="BA184" s="99"/>
      <c r="BB184" s="99"/>
      <c r="BC184" s="99"/>
      <c r="BD184" s="99"/>
      <c r="BE184" s="99"/>
      <c r="BF184" s="99"/>
      <c r="BG184" s="99"/>
      <c r="BH184" s="99"/>
      <c r="BI184" s="99"/>
    </row>
    <row r="185" spans="1:61" s="29" customFormat="1" ht="6" customHeight="1" x14ac:dyDescent="0.25">
      <c r="C185" s="30"/>
      <c r="Z185" s="53"/>
      <c r="AA185" s="53"/>
      <c r="AR185" s="30"/>
      <c r="AS185" s="30"/>
      <c r="AT185" s="30"/>
      <c r="AU185" s="30"/>
      <c r="AV185" s="30"/>
      <c r="AW185" s="30"/>
      <c r="AX185" s="30"/>
      <c r="AY185" s="30"/>
      <c r="AZ185" s="30"/>
      <c r="BA185" s="30"/>
      <c r="BB185" s="30"/>
      <c r="BC185" s="30"/>
      <c r="BD185" s="30"/>
      <c r="BE185" s="30"/>
      <c r="BF185" s="30"/>
      <c r="BG185" s="30"/>
      <c r="BH185" s="30"/>
      <c r="BI185" s="30"/>
    </row>
    <row r="186" spans="1:61" s="29" customFormat="1" ht="15" x14ac:dyDescent="0.25">
      <c r="C186" s="30"/>
      <c r="F186" s="29" t="s">
        <v>45</v>
      </c>
      <c r="Z186" s="301" t="e">
        <f>(Z174*9)/Z172</f>
        <v>#DIV/0!</v>
      </c>
      <c r="AA186" s="301"/>
      <c r="AB186" s="301"/>
      <c r="AC186" s="301"/>
      <c r="AE186" s="100"/>
      <c r="AF186" s="100"/>
      <c r="AG186" s="100"/>
      <c r="AH186" s="100"/>
      <c r="AI186" s="100"/>
      <c r="AJ186" s="100"/>
      <c r="AK186" s="100"/>
      <c r="AL186" s="100"/>
      <c r="AM186" s="100"/>
      <c r="AN186" s="100"/>
      <c r="AO186" s="100"/>
      <c r="AP186" s="100"/>
      <c r="AQ186" s="100"/>
      <c r="AR186" s="101"/>
      <c r="AS186" s="99"/>
      <c r="AT186" s="99"/>
      <c r="AU186" s="99"/>
      <c r="AV186" s="99"/>
      <c r="AW186" s="99"/>
      <c r="AX186" s="99"/>
      <c r="AY186" s="99"/>
      <c r="AZ186" s="99"/>
      <c r="BA186" s="99"/>
      <c r="BB186" s="99"/>
      <c r="BC186" s="99"/>
      <c r="BD186" s="99"/>
      <c r="BE186" s="99"/>
      <c r="BF186" s="99"/>
      <c r="BG186" s="99"/>
      <c r="BH186" s="99"/>
      <c r="BI186" s="99"/>
    </row>
    <row r="187" spans="1:61" s="29" customFormat="1" ht="6" customHeight="1" x14ac:dyDescent="0.25">
      <c r="C187" s="30"/>
      <c r="Z187" s="53"/>
      <c r="AA187" s="53"/>
      <c r="AR187" s="30"/>
      <c r="AS187" s="30"/>
      <c r="AT187" s="30"/>
      <c r="AU187" s="30"/>
      <c r="AV187" s="30"/>
      <c r="AW187" s="30"/>
      <c r="AX187" s="30"/>
      <c r="AY187" s="30"/>
      <c r="AZ187" s="30"/>
      <c r="BA187" s="30"/>
      <c r="BB187" s="30"/>
      <c r="BC187" s="30"/>
      <c r="BD187" s="30"/>
      <c r="BE187" s="30"/>
      <c r="BF187" s="30"/>
      <c r="BG187" s="30"/>
      <c r="BH187" s="30"/>
      <c r="BI187" s="30"/>
    </row>
    <row r="188" spans="1:61" s="29" customFormat="1" ht="15" x14ac:dyDescent="0.25">
      <c r="C188" s="30"/>
      <c r="F188" s="29" t="s">
        <v>46</v>
      </c>
      <c r="Z188" s="301" t="e">
        <f>(Z176*9)/Z172</f>
        <v>#DIV/0!</v>
      </c>
      <c r="AA188" s="301"/>
      <c r="AB188" s="301"/>
      <c r="AC188" s="301"/>
      <c r="AE188" s="100"/>
      <c r="AF188" s="100"/>
      <c r="AG188" s="100"/>
      <c r="AH188" s="100"/>
      <c r="AI188" s="100"/>
      <c r="AJ188" s="100"/>
      <c r="AK188" s="100"/>
      <c r="AL188" s="100"/>
      <c r="AM188" s="100"/>
      <c r="AN188" s="100"/>
      <c r="AO188" s="100"/>
      <c r="AP188" s="100"/>
      <c r="AQ188" s="100"/>
      <c r="AR188" s="101"/>
      <c r="AS188" s="99"/>
      <c r="AT188" s="99"/>
      <c r="AU188" s="99"/>
      <c r="AV188" s="99"/>
      <c r="AW188" s="99"/>
      <c r="AX188" s="99"/>
      <c r="AY188" s="99"/>
      <c r="AZ188" s="99"/>
      <c r="BA188" s="99"/>
      <c r="BB188" s="99"/>
      <c r="BC188" s="99"/>
      <c r="BD188" s="99"/>
      <c r="BE188" s="99"/>
      <c r="BF188" s="99"/>
      <c r="BG188" s="99"/>
      <c r="BH188" s="99"/>
      <c r="BI188" s="99"/>
    </row>
    <row r="189" spans="1:61" s="29" customFormat="1" ht="6" customHeight="1" x14ac:dyDescent="0.25">
      <c r="C189" s="30"/>
      <c r="Z189" s="53"/>
      <c r="AA189" s="53"/>
      <c r="AR189" s="30"/>
      <c r="AS189" s="30"/>
      <c r="AT189" s="30"/>
      <c r="AU189" s="30"/>
      <c r="AV189" s="30"/>
      <c r="AW189" s="30"/>
      <c r="AX189" s="30"/>
      <c r="AY189" s="30"/>
      <c r="AZ189" s="30"/>
      <c r="BA189" s="30"/>
      <c r="BB189" s="30"/>
      <c r="BC189" s="30"/>
      <c r="BD189" s="30"/>
      <c r="BE189" s="30"/>
      <c r="BF189" s="30"/>
      <c r="BG189" s="30"/>
      <c r="BH189" s="30"/>
      <c r="BI189" s="30"/>
    </row>
    <row r="190" spans="1:61" s="29" customFormat="1" ht="15" x14ac:dyDescent="0.25">
      <c r="C190" s="30"/>
      <c r="F190" s="29" t="s">
        <v>47</v>
      </c>
      <c r="Z190" s="301" t="e">
        <f>(Z184*4)/Z172</f>
        <v>#DIV/0!</v>
      </c>
      <c r="AA190" s="301"/>
      <c r="AB190" s="301"/>
      <c r="AC190" s="301"/>
      <c r="AE190" s="100"/>
      <c r="AF190" s="100"/>
      <c r="AG190" s="100"/>
      <c r="AH190" s="100"/>
      <c r="AI190" s="100"/>
      <c r="AJ190" s="100"/>
      <c r="AK190" s="100"/>
      <c r="AL190" s="100"/>
      <c r="AM190" s="100"/>
      <c r="AN190" s="100"/>
      <c r="AO190" s="100"/>
      <c r="AP190" s="100"/>
      <c r="AQ190" s="100"/>
      <c r="AS190" s="30"/>
      <c r="AT190" s="30"/>
      <c r="AU190" s="30"/>
      <c r="AV190" s="30"/>
      <c r="AW190" s="30"/>
      <c r="AX190" s="30"/>
      <c r="AY190" s="30"/>
      <c r="AZ190" s="30"/>
      <c r="BA190" s="30"/>
      <c r="BB190" s="30"/>
      <c r="BC190" s="30"/>
      <c r="BD190" s="30"/>
      <c r="BE190" s="30"/>
      <c r="BF190" s="30"/>
      <c r="BG190" s="30"/>
      <c r="BH190" s="30"/>
      <c r="BI190" s="30"/>
    </row>
    <row r="191" spans="1:61" s="29" customFormat="1" ht="20.100000000000001" customHeight="1" x14ac:dyDescent="0.25">
      <c r="AS191" s="30"/>
      <c r="AT191" s="30"/>
      <c r="AU191" s="30"/>
      <c r="AV191" s="30"/>
      <c r="AW191" s="30"/>
      <c r="AX191" s="30"/>
      <c r="AY191" s="30"/>
      <c r="AZ191" s="30"/>
      <c r="BA191" s="30"/>
      <c r="BB191" s="30"/>
      <c r="BC191" s="30"/>
      <c r="BD191" s="30"/>
      <c r="BE191" s="30"/>
      <c r="BF191" s="30"/>
      <c r="BG191" s="30"/>
      <c r="BH191" s="30"/>
      <c r="BI191" s="30"/>
    </row>
    <row r="192" spans="1:61" s="67" customFormat="1" ht="15" x14ac:dyDescent="0.25">
      <c r="A192" s="222">
        <v>2</v>
      </c>
      <c r="B192" s="222"/>
      <c r="C192" s="29"/>
      <c r="D192" s="34" t="s">
        <v>89</v>
      </c>
      <c r="U192" s="102"/>
      <c r="V192" s="69"/>
      <c r="W192" s="69"/>
      <c r="X192" s="69"/>
      <c r="Y192" s="102"/>
      <c r="Z192" s="102"/>
      <c r="AA192" s="102"/>
      <c r="AB192" s="102"/>
      <c r="AC192" s="102"/>
      <c r="AD192" s="102"/>
      <c r="AE192" s="102"/>
      <c r="AJ192" s="102"/>
      <c r="AK192" s="102"/>
      <c r="AL192" s="102"/>
      <c r="AM192" s="102"/>
      <c r="AN192" s="102"/>
      <c r="AO192" s="102"/>
      <c r="AP192" s="102"/>
      <c r="AQ192" s="102"/>
      <c r="AR192" s="103"/>
      <c r="AS192" s="103"/>
      <c r="AT192" s="103"/>
      <c r="AU192" s="103"/>
      <c r="AV192" s="103"/>
      <c r="AW192" s="103"/>
      <c r="AX192" s="103"/>
      <c r="AY192" s="103"/>
      <c r="AZ192" s="103"/>
      <c r="BA192" s="103"/>
      <c r="BB192" s="103"/>
      <c r="BC192" s="103"/>
      <c r="BD192" s="103"/>
      <c r="BE192" s="103"/>
      <c r="BF192" s="103"/>
      <c r="BG192" s="103"/>
      <c r="BH192" s="103"/>
      <c r="BI192" s="103"/>
    </row>
    <row r="193" spans="1:61" s="29" customFormat="1" ht="6" customHeight="1" x14ac:dyDescent="0.25">
      <c r="AO193" s="52"/>
      <c r="AR193" s="30"/>
      <c r="AS193" s="30"/>
      <c r="AT193" s="30"/>
      <c r="AU193" s="30"/>
      <c r="AV193" s="30"/>
      <c r="AW193" s="30"/>
      <c r="AX193" s="30"/>
      <c r="AY193" s="30"/>
      <c r="AZ193" s="30"/>
      <c r="BA193" s="30"/>
      <c r="BB193" s="30"/>
      <c r="BC193" s="30"/>
      <c r="BD193" s="30"/>
      <c r="BE193" s="30"/>
      <c r="BF193" s="30"/>
      <c r="BG193" s="30"/>
      <c r="BH193" s="30"/>
      <c r="BI193" s="30"/>
    </row>
    <row r="194" spans="1:61" s="29" customFormat="1" ht="20.25" customHeight="1" x14ac:dyDescent="0.25">
      <c r="D194" s="181" t="s">
        <v>12</v>
      </c>
      <c r="E194" s="261" t="s">
        <v>149</v>
      </c>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95"/>
      <c r="AJ194" s="104"/>
      <c r="AK194" s="29" t="s">
        <v>1</v>
      </c>
      <c r="AM194" s="104"/>
      <c r="AN194" s="29" t="s">
        <v>2</v>
      </c>
      <c r="AR194" s="30"/>
      <c r="AS194" s="30"/>
      <c r="AT194" s="30"/>
      <c r="AU194" s="30"/>
      <c r="AV194" s="30"/>
      <c r="AW194" s="30"/>
      <c r="AX194" s="30"/>
      <c r="AY194" s="30"/>
      <c r="AZ194" s="30"/>
      <c r="BA194" s="30"/>
      <c r="BB194" s="30"/>
      <c r="BC194" s="30"/>
      <c r="BD194" s="30"/>
      <c r="BE194" s="30"/>
      <c r="BF194" s="30"/>
      <c r="BG194" s="30"/>
      <c r="BH194" s="30"/>
      <c r="BI194" s="30"/>
    </row>
    <row r="195" spans="1:61" s="29" customFormat="1" ht="15" x14ac:dyDescent="0.25">
      <c r="D195" s="18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c r="AA195" s="261"/>
      <c r="AB195" s="261"/>
      <c r="AC195" s="261"/>
      <c r="AD195" s="261"/>
      <c r="AE195" s="261"/>
      <c r="AF195" s="261"/>
      <c r="AG195" s="261"/>
      <c r="AH195" s="95"/>
      <c r="AJ195" s="68"/>
      <c r="AM195" s="68"/>
    </row>
    <row r="196" spans="1:61" s="29" customFormat="1" ht="6" customHeight="1" x14ac:dyDescent="0.25">
      <c r="E196" s="105"/>
      <c r="AM196" s="52"/>
      <c r="AR196" s="30"/>
      <c r="AS196" s="30"/>
      <c r="AT196" s="30"/>
      <c r="AU196" s="30"/>
      <c r="AV196" s="30"/>
      <c r="AW196" s="30"/>
      <c r="AX196" s="30"/>
      <c r="AY196" s="30"/>
      <c r="AZ196" s="30"/>
      <c r="BA196" s="30"/>
      <c r="BB196" s="30"/>
      <c r="BC196" s="30"/>
      <c r="BD196" s="30"/>
      <c r="BE196" s="30"/>
      <c r="BF196" s="30"/>
      <c r="BG196" s="30"/>
      <c r="BH196" s="30"/>
      <c r="BI196" s="30"/>
    </row>
    <row r="197" spans="1:61" s="29" customFormat="1" ht="20.25" customHeight="1" x14ac:dyDescent="0.25">
      <c r="D197" s="18" t="s">
        <v>12</v>
      </c>
      <c r="E197" s="244" t="s">
        <v>116</v>
      </c>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J197" s="104"/>
      <c r="AK197" s="29" t="s">
        <v>1</v>
      </c>
      <c r="AM197" s="104"/>
      <c r="AN197" s="29" t="s">
        <v>2</v>
      </c>
      <c r="AR197" s="30"/>
      <c r="AS197" s="30"/>
      <c r="AT197" s="30"/>
      <c r="AU197" s="30"/>
      <c r="AV197" s="30"/>
      <c r="AW197" s="30"/>
      <c r="AX197" s="30"/>
      <c r="AY197" s="30"/>
      <c r="AZ197" s="30"/>
      <c r="BA197" s="30"/>
      <c r="BB197" s="30"/>
      <c r="BC197" s="30"/>
      <c r="BD197" s="30"/>
      <c r="BE197" s="30"/>
      <c r="BF197" s="30"/>
      <c r="BG197" s="30"/>
      <c r="BH197" s="30"/>
      <c r="BI197" s="30"/>
    </row>
    <row r="198" spans="1:61" s="29" customFormat="1" ht="15" x14ac:dyDescent="0.25">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M198" s="52"/>
      <c r="AR198" s="30"/>
      <c r="AS198" s="30"/>
      <c r="AT198" s="30"/>
      <c r="AU198" s="30"/>
      <c r="AV198" s="30"/>
      <c r="AW198" s="30"/>
      <c r="AX198" s="30"/>
      <c r="AY198" s="30"/>
      <c r="AZ198" s="30"/>
      <c r="BA198" s="30"/>
      <c r="BB198" s="30"/>
      <c r="BC198" s="30"/>
      <c r="BD198" s="30"/>
      <c r="BE198" s="30"/>
      <c r="BF198" s="30"/>
      <c r="BG198" s="30"/>
      <c r="BH198" s="30"/>
      <c r="BI198" s="30"/>
    </row>
    <row r="199" spans="1:61" s="29" customFormat="1" ht="6" customHeight="1" x14ac:dyDescent="0.25">
      <c r="E199" s="105"/>
      <c r="AM199" s="52"/>
      <c r="AR199" s="30"/>
      <c r="AS199" s="30"/>
      <c r="AT199" s="30"/>
      <c r="AU199" s="30"/>
      <c r="AV199" s="30"/>
      <c r="AW199" s="30"/>
      <c r="AX199" s="30"/>
      <c r="AY199" s="30"/>
      <c r="AZ199" s="30"/>
      <c r="BA199" s="30"/>
      <c r="BB199" s="30"/>
      <c r="BC199" s="30"/>
      <c r="BD199" s="30"/>
      <c r="BE199" s="30"/>
      <c r="BF199" s="30"/>
      <c r="BG199" s="30"/>
      <c r="BH199" s="30"/>
      <c r="BI199" s="30"/>
    </row>
    <row r="200" spans="1:61" s="29" customFormat="1" ht="20.25" customHeight="1" x14ac:dyDescent="0.25">
      <c r="D200" s="182" t="s">
        <v>12</v>
      </c>
      <c r="E200" s="34" t="s">
        <v>151</v>
      </c>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104"/>
      <c r="AK200" s="29" t="s">
        <v>1</v>
      </c>
      <c r="AM200" s="104"/>
      <c r="AN200" s="29" t="s">
        <v>2</v>
      </c>
      <c r="AR200" s="30"/>
      <c r="AS200" s="30"/>
      <c r="AT200" s="30"/>
      <c r="AU200" s="30"/>
      <c r="AV200" s="30"/>
      <c r="AW200" s="30"/>
      <c r="AX200" s="30"/>
      <c r="AY200" s="30"/>
      <c r="AZ200" s="30"/>
      <c r="BA200" s="30"/>
      <c r="BB200" s="30"/>
      <c r="BC200" s="30"/>
      <c r="BD200" s="30"/>
      <c r="BE200" s="30"/>
      <c r="BF200" s="30"/>
      <c r="BG200" s="30"/>
      <c r="BH200" s="30"/>
      <c r="BI200" s="30"/>
    </row>
    <row r="201" spans="1:61" s="29" customFormat="1" ht="16.5" customHeight="1" x14ac:dyDescent="0.25">
      <c r="E201" s="261" t="s">
        <v>150</v>
      </c>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31"/>
      <c r="AI201" s="31"/>
      <c r="AJ201" s="31"/>
      <c r="AK201" s="31"/>
      <c r="AL201" s="31"/>
      <c r="AO201" s="52"/>
      <c r="AR201" s="30"/>
      <c r="AS201" s="30"/>
      <c r="AT201" s="30"/>
      <c r="AU201" s="30"/>
      <c r="AV201" s="30"/>
      <c r="AW201" s="30"/>
      <c r="AX201" s="30"/>
      <c r="AY201" s="30"/>
      <c r="AZ201" s="30"/>
      <c r="BA201" s="30"/>
      <c r="BB201" s="30"/>
      <c r="BC201" s="30"/>
      <c r="BD201" s="30"/>
      <c r="BE201" s="30"/>
      <c r="BF201" s="30"/>
      <c r="BG201" s="30"/>
      <c r="BH201" s="30"/>
      <c r="BI201" s="30"/>
    </row>
    <row r="202" spans="1:61" s="29" customFormat="1" ht="15" x14ac:dyDescent="0.25">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31"/>
      <c r="AI202" s="31"/>
      <c r="AJ202" s="31"/>
      <c r="AK202" s="31"/>
      <c r="AL202" s="31"/>
      <c r="AR202" s="30"/>
      <c r="AS202" s="30"/>
      <c r="AT202" s="30"/>
      <c r="AU202" s="30"/>
      <c r="AV202" s="30"/>
      <c r="AW202" s="30"/>
      <c r="AX202" s="30"/>
      <c r="AY202" s="30"/>
      <c r="AZ202" s="30"/>
      <c r="BA202" s="30"/>
      <c r="BB202" s="30"/>
      <c r="BC202" s="30"/>
      <c r="BD202" s="30"/>
      <c r="BE202" s="30"/>
      <c r="BF202" s="30"/>
      <c r="BG202" s="30"/>
      <c r="BH202" s="30"/>
      <c r="BI202" s="30"/>
    </row>
    <row r="203" spans="1:61" s="29" customFormat="1" ht="16.149999999999999" customHeight="1" x14ac:dyDescent="0.25">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31"/>
      <c r="AI203" s="31"/>
      <c r="AJ203" s="31"/>
      <c r="AK203" s="31"/>
      <c r="AL203" s="31"/>
      <c r="AR203" s="30"/>
      <c r="AT203" s="30"/>
      <c r="AU203" s="30"/>
      <c r="AV203" s="30"/>
      <c r="AW203" s="30"/>
      <c r="AX203" s="30"/>
      <c r="AY203" s="30"/>
      <c r="AZ203" s="30"/>
      <c r="BA203" s="30"/>
      <c r="BB203" s="30"/>
      <c r="BC203" s="30"/>
      <c r="BD203" s="30"/>
      <c r="BE203" s="30"/>
      <c r="BF203" s="30"/>
      <c r="BG203" s="30"/>
      <c r="BH203" s="30"/>
      <c r="BI203" s="30"/>
    </row>
    <row r="204" spans="1:61" s="29" customFormat="1" ht="16.149999999999999" customHeight="1" x14ac:dyDescent="0.25">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61"/>
      <c r="AL204" s="31"/>
      <c r="AR204" s="30"/>
      <c r="AT204" s="30"/>
      <c r="AU204" s="30"/>
      <c r="AV204" s="30"/>
      <c r="AW204" s="30"/>
      <c r="AX204" s="30"/>
      <c r="AY204" s="30"/>
      <c r="AZ204" s="30"/>
      <c r="BA204" s="30"/>
      <c r="BB204" s="30"/>
      <c r="BC204" s="30"/>
      <c r="BD204" s="30"/>
      <c r="BE204" s="30"/>
      <c r="BF204" s="30"/>
      <c r="BG204" s="30"/>
      <c r="BH204" s="30"/>
      <c r="BI204" s="30"/>
    </row>
    <row r="205" spans="1:61" s="90" customFormat="1" ht="15" customHeight="1" x14ac:dyDescent="0.25">
      <c r="B205" s="106"/>
      <c r="C205" s="29"/>
      <c r="F205" s="107"/>
      <c r="G205" s="108"/>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row>
    <row r="206" spans="1:61" s="2" customFormat="1" ht="13.5" x14ac:dyDescent="0.25">
      <c r="AH206" s="3"/>
      <c r="AM206" s="4" t="s">
        <v>59</v>
      </c>
      <c r="AR206" s="5"/>
      <c r="AS206" s="5"/>
      <c r="AT206" s="5"/>
      <c r="AU206" s="5"/>
      <c r="AW206" s="5"/>
      <c r="AX206" s="5"/>
      <c r="AY206" s="5"/>
      <c r="AZ206" s="5"/>
      <c r="BA206" s="5"/>
      <c r="BB206" s="5"/>
      <c r="BC206" s="5"/>
      <c r="BD206" s="5"/>
      <c r="BE206" s="5"/>
      <c r="BF206" s="5"/>
      <c r="BG206" s="5"/>
      <c r="BH206" s="5"/>
      <c r="BI206" s="5"/>
    </row>
    <row r="207" spans="1:61" s="8" customFormat="1" ht="6"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7"/>
      <c r="AS207" s="7"/>
      <c r="AT207" s="7"/>
      <c r="AU207" s="7"/>
      <c r="AV207" s="7"/>
      <c r="AW207" s="7"/>
      <c r="AX207" s="7"/>
      <c r="AY207" s="7"/>
      <c r="AZ207" s="7"/>
      <c r="BA207" s="7"/>
      <c r="BB207" s="7"/>
      <c r="BC207" s="7"/>
      <c r="BD207" s="7"/>
      <c r="BE207" s="7"/>
      <c r="BF207" s="7"/>
      <c r="BG207" s="7"/>
      <c r="BH207" s="7"/>
      <c r="BI207" s="7"/>
    </row>
    <row r="208" spans="1:61" s="79" customFormat="1" ht="18" x14ac:dyDescent="0.25">
      <c r="A208" s="233" t="s">
        <v>105</v>
      </c>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33"/>
      <c r="AB208" s="233"/>
      <c r="AC208" s="233"/>
      <c r="AD208" s="233"/>
      <c r="AE208" s="233"/>
      <c r="AF208" s="233"/>
      <c r="AG208" s="233"/>
      <c r="AH208" s="233"/>
      <c r="AI208" s="233"/>
      <c r="AJ208" s="233"/>
      <c r="AK208" s="233"/>
      <c r="AL208" s="233"/>
      <c r="AM208" s="233"/>
      <c r="AN208" s="233"/>
      <c r="AO208" s="233"/>
      <c r="AP208" s="233"/>
      <c r="AQ208" s="77"/>
      <c r="AR208" s="78"/>
      <c r="AS208" s="78"/>
      <c r="AT208" s="78"/>
      <c r="AU208" s="78"/>
      <c r="AV208" s="78"/>
      <c r="AW208" s="78"/>
      <c r="AX208" s="78"/>
      <c r="AY208" s="78"/>
      <c r="AZ208" s="78"/>
      <c r="BA208" s="78"/>
      <c r="BB208" s="78"/>
      <c r="BC208" s="78"/>
      <c r="BD208" s="78"/>
      <c r="BE208" s="78"/>
      <c r="BF208" s="78"/>
      <c r="BG208" s="78"/>
      <c r="BH208" s="78"/>
      <c r="BI208" s="78"/>
    </row>
    <row r="209" spans="1:62" s="2" customFormat="1" ht="12.75" x14ac:dyDescent="0.25">
      <c r="C209" s="5"/>
      <c r="AJ209" s="3"/>
      <c r="AR209" s="5"/>
      <c r="AS209" s="5"/>
      <c r="AT209" s="5"/>
      <c r="AU209" s="5"/>
      <c r="AV209" s="5"/>
      <c r="AW209" s="5"/>
      <c r="AX209" s="5"/>
      <c r="AY209" s="5"/>
      <c r="AZ209" s="5"/>
      <c r="BA209" s="5"/>
      <c r="BB209" s="5"/>
      <c r="BC209" s="5"/>
      <c r="BD209" s="5"/>
      <c r="BE209" s="5"/>
      <c r="BF209" s="5"/>
      <c r="BG209" s="5"/>
      <c r="BH209" s="5"/>
      <c r="BI209" s="5"/>
    </row>
    <row r="210" spans="1:62" s="26" customFormat="1" ht="18" x14ac:dyDescent="0.25">
      <c r="A210" s="175" t="s">
        <v>101</v>
      </c>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row>
    <row r="211" spans="1:62" s="9" customFormat="1" ht="8.1" customHeight="1" x14ac:dyDescent="0.25">
      <c r="C211" s="2"/>
      <c r="AR211" s="10"/>
      <c r="AS211" s="10"/>
      <c r="AT211" s="10"/>
      <c r="AU211" s="10"/>
      <c r="AV211" s="10"/>
      <c r="AW211" s="10"/>
      <c r="AX211" s="10"/>
      <c r="AY211" s="10"/>
      <c r="AZ211" s="10"/>
      <c r="BA211" s="10"/>
      <c r="BB211" s="10"/>
      <c r="BC211" s="10"/>
      <c r="BD211" s="10"/>
      <c r="BE211" s="10"/>
      <c r="BF211" s="10"/>
      <c r="BG211" s="10"/>
      <c r="BH211" s="10"/>
      <c r="BI211" s="10"/>
    </row>
    <row r="212" spans="1:62" s="29" customFormat="1" ht="15" x14ac:dyDescent="0.25">
      <c r="A212" s="225" t="s">
        <v>144</v>
      </c>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R212" s="30"/>
      <c r="AS212" s="30"/>
      <c r="AT212" s="30"/>
      <c r="AU212" s="30"/>
      <c r="AV212" s="30"/>
      <c r="AW212" s="30"/>
      <c r="AX212" s="30"/>
      <c r="AY212" s="30"/>
      <c r="AZ212" s="30"/>
      <c r="BA212" s="30"/>
      <c r="BB212" s="30"/>
      <c r="BC212" s="30"/>
      <c r="BD212" s="30"/>
      <c r="BE212" s="30"/>
      <c r="BF212" s="30"/>
      <c r="BG212" s="30"/>
      <c r="BH212" s="30"/>
      <c r="BI212" s="30"/>
    </row>
    <row r="213" spans="1:62" s="29" customFormat="1" ht="15" x14ac:dyDescent="0.25">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R213" s="30"/>
      <c r="AS213" s="30"/>
      <c r="AT213" s="30"/>
      <c r="AU213" s="30"/>
      <c r="AV213" s="30"/>
      <c r="AW213" s="30"/>
      <c r="AX213" s="30"/>
      <c r="AY213" s="30"/>
      <c r="AZ213" s="30"/>
      <c r="BA213" s="30"/>
      <c r="BB213" s="30"/>
      <c r="BC213" s="30"/>
      <c r="BD213" s="30"/>
      <c r="BE213" s="30"/>
      <c r="BF213" s="30"/>
      <c r="BG213" s="30"/>
      <c r="BH213" s="30"/>
      <c r="BI213" s="30"/>
    </row>
    <row r="214" spans="1:62" s="29" customFormat="1" ht="15" x14ac:dyDescent="0.25">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R214" s="30"/>
      <c r="AS214" s="30"/>
      <c r="AT214" s="30"/>
      <c r="AU214" s="30"/>
      <c r="AV214" s="30"/>
      <c r="AW214" s="30"/>
      <c r="AX214" s="30"/>
      <c r="AY214" s="30"/>
      <c r="AZ214" s="30"/>
      <c r="BA214" s="30"/>
      <c r="BB214" s="30"/>
      <c r="BC214" s="30"/>
      <c r="BD214" s="30"/>
      <c r="BE214" s="30"/>
      <c r="BF214" s="30"/>
      <c r="BG214" s="30"/>
      <c r="BH214" s="30"/>
      <c r="BI214" s="30"/>
    </row>
    <row r="215" spans="1:62" s="29" customFormat="1" ht="15" x14ac:dyDescent="0.25">
      <c r="A215" s="225"/>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R215" s="30"/>
      <c r="AS215" s="30"/>
      <c r="AT215" s="30"/>
      <c r="AU215" s="30"/>
      <c r="AV215" s="30"/>
      <c r="AW215" s="30"/>
      <c r="AX215" s="30"/>
      <c r="AY215" s="30"/>
      <c r="AZ215" s="30"/>
      <c r="BA215" s="30"/>
      <c r="BB215" s="30"/>
      <c r="BC215" s="30"/>
      <c r="BD215" s="30"/>
      <c r="BE215" s="30"/>
      <c r="BF215" s="30"/>
      <c r="BG215" s="30"/>
      <c r="BH215" s="30"/>
      <c r="BI215" s="30"/>
    </row>
    <row r="216" spans="1:62" s="29" customFormat="1" ht="15" x14ac:dyDescent="0.25">
      <c r="A216" s="225"/>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R216" s="30"/>
      <c r="AS216" s="30"/>
      <c r="AT216" s="30"/>
      <c r="AU216" s="30"/>
      <c r="AV216" s="30"/>
      <c r="AW216" s="30"/>
      <c r="AX216" s="30"/>
      <c r="AY216" s="30"/>
      <c r="AZ216" s="30"/>
      <c r="BA216" s="30"/>
      <c r="BB216" s="30"/>
      <c r="BC216" s="30"/>
      <c r="BD216" s="30"/>
      <c r="BE216" s="30"/>
      <c r="BF216" s="30"/>
      <c r="BG216" s="30"/>
      <c r="BH216" s="30"/>
      <c r="BI216" s="30"/>
    </row>
    <row r="217" spans="1:62" s="90" customFormat="1" ht="15" x14ac:dyDescent="0.25">
      <c r="B217" s="109"/>
      <c r="C217" s="109"/>
      <c r="D217" s="109"/>
      <c r="E217" s="109"/>
      <c r="F217" s="109"/>
      <c r="G217" s="109"/>
      <c r="H217" s="109"/>
      <c r="I217" s="109"/>
      <c r="K217" s="95"/>
      <c r="L217" s="95"/>
      <c r="M217" s="95"/>
      <c r="O217" s="95"/>
      <c r="P217" s="95"/>
      <c r="Q217" s="95"/>
      <c r="R217" s="95"/>
      <c r="S217" s="110"/>
      <c r="V217" s="95"/>
      <c r="W217" s="95"/>
      <c r="X217" s="95"/>
      <c r="Y217" s="95"/>
      <c r="Z217" s="95"/>
      <c r="AA217" s="95"/>
      <c r="AB217" s="95"/>
      <c r="AC217" s="95"/>
      <c r="AD217" s="95"/>
      <c r="AE217" s="110"/>
      <c r="AG217" s="111"/>
      <c r="AJ217" s="95"/>
      <c r="AK217" s="95"/>
      <c r="AL217" s="95"/>
      <c r="AM217" s="95"/>
      <c r="AN217" s="95"/>
      <c r="AO217" s="95"/>
      <c r="AP217" s="95"/>
      <c r="AQ217" s="95"/>
      <c r="AR217" s="29"/>
    </row>
    <row r="218" spans="1:62" s="29" customFormat="1" ht="16.5" customHeight="1" x14ac:dyDescent="0.25">
      <c r="A218" s="222">
        <v>1</v>
      </c>
      <c r="B218" s="222"/>
      <c r="C218" s="51"/>
      <c r="D218" s="261" t="s">
        <v>145</v>
      </c>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c r="AO218" s="261"/>
      <c r="AP218" s="31"/>
      <c r="AS218" s="30"/>
      <c r="AT218" s="30"/>
      <c r="AU218" s="30"/>
      <c r="AV218" s="30"/>
      <c r="AW218" s="30"/>
      <c r="AX218" s="30"/>
      <c r="AY218" s="30"/>
      <c r="AZ218" s="30"/>
      <c r="BA218" s="30"/>
      <c r="BB218" s="30"/>
      <c r="BC218" s="30"/>
      <c r="BD218" s="30"/>
      <c r="BE218" s="30"/>
      <c r="BF218" s="30"/>
      <c r="BG218" s="30"/>
      <c r="BH218" s="30"/>
      <c r="BI218" s="30"/>
      <c r="BJ218" s="30"/>
    </row>
    <row r="219" spans="1:62" s="29" customFormat="1" ht="15" x14ac:dyDescent="0.25">
      <c r="A219" s="251"/>
      <c r="B219" s="251"/>
      <c r="C219" s="5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31"/>
      <c r="AS219" s="30"/>
      <c r="AT219" s="30"/>
      <c r="AU219" s="30"/>
      <c r="AV219" s="30"/>
      <c r="AW219" s="30"/>
      <c r="AX219" s="30"/>
      <c r="AY219" s="30"/>
      <c r="AZ219" s="30"/>
      <c r="BA219" s="30"/>
      <c r="BB219" s="30"/>
      <c r="BC219" s="30"/>
      <c r="BD219" s="30"/>
      <c r="BE219" s="30"/>
      <c r="BF219" s="30"/>
      <c r="BG219" s="30"/>
      <c r="BH219" s="30"/>
      <c r="BI219" s="30"/>
      <c r="BJ219" s="30"/>
    </row>
    <row r="220" spans="1:62" s="29" customFormat="1" ht="15" x14ac:dyDescent="0.25">
      <c r="A220" s="251"/>
      <c r="B220" s="251"/>
      <c r="C220" s="5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c r="AO220" s="261"/>
      <c r="AP220" s="31"/>
      <c r="AS220" s="30"/>
      <c r="AT220" s="30"/>
      <c r="AU220" s="30"/>
      <c r="AV220" s="30"/>
      <c r="AW220" s="30"/>
      <c r="AX220" s="30"/>
      <c r="AY220" s="30"/>
      <c r="AZ220" s="30"/>
      <c r="BA220" s="30"/>
      <c r="BB220" s="30"/>
      <c r="BC220" s="30"/>
      <c r="BD220" s="30"/>
      <c r="BE220" s="30"/>
      <c r="BF220" s="30"/>
      <c r="BG220" s="30"/>
      <c r="BH220" s="30"/>
      <c r="BI220" s="30"/>
      <c r="BJ220" s="30"/>
    </row>
    <row r="221" spans="1:62" s="29" customFormat="1" ht="8.1" customHeight="1" x14ac:dyDescent="0.25">
      <c r="C221" s="30"/>
      <c r="AK221" s="38"/>
      <c r="AS221" s="30"/>
      <c r="AT221" s="30"/>
      <c r="AU221" s="30"/>
      <c r="AV221" s="30"/>
      <c r="AW221" s="30"/>
      <c r="AX221" s="30"/>
      <c r="AY221" s="30"/>
      <c r="AZ221" s="30"/>
      <c r="BA221" s="30"/>
      <c r="BB221" s="30"/>
      <c r="BC221" s="30"/>
      <c r="BD221" s="30"/>
      <c r="BE221" s="30"/>
      <c r="BF221" s="30"/>
      <c r="BG221" s="30"/>
      <c r="BH221" s="30"/>
      <c r="BI221" s="30"/>
      <c r="BJ221" s="30"/>
    </row>
    <row r="222" spans="1:62" s="29" customFormat="1" ht="15" x14ac:dyDescent="0.25">
      <c r="A222" s="54"/>
      <c r="B222" s="54"/>
      <c r="C222" s="54"/>
      <c r="D222" s="280">
        <v>0</v>
      </c>
      <c r="E222" s="280"/>
      <c r="F222" s="280"/>
      <c r="G222" s="280"/>
      <c r="H222" s="29" t="s">
        <v>40</v>
      </c>
      <c r="L222" s="281">
        <f>FLOOR(D222/0.5*4,1)/4</f>
        <v>0</v>
      </c>
      <c r="M222" s="281"/>
      <c r="N222" s="281"/>
      <c r="O222" s="281"/>
      <c r="P222" s="38" t="s">
        <v>102</v>
      </c>
      <c r="V222" s="68"/>
      <c r="W222" s="68"/>
      <c r="X222" s="68"/>
      <c r="Y222" s="68"/>
      <c r="Z222" s="68"/>
      <c r="AF222" s="68"/>
      <c r="AG222" s="68"/>
      <c r="AH222" s="68"/>
      <c r="AI222" s="68"/>
      <c r="AJ222" s="68"/>
    </row>
    <row r="223" spans="1:62" s="29" customFormat="1" ht="15" x14ac:dyDescent="0.25">
      <c r="C223" s="30"/>
      <c r="AK223" s="38"/>
      <c r="AS223" s="30"/>
      <c r="AT223" s="30"/>
      <c r="AU223" s="30"/>
      <c r="AV223" s="30"/>
      <c r="AW223" s="30"/>
      <c r="AX223" s="30"/>
      <c r="AY223" s="30"/>
      <c r="AZ223" s="30"/>
      <c r="BA223" s="30"/>
      <c r="BB223" s="30"/>
      <c r="BC223" s="30"/>
      <c r="BD223" s="30"/>
      <c r="BE223" s="30"/>
      <c r="BF223" s="30"/>
      <c r="BG223" s="30"/>
      <c r="BH223" s="30"/>
      <c r="BI223" s="30"/>
      <c r="BJ223" s="30"/>
    </row>
    <row r="224" spans="1:62" s="29" customFormat="1" ht="15" customHeight="1" x14ac:dyDescent="0.25">
      <c r="A224" s="251"/>
      <c r="B224" s="251"/>
      <c r="C224" s="51"/>
      <c r="D224" s="284" t="s">
        <v>146</v>
      </c>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95"/>
      <c r="AP224" s="95"/>
      <c r="AS224" s="30"/>
      <c r="AT224" s="30"/>
      <c r="AU224" s="30"/>
      <c r="AV224" s="30"/>
      <c r="AW224" s="30"/>
      <c r="AX224" s="30"/>
      <c r="AY224" s="30"/>
      <c r="AZ224" s="30"/>
      <c r="BA224" s="30"/>
      <c r="BB224" s="30"/>
      <c r="BC224" s="30"/>
      <c r="BD224" s="30"/>
      <c r="BE224" s="30"/>
      <c r="BF224" s="30"/>
      <c r="BG224" s="30"/>
      <c r="BH224" s="30"/>
      <c r="BI224" s="30"/>
      <c r="BJ224" s="30"/>
    </row>
    <row r="225" spans="1:62" s="29" customFormat="1" ht="15" x14ac:dyDescent="0.25">
      <c r="A225" s="251"/>
      <c r="B225" s="251"/>
      <c r="C225" s="51"/>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95"/>
      <c r="AP225" s="95"/>
      <c r="AS225" s="30"/>
      <c r="AT225" s="30"/>
      <c r="AU225" s="30"/>
      <c r="AV225" s="30"/>
      <c r="AW225" s="30"/>
      <c r="AX225" s="30"/>
      <c r="AY225" s="30"/>
      <c r="AZ225" s="30"/>
      <c r="BA225" s="30"/>
      <c r="BB225" s="30"/>
      <c r="BC225" s="30"/>
      <c r="BD225" s="30"/>
      <c r="BE225" s="30"/>
      <c r="BF225" s="30"/>
      <c r="BG225" s="30"/>
      <c r="BH225" s="30"/>
      <c r="BI225" s="30"/>
      <c r="BJ225" s="30"/>
    </row>
    <row r="226" spans="1:62" s="29" customFormat="1" ht="15" x14ac:dyDescent="0.25">
      <c r="A226" s="251"/>
      <c r="B226" s="251"/>
      <c r="C226" s="51"/>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95"/>
      <c r="AP226" s="95"/>
      <c r="AS226" s="30"/>
      <c r="AT226" s="30"/>
      <c r="AU226" s="30"/>
      <c r="AV226" s="30"/>
      <c r="AW226" s="30"/>
      <c r="AX226" s="30"/>
      <c r="AY226" s="30"/>
      <c r="AZ226" s="30"/>
      <c r="BA226" s="30"/>
      <c r="BB226" s="30"/>
      <c r="BC226" s="30"/>
      <c r="BD226" s="30"/>
      <c r="BE226" s="30"/>
      <c r="BF226" s="30"/>
      <c r="BG226" s="30"/>
      <c r="BH226" s="30"/>
      <c r="BI226" s="30"/>
      <c r="BJ226" s="30"/>
    </row>
    <row r="227" spans="1:62" s="29" customFormat="1" ht="15" x14ac:dyDescent="0.25">
      <c r="C227" s="30"/>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95"/>
      <c r="AP227" s="95"/>
      <c r="AS227" s="30"/>
      <c r="AT227" s="30"/>
      <c r="AU227" s="30"/>
      <c r="AV227" s="30"/>
      <c r="AW227" s="30"/>
      <c r="AX227" s="30"/>
      <c r="AY227" s="30"/>
      <c r="AZ227" s="30"/>
      <c r="BA227" s="30"/>
      <c r="BB227" s="30"/>
      <c r="BC227" s="30"/>
      <c r="BD227" s="30"/>
      <c r="BE227" s="30"/>
      <c r="BF227" s="30"/>
      <c r="BG227" s="30"/>
      <c r="BH227" s="30"/>
      <c r="BI227" s="30"/>
      <c r="BJ227" s="30"/>
    </row>
    <row r="228" spans="1:62" x14ac:dyDescent="0.3">
      <c r="AK228" s="12"/>
      <c r="AR228" s="11"/>
      <c r="BJ228" s="1"/>
    </row>
    <row r="229" spans="1:62" s="179" customFormat="1" ht="17.25" x14ac:dyDescent="0.3">
      <c r="A229" s="175" t="s">
        <v>117</v>
      </c>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row>
    <row r="230" spans="1:62" s="9" customFormat="1" ht="8.1" customHeight="1" x14ac:dyDescent="0.25">
      <c r="C230" s="2"/>
      <c r="AR230" s="10"/>
      <c r="AS230" s="10"/>
      <c r="AT230" s="10"/>
      <c r="AU230" s="10"/>
      <c r="AV230" s="10"/>
      <c r="AW230" s="10"/>
      <c r="AX230" s="10"/>
      <c r="AY230" s="10"/>
      <c r="AZ230" s="10"/>
      <c r="BA230" s="10"/>
      <c r="BB230" s="10"/>
      <c r="BC230" s="10"/>
      <c r="BD230" s="10"/>
      <c r="BE230" s="10"/>
      <c r="BF230" s="10"/>
      <c r="BG230" s="10"/>
      <c r="BH230" s="10"/>
      <c r="BI230" s="10"/>
    </row>
    <row r="231" spans="1:62" s="29" customFormat="1" ht="16.5" customHeight="1" x14ac:dyDescent="0.25">
      <c r="A231" s="225" t="s">
        <v>127</v>
      </c>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5"/>
      <c r="AQ231" s="47"/>
      <c r="AR231" s="47"/>
      <c r="AS231" s="30"/>
      <c r="AT231" s="30"/>
      <c r="AU231" s="30"/>
      <c r="AV231" s="30"/>
      <c r="AW231" s="30"/>
      <c r="AX231" s="30"/>
      <c r="AY231" s="30"/>
      <c r="AZ231" s="30"/>
      <c r="BA231" s="30"/>
      <c r="BB231" s="30"/>
      <c r="BC231" s="30"/>
      <c r="BD231" s="30"/>
      <c r="BE231" s="30"/>
      <c r="BF231" s="30"/>
      <c r="BG231" s="30"/>
      <c r="BH231" s="30"/>
      <c r="BI231" s="30"/>
      <c r="BJ231" s="30"/>
    </row>
    <row r="232" spans="1:62" s="29" customFormat="1" ht="13.9" customHeight="1" x14ac:dyDescent="0.25">
      <c r="A232" s="225"/>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47"/>
      <c r="AR232" s="47"/>
      <c r="AS232" s="30"/>
      <c r="AT232" s="30"/>
      <c r="AU232" s="30"/>
      <c r="AV232" s="30"/>
      <c r="AW232" s="30"/>
      <c r="AX232" s="30"/>
      <c r="AY232" s="30"/>
      <c r="AZ232" s="30"/>
      <c r="BA232" s="30"/>
      <c r="BB232" s="30"/>
      <c r="BC232" s="30"/>
      <c r="BD232" s="30"/>
      <c r="BE232" s="30"/>
      <c r="BF232" s="30"/>
      <c r="BG232" s="30"/>
      <c r="BH232" s="30"/>
      <c r="BI232" s="30"/>
      <c r="BJ232" s="30"/>
    </row>
    <row r="233" spans="1:62" s="90" customFormat="1" ht="15" x14ac:dyDescent="0.25">
      <c r="AP233" s="29"/>
      <c r="AQ233" s="108"/>
      <c r="AR233" s="108"/>
      <c r="AS233" s="108"/>
      <c r="AT233" s="108"/>
      <c r="AU233" s="108"/>
      <c r="AV233" s="108"/>
      <c r="AW233" s="108"/>
      <c r="AX233" s="108"/>
      <c r="AY233" s="108"/>
      <c r="AZ233" s="108"/>
      <c r="BA233" s="108"/>
      <c r="BB233" s="108"/>
      <c r="BC233" s="108"/>
      <c r="BD233" s="108"/>
      <c r="BE233" s="108"/>
      <c r="BF233" s="108"/>
      <c r="BG233" s="108"/>
      <c r="BH233" s="108"/>
    </row>
    <row r="234" spans="1:62" s="113" customFormat="1" ht="18" customHeight="1" x14ac:dyDescent="0.25">
      <c r="A234" s="112"/>
      <c r="B234" s="112"/>
      <c r="C234" s="112"/>
      <c r="D234" s="112"/>
      <c r="E234" s="112"/>
      <c r="F234" s="112"/>
      <c r="G234" s="112"/>
      <c r="H234" s="112"/>
      <c r="I234" s="112"/>
      <c r="J234" s="112"/>
      <c r="K234" s="112"/>
      <c r="L234" s="112"/>
      <c r="M234" s="112"/>
      <c r="N234" s="112"/>
      <c r="O234" s="52"/>
      <c r="P234" s="254" t="s">
        <v>53</v>
      </c>
      <c r="Q234" s="255"/>
      <c r="R234" s="255"/>
      <c r="S234" s="255"/>
      <c r="T234" s="255"/>
      <c r="U234" s="255"/>
      <c r="V234" s="255"/>
      <c r="W234" s="255"/>
      <c r="X234" s="255"/>
      <c r="Y234" s="255"/>
      <c r="Z234" s="255"/>
      <c r="AA234" s="255"/>
      <c r="AB234" s="255"/>
      <c r="AC234" s="255"/>
      <c r="AD234" s="255"/>
      <c r="AE234" s="255"/>
      <c r="AF234" s="255"/>
      <c r="AG234" s="255"/>
      <c r="AH234" s="256"/>
      <c r="AQ234" s="114"/>
      <c r="AR234" s="114"/>
      <c r="AS234" s="114"/>
      <c r="AT234" s="114"/>
      <c r="AU234" s="114"/>
      <c r="AV234" s="114"/>
      <c r="AW234" s="114"/>
      <c r="AX234" s="114"/>
      <c r="AY234" s="114"/>
      <c r="AZ234" s="114"/>
      <c r="BA234" s="114"/>
      <c r="BB234" s="114"/>
      <c r="BC234" s="114"/>
      <c r="BD234" s="114"/>
      <c r="BE234" s="114"/>
      <c r="BF234" s="114"/>
      <c r="BG234" s="114"/>
      <c r="BH234" s="114"/>
    </row>
    <row r="235" spans="1:62" s="113" customFormat="1" ht="18" customHeight="1" x14ac:dyDescent="0.25">
      <c r="A235" s="112"/>
      <c r="B235" s="112"/>
      <c r="C235" s="112"/>
      <c r="D235" s="112"/>
      <c r="E235" s="112"/>
      <c r="F235" s="112"/>
      <c r="G235" s="112"/>
      <c r="H235" s="112"/>
      <c r="I235" s="112"/>
      <c r="J235" s="112"/>
      <c r="K235" s="112"/>
      <c r="L235" s="112"/>
      <c r="M235" s="112"/>
      <c r="N235" s="112"/>
      <c r="O235" s="52"/>
      <c r="P235" s="257" t="s">
        <v>112</v>
      </c>
      <c r="Q235" s="258"/>
      <c r="R235" s="258"/>
      <c r="S235" s="258"/>
      <c r="T235" s="258"/>
      <c r="U235" s="258"/>
      <c r="V235" s="258"/>
      <c r="W235" s="258"/>
      <c r="X235" s="258"/>
      <c r="Y235" s="258"/>
      <c r="Z235" s="258"/>
      <c r="AA235" s="258"/>
      <c r="AB235" s="258"/>
      <c r="AC235" s="258"/>
      <c r="AD235" s="258"/>
      <c r="AE235" s="258"/>
      <c r="AF235" s="258"/>
      <c r="AG235" s="258"/>
      <c r="AH235" s="259"/>
      <c r="AJ235" s="224" t="s">
        <v>118</v>
      </c>
      <c r="AK235" s="224"/>
      <c r="AL235" s="224"/>
      <c r="AM235" s="224"/>
      <c r="AN235" s="224"/>
      <c r="AO235" s="224"/>
      <c r="AQ235" s="114"/>
      <c r="AR235" s="114"/>
      <c r="AS235" s="114"/>
      <c r="AT235" s="114"/>
      <c r="AU235" s="114"/>
      <c r="AV235" s="114"/>
      <c r="AW235" s="114"/>
      <c r="AX235" s="114"/>
      <c r="AY235" s="114"/>
      <c r="AZ235" s="114"/>
      <c r="BA235" s="114"/>
      <c r="BB235" s="114"/>
      <c r="BC235" s="114"/>
      <c r="BD235" s="114"/>
      <c r="BE235" s="114"/>
      <c r="BF235" s="114"/>
      <c r="BG235" s="114"/>
      <c r="BH235" s="114"/>
    </row>
    <row r="236" spans="1:62" s="90" customFormat="1" ht="4.1500000000000004" customHeight="1" x14ac:dyDescent="0.25">
      <c r="A236" s="91"/>
      <c r="B236" s="91"/>
      <c r="C236" s="91"/>
      <c r="D236" s="91"/>
      <c r="P236" s="115"/>
      <c r="Q236" s="116"/>
      <c r="R236" s="117"/>
      <c r="S236" s="117"/>
      <c r="T236" s="118"/>
      <c r="U236" s="117"/>
      <c r="V236" s="117"/>
      <c r="W236" s="117"/>
      <c r="X236" s="117"/>
      <c r="Y236" s="117"/>
      <c r="Z236" s="119"/>
      <c r="AA236" s="119"/>
      <c r="AB236" s="117"/>
      <c r="AC236" s="116"/>
      <c r="AD236" s="116"/>
      <c r="AE236" s="119"/>
      <c r="AF236" s="117"/>
      <c r="AG236" s="117"/>
      <c r="AH236" s="120"/>
      <c r="AI236" s="105"/>
      <c r="AJ236" s="224"/>
      <c r="AK236" s="224"/>
      <c r="AL236" s="224"/>
      <c r="AM236" s="224"/>
      <c r="AN236" s="224"/>
      <c r="AO236" s="224"/>
      <c r="AQ236" s="108"/>
      <c r="AR236" s="108"/>
      <c r="AS236" s="108"/>
      <c r="AT236" s="108"/>
      <c r="AU236" s="108"/>
      <c r="AV236" s="108"/>
      <c r="AW236" s="108"/>
      <c r="AX236" s="108"/>
      <c r="AY236" s="108"/>
      <c r="AZ236" s="108"/>
      <c r="BA236" s="108"/>
      <c r="BB236" s="108"/>
      <c r="BC236" s="108"/>
      <c r="BD236" s="108"/>
      <c r="BE236" s="108"/>
      <c r="BF236" s="108"/>
      <c r="BG236" s="108"/>
      <c r="BH236" s="108"/>
    </row>
    <row r="237" spans="1:62" s="90" customFormat="1" ht="15.75" customHeight="1" x14ac:dyDescent="0.25">
      <c r="A237" s="91"/>
      <c r="B237" s="121"/>
      <c r="G237" s="245"/>
      <c r="H237" s="245"/>
      <c r="I237" s="122"/>
      <c r="K237" s="246"/>
      <c r="L237" s="246"/>
      <c r="M237" s="246"/>
      <c r="N237" s="91"/>
      <c r="O237" s="52"/>
      <c r="P237" s="247"/>
      <c r="Q237" s="248"/>
      <c r="R237" s="248"/>
      <c r="S237" s="117" t="s">
        <v>38</v>
      </c>
      <c r="T237" s="117"/>
      <c r="U237" s="249">
        <f>D222</f>
        <v>0</v>
      </c>
      <c r="V237" s="250"/>
      <c r="W237" s="123"/>
      <c r="X237" s="252" t="s">
        <v>39</v>
      </c>
      <c r="Y237" s="252"/>
      <c r="Z237" s="253"/>
      <c r="AA237" s="260" t="e">
        <f>(D222/L163)*U43</f>
        <v>#DIV/0!</v>
      </c>
      <c r="AB237" s="260"/>
      <c r="AC237" s="260"/>
      <c r="AD237" s="260"/>
      <c r="AE237" s="260"/>
      <c r="AF237" s="124"/>
      <c r="AG237" s="124"/>
      <c r="AH237" s="125"/>
      <c r="AI237" s="105"/>
      <c r="AJ237" s="224"/>
      <c r="AK237" s="224"/>
      <c r="AL237" s="224"/>
      <c r="AM237" s="224"/>
      <c r="AN237" s="224"/>
      <c r="AO237" s="224"/>
      <c r="AQ237" s="108"/>
      <c r="AR237" s="108"/>
      <c r="AS237" s="108"/>
      <c r="AT237" s="108"/>
      <c r="AU237" s="108"/>
      <c r="AV237" s="108"/>
      <c r="AW237" s="108"/>
      <c r="AX237" s="108"/>
      <c r="AY237" s="108"/>
      <c r="AZ237" s="108"/>
      <c r="BA237" s="108"/>
      <c r="BB237" s="108"/>
      <c r="BC237" s="108"/>
      <c r="BD237" s="108"/>
      <c r="BE237" s="108"/>
      <c r="BF237" s="108"/>
      <c r="BG237" s="108"/>
      <c r="BH237" s="108"/>
    </row>
    <row r="238" spans="1:62" s="90" customFormat="1" ht="8.1" customHeight="1" x14ac:dyDescent="0.25">
      <c r="A238" s="91"/>
      <c r="B238" s="126"/>
      <c r="C238" s="52"/>
      <c r="D238" s="91"/>
      <c r="G238" s="52"/>
      <c r="H238" s="52"/>
      <c r="I238" s="52"/>
      <c r="J238" s="52"/>
      <c r="K238" s="52"/>
      <c r="L238" s="52"/>
      <c r="M238" s="52"/>
      <c r="N238" s="52"/>
      <c r="O238" s="52"/>
      <c r="P238" s="127"/>
      <c r="Q238" s="117"/>
      <c r="R238" s="117"/>
      <c r="S238" s="117"/>
      <c r="T238" s="118"/>
      <c r="U238" s="117"/>
      <c r="V238" s="117"/>
      <c r="W238" s="117"/>
      <c r="X238" s="117"/>
      <c r="Y238" s="117"/>
      <c r="Z238" s="128"/>
      <c r="AA238" s="117"/>
      <c r="AB238" s="117"/>
      <c r="AC238" s="116"/>
      <c r="AD238" s="129"/>
      <c r="AE238" s="130"/>
      <c r="AF238" s="131"/>
      <c r="AG238" s="131"/>
      <c r="AH238" s="132"/>
      <c r="AI238" s="133"/>
      <c r="AJ238" s="224"/>
      <c r="AK238" s="224"/>
      <c r="AL238" s="224"/>
      <c r="AM238" s="224"/>
      <c r="AN238" s="224"/>
      <c r="AO238" s="224"/>
      <c r="AQ238" s="108"/>
      <c r="BD238" s="108"/>
      <c r="BE238" s="108"/>
      <c r="BF238" s="108"/>
      <c r="BG238" s="108"/>
      <c r="BH238" s="108"/>
    </row>
    <row r="239" spans="1:62" s="90" customFormat="1" ht="16.5" customHeight="1" x14ac:dyDescent="0.25">
      <c r="A239" s="91"/>
      <c r="B239" s="121"/>
      <c r="G239" s="245"/>
      <c r="H239" s="245"/>
      <c r="I239" s="122"/>
      <c r="K239" s="134"/>
      <c r="L239" s="52"/>
      <c r="M239" s="52"/>
      <c r="N239" s="52"/>
      <c r="O239" s="52"/>
      <c r="P239" s="127" t="s">
        <v>7</v>
      </c>
      <c r="Q239" s="117"/>
      <c r="R239" s="117"/>
      <c r="S239" s="117"/>
      <c r="T239" s="117"/>
      <c r="U239" s="117"/>
      <c r="V239" s="117"/>
      <c r="W239" s="117"/>
      <c r="X239" s="117"/>
      <c r="Y239" s="117"/>
      <c r="Z239" s="119"/>
      <c r="AA239" s="119"/>
      <c r="AB239" s="117"/>
      <c r="AC239" s="135"/>
      <c r="AD239" s="226" t="e">
        <f>(U237/L163)*Z172</f>
        <v>#DIV/0!</v>
      </c>
      <c r="AE239" s="227"/>
      <c r="AF239" s="227"/>
      <c r="AG239" s="228"/>
      <c r="AH239" s="120"/>
      <c r="AI239" s="105"/>
      <c r="AJ239" s="224"/>
      <c r="AK239" s="224"/>
      <c r="AL239" s="224"/>
      <c r="AM239" s="224"/>
      <c r="AN239" s="224"/>
      <c r="AO239" s="224"/>
      <c r="AQ239" s="108"/>
      <c r="AR239" s="108"/>
      <c r="AS239" s="108"/>
      <c r="AT239" s="108"/>
      <c r="AU239" s="108"/>
      <c r="AV239" s="108"/>
      <c r="AW239" s="108"/>
      <c r="AX239" s="108"/>
      <c r="AY239" s="108"/>
      <c r="AZ239" s="108"/>
      <c r="BA239" s="108"/>
      <c r="BB239" s="108"/>
      <c r="BC239" s="108"/>
      <c r="BD239" s="108"/>
      <c r="BE239" s="108"/>
      <c r="BF239" s="108"/>
      <c r="BG239" s="108"/>
      <c r="BH239" s="108"/>
    </row>
    <row r="240" spans="1:62" s="90" customFormat="1" ht="4.1500000000000004" customHeight="1" x14ac:dyDescent="0.25">
      <c r="A240" s="91"/>
      <c r="B240" s="126"/>
      <c r="C240" s="52"/>
      <c r="D240" s="91"/>
      <c r="G240" s="52"/>
      <c r="H240" s="52"/>
      <c r="I240" s="52"/>
      <c r="J240" s="52"/>
      <c r="K240" s="52"/>
      <c r="L240" s="52"/>
      <c r="M240" s="52"/>
      <c r="N240" s="52"/>
      <c r="O240" s="52"/>
      <c r="P240" s="127"/>
      <c r="Q240" s="117"/>
      <c r="R240" s="117"/>
      <c r="S240" s="117"/>
      <c r="T240" s="118"/>
      <c r="U240" s="117"/>
      <c r="V240" s="117"/>
      <c r="W240" s="117"/>
      <c r="X240" s="117"/>
      <c r="Y240" s="117"/>
      <c r="Z240" s="128"/>
      <c r="AA240" s="117"/>
      <c r="AB240" s="117"/>
      <c r="AC240" s="116"/>
      <c r="AD240" s="129"/>
      <c r="AE240" s="130"/>
      <c r="AF240" s="131"/>
      <c r="AG240" s="131"/>
      <c r="AH240" s="132"/>
      <c r="AI240" s="133"/>
      <c r="AJ240" s="224"/>
      <c r="AK240" s="224"/>
      <c r="AL240" s="224"/>
      <c r="AM240" s="224"/>
      <c r="AN240" s="224"/>
      <c r="AO240" s="224"/>
      <c r="AQ240" s="108"/>
      <c r="BD240" s="108"/>
      <c r="BE240" s="108"/>
      <c r="BF240" s="108"/>
      <c r="BG240" s="108"/>
      <c r="BH240" s="108"/>
    </row>
    <row r="241" spans="1:60" s="90" customFormat="1" ht="16.5" customHeight="1" x14ac:dyDescent="0.25">
      <c r="A241" s="217" t="s">
        <v>128</v>
      </c>
      <c r="B241" s="217"/>
      <c r="C241" s="217"/>
      <c r="D241" s="217"/>
      <c r="E241" s="217"/>
      <c r="F241" s="217"/>
      <c r="G241" s="217"/>
      <c r="H241" s="217"/>
      <c r="I241" s="217"/>
      <c r="J241" s="217"/>
      <c r="K241" s="217"/>
      <c r="L241" s="217"/>
      <c r="M241" s="217"/>
      <c r="N241" s="217"/>
      <c r="O241" s="218"/>
      <c r="P241" s="127" t="s">
        <v>29</v>
      </c>
      <c r="Q241" s="117"/>
      <c r="R241" s="117"/>
      <c r="S241" s="117"/>
      <c r="T241" s="136"/>
      <c r="U241" s="117"/>
      <c r="V241" s="117"/>
      <c r="W241" s="117"/>
      <c r="X241" s="117"/>
      <c r="Y241" s="117"/>
      <c r="Z241" s="119"/>
      <c r="AA241" s="119"/>
      <c r="AB241" s="117"/>
      <c r="AC241" s="135"/>
      <c r="AD241" s="226" t="e">
        <f>(U237/L163)*Z174</f>
        <v>#DIV/0!</v>
      </c>
      <c r="AE241" s="227"/>
      <c r="AF241" s="227"/>
      <c r="AG241" s="228"/>
      <c r="AH241" s="137" t="s">
        <v>8</v>
      </c>
      <c r="AI241" s="105"/>
      <c r="AJ241" s="224"/>
      <c r="AK241" s="224"/>
      <c r="AL241" s="224"/>
      <c r="AM241" s="224"/>
      <c r="AN241" s="224"/>
      <c r="AO241" s="224"/>
      <c r="AP241" s="94"/>
      <c r="AQ241" s="138"/>
      <c r="AR241" s="108"/>
      <c r="AS241" s="108"/>
      <c r="AT241" s="108"/>
      <c r="AU241" s="108"/>
      <c r="AV241" s="108"/>
      <c r="AW241" s="108"/>
      <c r="AX241" s="108"/>
      <c r="AY241" s="108"/>
      <c r="AZ241" s="108"/>
      <c r="BA241" s="108"/>
      <c r="BB241" s="108"/>
      <c r="BC241" s="108"/>
      <c r="BD241" s="108"/>
      <c r="BE241" s="108"/>
      <c r="BF241" s="108"/>
      <c r="BG241" s="108"/>
      <c r="BH241" s="108"/>
    </row>
    <row r="242" spans="1:60" s="90" customFormat="1" ht="4.1500000000000004" customHeight="1" x14ac:dyDescent="0.25">
      <c r="A242" s="217"/>
      <c r="B242" s="217"/>
      <c r="C242" s="217"/>
      <c r="D242" s="217"/>
      <c r="E242" s="217"/>
      <c r="F242" s="217"/>
      <c r="G242" s="217"/>
      <c r="H242" s="217"/>
      <c r="I242" s="217"/>
      <c r="J242" s="217"/>
      <c r="K242" s="217"/>
      <c r="L242" s="217"/>
      <c r="M242" s="217"/>
      <c r="N242" s="217"/>
      <c r="O242" s="218"/>
      <c r="P242" s="127"/>
      <c r="Q242" s="117"/>
      <c r="R242" s="117"/>
      <c r="S242" s="117"/>
      <c r="T242" s="118"/>
      <c r="U242" s="117"/>
      <c r="V242" s="117"/>
      <c r="W242" s="117"/>
      <c r="X242" s="117"/>
      <c r="Y242" s="117"/>
      <c r="Z242" s="128"/>
      <c r="AA242" s="117"/>
      <c r="AB242" s="117"/>
      <c r="AC242" s="116"/>
      <c r="AD242" s="129"/>
      <c r="AE242" s="130"/>
      <c r="AF242" s="131"/>
      <c r="AG242" s="131"/>
      <c r="AH242" s="139"/>
      <c r="AI242" s="133"/>
      <c r="AJ242" s="224"/>
      <c r="AK242" s="224"/>
      <c r="AL242" s="224"/>
      <c r="AM242" s="224"/>
      <c r="AN242" s="224"/>
      <c r="AO242" s="224"/>
      <c r="AP242" s="94"/>
      <c r="AQ242" s="108"/>
      <c r="BD242" s="108"/>
      <c r="BE242" s="108"/>
      <c r="BF242" s="108"/>
      <c r="BG242" s="108"/>
      <c r="BH242" s="108"/>
    </row>
    <row r="243" spans="1:60" s="90" customFormat="1" ht="15" x14ac:dyDescent="0.25">
      <c r="A243" s="217"/>
      <c r="B243" s="217"/>
      <c r="C243" s="217"/>
      <c r="D243" s="217"/>
      <c r="E243" s="217"/>
      <c r="F243" s="217"/>
      <c r="G243" s="217"/>
      <c r="H243" s="217"/>
      <c r="I243" s="217"/>
      <c r="J243" s="217"/>
      <c r="K243" s="217"/>
      <c r="L243" s="217"/>
      <c r="M243" s="217"/>
      <c r="N243" s="217"/>
      <c r="O243" s="218"/>
      <c r="P243" s="127" t="s">
        <v>30</v>
      </c>
      <c r="Q243" s="117"/>
      <c r="R243" s="117"/>
      <c r="S243" s="117"/>
      <c r="T243" s="118"/>
      <c r="U243" s="117"/>
      <c r="V243" s="117"/>
      <c r="W243" s="117"/>
      <c r="X243" s="117"/>
      <c r="Y243" s="117"/>
      <c r="Z243" s="140"/>
      <c r="AA243" s="117"/>
      <c r="AB243" s="117"/>
      <c r="AC243" s="135"/>
      <c r="AD243" s="226" t="e">
        <f>(U237/L163)*Z176</f>
        <v>#DIV/0!</v>
      </c>
      <c r="AE243" s="227"/>
      <c r="AF243" s="227"/>
      <c r="AG243" s="228"/>
      <c r="AH243" s="137" t="s">
        <v>8</v>
      </c>
      <c r="AI243" s="105"/>
      <c r="AJ243" s="224"/>
      <c r="AK243" s="224"/>
      <c r="AL243" s="224"/>
      <c r="AM243" s="224"/>
      <c r="AN243" s="224"/>
      <c r="AO243" s="224"/>
      <c r="AP243" s="94"/>
      <c r="AQ243" s="108"/>
      <c r="AR243" s="108"/>
      <c r="AS243" s="108"/>
      <c r="AT243" s="108"/>
      <c r="AU243" s="108"/>
      <c r="AV243" s="108"/>
      <c r="AW243" s="108"/>
      <c r="AX243" s="108"/>
      <c r="AY243" s="108"/>
      <c r="AZ243" s="108"/>
      <c r="BA243" s="108"/>
      <c r="BB243" s="108"/>
      <c r="BC243" s="108"/>
      <c r="BD243" s="108"/>
      <c r="BE243" s="108"/>
      <c r="BF243" s="108"/>
      <c r="BG243" s="108"/>
      <c r="BH243" s="108"/>
    </row>
    <row r="244" spans="1:60" s="90" customFormat="1" ht="4.1500000000000004" customHeight="1" x14ac:dyDescent="0.25">
      <c r="A244" s="91"/>
      <c r="B244" s="126"/>
      <c r="C244" s="52"/>
      <c r="D244" s="91"/>
      <c r="G244" s="52"/>
      <c r="H244" s="52"/>
      <c r="I244" s="52"/>
      <c r="J244" s="52"/>
      <c r="K244" s="52"/>
      <c r="L244" s="52"/>
      <c r="M244" s="52"/>
      <c r="N244" s="52"/>
      <c r="O244" s="52"/>
      <c r="P244" s="127"/>
      <c r="Q244" s="117"/>
      <c r="R244" s="117"/>
      <c r="S244" s="117"/>
      <c r="T244" s="118"/>
      <c r="U244" s="117"/>
      <c r="V244" s="117"/>
      <c r="W244" s="117"/>
      <c r="X244" s="117"/>
      <c r="Y244" s="117"/>
      <c r="Z244" s="128"/>
      <c r="AA244" s="117"/>
      <c r="AB244" s="117"/>
      <c r="AC244" s="116"/>
      <c r="AD244" s="129"/>
      <c r="AE244" s="130"/>
      <c r="AF244" s="131"/>
      <c r="AG244" s="131"/>
      <c r="AH244" s="139"/>
      <c r="AI244" s="133"/>
      <c r="AJ244" s="141"/>
      <c r="AK244" s="133"/>
      <c r="AL244" s="133"/>
      <c r="AM244" s="126"/>
      <c r="AN244" s="133"/>
      <c r="AO244" s="108"/>
      <c r="AQ244" s="108"/>
      <c r="BD244" s="108"/>
      <c r="BE244" s="108"/>
      <c r="BF244" s="108"/>
      <c r="BG244" s="108"/>
      <c r="BH244" s="108"/>
    </row>
    <row r="245" spans="1:60" s="90" customFormat="1" ht="15" x14ac:dyDescent="0.25">
      <c r="B245" s="15" t="s">
        <v>12</v>
      </c>
      <c r="C245" s="42" t="s">
        <v>90</v>
      </c>
      <c r="D245" s="91"/>
      <c r="G245" s="142"/>
      <c r="H245" s="142"/>
      <c r="I245" s="142"/>
      <c r="J245" s="142"/>
      <c r="K245" s="142"/>
      <c r="L245" s="142"/>
      <c r="M245" s="143"/>
      <c r="N245" s="142"/>
      <c r="O245" s="142"/>
      <c r="P245" s="127" t="s">
        <v>9</v>
      </c>
      <c r="Q245" s="144"/>
      <c r="R245" s="144"/>
      <c r="S245" s="144"/>
      <c r="T245" s="144"/>
      <c r="U245" s="144"/>
      <c r="V245" s="144"/>
      <c r="W245" s="144"/>
      <c r="X245" s="144"/>
      <c r="Y245" s="144"/>
      <c r="Z245" s="145"/>
      <c r="AA245" s="145"/>
      <c r="AB245" s="144"/>
      <c r="AC245" s="146"/>
      <c r="AD245" s="226" t="e">
        <f>(U237/L163)*Z178</f>
        <v>#DIV/0!</v>
      </c>
      <c r="AE245" s="227"/>
      <c r="AF245" s="227"/>
      <c r="AG245" s="228"/>
      <c r="AH245" s="139" t="s">
        <v>8</v>
      </c>
      <c r="AI245" s="133"/>
      <c r="AJ245" s="147" t="e">
        <f>IF(AD245&lt;0.5,"X","")</f>
        <v>#DIV/0!</v>
      </c>
      <c r="AK245" s="108" t="s">
        <v>1</v>
      </c>
      <c r="AL245" s="108"/>
      <c r="AM245" s="148"/>
      <c r="AN245" s="108" t="s">
        <v>2</v>
      </c>
      <c r="AO245" s="108"/>
      <c r="AQ245" s="108"/>
      <c r="BD245" s="108"/>
      <c r="BE245" s="108"/>
      <c r="BF245" s="108"/>
      <c r="BG245" s="108"/>
      <c r="BH245" s="108"/>
    </row>
    <row r="246" spans="1:60" s="90" customFormat="1" ht="4.1500000000000004" customHeight="1" x14ac:dyDescent="0.25">
      <c r="B246" s="33"/>
      <c r="C246" s="38"/>
      <c r="D246" s="91"/>
      <c r="G246" s="52"/>
      <c r="H246" s="52"/>
      <c r="I246" s="52"/>
      <c r="J246" s="52"/>
      <c r="K246" s="52"/>
      <c r="L246" s="52"/>
      <c r="M246" s="52"/>
      <c r="N246" s="52"/>
      <c r="O246" s="52"/>
      <c r="P246" s="127"/>
      <c r="Q246" s="117"/>
      <c r="R246" s="117"/>
      <c r="S246" s="117"/>
      <c r="T246" s="118"/>
      <c r="U246" s="117"/>
      <c r="V246" s="117"/>
      <c r="W246" s="117"/>
      <c r="X246" s="117"/>
      <c r="Y246" s="117"/>
      <c r="Z246" s="128"/>
      <c r="AA246" s="117"/>
      <c r="AB246" s="117"/>
      <c r="AC246" s="116"/>
      <c r="AD246" s="129"/>
      <c r="AE246" s="130"/>
      <c r="AF246" s="131"/>
      <c r="AG246" s="131"/>
      <c r="AH246" s="139"/>
      <c r="AI246" s="133"/>
      <c r="AJ246" s="141"/>
      <c r="AK246" s="133"/>
      <c r="AL246" s="133"/>
      <c r="AM246" s="126"/>
      <c r="AN246" s="133"/>
      <c r="AO246" s="108"/>
      <c r="AQ246" s="108"/>
      <c r="BD246" s="108"/>
      <c r="BE246" s="108"/>
      <c r="BF246" s="108"/>
      <c r="BG246" s="108"/>
      <c r="BH246" s="108"/>
    </row>
    <row r="247" spans="1:60" s="90" customFormat="1" ht="15" x14ac:dyDescent="0.25">
      <c r="B247" s="15" t="s">
        <v>12</v>
      </c>
      <c r="C247" s="41" t="s">
        <v>91</v>
      </c>
      <c r="D247" s="91"/>
      <c r="G247" s="52"/>
      <c r="H247" s="52"/>
      <c r="I247" s="52"/>
      <c r="J247" s="52"/>
      <c r="K247" s="52"/>
      <c r="L247" s="52"/>
      <c r="M247" s="134"/>
      <c r="N247" s="52"/>
      <c r="O247" s="52"/>
      <c r="P247" s="127" t="s">
        <v>10</v>
      </c>
      <c r="Q247" s="117"/>
      <c r="R247" s="117"/>
      <c r="S247" s="117"/>
      <c r="T247" s="149"/>
      <c r="U247" s="117"/>
      <c r="V247" s="117"/>
      <c r="W247" s="117"/>
      <c r="X247" s="117"/>
      <c r="Y247" s="117"/>
      <c r="Z247" s="145"/>
      <c r="AA247" s="145"/>
      <c r="AB247" s="117"/>
      <c r="AC247" s="146"/>
      <c r="AD247" s="226" t="e">
        <f>(U237/L163)*Z180</f>
        <v>#DIV/0!</v>
      </c>
      <c r="AE247" s="227"/>
      <c r="AF247" s="227"/>
      <c r="AG247" s="228"/>
      <c r="AH247" s="139" t="s">
        <v>11</v>
      </c>
      <c r="AI247" s="133"/>
      <c r="AJ247" s="147" t="e">
        <f>IF(AD247&lt;=200,"X","")</f>
        <v>#DIV/0!</v>
      </c>
      <c r="AK247" s="108" t="s">
        <v>1</v>
      </c>
      <c r="AL247" s="108"/>
      <c r="AM247" s="148" t="e">
        <f>IF(AD247&gt;200,"X","")</f>
        <v>#DIV/0!</v>
      </c>
      <c r="AN247" s="108" t="s">
        <v>2</v>
      </c>
      <c r="AO247" s="108"/>
      <c r="AQ247" s="108"/>
      <c r="BD247" s="108"/>
      <c r="BE247" s="108"/>
      <c r="BF247" s="108"/>
      <c r="BG247" s="108"/>
      <c r="BH247" s="108"/>
    </row>
    <row r="248" spans="1:60" s="90" customFormat="1" ht="4.1500000000000004" customHeight="1" x14ac:dyDescent="0.25">
      <c r="B248" s="33"/>
      <c r="C248" s="52"/>
      <c r="D248" s="91"/>
      <c r="G248" s="52"/>
      <c r="H248" s="52"/>
      <c r="I248" s="52"/>
      <c r="J248" s="52"/>
      <c r="K248" s="52"/>
      <c r="L248" s="52"/>
      <c r="M248" s="52"/>
      <c r="N248" s="52"/>
      <c r="O248" s="52"/>
      <c r="P248" s="127"/>
      <c r="Q248" s="117"/>
      <c r="R248" s="117"/>
      <c r="S248" s="117"/>
      <c r="T248" s="118"/>
      <c r="U248" s="117"/>
      <c r="V248" s="117"/>
      <c r="W248" s="117"/>
      <c r="X248" s="117"/>
      <c r="Y248" s="117"/>
      <c r="Z248" s="128"/>
      <c r="AA248" s="117"/>
      <c r="AB248" s="117"/>
      <c r="AC248" s="116"/>
      <c r="AD248" s="129"/>
      <c r="AE248" s="130"/>
      <c r="AF248" s="131"/>
      <c r="AG248" s="131"/>
      <c r="AH248" s="139"/>
      <c r="AI248" s="133"/>
      <c r="AJ248" s="141"/>
      <c r="AK248" s="133"/>
      <c r="AL248" s="133"/>
      <c r="AM248" s="126"/>
      <c r="AN248" s="133"/>
      <c r="AO248" s="108"/>
      <c r="AQ248" s="108"/>
      <c r="BD248" s="108"/>
      <c r="BE248" s="108"/>
      <c r="BF248" s="108"/>
      <c r="BG248" s="108"/>
      <c r="BH248" s="108"/>
    </row>
    <row r="249" spans="1:60" s="90" customFormat="1" ht="16.5" customHeight="1" x14ac:dyDescent="0.25">
      <c r="B249" s="15" t="s">
        <v>12</v>
      </c>
      <c r="C249" s="150" t="s">
        <v>92</v>
      </c>
      <c r="D249" s="91"/>
      <c r="G249" s="94"/>
      <c r="H249" s="94"/>
      <c r="I249" s="94"/>
      <c r="J249" s="94"/>
      <c r="K249" s="94"/>
      <c r="L249" s="94"/>
      <c r="M249" s="94"/>
      <c r="N249" s="94"/>
      <c r="O249" s="94"/>
      <c r="P249" s="127" t="s">
        <v>34</v>
      </c>
      <c r="Q249" s="117"/>
      <c r="R249" s="117"/>
      <c r="S249" s="117"/>
      <c r="T249" s="149"/>
      <c r="U249" s="117"/>
      <c r="V249" s="117"/>
      <c r="W249" s="117"/>
      <c r="X249" s="117"/>
      <c r="Y249" s="117"/>
      <c r="Z249" s="145"/>
      <c r="AA249" s="145"/>
      <c r="AB249" s="117"/>
      <c r="AC249" s="146"/>
      <c r="AD249" s="226" t="e">
        <f>(U237/L163)*Z182</f>
        <v>#DIV/0!</v>
      </c>
      <c r="AE249" s="227"/>
      <c r="AF249" s="227"/>
      <c r="AG249" s="228"/>
      <c r="AH249" s="139" t="s">
        <v>8</v>
      </c>
      <c r="AI249" s="113"/>
      <c r="AJ249" s="113"/>
      <c r="AK249" s="113"/>
      <c r="AL249" s="113"/>
      <c r="AM249" s="113"/>
      <c r="AN249" s="113"/>
      <c r="AO249" s="113"/>
      <c r="AQ249" s="108"/>
      <c r="BD249" s="108"/>
      <c r="BE249" s="108"/>
      <c r="BF249" s="108"/>
      <c r="BG249" s="108"/>
      <c r="BH249" s="108"/>
    </row>
    <row r="250" spans="1:60" s="90" customFormat="1" ht="4.1500000000000004" customHeight="1" x14ac:dyDescent="0.25">
      <c r="B250" s="33"/>
      <c r="C250" s="232" t="s">
        <v>14</v>
      </c>
      <c r="D250" s="232"/>
      <c r="E250" s="232"/>
      <c r="F250" s="232"/>
      <c r="G250" s="232"/>
      <c r="H250" s="232"/>
      <c r="I250" s="232"/>
      <c r="J250" s="232"/>
      <c r="K250" s="232"/>
      <c r="L250" s="232"/>
      <c r="M250" s="232"/>
      <c r="N250" s="232"/>
      <c r="O250" s="52"/>
      <c r="P250" s="127"/>
      <c r="Q250" s="117"/>
      <c r="R250" s="117"/>
      <c r="S250" s="117"/>
      <c r="T250" s="118"/>
      <c r="U250" s="117"/>
      <c r="V250" s="117"/>
      <c r="W250" s="117"/>
      <c r="X250" s="117"/>
      <c r="Y250" s="117"/>
      <c r="Z250" s="128"/>
      <c r="AA250" s="117"/>
      <c r="AB250" s="117"/>
      <c r="AC250" s="116"/>
      <c r="AD250" s="129"/>
      <c r="AE250" s="130"/>
      <c r="AF250" s="131"/>
      <c r="AG250" s="131"/>
      <c r="AH250" s="139"/>
      <c r="AI250" s="133"/>
      <c r="AJ250" s="141"/>
      <c r="AK250" s="133"/>
      <c r="AL250" s="133"/>
      <c r="AM250" s="126"/>
      <c r="AN250" s="133"/>
      <c r="AO250" s="108"/>
      <c r="AQ250" s="108"/>
      <c r="BD250" s="108"/>
      <c r="BE250" s="108"/>
      <c r="BF250" s="108"/>
      <c r="BG250" s="108"/>
      <c r="BH250" s="108"/>
    </row>
    <row r="251" spans="1:60" s="90" customFormat="1" ht="15" x14ac:dyDescent="0.25">
      <c r="B251" s="33"/>
      <c r="C251" s="232"/>
      <c r="D251" s="232"/>
      <c r="E251" s="232"/>
      <c r="F251" s="232"/>
      <c r="G251" s="232"/>
      <c r="H251" s="232"/>
      <c r="I251" s="232"/>
      <c r="J251" s="232"/>
      <c r="K251" s="232"/>
      <c r="L251" s="232"/>
      <c r="M251" s="232"/>
      <c r="N251" s="232"/>
      <c r="O251" s="94"/>
      <c r="P251" s="127" t="s">
        <v>15</v>
      </c>
      <c r="Q251" s="117"/>
      <c r="R251" s="117"/>
      <c r="S251" s="117"/>
      <c r="T251" s="118"/>
      <c r="U251" s="117"/>
      <c r="V251" s="117"/>
      <c r="W251" s="117"/>
      <c r="X251" s="117"/>
      <c r="Y251" s="117"/>
      <c r="Z251" s="128"/>
      <c r="AA251" s="117"/>
      <c r="AB251" s="117"/>
      <c r="AC251" s="135"/>
      <c r="AD251" s="226" t="e">
        <f>(U237/L163)*Z184</f>
        <v>#DIV/0!</v>
      </c>
      <c r="AE251" s="227"/>
      <c r="AF251" s="227"/>
      <c r="AG251" s="228"/>
      <c r="AH251" s="139" t="s">
        <v>8</v>
      </c>
      <c r="AI251" s="113"/>
      <c r="AJ251" s="113"/>
      <c r="AK251" s="113"/>
      <c r="AL251" s="113"/>
      <c r="AM251" s="113"/>
      <c r="AN251" s="113"/>
      <c r="AO251" s="113"/>
      <c r="AQ251" s="108"/>
      <c r="BD251" s="108"/>
      <c r="BE251" s="108"/>
      <c r="BF251" s="108"/>
      <c r="BG251" s="108"/>
      <c r="BH251" s="108"/>
    </row>
    <row r="252" spans="1:60" s="90" customFormat="1" ht="4.1500000000000004" customHeight="1" x14ac:dyDescent="0.25">
      <c r="B252" s="33"/>
      <c r="C252" s="52"/>
      <c r="D252" s="91"/>
      <c r="G252" s="52"/>
      <c r="H252" s="52"/>
      <c r="I252" s="52"/>
      <c r="J252" s="52"/>
      <c r="K252" s="52"/>
      <c r="L252" s="52"/>
      <c r="M252" s="52"/>
      <c r="N252" s="52"/>
      <c r="O252" s="52"/>
      <c r="P252" s="127"/>
      <c r="Q252" s="117"/>
      <c r="R252" s="117"/>
      <c r="S252" s="117"/>
      <c r="T252" s="118"/>
      <c r="U252" s="117"/>
      <c r="V252" s="117"/>
      <c r="W252" s="117"/>
      <c r="X252" s="117"/>
      <c r="Y252" s="117"/>
      <c r="Z252" s="128"/>
      <c r="AA252" s="117"/>
      <c r="AB252" s="117"/>
      <c r="AC252" s="116"/>
      <c r="AD252" s="129"/>
      <c r="AE252" s="130"/>
      <c r="AF252" s="131"/>
      <c r="AG252" s="131"/>
      <c r="AH252" s="132"/>
      <c r="AI252" s="133"/>
      <c r="AJ252" s="141"/>
      <c r="AK252" s="133"/>
      <c r="AL252" s="133"/>
      <c r="AM252" s="126"/>
      <c r="AN252" s="133"/>
      <c r="AO252" s="108"/>
      <c r="AQ252" s="108"/>
      <c r="BD252" s="108"/>
      <c r="BE252" s="108"/>
      <c r="BF252" s="108"/>
      <c r="BG252" s="108"/>
      <c r="BH252" s="108"/>
    </row>
    <row r="253" spans="1:60" s="90" customFormat="1" ht="15" x14ac:dyDescent="0.25">
      <c r="B253" s="15" t="s">
        <v>12</v>
      </c>
      <c r="C253" s="41" t="s">
        <v>93</v>
      </c>
      <c r="D253" s="91"/>
      <c r="G253" s="52"/>
      <c r="H253" s="52"/>
      <c r="I253" s="52"/>
      <c r="J253" s="52"/>
      <c r="K253" s="52"/>
      <c r="L253" s="52"/>
      <c r="M253" s="134"/>
      <c r="N253" s="52"/>
      <c r="O253" s="52"/>
      <c r="P253" s="127" t="s">
        <v>31</v>
      </c>
      <c r="Q253" s="117"/>
      <c r="R253" s="116"/>
      <c r="S253" s="116"/>
      <c r="T253" s="151"/>
      <c r="U253" s="116"/>
      <c r="V253" s="116"/>
      <c r="W253" s="116"/>
      <c r="X253" s="117"/>
      <c r="Y253" s="117"/>
      <c r="Z253" s="145"/>
      <c r="AA253" s="145"/>
      <c r="AB253" s="117"/>
      <c r="AC253" s="117"/>
      <c r="AD253" s="234" t="e">
        <f>(AD241*9)/AD239</f>
        <v>#DIV/0!</v>
      </c>
      <c r="AE253" s="235"/>
      <c r="AF253" s="235"/>
      <c r="AG253" s="236"/>
      <c r="AH253" s="132"/>
      <c r="AI253" s="133"/>
      <c r="AJ253" s="147" t="e">
        <f>IF(AD253&lt;=35%,"X","")</f>
        <v>#DIV/0!</v>
      </c>
      <c r="AK253" s="108" t="s">
        <v>1</v>
      </c>
      <c r="AL253" s="108"/>
      <c r="AM253" s="148" t="e">
        <f>IF(AD253&gt;35%,"X","")</f>
        <v>#DIV/0!</v>
      </c>
      <c r="AN253" s="108" t="s">
        <v>2</v>
      </c>
      <c r="AO253" s="108"/>
      <c r="AQ253" s="108"/>
      <c r="BD253" s="108"/>
      <c r="BE253" s="108"/>
      <c r="BF253" s="108"/>
      <c r="BG253" s="108"/>
      <c r="BH253" s="108"/>
    </row>
    <row r="254" spans="1:60" s="90" customFormat="1" ht="4.1500000000000004" customHeight="1" x14ac:dyDescent="0.25">
      <c r="B254" s="33"/>
      <c r="C254" s="38"/>
      <c r="D254" s="91"/>
      <c r="G254" s="52"/>
      <c r="H254" s="52"/>
      <c r="I254" s="52"/>
      <c r="J254" s="52"/>
      <c r="K254" s="52"/>
      <c r="L254" s="52"/>
      <c r="M254" s="52"/>
      <c r="N254" s="52"/>
      <c r="O254" s="52"/>
      <c r="P254" s="127"/>
      <c r="Q254" s="117"/>
      <c r="R254" s="117"/>
      <c r="S254" s="117"/>
      <c r="T254" s="118"/>
      <c r="U254" s="117"/>
      <c r="V254" s="117"/>
      <c r="W254" s="117"/>
      <c r="X254" s="117"/>
      <c r="Y254" s="117"/>
      <c r="Z254" s="128"/>
      <c r="AA254" s="117"/>
      <c r="AB254" s="117"/>
      <c r="AC254" s="116"/>
      <c r="AD254" s="129"/>
      <c r="AE254" s="130"/>
      <c r="AF254" s="131"/>
      <c r="AG254" s="131"/>
      <c r="AH254" s="132"/>
      <c r="AI254" s="133"/>
      <c r="AJ254" s="152"/>
      <c r="AK254" s="133"/>
      <c r="AL254" s="133"/>
      <c r="AM254" s="126"/>
      <c r="AN254" s="133"/>
      <c r="AO254" s="108"/>
      <c r="AQ254" s="108"/>
      <c r="BD254" s="108"/>
      <c r="BE254" s="108"/>
      <c r="BF254" s="108"/>
      <c r="BG254" s="108"/>
      <c r="BH254" s="108"/>
    </row>
    <row r="255" spans="1:60" s="90" customFormat="1" ht="15" x14ac:dyDescent="0.25">
      <c r="B255" s="15" t="s">
        <v>12</v>
      </c>
      <c r="C255" s="41" t="s">
        <v>94</v>
      </c>
      <c r="D255" s="91"/>
      <c r="G255" s="52"/>
      <c r="H255" s="52"/>
      <c r="I255" s="52"/>
      <c r="J255" s="52"/>
      <c r="K255" s="52"/>
      <c r="L255" s="52"/>
      <c r="M255" s="134"/>
      <c r="N255" s="52"/>
      <c r="O255" s="52"/>
      <c r="P255" s="127" t="s">
        <v>32</v>
      </c>
      <c r="Q255" s="117"/>
      <c r="R255" s="116"/>
      <c r="S255" s="116"/>
      <c r="T255" s="151"/>
      <c r="U255" s="116"/>
      <c r="V255" s="116"/>
      <c r="W255" s="116"/>
      <c r="X255" s="117"/>
      <c r="Y255" s="117"/>
      <c r="Z255" s="145"/>
      <c r="AA255" s="145"/>
      <c r="AB255" s="117"/>
      <c r="AC255" s="153"/>
      <c r="AD255" s="234" t="e">
        <f>(AD243*9)/AD239</f>
        <v>#DIV/0!</v>
      </c>
      <c r="AE255" s="235"/>
      <c r="AF255" s="235"/>
      <c r="AG255" s="236"/>
      <c r="AH255" s="132"/>
      <c r="AI255" s="133"/>
      <c r="AJ255" s="147" t="e">
        <f>IF(AD255&lt;10%,"X","")</f>
        <v>#DIV/0!</v>
      </c>
      <c r="AK255" s="108" t="s">
        <v>1</v>
      </c>
      <c r="AL255" s="108"/>
      <c r="AM255" s="148" t="e">
        <f>IF(AD255&gt;=10%,"X","")</f>
        <v>#DIV/0!</v>
      </c>
      <c r="AN255" s="108" t="s">
        <v>2</v>
      </c>
      <c r="AO255" s="108"/>
      <c r="AQ255" s="108"/>
      <c r="BD255" s="108"/>
      <c r="BE255" s="108"/>
      <c r="BF255" s="108"/>
      <c r="BG255" s="108"/>
      <c r="BH255" s="108"/>
    </row>
    <row r="256" spans="1:60" s="90" customFormat="1" ht="4.1500000000000004" customHeight="1" x14ac:dyDescent="0.25">
      <c r="B256" s="33"/>
      <c r="C256" s="38"/>
      <c r="D256" s="91"/>
      <c r="G256" s="52"/>
      <c r="H256" s="52"/>
      <c r="I256" s="52"/>
      <c r="J256" s="52"/>
      <c r="K256" s="52"/>
      <c r="L256" s="52"/>
      <c r="M256" s="52"/>
      <c r="N256" s="52"/>
      <c r="O256" s="52"/>
      <c r="P256" s="127"/>
      <c r="Q256" s="117"/>
      <c r="R256" s="117"/>
      <c r="S256" s="117"/>
      <c r="T256" s="118"/>
      <c r="U256" s="117"/>
      <c r="V256" s="117"/>
      <c r="W256" s="117"/>
      <c r="X256" s="117"/>
      <c r="Y256" s="117"/>
      <c r="Z256" s="128"/>
      <c r="AA256" s="117"/>
      <c r="AB256" s="117"/>
      <c r="AC256" s="116"/>
      <c r="AD256" s="129"/>
      <c r="AE256" s="130"/>
      <c r="AF256" s="131"/>
      <c r="AG256" s="131"/>
      <c r="AH256" s="132"/>
      <c r="AI256" s="133"/>
      <c r="AJ256" s="152"/>
      <c r="AK256" s="133"/>
      <c r="AL256" s="133"/>
      <c r="AM256" s="126"/>
      <c r="AN256" s="133"/>
      <c r="AO256" s="108"/>
      <c r="AQ256" s="108"/>
      <c r="BD256" s="108"/>
      <c r="BE256" s="108"/>
      <c r="BF256" s="108"/>
      <c r="BG256" s="108"/>
      <c r="BH256" s="108"/>
    </row>
    <row r="257" spans="1:61" s="90" customFormat="1" ht="15" x14ac:dyDescent="0.25">
      <c r="B257" s="15" t="s">
        <v>12</v>
      </c>
      <c r="C257" s="41" t="s">
        <v>95</v>
      </c>
      <c r="D257" s="91"/>
      <c r="G257" s="52"/>
      <c r="H257" s="52"/>
      <c r="I257" s="52"/>
      <c r="J257" s="52"/>
      <c r="K257" s="52"/>
      <c r="L257" s="52"/>
      <c r="M257" s="134"/>
      <c r="N257" s="52"/>
      <c r="O257" s="52"/>
      <c r="P257" s="127" t="s">
        <v>33</v>
      </c>
      <c r="Q257" s="117"/>
      <c r="R257" s="116"/>
      <c r="S257" s="116"/>
      <c r="T257" s="151"/>
      <c r="U257" s="116"/>
      <c r="V257" s="116"/>
      <c r="W257" s="116"/>
      <c r="X257" s="117"/>
      <c r="Y257" s="117"/>
      <c r="Z257" s="145"/>
      <c r="AA257" s="145"/>
      <c r="AB257" s="117"/>
      <c r="AC257" s="153"/>
      <c r="AD257" s="234" t="e">
        <f>(AD251*4)/AD239</f>
        <v>#DIV/0!</v>
      </c>
      <c r="AE257" s="235"/>
      <c r="AF257" s="235"/>
      <c r="AG257" s="236"/>
      <c r="AH257" s="132"/>
      <c r="AI257" s="133"/>
      <c r="AJ257" s="147" t="e">
        <f>IF(AD257&lt;=35%,"X","")</f>
        <v>#DIV/0!</v>
      </c>
      <c r="AK257" s="108" t="s">
        <v>1</v>
      </c>
      <c r="AL257" s="108"/>
      <c r="AM257" s="148" t="e">
        <f>IF(AD257&gt;35%,"X","")</f>
        <v>#DIV/0!</v>
      </c>
      <c r="AN257" s="108" t="s">
        <v>2</v>
      </c>
      <c r="AO257" s="108"/>
      <c r="AQ257" s="108"/>
      <c r="BD257" s="108"/>
      <c r="BE257" s="108"/>
      <c r="BF257" s="108"/>
      <c r="BG257" s="108"/>
      <c r="BH257" s="108"/>
    </row>
    <row r="258" spans="1:61" s="90" customFormat="1" ht="4.1500000000000004" customHeight="1" x14ac:dyDescent="0.25">
      <c r="B258" s="33"/>
      <c r="C258" s="52"/>
      <c r="D258" s="91"/>
      <c r="G258" s="52"/>
      <c r="H258" s="52"/>
      <c r="I258" s="52"/>
      <c r="J258" s="52"/>
      <c r="K258" s="52"/>
      <c r="L258" s="52"/>
      <c r="M258" s="52"/>
      <c r="N258" s="52"/>
      <c r="O258" s="52"/>
      <c r="P258" s="127"/>
      <c r="Q258" s="117"/>
      <c r="R258" s="117"/>
      <c r="S258" s="117"/>
      <c r="T258" s="118"/>
      <c r="U258" s="117"/>
      <c r="V258" s="117"/>
      <c r="W258" s="117"/>
      <c r="X258" s="117"/>
      <c r="Y258" s="117"/>
      <c r="Z258" s="128"/>
      <c r="AA258" s="117"/>
      <c r="AB258" s="117"/>
      <c r="AC258" s="116"/>
      <c r="AD258" s="129"/>
      <c r="AE258" s="130"/>
      <c r="AF258" s="131"/>
      <c r="AG258" s="131"/>
      <c r="AH258" s="132"/>
      <c r="AI258" s="133"/>
      <c r="AJ258" s="141"/>
      <c r="AK258" s="133"/>
      <c r="AL258" s="133"/>
      <c r="AM258" s="126"/>
      <c r="AN258" s="133"/>
      <c r="AO258" s="108"/>
      <c r="AQ258" s="108"/>
      <c r="BD258" s="108"/>
      <c r="BE258" s="108"/>
      <c r="BF258" s="108"/>
      <c r="BG258" s="108"/>
      <c r="BH258" s="108"/>
    </row>
    <row r="259" spans="1:61" s="90" customFormat="1" ht="15" customHeight="1" x14ac:dyDescent="0.25">
      <c r="B259" s="15" t="s">
        <v>12</v>
      </c>
      <c r="C259" s="242" t="s">
        <v>119</v>
      </c>
      <c r="D259" s="242"/>
      <c r="E259" s="242"/>
      <c r="F259" s="242"/>
      <c r="G259" s="242"/>
      <c r="H259" s="242"/>
      <c r="I259" s="242"/>
      <c r="J259" s="242"/>
      <c r="K259" s="242"/>
      <c r="L259" s="242"/>
      <c r="M259" s="242"/>
      <c r="N259" s="242"/>
      <c r="O259" s="243"/>
      <c r="P259" s="154" t="s">
        <v>35</v>
      </c>
      <c r="Q259" s="117"/>
      <c r="R259" s="116"/>
      <c r="S259" s="116"/>
      <c r="T259" s="151"/>
      <c r="U259" s="116"/>
      <c r="V259" s="116"/>
      <c r="W259" s="116"/>
      <c r="X259" s="117"/>
      <c r="Y259" s="117"/>
      <c r="Z259" s="145"/>
      <c r="AA259" s="145"/>
      <c r="AB259" s="117"/>
      <c r="AC259" s="153"/>
      <c r="AD259" s="229" t="e">
        <f>U45</f>
        <v>#DIV/0!</v>
      </c>
      <c r="AE259" s="230"/>
      <c r="AF259" s="230"/>
      <c r="AG259" s="231"/>
      <c r="AH259" s="132"/>
      <c r="AI259" s="133"/>
      <c r="AJ259" s="147" t="e">
        <f>IF(AD259&lt;=6,"X","")</f>
        <v>#DIV/0!</v>
      </c>
      <c r="AK259" s="108" t="s">
        <v>1</v>
      </c>
      <c r="AL259" s="108"/>
      <c r="AM259" s="148" t="e">
        <f>IF(AD259&gt;6,"X","")</f>
        <v>#DIV/0!</v>
      </c>
      <c r="AN259" s="108" t="s">
        <v>2</v>
      </c>
      <c r="AO259" s="108"/>
      <c r="AQ259" s="108"/>
      <c r="BD259" s="108"/>
      <c r="BE259" s="108"/>
      <c r="BF259" s="108"/>
      <c r="BG259" s="108"/>
      <c r="BH259" s="108"/>
    </row>
    <row r="260" spans="1:61" s="90" customFormat="1" ht="15" x14ac:dyDescent="0.25">
      <c r="B260" s="61"/>
      <c r="C260" s="242"/>
      <c r="D260" s="242"/>
      <c r="E260" s="242"/>
      <c r="F260" s="242"/>
      <c r="G260" s="242"/>
      <c r="H260" s="242"/>
      <c r="I260" s="242"/>
      <c r="J260" s="242"/>
      <c r="K260" s="242"/>
      <c r="L260" s="242"/>
      <c r="M260" s="242"/>
      <c r="N260" s="242"/>
      <c r="O260" s="243"/>
      <c r="P260" s="155"/>
      <c r="Q260" s="156"/>
      <c r="R260" s="156"/>
      <c r="S260" s="156"/>
      <c r="T260" s="157"/>
      <c r="U260" s="156"/>
      <c r="V260" s="156"/>
      <c r="W260" s="157"/>
      <c r="X260" s="157"/>
      <c r="Y260" s="157"/>
      <c r="Z260" s="157"/>
      <c r="AA260" s="157"/>
      <c r="AB260" s="157"/>
      <c r="AC260" s="157"/>
      <c r="AD260" s="157"/>
      <c r="AE260" s="157"/>
      <c r="AF260" s="157"/>
      <c r="AG260" s="157"/>
      <c r="AH260" s="158"/>
      <c r="AI260" s="113"/>
      <c r="AJ260" s="113"/>
      <c r="AK260" s="113"/>
      <c r="AL260" s="113"/>
      <c r="AM260" s="113"/>
      <c r="AN260" s="113"/>
      <c r="AO260" s="113"/>
      <c r="AQ260" s="108"/>
      <c r="BD260" s="108"/>
      <c r="BE260" s="108"/>
      <c r="BF260" s="108"/>
      <c r="BG260" s="108"/>
      <c r="BH260" s="108"/>
    </row>
    <row r="261" spans="1:61" s="90" customFormat="1" ht="15" x14ac:dyDescent="0.25">
      <c r="B261" s="61"/>
      <c r="C261" s="52"/>
      <c r="G261" s="52"/>
      <c r="H261" s="52"/>
      <c r="I261" s="52"/>
      <c r="J261" s="52"/>
      <c r="K261" s="52"/>
      <c r="L261" s="52"/>
      <c r="M261" s="33"/>
      <c r="N261" s="33"/>
      <c r="O261" s="33"/>
      <c r="P261" s="33"/>
      <c r="AI261" s="113"/>
      <c r="AJ261" s="113"/>
      <c r="AK261" s="113"/>
      <c r="AL261" s="113"/>
      <c r="AM261" s="113"/>
      <c r="AN261" s="113"/>
      <c r="AO261" s="113"/>
      <c r="AQ261" s="108"/>
      <c r="BD261" s="108"/>
      <c r="BE261" s="108"/>
      <c r="BF261" s="108"/>
      <c r="BG261" s="108"/>
      <c r="BH261" s="108"/>
    </row>
    <row r="262" spans="1:61" s="90" customFormat="1" ht="15" x14ac:dyDescent="0.25">
      <c r="A262" s="222">
        <v>1</v>
      </c>
      <c r="B262" s="222"/>
      <c r="C262" s="176" t="s">
        <v>120</v>
      </c>
      <c r="D262" s="33"/>
      <c r="G262" s="34"/>
      <c r="H262" s="34"/>
      <c r="I262" s="34"/>
      <c r="J262" s="159"/>
      <c r="K262" s="52"/>
      <c r="L262" s="52"/>
      <c r="M262" s="34"/>
      <c r="N262" s="160"/>
      <c r="O262" s="52"/>
      <c r="P262" s="52"/>
      <c r="Q262" s="160"/>
      <c r="R262" s="160"/>
      <c r="S262" s="160"/>
      <c r="T262" s="160"/>
      <c r="U262" s="160"/>
      <c r="AI262" s="133"/>
      <c r="AJ262" s="147" t="str">
        <f>IF(AM194="X","X","")</f>
        <v/>
      </c>
      <c r="AK262" s="108" t="s">
        <v>1</v>
      </c>
      <c r="AL262" s="108"/>
      <c r="AM262" s="148" t="str">
        <f>IF(AJ194="X","X","")</f>
        <v/>
      </c>
      <c r="AN262" s="108" t="s">
        <v>2</v>
      </c>
      <c r="AO262" s="108"/>
      <c r="AQ262" s="108"/>
      <c r="BD262" s="108"/>
      <c r="BE262" s="108"/>
      <c r="BF262" s="108"/>
      <c r="BG262" s="108"/>
      <c r="BH262" s="108"/>
    </row>
    <row r="263" spans="1:61" s="90" customFormat="1" ht="4.1500000000000004" customHeight="1" x14ac:dyDescent="0.25">
      <c r="B263" s="61"/>
      <c r="C263" s="52"/>
      <c r="D263" s="61"/>
      <c r="G263" s="52"/>
      <c r="H263" s="52"/>
      <c r="I263" s="52"/>
      <c r="J263" s="52"/>
      <c r="K263" s="52"/>
      <c r="L263" s="52"/>
      <c r="M263" s="33"/>
      <c r="N263" s="33"/>
      <c r="O263" s="33"/>
      <c r="P263" s="33"/>
      <c r="AI263" s="113"/>
      <c r="AJ263" s="161"/>
      <c r="AK263" s="113"/>
      <c r="AL263" s="113"/>
      <c r="AM263" s="113"/>
      <c r="AN263" s="113"/>
      <c r="AO263" s="113"/>
      <c r="AQ263" s="108"/>
      <c r="BD263" s="108"/>
      <c r="BE263" s="108"/>
      <c r="BF263" s="108"/>
      <c r="BG263" s="108"/>
      <c r="BH263" s="108"/>
    </row>
    <row r="264" spans="1:61" s="90" customFormat="1" ht="15" x14ac:dyDescent="0.25">
      <c r="A264" s="222">
        <v>2</v>
      </c>
      <c r="B264" s="222"/>
      <c r="C264" s="177" t="s">
        <v>121</v>
      </c>
      <c r="D264" s="33"/>
      <c r="G264" s="34"/>
      <c r="H264" s="34"/>
      <c r="I264" s="34"/>
      <c r="J264" s="34"/>
      <c r="K264" s="52"/>
      <c r="L264" s="52"/>
      <c r="M264" s="34"/>
      <c r="N264" s="52"/>
      <c r="O264" s="52"/>
      <c r="P264" s="52"/>
      <c r="Q264" s="162"/>
      <c r="R264" s="162"/>
      <c r="V264" s="163"/>
      <c r="W264" s="163"/>
      <c r="AI264" s="133"/>
      <c r="AJ264" s="147" t="str">
        <f>IF(AM197="X","X","")</f>
        <v/>
      </c>
      <c r="AK264" s="108" t="s">
        <v>1</v>
      </c>
      <c r="AL264" s="108"/>
      <c r="AM264" s="148" t="str">
        <f>IF(AJ197="X","X","")</f>
        <v/>
      </c>
      <c r="AN264" s="108" t="s">
        <v>2</v>
      </c>
      <c r="AO264" s="108"/>
      <c r="AQ264" s="108"/>
      <c r="BD264" s="108"/>
      <c r="BE264" s="108"/>
      <c r="BF264" s="108"/>
      <c r="BG264" s="108"/>
      <c r="BH264" s="108"/>
    </row>
    <row r="265" spans="1:61" s="90" customFormat="1" ht="4.1500000000000004" customHeight="1" x14ac:dyDescent="0.25">
      <c r="B265" s="61"/>
      <c r="C265" s="52"/>
      <c r="D265" s="142"/>
      <c r="G265" s="52"/>
      <c r="H265" s="52"/>
      <c r="I265" s="52"/>
      <c r="J265" s="52"/>
      <c r="K265" s="52"/>
      <c r="L265" s="52"/>
      <c r="M265" s="33"/>
      <c r="N265" s="33"/>
      <c r="O265" s="33"/>
      <c r="P265" s="33"/>
      <c r="AI265" s="113"/>
      <c r="AJ265" s="161"/>
      <c r="AK265" s="113"/>
      <c r="AL265" s="113"/>
      <c r="AM265" s="113"/>
      <c r="AN265" s="113"/>
      <c r="AO265" s="113"/>
      <c r="AQ265" s="108"/>
      <c r="BD265" s="108"/>
      <c r="BE265" s="108"/>
      <c r="BF265" s="108"/>
      <c r="BG265" s="108"/>
      <c r="BH265" s="108"/>
    </row>
    <row r="266" spans="1:61" s="90" customFormat="1" ht="15" x14ac:dyDescent="0.25">
      <c r="A266" s="222">
        <v>3</v>
      </c>
      <c r="B266" s="222"/>
      <c r="C266" s="134" t="s">
        <v>152</v>
      </c>
      <c r="D266" s="164"/>
      <c r="G266" s="34"/>
      <c r="H266" s="34"/>
      <c r="I266" s="34"/>
      <c r="J266" s="159"/>
      <c r="K266" s="52"/>
      <c r="L266" s="52"/>
      <c r="M266" s="34"/>
      <c r="N266" s="160"/>
      <c r="O266" s="52"/>
      <c r="P266" s="52"/>
      <c r="Q266" s="160"/>
      <c r="R266" s="160"/>
      <c r="S266" s="160"/>
      <c r="T266" s="160"/>
      <c r="U266" s="160"/>
      <c r="V266" s="160"/>
      <c r="W266" s="160"/>
      <c r="X266" s="160"/>
      <c r="Y266" s="160"/>
      <c r="Z266" s="95"/>
      <c r="AI266" s="133"/>
      <c r="AJ266" s="147" t="str">
        <f>IF(AM200="X","X","")</f>
        <v/>
      </c>
      <c r="AK266" s="108" t="s">
        <v>1</v>
      </c>
      <c r="AL266" s="108"/>
      <c r="AM266" s="148" t="str">
        <f>IF(AJ200="X","X","")</f>
        <v/>
      </c>
      <c r="AN266" s="108" t="s">
        <v>2</v>
      </c>
      <c r="AO266" s="108"/>
      <c r="AQ266" s="108"/>
      <c r="BD266" s="108"/>
      <c r="BE266" s="108"/>
      <c r="BF266" s="108"/>
      <c r="BG266" s="108"/>
      <c r="BH266" s="108"/>
    </row>
    <row r="267" spans="1:61" s="90" customFormat="1" ht="8.1" customHeight="1" x14ac:dyDescent="0.25">
      <c r="AP267" s="29"/>
      <c r="AQ267" s="108"/>
      <c r="AR267" s="108"/>
      <c r="AS267" s="108"/>
      <c r="AT267" s="108"/>
      <c r="AU267" s="108"/>
      <c r="AV267" s="108"/>
      <c r="AW267" s="108"/>
      <c r="AX267" s="108"/>
      <c r="AY267" s="108"/>
      <c r="AZ267" s="108"/>
      <c r="BA267" s="108"/>
      <c r="BB267" s="108"/>
      <c r="BC267" s="108"/>
      <c r="BD267" s="108"/>
      <c r="BE267" s="108"/>
      <c r="BF267" s="108"/>
      <c r="BG267" s="108"/>
      <c r="BH267" s="108"/>
    </row>
    <row r="268" spans="1:61" s="90" customFormat="1" ht="15" customHeight="1" x14ac:dyDescent="0.25">
      <c r="B268" s="106"/>
      <c r="C268" s="29"/>
      <c r="F268" s="107"/>
      <c r="G268" s="108"/>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row>
    <row r="269" spans="1:61" s="2" customFormat="1" ht="13.5" x14ac:dyDescent="0.25">
      <c r="AC269" s="4"/>
      <c r="AH269" s="3"/>
      <c r="AM269" s="4" t="s">
        <v>60</v>
      </c>
      <c r="AR269" s="5"/>
      <c r="AS269" s="5"/>
      <c r="AT269" s="5"/>
      <c r="AU269" s="5"/>
      <c r="AV269" s="5"/>
      <c r="AW269" s="5"/>
      <c r="AX269" s="5"/>
      <c r="AY269" s="5"/>
      <c r="AZ269" s="5"/>
      <c r="BA269" s="5"/>
      <c r="BB269" s="5"/>
      <c r="BC269" s="5"/>
      <c r="BD269" s="5"/>
      <c r="BE269" s="5"/>
      <c r="BF269" s="5"/>
      <c r="BG269" s="5"/>
      <c r="BH269" s="5"/>
      <c r="BI269" s="5"/>
    </row>
    <row r="270" spans="1:61" s="8" customFormat="1" ht="6"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7"/>
      <c r="AS270" s="7"/>
      <c r="AT270" s="7"/>
      <c r="AU270" s="7"/>
      <c r="AV270" s="7"/>
      <c r="AW270" s="7"/>
      <c r="AX270" s="7"/>
      <c r="AY270" s="7"/>
      <c r="AZ270" s="7"/>
      <c r="BA270" s="7"/>
      <c r="BB270" s="7"/>
      <c r="BC270" s="7"/>
      <c r="BD270" s="7"/>
      <c r="BE270" s="7"/>
      <c r="BF270" s="7"/>
      <c r="BG270" s="7"/>
      <c r="BH270" s="7"/>
      <c r="BI270" s="7"/>
    </row>
    <row r="271" spans="1:61" s="79" customFormat="1" ht="18" x14ac:dyDescent="0.25">
      <c r="A271" s="233" t="s">
        <v>105</v>
      </c>
      <c r="B271" s="233"/>
      <c r="C271" s="233"/>
      <c r="D271" s="233"/>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233"/>
      <c r="AJ271" s="233"/>
      <c r="AK271" s="233"/>
      <c r="AL271" s="233"/>
      <c r="AM271" s="233"/>
      <c r="AN271" s="233"/>
      <c r="AO271" s="233"/>
      <c r="AP271" s="233"/>
      <c r="AQ271" s="77"/>
      <c r="AR271" s="78"/>
      <c r="AS271" s="78"/>
      <c r="AT271" s="78"/>
      <c r="AU271" s="78"/>
      <c r="AV271" s="78"/>
      <c r="AW271" s="78"/>
      <c r="AX271" s="78"/>
      <c r="AY271" s="78"/>
      <c r="AZ271" s="78"/>
      <c r="BA271" s="78"/>
      <c r="BB271" s="78"/>
      <c r="BC271" s="78"/>
      <c r="BD271" s="78"/>
      <c r="BE271" s="78"/>
      <c r="BF271" s="78"/>
      <c r="BG271" s="78"/>
      <c r="BH271" s="78"/>
      <c r="BI271" s="78"/>
    </row>
    <row r="272" spans="1:61" s="9" customFormat="1" ht="13.5" x14ac:dyDescent="0.25">
      <c r="C272" s="2"/>
      <c r="D272" s="2"/>
      <c r="AR272" s="10"/>
      <c r="AS272" s="10"/>
      <c r="AT272" s="10"/>
      <c r="AU272" s="10"/>
      <c r="AV272" s="10"/>
      <c r="AW272" s="10"/>
      <c r="AX272" s="10"/>
      <c r="AY272" s="10"/>
      <c r="AZ272" s="10"/>
      <c r="BA272" s="10"/>
      <c r="BB272" s="10"/>
      <c r="BC272" s="10"/>
      <c r="BD272" s="10"/>
      <c r="BE272" s="10"/>
      <c r="BF272" s="10"/>
      <c r="BG272" s="10"/>
      <c r="BH272" s="10"/>
      <c r="BI272" s="10"/>
    </row>
    <row r="273" spans="1:62" s="178" customFormat="1" ht="17.25" x14ac:dyDescent="0.3">
      <c r="A273" s="180" t="s">
        <v>126</v>
      </c>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row>
    <row r="274" spans="1:62" s="9" customFormat="1" ht="8.1" customHeight="1" x14ac:dyDescent="0.25">
      <c r="C274" s="2"/>
      <c r="AR274" s="10"/>
      <c r="AS274" s="10"/>
      <c r="AT274" s="10"/>
      <c r="AU274" s="10"/>
      <c r="AV274" s="10"/>
      <c r="AW274" s="10"/>
      <c r="AX274" s="10"/>
      <c r="AY274" s="10"/>
      <c r="AZ274" s="10"/>
      <c r="BA274" s="10"/>
      <c r="BB274" s="10"/>
      <c r="BC274" s="10"/>
      <c r="BD274" s="10"/>
      <c r="BE274" s="10"/>
      <c r="BF274" s="10"/>
      <c r="BG274" s="10"/>
      <c r="BH274" s="10"/>
      <c r="BI274" s="10"/>
    </row>
    <row r="275" spans="1:62" s="29" customFormat="1" ht="15" x14ac:dyDescent="0.25">
      <c r="A275" s="50" t="s">
        <v>65</v>
      </c>
      <c r="B275" s="54"/>
      <c r="C275" s="51"/>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30"/>
      <c r="AS275" s="30"/>
      <c r="AT275" s="30"/>
      <c r="AU275" s="30"/>
      <c r="AV275" s="30"/>
      <c r="AW275" s="30"/>
      <c r="AX275" s="30"/>
      <c r="AY275" s="30"/>
      <c r="AZ275" s="30"/>
      <c r="BA275" s="30"/>
      <c r="BB275" s="30"/>
      <c r="BC275" s="30"/>
      <c r="BD275" s="30"/>
      <c r="BE275" s="30"/>
      <c r="BF275" s="30"/>
      <c r="BG275" s="30"/>
      <c r="BH275" s="30"/>
      <c r="BI275" s="30"/>
    </row>
    <row r="276" spans="1:62" s="29" customFormat="1" ht="15" x14ac:dyDescent="0.25">
      <c r="AK276" s="64"/>
      <c r="AR276" s="30"/>
      <c r="AS276" s="30"/>
      <c r="AT276" s="30"/>
      <c r="AU276" s="30"/>
      <c r="AV276" s="30"/>
      <c r="AW276" s="30"/>
      <c r="AX276" s="30"/>
      <c r="AY276" s="30"/>
      <c r="AZ276" s="30"/>
      <c r="BA276" s="30"/>
      <c r="BB276" s="30"/>
      <c r="BC276" s="30"/>
      <c r="BD276" s="30"/>
      <c r="BE276" s="30"/>
      <c r="BF276" s="30"/>
      <c r="BG276" s="30"/>
      <c r="BH276" s="30"/>
      <c r="BI276" s="30"/>
    </row>
    <row r="277" spans="1:62" s="67" customFormat="1" ht="15" x14ac:dyDescent="0.25">
      <c r="A277" s="222">
        <v>1</v>
      </c>
      <c r="B277" s="222"/>
      <c r="C277" s="46"/>
      <c r="D277" s="67" t="s">
        <v>129</v>
      </c>
      <c r="AJ277" s="165" t="e">
        <f>IF(U47="X","X","")</f>
        <v>#DIV/0!</v>
      </c>
      <c r="AK277" s="67" t="s">
        <v>1</v>
      </c>
      <c r="AM277" s="166" t="e">
        <f>IF(U49="X","X","")</f>
        <v>#DIV/0!</v>
      </c>
      <c r="AN277" s="67" t="s">
        <v>2</v>
      </c>
      <c r="AR277" s="103"/>
      <c r="AS277" s="103"/>
      <c r="AT277" s="103"/>
      <c r="AU277" s="103"/>
      <c r="AV277" s="103"/>
      <c r="AW277" s="103"/>
      <c r="AX277" s="103"/>
      <c r="AY277" s="103"/>
      <c r="AZ277" s="103"/>
      <c r="BA277" s="103"/>
      <c r="BB277" s="103"/>
      <c r="BC277" s="103"/>
      <c r="BD277" s="103"/>
      <c r="BE277" s="103"/>
      <c r="BF277" s="103"/>
      <c r="BG277" s="103"/>
      <c r="BH277" s="103"/>
      <c r="BI277" s="103"/>
    </row>
    <row r="278" spans="1:62" s="29" customFormat="1" ht="15" x14ac:dyDescent="0.25">
      <c r="AR278" s="30"/>
      <c r="AS278" s="30"/>
      <c r="AT278" s="30"/>
      <c r="AU278" s="30"/>
      <c r="AV278" s="30"/>
      <c r="AW278" s="30"/>
      <c r="AX278" s="30"/>
      <c r="AY278" s="30"/>
      <c r="AZ278" s="30"/>
      <c r="BA278" s="30"/>
      <c r="BB278" s="30"/>
      <c r="BC278" s="30"/>
      <c r="BD278" s="30"/>
      <c r="BE278" s="30"/>
      <c r="BF278" s="30"/>
      <c r="BG278" s="30"/>
      <c r="BH278" s="30"/>
      <c r="BI278" s="30"/>
    </row>
    <row r="279" spans="1:62" s="67" customFormat="1" ht="15" x14ac:dyDescent="0.25">
      <c r="A279" s="222">
        <v>2</v>
      </c>
      <c r="B279" s="222"/>
      <c r="C279" s="46"/>
      <c r="D279" s="67" t="s">
        <v>130</v>
      </c>
      <c r="AJ279" s="165" t="str">
        <f>IF(OR(E95="X",H99="X"),"X","")</f>
        <v/>
      </c>
      <c r="AK279" s="67" t="s">
        <v>1</v>
      </c>
      <c r="AM279" s="166" t="str">
        <f>IF(AND(E97="X",H101="X"),"X","")</f>
        <v/>
      </c>
      <c r="AN279" s="67" t="s">
        <v>2</v>
      </c>
      <c r="AR279" s="103"/>
      <c r="AS279" s="103"/>
      <c r="AT279" s="103"/>
      <c r="AU279" s="103"/>
      <c r="AV279" s="103"/>
      <c r="AW279" s="103"/>
      <c r="AX279" s="103"/>
      <c r="AY279" s="103"/>
      <c r="AZ279" s="103"/>
      <c r="BA279" s="103"/>
      <c r="BB279" s="103"/>
      <c r="BC279" s="103"/>
      <c r="BD279" s="103"/>
      <c r="BE279" s="103"/>
      <c r="BF279" s="103"/>
      <c r="BG279" s="103"/>
      <c r="BH279" s="103"/>
      <c r="BI279" s="103"/>
    </row>
    <row r="280" spans="1:62" s="29" customFormat="1" ht="15" x14ac:dyDescent="0.25">
      <c r="AR280" s="30"/>
      <c r="AS280" s="30"/>
      <c r="AT280" s="30"/>
      <c r="AU280" s="30"/>
      <c r="AV280" s="30"/>
      <c r="AW280" s="30"/>
      <c r="AX280" s="30"/>
      <c r="AY280" s="30"/>
      <c r="AZ280" s="30"/>
      <c r="BA280" s="30"/>
      <c r="BB280" s="30"/>
      <c r="BC280" s="30"/>
      <c r="BD280" s="30"/>
      <c r="BE280" s="30"/>
      <c r="BF280" s="30"/>
      <c r="BG280" s="30"/>
      <c r="BH280" s="30"/>
      <c r="BI280" s="30"/>
    </row>
    <row r="281" spans="1:62" s="67" customFormat="1" ht="15" x14ac:dyDescent="0.25">
      <c r="A281" s="222">
        <v>3</v>
      </c>
      <c r="B281" s="222"/>
      <c r="C281" s="46"/>
      <c r="D281" s="67" t="s">
        <v>131</v>
      </c>
      <c r="AJ281" s="165" t="str">
        <f>IF(E141="X","X","")</f>
        <v/>
      </c>
      <c r="AK281" s="67" t="s">
        <v>1</v>
      </c>
      <c r="AM281" s="167" t="str">
        <f>IF(H150="X","X","")</f>
        <v/>
      </c>
      <c r="AN281" s="67" t="s">
        <v>2</v>
      </c>
      <c r="AR281" s="103"/>
      <c r="AS281" s="103"/>
      <c r="AT281" s="103"/>
      <c r="AU281" s="103"/>
      <c r="AV281" s="103"/>
      <c r="AW281" s="103"/>
      <c r="AX281" s="103"/>
      <c r="AY281" s="103"/>
      <c r="AZ281" s="103"/>
      <c r="BA281" s="103"/>
      <c r="BB281" s="103"/>
      <c r="BC281" s="103"/>
      <c r="BD281" s="103"/>
      <c r="BE281" s="103"/>
      <c r="BF281" s="103"/>
      <c r="BG281" s="103"/>
      <c r="BH281" s="103"/>
      <c r="BI281" s="103"/>
    </row>
    <row r="282" spans="1:62" s="29" customFormat="1" ht="15" x14ac:dyDescent="0.25">
      <c r="AM282" s="52"/>
      <c r="AR282" s="30"/>
      <c r="AS282" s="30"/>
      <c r="AT282" s="30"/>
      <c r="AU282" s="30"/>
      <c r="AV282" s="30"/>
      <c r="AW282" s="30"/>
      <c r="AX282" s="30"/>
      <c r="AY282" s="30"/>
      <c r="AZ282" s="30"/>
      <c r="BA282" s="30"/>
      <c r="BB282" s="30"/>
      <c r="BC282" s="30"/>
      <c r="BD282" s="30"/>
      <c r="BE282" s="30"/>
      <c r="BF282" s="30"/>
      <c r="BG282" s="30"/>
      <c r="BH282" s="30"/>
      <c r="BI282" s="30"/>
    </row>
    <row r="283" spans="1:62" s="67" customFormat="1" ht="15" x14ac:dyDescent="0.25">
      <c r="A283" s="222">
        <v>4</v>
      </c>
      <c r="B283" s="222"/>
      <c r="C283" s="46"/>
      <c r="D283" s="67" t="s">
        <v>147</v>
      </c>
      <c r="AC283" s="29"/>
      <c r="AD283" s="29"/>
      <c r="AE283" s="29"/>
      <c r="AJ283" s="104"/>
      <c r="AK283" s="67" t="s">
        <v>1</v>
      </c>
      <c r="AM283" s="104"/>
      <c r="AN283" s="67" t="s">
        <v>2</v>
      </c>
      <c r="AR283" s="90"/>
      <c r="AS283" s="103"/>
      <c r="AT283" s="103"/>
      <c r="AU283" s="103"/>
      <c r="AV283" s="103"/>
      <c r="AW283" s="103"/>
      <c r="AX283" s="103"/>
      <c r="AY283" s="103"/>
      <c r="AZ283" s="103"/>
      <c r="BA283" s="103"/>
      <c r="BB283" s="103"/>
      <c r="BC283" s="103"/>
      <c r="BD283" s="103"/>
      <c r="BE283" s="103"/>
      <c r="BF283" s="103"/>
      <c r="BG283" s="103"/>
      <c r="BH283" s="103"/>
      <c r="BI283" s="103"/>
    </row>
    <row r="284" spans="1:62" s="29" customFormat="1" ht="3" customHeight="1" x14ac:dyDescent="0.25">
      <c r="AR284" s="30"/>
      <c r="AS284" s="30"/>
      <c r="AT284" s="30"/>
      <c r="AU284" s="30"/>
      <c r="AV284" s="30"/>
      <c r="AW284" s="30"/>
      <c r="AX284" s="30"/>
      <c r="AY284" s="30"/>
      <c r="AZ284" s="30"/>
      <c r="BA284" s="30"/>
      <c r="BB284" s="30"/>
      <c r="BC284" s="30"/>
      <c r="BD284" s="30"/>
      <c r="BE284" s="30"/>
      <c r="BF284" s="30"/>
      <c r="BG284" s="30"/>
      <c r="BH284" s="30"/>
      <c r="BI284" s="30"/>
    </row>
    <row r="285" spans="1:62" s="29" customFormat="1" ht="15" customHeight="1" x14ac:dyDescent="0.25">
      <c r="D285" s="223" t="s">
        <v>12</v>
      </c>
      <c r="E285" s="223"/>
      <c r="F285" s="225" t="s">
        <v>122</v>
      </c>
      <c r="G285" s="225"/>
      <c r="H285" s="225"/>
      <c r="I285" s="225"/>
      <c r="J285" s="225"/>
      <c r="K285" s="225"/>
      <c r="L285" s="225"/>
      <c r="M285" s="225"/>
      <c r="N285" s="225"/>
      <c r="O285" s="225"/>
      <c r="P285" s="225"/>
      <c r="Q285" s="225"/>
      <c r="R285" s="225"/>
      <c r="S285" s="225"/>
      <c r="T285" s="225"/>
      <c r="U285" s="225"/>
      <c r="V285" s="225"/>
      <c r="W285" s="225"/>
      <c r="X285" s="225"/>
      <c r="Y285" s="225"/>
      <c r="Z285" s="225"/>
      <c r="AA285" s="225"/>
      <c r="AB285" s="225"/>
      <c r="AC285" s="225"/>
      <c r="AD285" s="225"/>
      <c r="AE285" s="225"/>
      <c r="AF285" s="225"/>
      <c r="AG285" s="47"/>
      <c r="AH285" s="47"/>
      <c r="AI285" s="47"/>
      <c r="AJ285" s="47"/>
      <c r="AK285" s="47"/>
      <c r="AL285" s="47"/>
      <c r="AM285" s="47"/>
      <c r="AN285" s="47"/>
      <c r="AO285" s="47"/>
      <c r="AP285" s="47"/>
      <c r="AQ285" s="47"/>
      <c r="AR285" s="47"/>
      <c r="AS285" s="47"/>
      <c r="AT285" s="47"/>
      <c r="AU285" s="30"/>
      <c r="AV285" s="30"/>
      <c r="AW285" s="30"/>
      <c r="AX285" s="30"/>
      <c r="AY285" s="30"/>
      <c r="AZ285" s="30"/>
      <c r="BA285" s="30"/>
      <c r="BB285" s="30"/>
      <c r="BC285" s="30"/>
      <c r="BD285" s="30"/>
      <c r="BE285" s="30"/>
      <c r="BF285" s="30"/>
      <c r="BG285" s="30"/>
      <c r="BH285" s="30"/>
      <c r="BI285" s="30"/>
      <c r="BJ285" s="30"/>
    </row>
    <row r="286" spans="1:62" s="29" customFormat="1" ht="15" customHeight="1" x14ac:dyDescent="0.25">
      <c r="D286" s="223" t="s">
        <v>12</v>
      </c>
      <c r="E286" s="223"/>
      <c r="F286" s="225" t="s">
        <v>123</v>
      </c>
      <c r="G286" s="225"/>
      <c r="H286" s="225"/>
      <c r="I286" s="225"/>
      <c r="J286" s="225"/>
      <c r="K286" s="225"/>
      <c r="L286" s="225"/>
      <c r="M286" s="225"/>
      <c r="N286" s="225"/>
      <c r="O286" s="225"/>
      <c r="P286" s="225"/>
      <c r="Q286" s="225"/>
      <c r="R286" s="225"/>
      <c r="S286" s="225"/>
      <c r="T286" s="225"/>
      <c r="U286" s="225"/>
      <c r="V286" s="225"/>
      <c r="W286" s="225"/>
      <c r="X286" s="225"/>
      <c r="Y286" s="225"/>
      <c r="Z286" s="225"/>
      <c r="AA286" s="225"/>
      <c r="AB286" s="225"/>
      <c r="AC286" s="225"/>
      <c r="AD286" s="225"/>
      <c r="AE286" s="225"/>
      <c r="AF286" s="47"/>
      <c r="AG286" s="47"/>
      <c r="AH286" s="47"/>
      <c r="AI286" s="47"/>
      <c r="AJ286" s="47"/>
      <c r="AK286" s="47"/>
      <c r="AL286" s="47"/>
      <c r="AM286" s="47"/>
      <c r="AN286" s="47"/>
      <c r="AO286" s="47"/>
      <c r="AP286" s="47"/>
      <c r="AQ286" s="47"/>
      <c r="AR286" s="47"/>
      <c r="AS286" s="47"/>
      <c r="AT286" s="47"/>
      <c r="AU286" s="30"/>
      <c r="AV286" s="30"/>
      <c r="AW286" s="30"/>
      <c r="AX286" s="30"/>
      <c r="AY286" s="30"/>
      <c r="AZ286" s="30"/>
      <c r="BA286" s="30"/>
      <c r="BB286" s="30"/>
      <c r="BC286" s="30"/>
      <c r="BD286" s="30"/>
      <c r="BE286" s="30"/>
      <c r="BF286" s="30"/>
      <c r="BG286" s="30"/>
      <c r="BH286" s="30"/>
      <c r="BI286" s="30"/>
      <c r="BJ286" s="30"/>
    </row>
    <row r="287" spans="1:62" s="29" customFormat="1" ht="15" x14ac:dyDescent="0.25">
      <c r="D287" s="219"/>
      <c r="E287" s="219"/>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47"/>
      <c r="AG287" s="47"/>
      <c r="AS287" s="30"/>
      <c r="AT287" s="30"/>
      <c r="AU287" s="30"/>
      <c r="AV287" s="30"/>
      <c r="AW287" s="30"/>
      <c r="AX287" s="30"/>
      <c r="AY287" s="30"/>
      <c r="AZ287" s="30"/>
      <c r="BA287" s="30"/>
      <c r="BB287" s="30"/>
      <c r="BC287" s="30"/>
      <c r="BD287" s="30"/>
      <c r="BE287" s="30"/>
      <c r="BF287" s="30"/>
      <c r="BG287" s="30"/>
      <c r="BH287" s="30"/>
      <c r="BI287" s="30"/>
      <c r="BJ287" s="30"/>
    </row>
    <row r="288" spans="1:62" s="29" customFormat="1" ht="15" customHeight="1" x14ac:dyDescent="0.25">
      <c r="A288" s="222">
        <v>5</v>
      </c>
      <c r="B288" s="222"/>
      <c r="C288" s="46"/>
      <c r="D288" s="69" t="s">
        <v>133</v>
      </c>
      <c r="G288" s="67"/>
      <c r="H288" s="67"/>
      <c r="I288" s="168"/>
      <c r="J288" s="168"/>
      <c r="K288" s="168"/>
      <c r="L288" s="168"/>
      <c r="M288" s="168"/>
      <c r="O288" s="168"/>
      <c r="P288" s="168"/>
      <c r="Q288" s="168"/>
      <c r="R288" s="168"/>
      <c r="S288" s="168"/>
      <c r="T288" s="168"/>
      <c r="U288" s="64"/>
      <c r="AJ288" s="147" t="e">
        <f>IF(AND(AJ245="X",AJ247="X",AJ253="X",AJ255="X",AJ257="X",AJ259="X",AJ262="X",AJ264="X",AJ266="X"),"X","")</f>
        <v>#DIV/0!</v>
      </c>
      <c r="AK288" s="67" t="s">
        <v>1</v>
      </c>
      <c r="AL288" s="67"/>
      <c r="AM288" s="169" t="e">
        <f>IF(OR(AM245="X",AM247="X",AM253="X",AM255="X",AM257="X",AM259="X",AM262="X",AM264="X",AM266="X"),"X","")</f>
        <v>#DIV/0!</v>
      </c>
      <c r="AN288" s="67" t="s">
        <v>2</v>
      </c>
      <c r="AO288" s="64"/>
      <c r="AR288" s="30"/>
      <c r="AS288" s="30"/>
      <c r="AT288" s="30"/>
      <c r="AU288" s="30"/>
      <c r="AV288" s="30"/>
      <c r="AW288" s="30"/>
      <c r="AX288" s="30"/>
      <c r="AY288" s="30"/>
      <c r="AZ288" s="30"/>
      <c r="BA288" s="30"/>
      <c r="BB288" s="30"/>
      <c r="BC288" s="30"/>
      <c r="BD288" s="30"/>
      <c r="BE288" s="30"/>
      <c r="BF288" s="30"/>
      <c r="BG288" s="30"/>
      <c r="BH288" s="30"/>
      <c r="BI288" s="30"/>
    </row>
    <row r="289" spans="1:62" s="29" customFormat="1" ht="15" x14ac:dyDescent="0.25">
      <c r="D289" s="211" t="s">
        <v>132</v>
      </c>
      <c r="AK289" s="64"/>
      <c r="AR289" s="30"/>
      <c r="AS289" s="30"/>
      <c r="AT289" s="30"/>
      <c r="AU289" s="30"/>
      <c r="AV289" s="30"/>
      <c r="AW289" s="30"/>
      <c r="AX289" s="30"/>
      <c r="AY289" s="30"/>
      <c r="AZ289" s="30"/>
      <c r="BA289" s="30"/>
      <c r="BB289" s="30"/>
      <c r="BC289" s="30"/>
      <c r="BD289" s="30"/>
      <c r="BE289" s="30"/>
      <c r="BF289" s="30"/>
      <c r="BG289" s="30"/>
      <c r="BH289" s="30"/>
      <c r="BI289" s="30"/>
    </row>
    <row r="290" spans="1:62" s="29" customFormat="1" ht="15" x14ac:dyDescent="0.25">
      <c r="D290" s="211"/>
      <c r="AK290" s="64"/>
      <c r="AR290" s="30"/>
      <c r="AS290" s="30"/>
      <c r="AT290" s="30"/>
      <c r="AU290" s="30"/>
      <c r="AV290" s="30"/>
      <c r="AW290" s="30"/>
      <c r="AX290" s="30"/>
      <c r="AY290" s="30"/>
      <c r="AZ290" s="30"/>
      <c r="BA290" s="30"/>
      <c r="BB290" s="30"/>
      <c r="BC290" s="30"/>
      <c r="BD290" s="30"/>
      <c r="BE290" s="30"/>
      <c r="BF290" s="30"/>
      <c r="BG290" s="30"/>
      <c r="BH290" s="30"/>
      <c r="BI290" s="30"/>
    </row>
    <row r="291" spans="1:62" s="29" customFormat="1" ht="16.5" customHeight="1" x14ac:dyDescent="0.25">
      <c r="D291" s="225" t="s">
        <v>148</v>
      </c>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47"/>
      <c r="AR291" s="30"/>
      <c r="AS291" s="30"/>
      <c r="AT291" s="30"/>
      <c r="AU291" s="30" t="s">
        <v>3</v>
      </c>
      <c r="AV291" s="30"/>
      <c r="AW291" s="30"/>
      <c r="AX291" s="30"/>
      <c r="AY291" s="30"/>
      <c r="AZ291" s="30"/>
      <c r="BA291" s="30"/>
      <c r="BB291" s="30"/>
      <c r="BC291" s="30"/>
      <c r="BD291" s="30"/>
      <c r="BE291" s="30"/>
      <c r="BF291" s="30"/>
      <c r="BG291" s="30"/>
      <c r="BH291" s="30"/>
      <c r="BI291" s="30"/>
    </row>
    <row r="292" spans="1:62" s="29" customFormat="1" ht="15" x14ac:dyDescent="0.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47"/>
      <c r="AR292" s="30"/>
      <c r="AS292" s="30"/>
      <c r="AT292" s="30"/>
      <c r="AU292" s="30" t="s">
        <v>3</v>
      </c>
      <c r="AV292" s="30"/>
      <c r="AW292" s="30"/>
      <c r="AX292" s="30"/>
      <c r="AY292" s="30"/>
      <c r="AZ292" s="30"/>
      <c r="BA292" s="30"/>
      <c r="BB292" s="30"/>
      <c r="BC292" s="30"/>
      <c r="BD292" s="30"/>
      <c r="BE292" s="30"/>
      <c r="BF292" s="30"/>
      <c r="BG292" s="30"/>
      <c r="BH292" s="30"/>
      <c r="BI292" s="30"/>
    </row>
    <row r="293" spans="1:62" s="29" customFormat="1" ht="15" x14ac:dyDescent="0.25">
      <c r="D293" s="225"/>
      <c r="E293" s="225"/>
      <c r="F293" s="225"/>
      <c r="G293" s="225"/>
      <c r="H293" s="225"/>
      <c r="I293" s="225"/>
      <c r="J293" s="225"/>
      <c r="K293" s="225"/>
      <c r="L293" s="225"/>
      <c r="M293" s="225"/>
      <c r="N293" s="225"/>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c r="AJ293" s="225"/>
      <c r="AK293" s="225"/>
      <c r="AL293" s="225"/>
      <c r="AM293" s="225"/>
      <c r="AN293" s="225"/>
      <c r="AO293" s="225"/>
      <c r="AP293" s="47"/>
      <c r="AR293" s="30"/>
      <c r="AS293" s="30"/>
      <c r="AT293" s="30"/>
      <c r="AU293" s="30" t="s">
        <v>3</v>
      </c>
      <c r="AV293" s="30"/>
      <c r="AW293" s="30"/>
      <c r="AX293" s="30"/>
      <c r="AY293" s="30"/>
      <c r="AZ293" s="30"/>
      <c r="BA293" s="30"/>
      <c r="BB293" s="30"/>
      <c r="BC293" s="30"/>
      <c r="BD293" s="30"/>
      <c r="BE293" s="30"/>
      <c r="BF293" s="30"/>
      <c r="BG293" s="30"/>
      <c r="BH293" s="30"/>
      <c r="BI293" s="30"/>
    </row>
    <row r="294" spans="1:62" s="29" customFormat="1" ht="15" x14ac:dyDescent="0.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225"/>
      <c r="AD294" s="225"/>
      <c r="AE294" s="225"/>
      <c r="AF294" s="225"/>
      <c r="AG294" s="225"/>
      <c r="AH294" s="225"/>
      <c r="AI294" s="225"/>
      <c r="AJ294" s="225"/>
      <c r="AK294" s="225"/>
      <c r="AL294" s="225"/>
      <c r="AM294" s="225"/>
      <c r="AN294" s="225"/>
      <c r="AO294" s="225"/>
      <c r="AP294" s="47"/>
      <c r="AR294" s="30"/>
      <c r="AS294" s="30"/>
      <c r="AT294" s="30"/>
      <c r="AU294" s="30"/>
      <c r="AV294" s="30"/>
      <c r="AW294" s="30"/>
      <c r="AX294" s="30"/>
      <c r="AY294" s="30"/>
      <c r="AZ294" s="30"/>
      <c r="BA294" s="30"/>
      <c r="BB294" s="30"/>
      <c r="BC294" s="30"/>
      <c r="BD294" s="30"/>
      <c r="BE294" s="30"/>
      <c r="BF294" s="30"/>
      <c r="BG294" s="30"/>
      <c r="BH294" s="30"/>
      <c r="BI294" s="30"/>
    </row>
    <row r="295" spans="1:62" s="29" customFormat="1" ht="15" x14ac:dyDescent="0.25">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47"/>
      <c r="AR295" s="30"/>
      <c r="AS295" s="30"/>
      <c r="AT295" s="30"/>
      <c r="AU295" s="30" t="s">
        <v>3</v>
      </c>
      <c r="AV295" s="30"/>
      <c r="AW295" s="30"/>
      <c r="AX295" s="30"/>
      <c r="AY295" s="30"/>
      <c r="AZ295" s="30"/>
      <c r="BA295" s="30"/>
      <c r="BB295" s="30"/>
      <c r="BC295" s="30"/>
      <c r="BD295" s="30"/>
      <c r="BE295" s="30"/>
      <c r="BF295" s="30"/>
      <c r="BG295" s="30"/>
      <c r="BH295" s="30"/>
      <c r="BI295" s="30"/>
    </row>
    <row r="296" spans="1:62" s="29" customFormat="1" ht="15" x14ac:dyDescent="0.25">
      <c r="D296" s="225"/>
      <c r="E296" s="225"/>
      <c r="F296" s="225"/>
      <c r="G296" s="225"/>
      <c r="H296" s="225"/>
      <c r="I296" s="225"/>
      <c r="J296" s="225"/>
      <c r="K296" s="225"/>
      <c r="L296" s="225"/>
      <c r="M296" s="225"/>
      <c r="N296" s="225"/>
      <c r="O296" s="225"/>
      <c r="P296" s="225"/>
      <c r="Q296" s="225"/>
      <c r="R296" s="225"/>
      <c r="S296" s="225"/>
      <c r="T296" s="225"/>
      <c r="U296" s="225"/>
      <c r="V296" s="225"/>
      <c r="W296" s="225"/>
      <c r="X296" s="225"/>
      <c r="Y296" s="225"/>
      <c r="Z296" s="225"/>
      <c r="AA296" s="225"/>
      <c r="AB296" s="225"/>
      <c r="AC296" s="225"/>
      <c r="AD296" s="225"/>
      <c r="AE296" s="225"/>
      <c r="AF296" s="225"/>
      <c r="AG296" s="225"/>
      <c r="AH296" s="225"/>
      <c r="AI296" s="225"/>
      <c r="AJ296" s="225"/>
      <c r="AK296" s="225"/>
      <c r="AL296" s="225"/>
      <c r="AM296" s="225"/>
      <c r="AN296" s="225"/>
      <c r="AO296" s="225"/>
      <c r="AP296" s="47"/>
      <c r="AR296" s="30"/>
      <c r="AS296" s="30"/>
      <c r="AT296" s="30"/>
      <c r="AU296" s="30" t="s">
        <v>3</v>
      </c>
      <c r="AV296" s="30"/>
      <c r="AW296" s="30"/>
      <c r="AX296" s="30"/>
      <c r="AY296" s="30"/>
      <c r="AZ296" s="30"/>
      <c r="BA296" s="30"/>
      <c r="BB296" s="30"/>
      <c r="BC296" s="30"/>
      <c r="BD296" s="30"/>
      <c r="BE296" s="30"/>
      <c r="BF296" s="30"/>
      <c r="BG296" s="30"/>
      <c r="BH296" s="30"/>
      <c r="BI296" s="30"/>
    </row>
    <row r="297" spans="1:62" s="29" customFormat="1" ht="15" x14ac:dyDescent="0.25">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47"/>
      <c r="AR297" s="30"/>
      <c r="AS297" s="30"/>
      <c r="AT297" s="30"/>
      <c r="AU297" s="30"/>
      <c r="AV297" s="30"/>
      <c r="AW297" s="30"/>
      <c r="AX297" s="30"/>
      <c r="AY297" s="30"/>
      <c r="AZ297" s="30"/>
      <c r="BA297" s="30"/>
      <c r="BB297" s="30"/>
      <c r="BC297" s="30"/>
      <c r="BD297" s="30"/>
      <c r="BE297" s="30"/>
      <c r="BF297" s="30"/>
      <c r="BG297" s="30"/>
      <c r="BH297" s="30"/>
      <c r="BI297" s="30"/>
    </row>
    <row r="298" spans="1:62" s="85" customFormat="1" ht="15.75" x14ac:dyDescent="0.25">
      <c r="D298" s="170"/>
      <c r="AK298" s="171"/>
      <c r="AR298" s="86"/>
      <c r="AS298" s="86"/>
      <c r="AT298" s="86"/>
      <c r="AU298" s="86"/>
      <c r="AV298" s="86"/>
      <c r="AW298" s="86"/>
      <c r="AX298" s="86"/>
      <c r="AY298" s="86"/>
      <c r="AZ298" s="86"/>
      <c r="BA298" s="86"/>
      <c r="BB298" s="86"/>
      <c r="BC298" s="86"/>
      <c r="BD298" s="86"/>
      <c r="BE298" s="86"/>
      <c r="BF298" s="86"/>
      <c r="BG298" s="86"/>
      <c r="BH298" s="86"/>
      <c r="BI298" s="86"/>
    </row>
    <row r="299" spans="1:62" s="2" customFormat="1" ht="13.5" x14ac:dyDescent="0.25">
      <c r="AC299" s="4"/>
      <c r="AH299" s="3"/>
      <c r="AM299" s="4" t="s">
        <v>60</v>
      </c>
      <c r="AR299" s="5"/>
      <c r="AS299" s="5"/>
      <c r="AT299" s="5"/>
      <c r="AU299" s="5"/>
      <c r="AV299" s="5"/>
      <c r="AW299" s="5"/>
      <c r="AX299" s="5"/>
      <c r="AY299" s="5"/>
      <c r="AZ299" s="5"/>
      <c r="BA299" s="5"/>
      <c r="BB299" s="5"/>
      <c r="BC299" s="5"/>
      <c r="BD299" s="5"/>
      <c r="BE299" s="5"/>
      <c r="BF299" s="5"/>
      <c r="BG299" s="5"/>
      <c r="BH299" s="5"/>
      <c r="BI299" s="5"/>
    </row>
    <row r="300" spans="1:62" s="8" customFormat="1" ht="6"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7"/>
      <c r="AS300" s="7"/>
      <c r="AT300" s="7"/>
      <c r="AU300" s="7"/>
      <c r="AV300" s="7"/>
      <c r="AW300" s="7"/>
      <c r="AX300" s="7"/>
      <c r="AY300" s="7"/>
      <c r="AZ300" s="7"/>
      <c r="BA300" s="7"/>
      <c r="BB300" s="7"/>
      <c r="BC300" s="7"/>
      <c r="BD300" s="7"/>
      <c r="BE300" s="7"/>
      <c r="BF300" s="7"/>
      <c r="BG300" s="7"/>
      <c r="BH300" s="7"/>
      <c r="BI300" s="7"/>
    </row>
    <row r="301" spans="1:62" s="79" customFormat="1" ht="18" x14ac:dyDescent="0.25">
      <c r="A301" s="233" t="s">
        <v>105</v>
      </c>
      <c r="B301" s="233"/>
      <c r="C301" s="233"/>
      <c r="D301" s="233"/>
      <c r="E301" s="233"/>
      <c r="F301" s="233"/>
      <c r="G301" s="233"/>
      <c r="H301" s="233"/>
      <c r="I301" s="233"/>
      <c r="J301" s="233"/>
      <c r="K301" s="233"/>
      <c r="L301" s="233"/>
      <c r="M301" s="233"/>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233"/>
      <c r="AL301" s="233"/>
      <c r="AM301" s="233"/>
      <c r="AN301" s="233"/>
      <c r="AO301" s="233"/>
      <c r="AP301" s="233"/>
      <c r="AQ301" s="77"/>
      <c r="AR301" s="78"/>
      <c r="AS301" s="78"/>
      <c r="AT301" s="78"/>
      <c r="AU301" s="78"/>
      <c r="AV301" s="78"/>
      <c r="AW301" s="78"/>
      <c r="AX301" s="78"/>
      <c r="AY301" s="78"/>
      <c r="AZ301" s="78"/>
      <c r="BA301" s="78"/>
      <c r="BB301" s="78"/>
      <c r="BC301" s="78"/>
      <c r="BD301" s="78"/>
      <c r="BE301" s="78"/>
      <c r="BF301" s="78"/>
      <c r="BG301" s="78"/>
      <c r="BH301" s="78"/>
      <c r="BI301" s="78"/>
    </row>
    <row r="302" spans="1:62" ht="18" customHeight="1" x14ac:dyDescent="0.3">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c r="BJ302" s="1"/>
    </row>
    <row r="303" spans="1:62" s="29" customFormat="1" ht="8.1" customHeight="1" x14ac:dyDescent="0.25">
      <c r="A303" s="187"/>
      <c r="B303" s="64"/>
      <c r="C303" s="64"/>
      <c r="D303" s="188"/>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90"/>
    </row>
    <row r="304" spans="1:62" s="64" customFormat="1" ht="15.75" customHeight="1" x14ac:dyDescent="0.25">
      <c r="A304" s="187"/>
      <c r="B304" s="47"/>
      <c r="C304" s="47"/>
      <c r="D304" s="191"/>
      <c r="E304" s="192"/>
      <c r="F304" s="237" t="s">
        <v>155</v>
      </c>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194"/>
      <c r="AO304" s="195"/>
      <c r="AP304" s="47"/>
      <c r="AQ304" s="47"/>
      <c r="AR304" s="47"/>
      <c r="AS304" s="196"/>
      <c r="AT304" s="196"/>
      <c r="AU304" s="196"/>
      <c r="AV304" s="196"/>
      <c r="AW304" s="196"/>
      <c r="AX304" s="196"/>
      <c r="AY304" s="196"/>
      <c r="AZ304" s="196"/>
      <c r="BA304" s="196"/>
      <c r="BB304" s="196"/>
      <c r="BC304" s="196"/>
      <c r="BD304" s="196"/>
      <c r="BE304" s="196"/>
      <c r="BF304" s="196"/>
      <c r="BG304" s="196"/>
      <c r="BH304" s="196"/>
      <c r="BI304" s="196"/>
      <c r="BJ304" s="196"/>
    </row>
    <row r="305" spans="1:62" s="64" customFormat="1" ht="15" x14ac:dyDescent="0.25">
      <c r="A305" s="187"/>
      <c r="B305" s="47"/>
      <c r="C305" s="47"/>
      <c r="D305" s="191"/>
      <c r="E305" s="193"/>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c r="AD305" s="237"/>
      <c r="AE305" s="237"/>
      <c r="AF305" s="237"/>
      <c r="AG305" s="237"/>
      <c r="AH305" s="237"/>
      <c r="AI305" s="237"/>
      <c r="AJ305" s="237"/>
      <c r="AK305" s="237"/>
      <c r="AL305" s="237"/>
      <c r="AM305" s="237"/>
      <c r="AN305" s="194"/>
      <c r="AO305" s="195"/>
      <c r="AP305" s="47"/>
      <c r="AQ305" s="61"/>
      <c r="AR305" s="61"/>
      <c r="AS305" s="196"/>
      <c r="AT305" s="196"/>
      <c r="AU305" s="196"/>
      <c r="AV305" s="196"/>
      <c r="AW305" s="196"/>
      <c r="AX305" s="196"/>
      <c r="AY305" s="196"/>
      <c r="AZ305" s="196"/>
      <c r="BA305" s="196"/>
      <c r="BB305" s="196"/>
      <c r="BC305" s="196"/>
      <c r="BD305" s="196"/>
      <c r="BE305" s="196"/>
      <c r="BF305" s="196"/>
      <c r="BG305" s="196"/>
      <c r="BH305" s="196"/>
      <c r="BI305" s="196"/>
      <c r="BJ305" s="196"/>
    </row>
    <row r="306" spans="1:62" s="64" customFormat="1" ht="15.75" customHeight="1" x14ac:dyDescent="0.25">
      <c r="A306" s="187"/>
      <c r="B306" s="47"/>
      <c r="C306" s="47"/>
      <c r="D306" s="191"/>
      <c r="E306" s="193"/>
      <c r="F306" s="237"/>
      <c r="G306" s="237"/>
      <c r="H306" s="237"/>
      <c r="I306" s="237"/>
      <c r="J306" s="237"/>
      <c r="K306" s="237"/>
      <c r="L306" s="237"/>
      <c r="M306" s="237"/>
      <c r="N306" s="237"/>
      <c r="O306" s="237"/>
      <c r="P306" s="237"/>
      <c r="Q306" s="237"/>
      <c r="R306" s="237"/>
      <c r="S306" s="237"/>
      <c r="T306" s="237"/>
      <c r="U306" s="237"/>
      <c r="V306" s="237"/>
      <c r="W306" s="237"/>
      <c r="X306" s="237"/>
      <c r="Y306" s="237"/>
      <c r="Z306" s="237"/>
      <c r="AA306" s="237"/>
      <c r="AB306" s="237"/>
      <c r="AC306" s="237"/>
      <c r="AD306" s="237"/>
      <c r="AE306" s="237"/>
      <c r="AF306" s="237"/>
      <c r="AG306" s="237"/>
      <c r="AH306" s="237"/>
      <c r="AI306" s="237"/>
      <c r="AJ306" s="237"/>
      <c r="AK306" s="237"/>
      <c r="AL306" s="237"/>
      <c r="AM306" s="237"/>
      <c r="AN306" s="194"/>
      <c r="AO306" s="195"/>
      <c r="AP306" s="47"/>
      <c r="AQ306" s="47"/>
      <c r="AR306" s="47"/>
      <c r="AS306" s="196"/>
      <c r="AT306" s="196"/>
      <c r="AU306" s="196"/>
      <c r="AV306" s="196"/>
      <c r="AW306" s="196"/>
      <c r="AX306" s="196"/>
      <c r="AY306" s="196"/>
      <c r="AZ306" s="196"/>
      <c r="BA306" s="196"/>
      <c r="BB306" s="196"/>
      <c r="BC306" s="196"/>
      <c r="BD306" s="196"/>
      <c r="BE306" s="196"/>
      <c r="BF306" s="196"/>
      <c r="BG306" s="196"/>
      <c r="BH306" s="196"/>
      <c r="BI306" s="196"/>
      <c r="BJ306" s="196"/>
    </row>
    <row r="307" spans="1:62" s="64" customFormat="1" ht="15.75" customHeight="1" x14ac:dyDescent="0.25">
      <c r="A307" s="187"/>
      <c r="B307" s="47"/>
      <c r="C307" s="47"/>
      <c r="D307" s="191"/>
      <c r="E307" s="193"/>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194"/>
      <c r="AO307" s="195"/>
      <c r="AP307" s="47"/>
      <c r="AQ307" s="47"/>
      <c r="AR307" s="47"/>
      <c r="AS307" s="196"/>
      <c r="AT307" s="196"/>
      <c r="AU307" s="196"/>
      <c r="AV307" s="196"/>
      <c r="AW307" s="196"/>
      <c r="AX307" s="196"/>
      <c r="AY307" s="196"/>
      <c r="AZ307" s="196"/>
      <c r="BA307" s="196"/>
      <c r="BB307" s="196"/>
      <c r="BC307" s="196"/>
      <c r="BD307" s="196"/>
      <c r="BE307" s="196"/>
      <c r="BF307" s="196"/>
      <c r="BG307" s="196"/>
      <c r="BH307" s="196"/>
      <c r="BI307" s="196"/>
      <c r="BJ307" s="196"/>
    </row>
    <row r="308" spans="1:62" s="64" customFormat="1" ht="6" customHeight="1" x14ac:dyDescent="0.25">
      <c r="A308" s="187"/>
      <c r="B308" s="47"/>
      <c r="C308" s="47"/>
      <c r="D308" s="191"/>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4"/>
      <c r="AN308" s="194"/>
      <c r="AO308" s="195"/>
      <c r="AP308" s="47"/>
      <c r="AQ308" s="47"/>
      <c r="AR308" s="47"/>
      <c r="AS308" s="196"/>
      <c r="AT308" s="196"/>
      <c r="AU308" s="196"/>
      <c r="AV308" s="196"/>
      <c r="AW308" s="196"/>
      <c r="AX308" s="196"/>
      <c r="AY308" s="196"/>
      <c r="AZ308" s="196"/>
      <c r="BA308" s="196"/>
      <c r="BB308" s="196"/>
      <c r="BC308" s="196"/>
      <c r="BD308" s="196"/>
      <c r="BE308" s="196"/>
      <c r="BF308" s="196"/>
      <c r="BG308" s="196"/>
      <c r="BH308" s="196"/>
      <c r="BI308" s="196"/>
      <c r="BJ308" s="196"/>
    </row>
    <row r="309" spans="1:62" s="64" customFormat="1" ht="15" x14ac:dyDescent="0.25">
      <c r="A309" s="187"/>
      <c r="B309" s="47"/>
      <c r="C309" s="47"/>
      <c r="D309" s="191"/>
      <c r="E309" s="220" t="s">
        <v>12</v>
      </c>
      <c r="F309" s="221"/>
      <c r="G309" s="216" t="s">
        <v>154</v>
      </c>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194"/>
      <c r="AI309" s="194"/>
      <c r="AJ309" s="194"/>
      <c r="AK309" s="194"/>
      <c r="AL309" s="194"/>
      <c r="AM309" s="194"/>
      <c r="AN309" s="194"/>
      <c r="AO309" s="195"/>
      <c r="AP309" s="47"/>
      <c r="AQ309" s="47"/>
      <c r="AR309" s="47"/>
      <c r="AS309" s="196"/>
      <c r="AT309" s="196"/>
      <c r="AU309" s="196"/>
      <c r="AV309" s="196"/>
      <c r="AW309" s="196"/>
      <c r="AX309" s="196"/>
      <c r="AY309" s="196"/>
      <c r="AZ309" s="196"/>
      <c r="BA309" s="196"/>
      <c r="BB309" s="196"/>
      <c r="BC309" s="196"/>
      <c r="BD309" s="196"/>
      <c r="BE309" s="196"/>
      <c r="BF309" s="196"/>
      <c r="BG309" s="196"/>
      <c r="BH309" s="196"/>
      <c r="BI309" s="196"/>
      <c r="BJ309" s="196"/>
    </row>
    <row r="310" spans="1:62" s="29" customFormat="1" ht="15" x14ac:dyDescent="0.25">
      <c r="A310" s="187"/>
      <c r="B310" s="67"/>
      <c r="C310" s="103"/>
      <c r="D310" s="198"/>
      <c r="E310" s="220" t="s">
        <v>12</v>
      </c>
      <c r="F310" s="221"/>
      <c r="G310" s="239" t="s">
        <v>106</v>
      </c>
      <c r="H310" s="239"/>
      <c r="I310" s="239"/>
      <c r="J310" s="239"/>
      <c r="K310" s="239"/>
      <c r="L310" s="239"/>
      <c r="M310" s="239"/>
      <c r="N310" s="239"/>
      <c r="O310" s="239"/>
      <c r="P310" s="239"/>
      <c r="Q310" s="239"/>
      <c r="R310" s="239"/>
      <c r="S310" s="239"/>
      <c r="T310" s="239"/>
      <c r="U310" s="239"/>
      <c r="V310" s="239"/>
      <c r="W310" s="239"/>
      <c r="X310" s="199"/>
      <c r="Y310" s="199"/>
      <c r="Z310" s="200"/>
      <c r="AA310" s="200"/>
      <c r="AB310" s="199"/>
      <c r="AC310" s="200"/>
      <c r="AD310" s="200"/>
      <c r="AE310" s="200"/>
      <c r="AF310" s="200"/>
      <c r="AG310" s="200"/>
      <c r="AH310" s="200"/>
      <c r="AI310" s="200"/>
      <c r="AJ310" s="200"/>
      <c r="AK310" s="200"/>
      <c r="AL310" s="200"/>
      <c r="AM310" s="200"/>
      <c r="AN310" s="200"/>
      <c r="AO310" s="201"/>
      <c r="AS310" s="30"/>
      <c r="AT310" s="30"/>
      <c r="AU310" s="30"/>
      <c r="AV310" s="30"/>
      <c r="AW310" s="30"/>
      <c r="AX310" s="30"/>
      <c r="AY310" s="30"/>
      <c r="AZ310" s="30"/>
      <c r="BA310" s="30"/>
      <c r="BB310" s="30"/>
      <c r="BC310" s="30"/>
      <c r="BD310" s="30"/>
      <c r="BE310" s="30"/>
      <c r="BF310" s="30"/>
      <c r="BG310" s="30"/>
      <c r="BH310" s="30"/>
      <c r="BI310" s="30"/>
      <c r="BJ310" s="30"/>
    </row>
    <row r="311" spans="1:62" s="29" customFormat="1" ht="15" x14ac:dyDescent="0.25">
      <c r="D311" s="202"/>
      <c r="E311" s="220" t="s">
        <v>12</v>
      </c>
      <c r="F311" s="221"/>
      <c r="G311" s="216" t="s">
        <v>54</v>
      </c>
      <c r="H311" s="216"/>
      <c r="I311" s="216"/>
      <c r="J311" s="216"/>
      <c r="K311" s="216"/>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203"/>
    </row>
    <row r="312" spans="1:62" s="29" customFormat="1" ht="12" customHeight="1" x14ac:dyDescent="0.25">
      <c r="D312" s="202"/>
      <c r="E312" s="204"/>
      <c r="F312" s="20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203"/>
    </row>
    <row r="313" spans="1:62" s="29" customFormat="1" ht="15" customHeight="1" x14ac:dyDescent="0.25">
      <c r="D313" s="202"/>
      <c r="E313" s="240" t="s">
        <v>124</v>
      </c>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40"/>
      <c r="AL313" s="240"/>
      <c r="AM313" s="240"/>
      <c r="AN313" s="194"/>
      <c r="AO313" s="203"/>
    </row>
    <row r="314" spans="1:62" s="64" customFormat="1" ht="16.5" customHeight="1" x14ac:dyDescent="0.25">
      <c r="D314" s="205"/>
      <c r="E314" s="241" t="s">
        <v>125</v>
      </c>
      <c r="F314" s="241"/>
      <c r="G314" s="241"/>
      <c r="H314" s="241"/>
      <c r="I314" s="241"/>
      <c r="J314" s="241"/>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c r="AI314" s="241"/>
      <c r="AJ314" s="241"/>
      <c r="AK314" s="241"/>
      <c r="AL314" s="194"/>
      <c r="AM314" s="194"/>
      <c r="AN314" s="184"/>
      <c r="AO314" s="183"/>
      <c r="AP314" s="37"/>
      <c r="AQ314" s="37"/>
      <c r="AR314" s="37"/>
      <c r="AS314" s="37"/>
      <c r="AT314" s="37"/>
      <c r="AU314" s="37"/>
      <c r="AV314" s="37"/>
      <c r="AW314" s="37"/>
      <c r="AX314" s="37"/>
      <c r="AY314" s="37"/>
      <c r="AZ314" s="37"/>
      <c r="BA314" s="37"/>
      <c r="BB314" s="37"/>
      <c r="BC314" s="37"/>
      <c r="BD314" s="37"/>
      <c r="BE314" s="206"/>
      <c r="BF314" s="206"/>
      <c r="BG314" s="206"/>
      <c r="BH314" s="206"/>
      <c r="BI314" s="206"/>
      <c r="BJ314" s="206"/>
    </row>
    <row r="315" spans="1:62" s="29" customFormat="1" ht="8.1" customHeight="1" x14ac:dyDescent="0.25">
      <c r="A315" s="187"/>
      <c r="B315" s="64"/>
      <c r="C315" s="64"/>
      <c r="D315" s="207"/>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c r="AG315" s="208"/>
      <c r="AH315" s="208"/>
      <c r="AI315" s="208"/>
      <c r="AJ315" s="208"/>
      <c r="AK315" s="208"/>
      <c r="AL315" s="208"/>
      <c r="AM315" s="208"/>
      <c r="AN315" s="208"/>
      <c r="AO315" s="209"/>
    </row>
    <row r="316" spans="1:62" x14ac:dyDescent="0.3">
      <c r="C316" s="11"/>
      <c r="AL316" s="210"/>
      <c r="AR316" s="11"/>
      <c r="AV316" s="1" t="s">
        <v>3</v>
      </c>
      <c r="BJ316" s="1"/>
    </row>
    <row r="317" spans="1:62" s="85" customFormat="1" ht="15.75" x14ac:dyDescent="0.25">
      <c r="D317" s="170"/>
      <c r="AK317" s="171"/>
      <c r="AR317" s="86"/>
      <c r="AS317" s="86"/>
      <c r="AT317" s="86"/>
      <c r="AU317" s="86"/>
      <c r="AV317" s="86"/>
      <c r="AW317" s="86"/>
      <c r="AX317" s="86"/>
      <c r="AY317" s="86"/>
      <c r="AZ317" s="86"/>
      <c r="BA317" s="86"/>
      <c r="BB317" s="86"/>
      <c r="BC317" s="86"/>
      <c r="BD317" s="86"/>
      <c r="BE317" s="86"/>
      <c r="BF317" s="86"/>
      <c r="BG317" s="86"/>
      <c r="BH317" s="86"/>
      <c r="BI317" s="86"/>
    </row>
    <row r="318" spans="1:62" x14ac:dyDescent="0.3">
      <c r="A318" s="225"/>
      <c r="B318" s="238"/>
      <c r="C318" s="238"/>
      <c r="D318" s="238"/>
      <c r="E318" s="238"/>
      <c r="F318" s="238"/>
      <c r="G318" s="238"/>
      <c r="H318" s="238"/>
      <c r="I318" s="238"/>
      <c r="J318" s="238"/>
      <c r="K318" s="238"/>
      <c r="L318" s="238"/>
      <c r="M318" s="238"/>
      <c r="N318" s="238"/>
      <c r="O318" s="238"/>
      <c r="P318" s="238"/>
      <c r="Q318" s="238"/>
      <c r="R318" s="238"/>
      <c r="S318" s="238"/>
      <c r="T318" s="238"/>
      <c r="U318" s="238"/>
      <c r="V318" s="238"/>
      <c r="W318" s="238"/>
      <c r="X318" s="238"/>
      <c r="Y318" s="238"/>
      <c r="Z318" s="238"/>
      <c r="AA318" s="238"/>
      <c r="AB318" s="238"/>
      <c r="AC318" s="238"/>
      <c r="AD318" s="238"/>
      <c r="AE318" s="238"/>
      <c r="AF318" s="238"/>
      <c r="AG318" s="238"/>
      <c r="AH318" s="238"/>
      <c r="AI318" s="238"/>
      <c r="AJ318" s="238"/>
      <c r="AK318" s="238"/>
      <c r="AL318" s="238"/>
      <c r="AM318" s="238"/>
      <c r="AN318" s="238"/>
      <c r="AO318" s="238"/>
      <c r="AP318" s="238"/>
      <c r="AQ318" s="238"/>
      <c r="AR318" s="238"/>
      <c r="BJ318" s="1"/>
    </row>
    <row r="319" spans="1:62" x14ac:dyDescent="0.3">
      <c r="A319" s="238"/>
      <c r="B319" s="238"/>
      <c r="C319" s="238"/>
      <c r="D319" s="238"/>
      <c r="E319" s="238"/>
      <c r="F319" s="238"/>
      <c r="G319" s="238"/>
      <c r="H319" s="238"/>
      <c r="I319" s="238"/>
      <c r="J319" s="238"/>
      <c r="K319" s="238"/>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c r="AG319" s="238"/>
      <c r="AH319" s="238"/>
      <c r="AI319" s="238"/>
      <c r="AJ319" s="238"/>
      <c r="AK319" s="238"/>
      <c r="AL319" s="238"/>
      <c r="AM319" s="238"/>
      <c r="AN319" s="238"/>
      <c r="AO319" s="238"/>
      <c r="AP319" s="238"/>
      <c r="AQ319" s="238"/>
      <c r="AR319" s="238"/>
      <c r="BJ319" s="1"/>
    </row>
    <row r="320" spans="1:62" x14ac:dyDescent="0.3">
      <c r="A320" s="238"/>
      <c r="B320" s="238"/>
      <c r="C320" s="238"/>
      <c r="D320" s="238"/>
      <c r="E320" s="238"/>
      <c r="F320" s="238"/>
      <c r="G320" s="238"/>
      <c r="H320" s="238"/>
      <c r="I320" s="238"/>
      <c r="J320" s="238"/>
      <c r="K320" s="238"/>
      <c r="L320" s="238"/>
      <c r="M320" s="238"/>
      <c r="N320" s="238"/>
      <c r="O320" s="238"/>
      <c r="P320" s="238"/>
      <c r="Q320" s="238"/>
      <c r="R320" s="238"/>
      <c r="S320" s="238"/>
      <c r="T320" s="238"/>
      <c r="U320" s="238"/>
      <c r="V320" s="238"/>
      <c r="W320" s="238"/>
      <c r="X320" s="238"/>
      <c r="Y320" s="238"/>
      <c r="Z320" s="238"/>
      <c r="AA320" s="238"/>
      <c r="AB320" s="238"/>
      <c r="AC320" s="238"/>
      <c r="AD320" s="238"/>
      <c r="AE320" s="238"/>
      <c r="AF320" s="238"/>
      <c r="AG320" s="238"/>
      <c r="AH320" s="238"/>
      <c r="AI320" s="238"/>
      <c r="AJ320" s="238"/>
      <c r="AK320" s="238"/>
      <c r="AL320" s="238"/>
      <c r="AM320" s="238"/>
      <c r="AN320" s="238"/>
      <c r="AO320" s="238"/>
      <c r="AP320" s="238"/>
      <c r="AQ320" s="238"/>
      <c r="AR320" s="238"/>
      <c r="BJ320" s="1"/>
    </row>
    <row r="321" spans="1:62" x14ac:dyDescent="0.3">
      <c r="A321" s="238"/>
      <c r="B321" s="238"/>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38"/>
      <c r="Y321" s="238"/>
      <c r="Z321" s="238"/>
      <c r="AA321" s="238"/>
      <c r="AB321" s="238"/>
      <c r="AC321" s="238"/>
      <c r="AD321" s="238"/>
      <c r="AE321" s="238"/>
      <c r="AF321" s="238"/>
      <c r="AG321" s="238"/>
      <c r="AH321" s="238"/>
      <c r="AI321" s="238"/>
      <c r="AJ321" s="238"/>
      <c r="AK321" s="238"/>
      <c r="AL321" s="238"/>
      <c r="AM321" s="238"/>
      <c r="AN321" s="238"/>
      <c r="AO321" s="238"/>
      <c r="AP321" s="238"/>
      <c r="AQ321" s="238"/>
      <c r="AR321" s="238"/>
      <c r="BJ321" s="1"/>
    </row>
    <row r="322" spans="1:62" x14ac:dyDescent="0.3">
      <c r="A322" s="238"/>
      <c r="B322" s="238"/>
      <c r="C322" s="238"/>
      <c r="D322" s="238"/>
      <c r="E322" s="238"/>
      <c r="F322" s="238"/>
      <c r="G322" s="238"/>
      <c r="H322" s="238"/>
      <c r="I322" s="238"/>
      <c r="J322" s="238"/>
      <c r="K322" s="238"/>
      <c r="L322" s="238"/>
      <c r="M322" s="238"/>
      <c r="N322" s="238"/>
      <c r="O322" s="238"/>
      <c r="P322" s="238"/>
      <c r="Q322" s="238"/>
      <c r="R322" s="238"/>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BJ322" s="1"/>
    </row>
    <row r="323" spans="1:62" x14ac:dyDescent="0.3">
      <c r="A323" s="238"/>
      <c r="B323" s="238"/>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c r="Y323" s="238"/>
      <c r="Z323" s="238"/>
      <c r="AA323" s="238"/>
      <c r="AB323" s="238"/>
      <c r="AC323" s="238"/>
      <c r="AD323" s="238"/>
      <c r="AE323" s="238"/>
      <c r="AF323" s="238"/>
      <c r="AG323" s="238"/>
      <c r="AH323" s="238"/>
      <c r="AI323" s="238"/>
      <c r="AJ323" s="238"/>
      <c r="AK323" s="238"/>
      <c r="AL323" s="238"/>
      <c r="AM323" s="238"/>
      <c r="AN323" s="238"/>
      <c r="AO323" s="238"/>
      <c r="AP323" s="238"/>
      <c r="AQ323" s="238"/>
      <c r="AR323" s="238"/>
      <c r="BJ323" s="1"/>
    </row>
    <row r="324" spans="1:62" x14ac:dyDescent="0.3">
      <c r="A324" s="238"/>
      <c r="B324" s="238"/>
      <c r="C324" s="238"/>
      <c r="D324" s="238"/>
      <c r="E324" s="238"/>
      <c r="F324" s="238"/>
      <c r="G324" s="238"/>
      <c r="H324" s="238"/>
      <c r="I324" s="238"/>
      <c r="J324" s="238"/>
      <c r="K324" s="238"/>
      <c r="L324" s="238"/>
      <c r="M324" s="238"/>
      <c r="N324" s="238"/>
      <c r="O324" s="238"/>
      <c r="P324" s="238"/>
      <c r="Q324" s="238"/>
      <c r="R324" s="238"/>
      <c r="S324" s="238"/>
      <c r="T324" s="238"/>
      <c r="U324" s="238"/>
      <c r="V324" s="238"/>
      <c r="W324" s="238"/>
      <c r="X324" s="238"/>
      <c r="Y324" s="238"/>
      <c r="Z324" s="238"/>
      <c r="AA324" s="238"/>
      <c r="AB324" s="238"/>
      <c r="AC324" s="238"/>
      <c r="AD324" s="238"/>
      <c r="AE324" s="238"/>
      <c r="AF324" s="238"/>
      <c r="AG324" s="238"/>
      <c r="AH324" s="238"/>
      <c r="AI324" s="238"/>
      <c r="AJ324" s="238"/>
      <c r="AK324" s="238"/>
      <c r="AL324" s="238"/>
      <c r="AM324" s="238"/>
      <c r="AN324" s="238"/>
      <c r="AO324" s="238"/>
      <c r="AP324" s="238"/>
      <c r="AQ324" s="238"/>
      <c r="AR324" s="238"/>
      <c r="BJ324" s="1"/>
    </row>
    <row r="325" spans="1:62" x14ac:dyDescent="0.3">
      <c r="A325" s="238"/>
      <c r="B325" s="238"/>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38"/>
      <c r="AR325" s="238"/>
      <c r="BJ325" s="1"/>
    </row>
    <row r="326" spans="1:62" x14ac:dyDescent="0.3">
      <c r="A326" s="238"/>
      <c r="B326" s="238"/>
      <c r="C326" s="238"/>
      <c r="D326" s="238"/>
      <c r="E326" s="238"/>
      <c r="F326" s="238"/>
      <c r="G326" s="238"/>
      <c r="H326" s="238"/>
      <c r="I326" s="238"/>
      <c r="J326" s="238"/>
      <c r="K326" s="238"/>
      <c r="L326" s="238"/>
      <c r="M326" s="238"/>
      <c r="N326" s="238"/>
      <c r="O326" s="238"/>
      <c r="P326" s="238"/>
      <c r="Q326" s="238"/>
      <c r="R326" s="238"/>
      <c r="S326" s="238"/>
      <c r="T326" s="238"/>
      <c r="U326" s="238"/>
      <c r="V326" s="238"/>
      <c r="W326" s="238"/>
      <c r="X326" s="238"/>
      <c r="Y326" s="238"/>
      <c r="Z326" s="238"/>
      <c r="AA326" s="238"/>
      <c r="AB326" s="238"/>
      <c r="AC326" s="238"/>
      <c r="AD326" s="238"/>
      <c r="AE326" s="238"/>
      <c r="AF326" s="238"/>
      <c r="AG326" s="238"/>
      <c r="AH326" s="238"/>
      <c r="AI326" s="238"/>
      <c r="AJ326" s="238"/>
      <c r="AK326" s="238"/>
      <c r="AL326" s="238"/>
      <c r="AM326" s="238"/>
      <c r="AN326" s="238"/>
      <c r="AO326" s="238"/>
      <c r="AP326" s="238"/>
      <c r="AQ326" s="238"/>
      <c r="AR326" s="238"/>
      <c r="BJ326" s="1"/>
    </row>
    <row r="327" spans="1:62" x14ac:dyDescent="0.3">
      <c r="A327" s="238"/>
      <c r="B327" s="238"/>
      <c r="C327" s="238"/>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c r="AA327" s="238"/>
      <c r="AB327" s="238"/>
      <c r="AC327" s="238"/>
      <c r="AD327" s="238"/>
      <c r="AE327" s="238"/>
      <c r="AF327" s="238"/>
      <c r="AG327" s="238"/>
      <c r="AH327" s="238"/>
      <c r="AI327" s="238"/>
      <c r="AJ327" s="238"/>
      <c r="AK327" s="238"/>
      <c r="AL327" s="238"/>
      <c r="AM327" s="238"/>
      <c r="AN327" s="238"/>
      <c r="AO327" s="238"/>
      <c r="AP327" s="238"/>
      <c r="AQ327" s="238"/>
      <c r="AR327" s="238"/>
      <c r="BJ327" s="1"/>
    </row>
    <row r="328" spans="1:62" x14ac:dyDescent="0.3">
      <c r="A328" s="238"/>
      <c r="B328" s="238"/>
      <c r="C328" s="238"/>
      <c r="D328" s="238"/>
      <c r="E328" s="238"/>
      <c r="F328" s="238"/>
      <c r="G328" s="238"/>
      <c r="H328" s="238"/>
      <c r="I328" s="238"/>
      <c r="J328" s="238"/>
      <c r="K328" s="238"/>
      <c r="L328" s="238"/>
      <c r="M328" s="238"/>
      <c r="N328" s="238"/>
      <c r="O328" s="238"/>
      <c r="P328" s="238"/>
      <c r="Q328" s="238"/>
      <c r="R328" s="238"/>
      <c r="S328" s="238"/>
      <c r="T328" s="238"/>
      <c r="U328" s="238"/>
      <c r="V328" s="238"/>
      <c r="W328" s="238"/>
      <c r="X328" s="238"/>
      <c r="Y328" s="238"/>
      <c r="Z328" s="238"/>
      <c r="AA328" s="238"/>
      <c r="AB328" s="238"/>
      <c r="AC328" s="238"/>
      <c r="AD328" s="238"/>
      <c r="AE328" s="238"/>
      <c r="AF328" s="238"/>
      <c r="AG328" s="238"/>
      <c r="AH328" s="238"/>
      <c r="AI328" s="238"/>
      <c r="AJ328" s="238"/>
      <c r="AK328" s="238"/>
      <c r="AL328" s="238"/>
      <c r="AM328" s="238"/>
      <c r="AN328" s="238"/>
      <c r="AO328" s="238"/>
      <c r="AP328" s="238"/>
      <c r="AQ328" s="238"/>
      <c r="AR328" s="238"/>
      <c r="BJ328" s="1"/>
    </row>
    <row r="329" spans="1:62" x14ac:dyDescent="0.3">
      <c r="A329" s="238"/>
      <c r="B329" s="238"/>
      <c r="C329" s="238"/>
      <c r="D329" s="238"/>
      <c r="E329" s="238"/>
      <c r="F329" s="238"/>
      <c r="G329" s="238"/>
      <c r="H329" s="238"/>
      <c r="I329" s="238"/>
      <c r="J329" s="238"/>
      <c r="K329" s="238"/>
      <c r="L329" s="238"/>
      <c r="M329" s="238"/>
      <c r="N329" s="238"/>
      <c r="O329" s="238"/>
      <c r="P329" s="238"/>
      <c r="Q329" s="238"/>
      <c r="R329" s="238"/>
      <c r="S329" s="238"/>
      <c r="T329" s="238"/>
      <c r="U329" s="238"/>
      <c r="V329" s="238"/>
      <c r="W329" s="238"/>
      <c r="X329" s="238"/>
      <c r="Y329" s="238"/>
      <c r="Z329" s="238"/>
      <c r="AA329" s="238"/>
      <c r="AB329" s="238"/>
      <c r="AC329" s="238"/>
      <c r="AD329" s="238"/>
      <c r="AE329" s="238"/>
      <c r="AF329" s="238"/>
      <c r="AG329" s="238"/>
      <c r="AH329" s="238"/>
      <c r="AI329" s="238"/>
      <c r="AJ329" s="238"/>
      <c r="AK329" s="238"/>
      <c r="AL329" s="238"/>
      <c r="AM329" s="238"/>
      <c r="AN329" s="238"/>
      <c r="AO329" s="238"/>
      <c r="AP329" s="238"/>
      <c r="AQ329" s="238"/>
      <c r="AR329" s="238"/>
      <c r="BJ329" s="1"/>
    </row>
    <row r="330" spans="1:62" x14ac:dyDescent="0.3">
      <c r="A330" s="238"/>
      <c r="B330" s="238"/>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c r="AA330" s="238"/>
      <c r="AB330" s="238"/>
      <c r="AC330" s="238"/>
      <c r="AD330" s="238"/>
      <c r="AE330" s="238"/>
      <c r="AF330" s="238"/>
      <c r="AG330" s="238"/>
      <c r="AH330" s="238"/>
      <c r="AI330" s="238"/>
      <c r="AJ330" s="238"/>
      <c r="AK330" s="238"/>
      <c r="AL330" s="238"/>
      <c r="AM330" s="238"/>
      <c r="AN330" s="238"/>
      <c r="AO330" s="238"/>
      <c r="AP330" s="238"/>
      <c r="AQ330" s="238"/>
      <c r="AR330" s="238"/>
      <c r="BJ330" s="1"/>
    </row>
    <row r="331" spans="1:62" x14ac:dyDescent="0.3">
      <c r="A331" s="238"/>
      <c r="B331" s="238"/>
      <c r="C331" s="238"/>
      <c r="D331" s="238"/>
      <c r="E331" s="238"/>
      <c r="F331" s="238"/>
      <c r="G331" s="238"/>
      <c r="H331" s="238"/>
      <c r="I331" s="238"/>
      <c r="J331" s="238"/>
      <c r="K331" s="238"/>
      <c r="L331" s="238"/>
      <c r="M331" s="238"/>
      <c r="N331" s="238"/>
      <c r="O331" s="238"/>
      <c r="P331" s="238"/>
      <c r="Q331" s="238"/>
      <c r="R331" s="238"/>
      <c r="S331" s="238"/>
      <c r="T331" s="238"/>
      <c r="U331" s="238"/>
      <c r="V331" s="238"/>
      <c r="W331" s="238"/>
      <c r="X331" s="238"/>
      <c r="Y331" s="238"/>
      <c r="Z331" s="238"/>
      <c r="AA331" s="238"/>
      <c r="AB331" s="238"/>
      <c r="AC331" s="238"/>
      <c r="AD331" s="238"/>
      <c r="AE331" s="238"/>
      <c r="AF331" s="238"/>
      <c r="AG331" s="238"/>
      <c r="AH331" s="238"/>
      <c r="AI331" s="238"/>
      <c r="AJ331" s="238"/>
      <c r="AK331" s="238"/>
      <c r="AL331" s="238"/>
      <c r="AM331" s="238"/>
      <c r="AN331" s="238"/>
      <c r="AO331" s="238"/>
      <c r="AP331" s="238"/>
      <c r="AQ331" s="238"/>
      <c r="AR331" s="238"/>
      <c r="BJ331" s="1"/>
    </row>
    <row r="332" spans="1:62" x14ac:dyDescent="0.3">
      <c r="A332" s="238"/>
      <c r="B332" s="238"/>
      <c r="C332" s="238"/>
      <c r="D332" s="238"/>
      <c r="E332" s="238"/>
      <c r="F332" s="238"/>
      <c r="G332" s="238"/>
      <c r="H332" s="238"/>
      <c r="I332" s="238"/>
      <c r="J332" s="238"/>
      <c r="K332" s="238"/>
      <c r="L332" s="238"/>
      <c r="M332" s="238"/>
      <c r="N332" s="238"/>
      <c r="O332" s="238"/>
      <c r="P332" s="238"/>
      <c r="Q332" s="238"/>
      <c r="R332" s="238"/>
      <c r="S332" s="238"/>
      <c r="T332" s="238"/>
      <c r="U332" s="238"/>
      <c r="V332" s="238"/>
      <c r="W332" s="238"/>
      <c r="X332" s="238"/>
      <c r="Y332" s="238"/>
      <c r="Z332" s="238"/>
      <c r="AA332" s="238"/>
      <c r="AB332" s="238"/>
      <c r="AC332" s="238"/>
      <c r="AD332" s="238"/>
      <c r="AE332" s="238"/>
      <c r="AF332" s="238"/>
      <c r="AG332" s="238"/>
      <c r="AH332" s="238"/>
      <c r="AI332" s="238"/>
      <c r="AJ332" s="238"/>
      <c r="AK332" s="238"/>
      <c r="AL332" s="238"/>
      <c r="AM332" s="238"/>
      <c r="AN332" s="238"/>
      <c r="AO332" s="238"/>
      <c r="AP332" s="238"/>
      <c r="AQ332" s="238"/>
      <c r="AR332" s="238"/>
      <c r="BJ332" s="1"/>
    </row>
    <row r="333" spans="1:62" x14ac:dyDescent="0.3">
      <c r="A333" s="238"/>
      <c r="B333" s="238"/>
      <c r="C333" s="238"/>
      <c r="D333" s="238"/>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238"/>
      <c r="AL333" s="238"/>
      <c r="AM333" s="238"/>
      <c r="AN333" s="238"/>
      <c r="AO333" s="238"/>
      <c r="AP333" s="238"/>
      <c r="AQ333" s="238"/>
      <c r="AR333" s="238"/>
      <c r="BJ333" s="1"/>
    </row>
    <row r="334" spans="1:62" x14ac:dyDescent="0.3">
      <c r="A334" s="238"/>
      <c r="B334" s="238"/>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c r="AQ334" s="238"/>
      <c r="AR334" s="238"/>
      <c r="BJ334" s="1"/>
    </row>
    <row r="335" spans="1:62" x14ac:dyDescent="0.3">
      <c r="A335" s="238"/>
      <c r="B335" s="238"/>
      <c r="C335" s="238"/>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BJ335" s="1"/>
    </row>
    <row r="336" spans="1:62" x14ac:dyDescent="0.3">
      <c r="A336" s="238"/>
      <c r="B336" s="238"/>
      <c r="C336" s="238"/>
      <c r="D336" s="238"/>
      <c r="E336" s="238"/>
      <c r="F336" s="238"/>
      <c r="G336" s="238"/>
      <c r="H336" s="238"/>
      <c r="I336" s="238"/>
      <c r="J336" s="238"/>
      <c r="K336" s="238"/>
      <c r="L336" s="238"/>
      <c r="M336" s="238"/>
      <c r="N336" s="238"/>
      <c r="O336" s="238"/>
      <c r="P336" s="238"/>
      <c r="Q336" s="238"/>
      <c r="R336" s="238"/>
      <c r="S336" s="238"/>
      <c r="T336" s="238"/>
      <c r="U336" s="238"/>
      <c r="V336" s="238"/>
      <c r="W336" s="238"/>
      <c r="X336" s="238"/>
      <c r="Y336" s="238"/>
      <c r="Z336" s="238"/>
      <c r="AA336" s="238"/>
      <c r="AB336" s="238"/>
      <c r="AC336" s="238"/>
      <c r="AD336" s="238"/>
      <c r="AE336" s="238"/>
      <c r="AF336" s="238"/>
      <c r="AG336" s="238"/>
      <c r="AH336" s="238"/>
      <c r="AI336" s="238"/>
      <c r="AJ336" s="238"/>
      <c r="AK336" s="238"/>
      <c r="AL336" s="238"/>
      <c r="AM336" s="238"/>
      <c r="AN336" s="238"/>
      <c r="AO336" s="238"/>
      <c r="AP336" s="238"/>
      <c r="AQ336" s="238"/>
      <c r="AR336" s="238"/>
      <c r="BJ336" s="1"/>
    </row>
    <row r="337" spans="1:62" x14ac:dyDescent="0.3">
      <c r="A337" s="238"/>
      <c r="B337" s="238"/>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c r="AG337" s="238"/>
      <c r="AH337" s="238"/>
      <c r="AI337" s="238"/>
      <c r="AJ337" s="238"/>
      <c r="AK337" s="238"/>
      <c r="AL337" s="238"/>
      <c r="AM337" s="238"/>
      <c r="AN337" s="238"/>
      <c r="AO337" s="238"/>
      <c r="AP337" s="238"/>
      <c r="AQ337" s="238"/>
      <c r="AR337" s="238"/>
      <c r="BJ337" s="1"/>
    </row>
    <row r="338" spans="1:62" x14ac:dyDescent="0.3">
      <c r="A338" s="238"/>
      <c r="B338" s="238"/>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c r="AG338" s="238"/>
      <c r="AH338" s="238"/>
      <c r="AI338" s="238"/>
      <c r="AJ338" s="238"/>
      <c r="AK338" s="238"/>
      <c r="AL338" s="238"/>
      <c r="AM338" s="238"/>
      <c r="AN338" s="238"/>
      <c r="AO338" s="238"/>
      <c r="AP338" s="238"/>
      <c r="AQ338" s="238"/>
      <c r="AR338" s="238"/>
      <c r="BJ338" s="1"/>
    </row>
    <row r="339" spans="1:62" hidden="1" x14ac:dyDescent="0.3">
      <c r="AR339" s="11"/>
      <c r="AS339" s="11"/>
      <c r="AT339" s="11"/>
      <c r="AU339" s="11"/>
      <c r="AV339" s="11"/>
      <c r="AW339" s="11"/>
      <c r="AX339" s="11"/>
      <c r="AY339" s="11"/>
      <c r="AZ339" s="11"/>
      <c r="BA339" s="11"/>
      <c r="BB339" s="11"/>
      <c r="BC339" s="11"/>
      <c r="BD339" s="11"/>
      <c r="BE339" s="11"/>
      <c r="BF339" s="11"/>
      <c r="BG339" s="11"/>
      <c r="BH339" s="11"/>
      <c r="BI339" s="11"/>
    </row>
    <row r="340" spans="1:62" s="2" customFormat="1" ht="12.75" hidden="1" customHeight="1" x14ac:dyDescent="0.25">
      <c r="AH340" s="3"/>
      <c r="AM340" s="4"/>
      <c r="AR340" s="5"/>
      <c r="AS340" s="5"/>
      <c r="AT340" s="5"/>
      <c r="AU340" s="5"/>
      <c r="AW340" s="5"/>
      <c r="AX340" s="5"/>
      <c r="AY340" s="5"/>
      <c r="AZ340" s="5"/>
      <c r="BA340" s="5"/>
      <c r="BB340" s="5"/>
      <c r="BC340" s="5"/>
      <c r="BD340" s="5"/>
      <c r="BE340" s="5"/>
      <c r="BF340" s="5"/>
      <c r="BG340" s="5"/>
      <c r="BH340" s="5"/>
      <c r="BI340" s="5"/>
    </row>
    <row r="341" spans="1:62" s="8" customFormat="1" ht="4.1500000000000004" hidden="1"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7"/>
      <c r="AS341" s="7"/>
      <c r="AT341" s="7"/>
      <c r="AU341" s="7"/>
      <c r="AV341" s="7"/>
      <c r="AW341" s="7"/>
      <c r="AX341" s="7"/>
      <c r="AY341" s="7"/>
      <c r="AZ341" s="7"/>
      <c r="BA341" s="7"/>
      <c r="BB341" s="7"/>
      <c r="BC341" s="7"/>
      <c r="BD341" s="7"/>
      <c r="BE341" s="7"/>
      <c r="BF341" s="7"/>
      <c r="BG341" s="7"/>
      <c r="BH341" s="7"/>
      <c r="BI341" s="7"/>
    </row>
    <row r="342" spans="1:62" x14ac:dyDescent="0.3"/>
    <row r="343" spans="1:62" s="29" customFormat="1" ht="12" customHeight="1" x14ac:dyDescent="0.25">
      <c r="C343" s="30"/>
      <c r="AS343" s="30"/>
      <c r="AT343" s="30"/>
      <c r="AU343" s="30"/>
      <c r="AV343" s="30"/>
      <c r="AW343" s="30"/>
      <c r="AX343" s="30"/>
      <c r="AY343" s="30"/>
      <c r="AZ343" s="30"/>
      <c r="BA343" s="30"/>
      <c r="BB343" s="30"/>
      <c r="BC343" s="30"/>
      <c r="BD343" s="30"/>
      <c r="BE343" s="30"/>
      <c r="BF343" s="30"/>
      <c r="BG343" s="30"/>
      <c r="BH343" s="30"/>
      <c r="BI343" s="30"/>
      <c r="BJ343" s="30"/>
    </row>
    <row r="344" spans="1:62" s="29" customFormat="1" ht="15" x14ac:dyDescent="0.25">
      <c r="A344" s="225"/>
      <c r="B344" s="225"/>
      <c r="C344" s="225"/>
      <c r="D344" s="225"/>
      <c r="E344" s="225"/>
      <c r="F344" s="225"/>
      <c r="G344" s="225"/>
      <c r="H344" s="225"/>
      <c r="I344" s="225"/>
      <c r="J344" s="225"/>
      <c r="K344" s="225"/>
      <c r="L344" s="225"/>
      <c r="M344" s="225"/>
      <c r="N344" s="225"/>
      <c r="O344" s="225"/>
      <c r="P344" s="225"/>
      <c r="Q344" s="225"/>
      <c r="R344" s="225"/>
      <c r="S344" s="225"/>
      <c r="T344" s="225"/>
      <c r="U344" s="225"/>
      <c r="V344" s="225"/>
      <c r="W344" s="225"/>
      <c r="X344" s="225"/>
      <c r="Y344" s="225"/>
      <c r="Z344" s="225"/>
      <c r="AA344" s="225"/>
      <c r="AB344" s="225"/>
      <c r="AC344" s="225"/>
      <c r="AD344" s="225"/>
      <c r="AE344" s="225"/>
      <c r="AF344" s="225"/>
      <c r="AG344" s="225"/>
      <c r="AH344" s="225"/>
      <c r="AI344" s="225"/>
      <c r="AJ344" s="225"/>
      <c r="AK344" s="225"/>
      <c r="AL344" s="225"/>
      <c r="AM344" s="225"/>
      <c r="AN344" s="225"/>
      <c r="AO344" s="225"/>
      <c r="AP344" s="225"/>
      <c r="AQ344" s="225"/>
      <c r="AR344" s="225"/>
      <c r="AS344" s="30"/>
      <c r="AT344" s="30"/>
      <c r="AU344" s="30"/>
      <c r="AV344" s="30"/>
      <c r="AW344" s="30"/>
      <c r="AX344" s="30"/>
      <c r="AY344" s="30"/>
      <c r="AZ344" s="30"/>
      <c r="BA344" s="30"/>
      <c r="BB344" s="30"/>
      <c r="BC344" s="30"/>
      <c r="BD344" s="30"/>
      <c r="BE344" s="30"/>
      <c r="BF344" s="30"/>
      <c r="BG344" s="30"/>
      <c r="BH344" s="30"/>
      <c r="BI344" s="30"/>
      <c r="BJ344" s="30"/>
    </row>
    <row r="345" spans="1:62" s="29" customFormat="1" ht="15" x14ac:dyDescent="0.25">
      <c r="A345" s="225"/>
      <c r="B345" s="225"/>
      <c r="C345" s="225"/>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c r="AJ345" s="225"/>
      <c r="AK345" s="225"/>
      <c r="AL345" s="225"/>
      <c r="AM345" s="225"/>
      <c r="AN345" s="225"/>
      <c r="AO345" s="225"/>
      <c r="AP345" s="225"/>
      <c r="AQ345" s="225"/>
      <c r="AR345" s="225"/>
      <c r="AS345" s="30"/>
      <c r="AT345" s="30"/>
      <c r="AU345" s="30"/>
      <c r="AV345" s="30"/>
      <c r="AW345" s="30"/>
      <c r="AX345" s="30"/>
      <c r="AY345" s="30"/>
      <c r="AZ345" s="30"/>
      <c r="BA345" s="30"/>
      <c r="BB345" s="30"/>
      <c r="BC345" s="30"/>
      <c r="BD345" s="30"/>
      <c r="BE345" s="30"/>
      <c r="BF345" s="30"/>
      <c r="BG345" s="30"/>
      <c r="BH345" s="30"/>
      <c r="BI345" s="30"/>
      <c r="BJ345" s="30"/>
    </row>
    <row r="346" spans="1:62" s="29" customFormat="1" ht="15" x14ac:dyDescent="0.25">
      <c r="A346" s="225"/>
      <c r="B346" s="225"/>
      <c r="C346" s="225"/>
      <c r="D346" s="225"/>
      <c r="E346" s="225"/>
      <c r="F346" s="225"/>
      <c r="G346" s="225"/>
      <c r="H346" s="225"/>
      <c r="I346" s="225"/>
      <c r="J346" s="225"/>
      <c r="K346" s="225"/>
      <c r="L346" s="225"/>
      <c r="M346" s="225"/>
      <c r="N346" s="225"/>
      <c r="O346" s="225"/>
      <c r="P346" s="225"/>
      <c r="Q346" s="225"/>
      <c r="R346" s="225"/>
      <c r="S346" s="225"/>
      <c r="T346" s="225"/>
      <c r="U346" s="225"/>
      <c r="V346" s="225"/>
      <c r="W346" s="225"/>
      <c r="X346" s="225"/>
      <c r="Y346" s="225"/>
      <c r="Z346" s="225"/>
      <c r="AA346" s="225"/>
      <c r="AB346" s="225"/>
      <c r="AC346" s="225"/>
      <c r="AD346" s="225"/>
      <c r="AE346" s="225"/>
      <c r="AF346" s="225"/>
      <c r="AG346" s="225"/>
      <c r="AH346" s="225"/>
      <c r="AI346" s="225"/>
      <c r="AJ346" s="225"/>
      <c r="AK346" s="225"/>
      <c r="AL346" s="225"/>
      <c r="AM346" s="225"/>
      <c r="AN346" s="225"/>
      <c r="AO346" s="225"/>
      <c r="AP346" s="225"/>
      <c r="AQ346" s="225"/>
      <c r="AR346" s="225"/>
      <c r="AS346" s="30"/>
      <c r="AT346" s="30"/>
      <c r="AU346" s="30"/>
      <c r="AV346" s="30"/>
      <c r="AW346" s="30"/>
      <c r="AX346" s="30"/>
      <c r="AY346" s="30"/>
      <c r="AZ346" s="30"/>
      <c r="BA346" s="30"/>
      <c r="BB346" s="30"/>
      <c r="BC346" s="30"/>
      <c r="BD346" s="30"/>
      <c r="BE346" s="30"/>
      <c r="BF346" s="30"/>
      <c r="BG346" s="30"/>
      <c r="BH346" s="30"/>
      <c r="BI346" s="30"/>
      <c r="BJ346" s="30"/>
    </row>
    <row r="347" spans="1:62" s="29" customFormat="1" ht="15" x14ac:dyDescent="0.25">
      <c r="A347" s="225"/>
      <c r="B347" s="225"/>
      <c r="C347" s="225"/>
      <c r="D347" s="225"/>
      <c r="E347" s="225"/>
      <c r="F347" s="225"/>
      <c r="G347" s="225"/>
      <c r="H347" s="225"/>
      <c r="I347" s="225"/>
      <c r="J347" s="225"/>
      <c r="K347" s="225"/>
      <c r="L347" s="225"/>
      <c r="M347" s="225"/>
      <c r="N347" s="225"/>
      <c r="O347" s="225"/>
      <c r="P347" s="225"/>
      <c r="Q347" s="225"/>
      <c r="R347" s="225"/>
      <c r="S347" s="225"/>
      <c r="T347" s="225"/>
      <c r="U347" s="225"/>
      <c r="V347" s="225"/>
      <c r="W347" s="225"/>
      <c r="X347" s="225"/>
      <c r="Y347" s="225"/>
      <c r="Z347" s="225"/>
      <c r="AA347" s="225"/>
      <c r="AB347" s="225"/>
      <c r="AC347" s="225"/>
      <c r="AD347" s="225"/>
      <c r="AE347" s="225"/>
      <c r="AF347" s="225"/>
      <c r="AG347" s="225"/>
      <c r="AH347" s="225"/>
      <c r="AI347" s="225"/>
      <c r="AJ347" s="225"/>
      <c r="AK347" s="225"/>
      <c r="AL347" s="225"/>
      <c r="AM347" s="225"/>
      <c r="AN347" s="225"/>
      <c r="AO347" s="225"/>
      <c r="AP347" s="225"/>
      <c r="AQ347" s="225"/>
      <c r="AR347" s="225"/>
      <c r="AS347" s="30"/>
      <c r="AT347" s="30"/>
      <c r="AU347" s="30"/>
      <c r="AV347" s="30"/>
      <c r="AW347" s="30"/>
      <c r="AX347" s="30"/>
      <c r="AY347" s="30"/>
      <c r="AZ347" s="30"/>
      <c r="BA347" s="30"/>
      <c r="BB347" s="30"/>
      <c r="BC347" s="30"/>
      <c r="BD347" s="30"/>
      <c r="BE347" s="30"/>
      <c r="BF347" s="30"/>
      <c r="BG347" s="30"/>
      <c r="BH347" s="30"/>
      <c r="BI347" s="30"/>
      <c r="BJ347" s="30"/>
    </row>
    <row r="348" spans="1:62" s="29" customFormat="1" ht="15" x14ac:dyDescent="0.25">
      <c r="A348" s="225"/>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c r="Y348" s="225"/>
      <c r="Z348" s="225"/>
      <c r="AA348" s="225"/>
      <c r="AB348" s="225"/>
      <c r="AC348" s="225"/>
      <c r="AD348" s="225"/>
      <c r="AE348" s="225"/>
      <c r="AF348" s="225"/>
      <c r="AG348" s="225"/>
      <c r="AH348" s="225"/>
      <c r="AI348" s="225"/>
      <c r="AJ348" s="225"/>
      <c r="AK348" s="225"/>
      <c r="AL348" s="225"/>
      <c r="AM348" s="225"/>
      <c r="AN348" s="225"/>
      <c r="AO348" s="225"/>
      <c r="AP348" s="225"/>
      <c r="AQ348" s="225"/>
      <c r="AR348" s="225"/>
      <c r="AS348" s="30"/>
      <c r="AT348" s="30"/>
      <c r="AU348" s="30"/>
      <c r="AV348" s="30"/>
      <c r="AW348" s="30"/>
      <c r="AX348" s="30"/>
      <c r="AY348" s="30"/>
      <c r="AZ348" s="30"/>
      <c r="BA348" s="30"/>
      <c r="BB348" s="30"/>
      <c r="BC348" s="30"/>
      <c r="BD348" s="30"/>
      <c r="BE348" s="30"/>
      <c r="BF348" s="30"/>
      <c r="BG348" s="30"/>
      <c r="BH348" s="30"/>
      <c r="BI348" s="30"/>
      <c r="BJ348" s="30"/>
    </row>
    <row r="349" spans="1:62" s="29" customFormat="1" ht="15" x14ac:dyDescent="0.25">
      <c r="A349" s="225"/>
      <c r="B349" s="225"/>
      <c r="C349" s="225"/>
      <c r="D349" s="225"/>
      <c r="E349" s="225"/>
      <c r="F349" s="225"/>
      <c r="G349" s="225"/>
      <c r="H349" s="225"/>
      <c r="I349" s="225"/>
      <c r="J349" s="225"/>
      <c r="K349" s="225"/>
      <c r="L349" s="225"/>
      <c r="M349" s="225"/>
      <c r="N349" s="225"/>
      <c r="O349" s="225"/>
      <c r="P349" s="225"/>
      <c r="Q349" s="225"/>
      <c r="R349" s="225"/>
      <c r="S349" s="225"/>
      <c r="T349" s="225"/>
      <c r="U349" s="225"/>
      <c r="V349" s="225"/>
      <c r="W349" s="225"/>
      <c r="X349" s="225"/>
      <c r="Y349" s="225"/>
      <c r="Z349" s="225"/>
      <c r="AA349" s="225"/>
      <c r="AB349" s="225"/>
      <c r="AC349" s="225"/>
      <c r="AD349" s="225"/>
      <c r="AE349" s="225"/>
      <c r="AF349" s="225"/>
      <c r="AG349" s="225"/>
      <c r="AH349" s="225"/>
      <c r="AI349" s="225"/>
      <c r="AJ349" s="225"/>
      <c r="AK349" s="225"/>
      <c r="AL349" s="225"/>
      <c r="AM349" s="225"/>
      <c r="AN349" s="225"/>
      <c r="AO349" s="225"/>
      <c r="AP349" s="225"/>
      <c r="AQ349" s="225"/>
      <c r="AR349" s="225"/>
      <c r="AS349" s="30"/>
      <c r="AT349" s="30"/>
      <c r="AU349" s="30"/>
      <c r="AV349" s="30"/>
      <c r="AW349" s="30"/>
      <c r="AX349" s="30"/>
      <c r="AY349" s="30"/>
      <c r="AZ349" s="30"/>
      <c r="BA349" s="30"/>
      <c r="BB349" s="30"/>
      <c r="BC349" s="30"/>
      <c r="BD349" s="30"/>
      <c r="BE349" s="30"/>
      <c r="BF349" s="30"/>
      <c r="BG349" s="30"/>
      <c r="BH349" s="30"/>
      <c r="BI349" s="30"/>
      <c r="BJ349" s="30"/>
    </row>
    <row r="350" spans="1:62" s="29" customFormat="1" ht="15" x14ac:dyDescent="0.25">
      <c r="A350" s="225"/>
      <c r="B350" s="225"/>
      <c r="C350" s="225"/>
      <c r="D350" s="225"/>
      <c r="E350" s="225"/>
      <c r="F350" s="225"/>
      <c r="G350" s="225"/>
      <c r="H350" s="225"/>
      <c r="I350" s="225"/>
      <c r="J350" s="225"/>
      <c r="K350" s="225"/>
      <c r="L350" s="225"/>
      <c r="M350" s="225"/>
      <c r="N350" s="225"/>
      <c r="O350" s="225"/>
      <c r="P350" s="225"/>
      <c r="Q350" s="225"/>
      <c r="R350" s="225"/>
      <c r="S350" s="225"/>
      <c r="T350" s="225"/>
      <c r="U350" s="225"/>
      <c r="V350" s="225"/>
      <c r="W350" s="225"/>
      <c r="X350" s="225"/>
      <c r="Y350" s="225"/>
      <c r="Z350" s="225"/>
      <c r="AA350" s="225"/>
      <c r="AB350" s="225"/>
      <c r="AC350" s="225"/>
      <c r="AD350" s="225"/>
      <c r="AE350" s="225"/>
      <c r="AF350" s="225"/>
      <c r="AG350" s="225"/>
      <c r="AH350" s="225"/>
      <c r="AI350" s="225"/>
      <c r="AJ350" s="225"/>
      <c r="AK350" s="225"/>
      <c r="AL350" s="225"/>
      <c r="AM350" s="225"/>
      <c r="AN350" s="225"/>
      <c r="AO350" s="225"/>
      <c r="AP350" s="225"/>
      <c r="AQ350" s="225"/>
      <c r="AR350" s="225"/>
      <c r="AS350" s="30"/>
      <c r="AT350" s="30"/>
      <c r="AU350" s="30"/>
      <c r="AV350" s="30"/>
      <c r="AW350" s="30"/>
      <c r="AX350" s="30"/>
      <c r="AY350" s="30"/>
      <c r="AZ350" s="30"/>
      <c r="BA350" s="30"/>
      <c r="BB350" s="30"/>
      <c r="BC350" s="30"/>
      <c r="BD350" s="30"/>
      <c r="BE350" s="30"/>
      <c r="BF350" s="30"/>
      <c r="BG350" s="30"/>
      <c r="BH350" s="30"/>
      <c r="BI350" s="30"/>
      <c r="BJ350" s="30"/>
    </row>
    <row r="351" spans="1:62" s="29" customFormat="1" ht="15" x14ac:dyDescent="0.25">
      <c r="C351" s="30"/>
      <c r="AS351" s="30"/>
      <c r="AT351" s="30"/>
      <c r="AU351" s="30"/>
      <c r="AV351" s="30"/>
      <c r="AW351" s="30"/>
      <c r="AX351" s="30"/>
      <c r="AY351" s="30"/>
      <c r="AZ351" s="30"/>
      <c r="BA351" s="30"/>
      <c r="BB351" s="30"/>
      <c r="BC351" s="30"/>
      <c r="BD351" s="30"/>
      <c r="BE351" s="30"/>
      <c r="BF351" s="30"/>
      <c r="BG351" s="30"/>
      <c r="BH351" s="30"/>
      <c r="BI351" s="30"/>
      <c r="BJ351" s="30"/>
    </row>
    <row r="352" spans="1:62" s="29" customFormat="1" ht="15" x14ac:dyDescent="0.25">
      <c r="A352" s="225"/>
      <c r="B352" s="225"/>
      <c r="C352" s="225"/>
      <c r="D352" s="225"/>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c r="AS352" s="30"/>
      <c r="AT352" s="30"/>
      <c r="AU352" s="30"/>
      <c r="AV352" s="30"/>
      <c r="AW352" s="30"/>
      <c r="AX352" s="30"/>
      <c r="AY352" s="30"/>
      <c r="AZ352" s="30"/>
      <c r="BA352" s="30"/>
      <c r="BB352" s="30"/>
      <c r="BC352" s="30"/>
      <c r="BD352" s="30"/>
      <c r="BE352" s="30"/>
      <c r="BF352" s="30"/>
      <c r="BG352" s="30"/>
      <c r="BH352" s="30"/>
      <c r="BI352" s="30"/>
      <c r="BJ352" s="30"/>
    </row>
    <row r="353" spans="1:62" s="29" customFormat="1" ht="15" x14ac:dyDescent="0.25">
      <c r="A353" s="225"/>
      <c r="B353" s="225"/>
      <c r="C353" s="225"/>
      <c r="D353" s="225"/>
      <c r="E353" s="225"/>
      <c r="F353" s="225"/>
      <c r="G353" s="225"/>
      <c r="H353" s="225"/>
      <c r="I353" s="225"/>
      <c r="J353" s="225"/>
      <c r="K353" s="225"/>
      <c r="L353" s="225"/>
      <c r="M353" s="225"/>
      <c r="N353" s="225"/>
      <c r="O353" s="225"/>
      <c r="P353" s="225"/>
      <c r="Q353" s="225"/>
      <c r="R353" s="225"/>
      <c r="S353" s="225"/>
      <c r="T353" s="225"/>
      <c r="U353" s="225"/>
      <c r="V353" s="225"/>
      <c r="W353" s="225"/>
      <c r="X353" s="225"/>
      <c r="Y353" s="225"/>
      <c r="Z353" s="225"/>
      <c r="AA353" s="225"/>
      <c r="AB353" s="225"/>
      <c r="AC353" s="225"/>
      <c r="AD353" s="225"/>
      <c r="AE353" s="225"/>
      <c r="AF353" s="225"/>
      <c r="AG353" s="225"/>
      <c r="AH353" s="225"/>
      <c r="AI353" s="225"/>
      <c r="AJ353" s="225"/>
      <c r="AK353" s="225"/>
      <c r="AL353" s="225"/>
      <c r="AM353" s="225"/>
      <c r="AN353" s="225"/>
      <c r="AO353" s="225"/>
      <c r="AP353" s="225"/>
      <c r="AQ353" s="225"/>
      <c r="AR353" s="225"/>
      <c r="AS353" s="30"/>
      <c r="AT353" s="30"/>
      <c r="AU353" s="30"/>
      <c r="AV353" s="30"/>
      <c r="AW353" s="30"/>
      <c r="AX353" s="30"/>
      <c r="AY353" s="30"/>
      <c r="AZ353" s="30"/>
      <c r="BA353" s="30"/>
      <c r="BB353" s="30"/>
      <c r="BC353" s="30"/>
      <c r="BD353" s="30"/>
      <c r="BE353" s="30"/>
      <c r="BF353" s="30"/>
      <c r="BG353" s="30"/>
      <c r="BH353" s="30"/>
      <c r="BI353" s="30"/>
      <c r="BJ353" s="30"/>
    </row>
    <row r="354" spans="1:62" s="29" customFormat="1" ht="15" x14ac:dyDescent="0.25">
      <c r="A354" s="225"/>
      <c r="B354" s="225"/>
      <c r="C354" s="225"/>
      <c r="D354" s="225"/>
      <c r="E354" s="225"/>
      <c r="F354" s="225"/>
      <c r="G354" s="225"/>
      <c r="H354" s="225"/>
      <c r="I354" s="225"/>
      <c r="J354" s="225"/>
      <c r="K354" s="225"/>
      <c r="L354" s="225"/>
      <c r="M354" s="225"/>
      <c r="N354" s="225"/>
      <c r="O354" s="225"/>
      <c r="P354" s="225"/>
      <c r="Q354" s="225"/>
      <c r="R354" s="225"/>
      <c r="S354" s="225"/>
      <c r="T354" s="225"/>
      <c r="U354" s="225"/>
      <c r="V354" s="225"/>
      <c r="W354" s="225"/>
      <c r="X354" s="225"/>
      <c r="Y354" s="225"/>
      <c r="Z354" s="225"/>
      <c r="AA354" s="225"/>
      <c r="AB354" s="225"/>
      <c r="AC354" s="225"/>
      <c r="AD354" s="225"/>
      <c r="AE354" s="225"/>
      <c r="AF354" s="225"/>
      <c r="AG354" s="225"/>
      <c r="AH354" s="225"/>
      <c r="AI354" s="225"/>
      <c r="AJ354" s="225"/>
      <c r="AK354" s="225"/>
      <c r="AL354" s="225"/>
      <c r="AM354" s="225"/>
      <c r="AN354" s="225"/>
      <c r="AO354" s="225"/>
      <c r="AP354" s="225"/>
      <c r="AQ354" s="225"/>
      <c r="AR354" s="225"/>
      <c r="AS354" s="30"/>
      <c r="AT354" s="30"/>
      <c r="AU354" s="30"/>
      <c r="AV354" s="30"/>
      <c r="AW354" s="30"/>
      <c r="AX354" s="30"/>
      <c r="AY354" s="30"/>
      <c r="AZ354" s="30"/>
      <c r="BA354" s="30"/>
      <c r="BB354" s="30"/>
      <c r="BC354" s="30"/>
      <c r="BD354" s="30"/>
      <c r="BE354" s="30"/>
      <c r="BF354" s="30"/>
      <c r="BG354" s="30"/>
      <c r="BH354" s="30"/>
      <c r="BI354" s="30"/>
      <c r="BJ354" s="30"/>
    </row>
  </sheetData>
  <sheetProtection algorithmName="SHA-512" hashValue="JeACfGdE590kdk39nEgdYTZJmhnUoNqiIYPp/Ms/+aJgglvhHJbSev8V26v0LYpQHc4z1HJRsXDH4+aVkvBUSw==" saltValue="TrY+U7oMGDOuplN5wIdttg==" spinCount="100000" sheet="1" insertRows="0" selectLockedCells="1"/>
  <mergeCells count="160">
    <mergeCell ref="E194:AG195"/>
    <mergeCell ref="A3:AQ3"/>
    <mergeCell ref="A4:AQ4"/>
    <mergeCell ref="A5:AQ5"/>
    <mergeCell ref="A24:AP25"/>
    <mergeCell ref="D90:E90"/>
    <mergeCell ref="U43:W43"/>
    <mergeCell ref="A84:AP86"/>
    <mergeCell ref="D88:E88"/>
    <mergeCell ref="D89:E89"/>
    <mergeCell ref="D45:E45"/>
    <mergeCell ref="U45:W45"/>
    <mergeCell ref="D47:E47"/>
    <mergeCell ref="A55:AP55"/>
    <mergeCell ref="F11:J11"/>
    <mergeCell ref="K11:Z11"/>
    <mergeCell ref="D12:E12"/>
    <mergeCell ref="D13:E13"/>
    <mergeCell ref="D35:AN37"/>
    <mergeCell ref="F13:T13"/>
    <mergeCell ref="A15:AQ16"/>
    <mergeCell ref="A192:B192"/>
    <mergeCell ref="D171:E171"/>
    <mergeCell ref="I145:AO147"/>
    <mergeCell ref="E136:F136"/>
    <mergeCell ref="C122:D122"/>
    <mergeCell ref="A18:AQ18"/>
    <mergeCell ref="D19:E19"/>
    <mergeCell ref="F19:V19"/>
    <mergeCell ref="E95:F95"/>
    <mergeCell ref="A106:AP106"/>
    <mergeCell ref="D112:E112"/>
    <mergeCell ref="D61:E61"/>
    <mergeCell ref="E97:F97"/>
    <mergeCell ref="Z176:AC176"/>
    <mergeCell ref="Z178:AC178"/>
    <mergeCell ref="Z180:AC180"/>
    <mergeCell ref="Z186:AC186"/>
    <mergeCell ref="Z188:AC188"/>
    <mergeCell ref="Z190:AC190"/>
    <mergeCell ref="A114:AN116"/>
    <mergeCell ref="AK29:AP29"/>
    <mergeCell ref="D161:E161"/>
    <mergeCell ref="A158:B158"/>
    <mergeCell ref="Q163:AP164"/>
    <mergeCell ref="L163:O163"/>
    <mergeCell ref="Z182:AC182"/>
    <mergeCell ref="Z184:AC184"/>
    <mergeCell ref="F64:N70"/>
    <mergeCell ref="P63:AP70"/>
    <mergeCell ref="E80:S80"/>
    <mergeCell ref="A72:AO74"/>
    <mergeCell ref="D76:AJ77"/>
    <mergeCell ref="A29:H29"/>
    <mergeCell ref="I29:AA29"/>
    <mergeCell ref="A21:AP22"/>
    <mergeCell ref="A35:B35"/>
    <mergeCell ref="A93:B93"/>
    <mergeCell ref="A225:B225"/>
    <mergeCell ref="D218:AO220"/>
    <mergeCell ref="D222:G222"/>
    <mergeCell ref="L222:O222"/>
    <mergeCell ref="A218:B218"/>
    <mergeCell ref="A220:B220"/>
    <mergeCell ref="E143:F143"/>
    <mergeCell ref="E141:F141"/>
    <mergeCell ref="I148:J148"/>
    <mergeCell ref="D158:AP159"/>
    <mergeCell ref="F168:AM169"/>
    <mergeCell ref="D224:AN227"/>
    <mergeCell ref="A212:AP216"/>
    <mergeCell ref="A208:AP208"/>
    <mergeCell ref="E201:AG203"/>
    <mergeCell ref="L166:O166"/>
    <mergeCell ref="Z172:AC172"/>
    <mergeCell ref="Z174:AC174"/>
    <mergeCell ref="A154:AP154"/>
    <mergeCell ref="A231:AP232"/>
    <mergeCell ref="P234:AH234"/>
    <mergeCell ref="AD257:AG257"/>
    <mergeCell ref="P235:AH235"/>
    <mergeCell ref="AA237:AE237"/>
    <mergeCell ref="A7:AP10"/>
    <mergeCell ref="D11:E11"/>
    <mergeCell ref="A124:B124"/>
    <mergeCell ref="A139:B139"/>
    <mergeCell ref="E131:F131"/>
    <mergeCell ref="A134:B134"/>
    <mergeCell ref="AD29:AJ29"/>
    <mergeCell ref="D41:E41"/>
    <mergeCell ref="U41:W41"/>
    <mergeCell ref="D43:E43"/>
    <mergeCell ref="D63:E63"/>
    <mergeCell ref="P61:AP61"/>
    <mergeCell ref="M39:P39"/>
    <mergeCell ref="U39:W39"/>
    <mergeCell ref="A59:B59"/>
    <mergeCell ref="I27:AP27"/>
    <mergeCell ref="E126:F126"/>
    <mergeCell ref="A129:B129"/>
    <mergeCell ref="A118:AO121"/>
    <mergeCell ref="A344:AR350"/>
    <mergeCell ref="A352:AR354"/>
    <mergeCell ref="A301:AP301"/>
    <mergeCell ref="A318:AR338"/>
    <mergeCell ref="F286:AE287"/>
    <mergeCell ref="E310:F310"/>
    <mergeCell ref="G310:W310"/>
    <mergeCell ref="E311:F311"/>
    <mergeCell ref="G311:K311"/>
    <mergeCell ref="E313:AM313"/>
    <mergeCell ref="E314:AK314"/>
    <mergeCell ref="AJ235:AO243"/>
    <mergeCell ref="F285:AF285"/>
    <mergeCell ref="AD247:AG247"/>
    <mergeCell ref="AD259:AG259"/>
    <mergeCell ref="C250:N251"/>
    <mergeCell ref="A277:B277"/>
    <mergeCell ref="AD249:AG249"/>
    <mergeCell ref="A283:B283"/>
    <mergeCell ref="A279:B279"/>
    <mergeCell ref="A271:AP271"/>
    <mergeCell ref="AD251:AG251"/>
    <mergeCell ref="AD253:AG253"/>
    <mergeCell ref="AD255:AG255"/>
    <mergeCell ref="AD245:AG245"/>
    <mergeCell ref="A262:B262"/>
    <mergeCell ref="A264:B264"/>
    <mergeCell ref="A266:B266"/>
    <mergeCell ref="D285:E285"/>
    <mergeCell ref="C259:O260"/>
    <mergeCell ref="G237:H237"/>
    <mergeCell ref="K237:M237"/>
    <mergeCell ref="P237:R237"/>
    <mergeCell ref="U237:V237"/>
    <mergeCell ref="A281:B281"/>
    <mergeCell ref="F12:S12"/>
    <mergeCell ref="F88:AA88"/>
    <mergeCell ref="F89:T89"/>
    <mergeCell ref="F90:T90"/>
    <mergeCell ref="F112:T112"/>
    <mergeCell ref="E122:AA122"/>
    <mergeCell ref="K148:AG148"/>
    <mergeCell ref="G309:AG309"/>
    <mergeCell ref="A241:O243"/>
    <mergeCell ref="D287:E287"/>
    <mergeCell ref="E309:F309"/>
    <mergeCell ref="A288:B288"/>
    <mergeCell ref="D286:E286"/>
    <mergeCell ref="D291:AO296"/>
    <mergeCell ref="F304:AM307"/>
    <mergeCell ref="E197:AH198"/>
    <mergeCell ref="AD241:AG241"/>
    <mergeCell ref="AD243:AG243"/>
    <mergeCell ref="A224:B224"/>
    <mergeCell ref="X237:Z237"/>
    <mergeCell ref="A226:B226"/>
    <mergeCell ref="G239:H239"/>
    <mergeCell ref="AD239:AG239"/>
    <mergeCell ref="A219:B219"/>
  </mergeCells>
  <hyperlinks>
    <hyperlink ref="F19:U19" r:id="rId1" display="Crediting Foods in CACFP Adult Day Care Centers" xr:uid="{84AD6601-82CB-4818-B15D-4BA5FF8B3BA6}"/>
    <hyperlink ref="G311:I311" r:id="rId2" display="CACFP staff" xr:uid="{05242660-5BEC-4C9B-9E1E-DE03B4FA541D}"/>
    <hyperlink ref="G310:U310" r:id="rId3" display="Meal Patterns for CACFP Adult Day Care Centers" xr:uid="{E5453427-5B03-45D8-BE9E-E74DB32D4536}"/>
    <hyperlink ref="K11:Y11" r:id="rId4" display="Meal Patterns for CACFP Adult Day Care Centers" xr:uid="{BBD82330-4BF3-45EE-865D-72F2E3341CFE}"/>
    <hyperlink ref="F12:S12" r:id="rId5" display="Grain Ounce Equivalents for the CACFP" xr:uid="{5083C396-CAFF-4C18-82CA-FCB78DC59C7E}"/>
    <hyperlink ref="F13:T13" r:id="rId6" display="Crediting Breakfast Cereals in the CACFP" xr:uid="{37F0C3D6-1D39-409D-8D49-33D981CD68DC}"/>
    <hyperlink ref="E80:S80" r:id="rId7" display="Crediting Breakfast Cereals in the CACFP" xr:uid="{741111EF-2F3B-4D03-9299-8713E249EA5A}"/>
    <hyperlink ref="F88:S88" r:id="rId8" display="Whole Grain-rich Criteria for the CACFP" xr:uid="{8077F5C4-4E58-4333-BF74-8C17EE8E0E62}"/>
    <hyperlink ref="F88:V88" r:id="rId9" display="Meeting the Whole Grain-rich Requirement for the CACFP " xr:uid="{6DC70332-092E-40DD-8268-AAEDB61C6D43}"/>
    <hyperlink ref="F89:T89" r:id="rId10" display="Crediting Whole Grains in the CACFP" xr:uid="{E6C2CDDF-AF06-4DDA-97DB-6891B616B9AC}"/>
    <hyperlink ref="F90:T90" r:id="rId11" display="https://portal.ct.gov/-/media/SDE/Nutrition/CACFP/Crediting/Credit_Enriched_Grains_CACFP.pdf" xr:uid="{385FE5E7-BB51-4F08-A3E5-AA4417B160C9}"/>
    <hyperlink ref="F112:T112" r:id="rId12" display="CACFP Best Practices" xr:uid="{DBADD8B8-C210-48CB-BCEC-35546CD15773}"/>
    <hyperlink ref="E122:R122" r:id="rId13" display="Whole Grain-rich Criteria for the CACFP" xr:uid="{5B2E436F-F199-4F0C-B10D-B6144C4895E0}"/>
    <hyperlink ref="E122:U122" r:id="rId14" display="Meeting the Whole Grain-rich Requirement for the CACFP " xr:uid="{82840AFD-F211-4D16-82A7-4EDA3F9665EA}"/>
    <hyperlink ref="K148:X148" r:id="rId15" display="Whole Grain-rich Criteria for the CACFP" xr:uid="{1C819909-DA38-46AA-8FEB-5FD1A65A41B5}"/>
    <hyperlink ref="K148:AA148" r:id="rId16" display="Meeting the Whole Grain-rich Requirement for the CACFP " xr:uid="{0C72C2B9-7968-4E9A-B52A-A8381218107B}"/>
    <hyperlink ref="G309:X309" r:id="rId17" display="Meal Pattern Requirements for CACFP Adult Day Care Centers" xr:uid="{85E1FEB6-DBC0-40AE-90CD-1550571FC80D}"/>
    <hyperlink ref="G309:Y309" r:id="rId18" display="Meal Pattern Requirements for CACFP Adult Day Care Centers" xr:uid="{1D4BF77A-2EAC-4FAC-AE4D-BAEB22A63328}"/>
  </hyperlinks>
  <pageMargins left="0.2" right="0.2" top="0.45" bottom="0.2" header="0.51180555555555596" footer="0.35"/>
  <pageSetup scale="93" firstPageNumber="0" orientation="portrait" horizontalDpi="300" verticalDpi="300" r:id="rId19"/>
  <headerFooter alignWithMargins="0">
    <oddFooter>&amp;C&amp;"Arial Narrow,Regular"&amp;9Connecticut State Department of Education • Revised September 2023</oddFooter>
  </headerFooter>
  <rowBreaks count="6" manualBreakCount="6">
    <brk id="52" max="16383" man="1"/>
    <brk id="103" max="41" man="1"/>
    <brk id="151" max="41" man="1"/>
    <brk id="205" max="16383" man="1"/>
    <brk id="268" max="16383" man="1"/>
    <brk id="298" max="41"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Centers Worksheet 3: Crediting Cooked Breakfast Cereals in CACFP</dc:title>
  <dc:creator>Fiore, Susan</dc:creator>
  <cp:lastModifiedBy>Fiore, Susan</cp:lastModifiedBy>
  <cp:lastPrinted>2018-11-06T16:34:32Z</cp:lastPrinted>
  <dcterms:created xsi:type="dcterms:W3CDTF">2018-10-26T11:01:13Z</dcterms:created>
  <dcterms:modified xsi:type="dcterms:W3CDTF">2023-09-23T12:38:11Z</dcterms:modified>
</cp:coreProperties>
</file>