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K:\SFIORE\CNP Guides\CACFP\Crediting CACFP\Crediting Worksheets CACFP\Adults\"/>
    </mc:Choice>
  </mc:AlternateContent>
  <xr:revisionPtr revIDLastSave="0" documentId="13_ncr:1_{D90FA7E1-A5AE-4BDB-BA2C-2A390D3B8BA7}" xr6:coauthVersionLast="47" xr6:coauthVersionMax="47" xr10:uidLastSave="{00000000-0000-0000-0000-000000000000}"/>
  <bookViews>
    <workbookView xWindow="28680" yWindow="-120" windowWidth="29040" windowHeight="15840" tabRatio="500" xr2:uid="{00000000-000D-0000-FFFF-FFFF00000000}"/>
  </bookViews>
  <sheets>
    <sheet name="Worksheet 1" sheetId="1" r:id="rId1"/>
  </sheets>
  <definedNames>
    <definedName name="_xlnm.Print_Area" localSheetId="0">'Worksheet 1'!$A$1:$AQ$350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0" i="1" l="1"/>
  <c r="E130" i="1"/>
  <c r="L206" i="1"/>
  <c r="AN251" i="1" l="1"/>
  <c r="AK251" i="1"/>
  <c r="AN249" i="1"/>
  <c r="AK249" i="1"/>
  <c r="AN247" i="1"/>
  <c r="AK247" i="1"/>
  <c r="AA164" i="1" l="1"/>
  <c r="AN265" i="1" l="1"/>
  <c r="AK265" i="1"/>
  <c r="AB222" i="1" l="1"/>
  <c r="V222" i="1"/>
  <c r="AE236" i="1" l="1"/>
  <c r="AE224" i="1" l="1"/>
  <c r="AE230" i="1"/>
  <c r="AK230" i="1" s="1"/>
  <c r="AE232" i="1"/>
  <c r="AE226" i="1"/>
  <c r="AE234" i="1"/>
  <c r="AE228" i="1"/>
  <c r="AN232" i="1" l="1"/>
  <c r="AK232" i="1"/>
  <c r="K146" i="1"/>
  <c r="AN263" i="1" l="1"/>
  <c r="AK263" i="1"/>
  <c r="V51" i="1"/>
  <c r="V55" i="1" l="1"/>
  <c r="AN261" i="1" s="1"/>
  <c r="AE244" i="1"/>
  <c r="AE238" i="1"/>
  <c r="AE240" i="1"/>
  <c r="V53" i="1"/>
  <c r="AK261" i="1" s="1"/>
  <c r="AN240" i="1" l="1"/>
  <c r="AK240" i="1"/>
  <c r="AN238" i="1"/>
  <c r="AK238" i="1"/>
  <c r="AN244" i="1"/>
  <c r="AK244" i="1"/>
  <c r="AE242" i="1"/>
  <c r="AN242" i="1" l="1"/>
  <c r="AN274" i="1" s="1"/>
  <c r="AK242" i="1"/>
  <c r="AK274" i="1" s="1"/>
  <c r="V45" i="1"/>
  <c r="AA166" i="1"/>
  <c r="AA168" i="1"/>
  <c r="AA170" i="1"/>
</calcChain>
</file>

<file path=xl/sharedStrings.xml><?xml version="1.0" encoding="utf-8"?>
<sst xmlns="http://schemas.openxmlformats.org/spreadsheetml/2006/main" count="246" uniqueCount="159">
  <si>
    <t xml:space="preserve">Manufacturer:  </t>
  </si>
  <si>
    <t xml:space="preserve"> Yes</t>
  </si>
  <si>
    <t xml:space="preserve"> No</t>
  </si>
  <si>
    <t>`</t>
  </si>
  <si>
    <t>Weight (ounces):</t>
  </si>
  <si>
    <t xml:space="preserve">equals </t>
  </si>
  <si>
    <t xml:space="preserve"> grams</t>
  </si>
  <si>
    <t>Calories</t>
  </si>
  <si>
    <t>g</t>
  </si>
  <si>
    <t>Trans Fat (g)</t>
  </si>
  <si>
    <t>Sodium (mg)</t>
  </si>
  <si>
    <t>mg</t>
  </si>
  <si>
    <t>·</t>
  </si>
  <si>
    <t>C</t>
  </si>
  <si>
    <t>with at least 2.5 g of fiber most often</t>
  </si>
  <si>
    <t xml:space="preserve">Sugars (g) </t>
  </si>
  <si>
    <t>A</t>
  </si>
  <si>
    <t>B</t>
  </si>
  <si>
    <t>Part 1 — CACFP Sugar Limit</t>
  </si>
  <si>
    <t xml:space="preserve"> List first ingredient:</t>
  </si>
  <si>
    <t xml:space="preserve"> List fortification nutrients:</t>
  </si>
  <si>
    <t xml:space="preserve"> List the grams (g) of sugars per serving:</t>
  </si>
  <si>
    <t xml:space="preserve"> List the serving size in grams:</t>
  </si>
  <si>
    <t xml:space="preserve"> Grams of sugars per ounce:</t>
  </si>
  <si>
    <t>D</t>
  </si>
  <si>
    <t xml:space="preserve"> Is C equal to or less than 6 grams?:</t>
  </si>
  <si>
    <t>Part 3 — CACFP Crediting Criteria</t>
  </si>
  <si>
    <t>Part 4 — CACFP Whole Grain-rich (WGR) Criteria</t>
  </si>
  <si>
    <t>Part 5 — Nutrition Information for Manufacturer's Serving</t>
  </si>
  <si>
    <t>Total fat (g)</t>
  </si>
  <si>
    <t>Saturated fat (g)</t>
  </si>
  <si>
    <t>Percentage of calories from fat</t>
  </si>
  <si>
    <t>Percentage of calories from saturated fat</t>
  </si>
  <si>
    <t>Percentage of calories from sugars</t>
  </si>
  <si>
    <t xml:space="preserve">Dietary fiber (g) </t>
  </si>
  <si>
    <t xml:space="preserve">  Grams of sugars per ounce</t>
  </si>
  <si>
    <t>Page 4 of 6</t>
  </si>
  <si>
    <t>cups:</t>
  </si>
  <si>
    <t xml:space="preserve">dry weight (g): </t>
  </si>
  <si>
    <t xml:space="preserve"> cups =</t>
  </si>
  <si>
    <t xml:space="preserve"> Serving size:         </t>
  </si>
  <si>
    <t xml:space="preserve"> Nutrition Information:</t>
  </si>
  <si>
    <t xml:space="preserve"> Saturated fat (g)</t>
  </si>
  <si>
    <t xml:space="preserve"> Trans fat (g)</t>
  </si>
  <si>
    <t xml:space="preserve"> Percentage of calories from fat</t>
  </si>
  <si>
    <t xml:space="preserve"> Percentage of calories from saturated fat</t>
  </si>
  <si>
    <t xml:space="preserve"> Percentage of calories from sugars</t>
  </si>
  <si>
    <t xml:space="preserve"> Cups: </t>
  </si>
  <si>
    <t>Crediting Breakfast Cereals in the CACFP</t>
  </si>
  <si>
    <t>Crediting Whole Grains in the CACFP</t>
  </si>
  <si>
    <t xml:space="preserve">Crediting Enriched Grains in the CACFP
</t>
  </si>
  <si>
    <t>Nutrition information for serving size</t>
  </si>
  <si>
    <t>CACFP staff</t>
  </si>
  <si>
    <t>CACFP Best Practices</t>
  </si>
  <si>
    <t>Page 1 of 6</t>
  </si>
  <si>
    <t>Page 2 of 6</t>
  </si>
  <si>
    <t>Page 3 of 6</t>
  </si>
  <si>
    <t>Page 5 of 6</t>
  </si>
  <si>
    <t>Page 6 of 6</t>
  </si>
  <si>
    <t>Name of product:</t>
  </si>
  <si>
    <t xml:space="preserve">Date reviewed:  </t>
  </si>
  <si>
    <t xml:space="preserve"> Weight (grams):</t>
  </si>
  <si>
    <t xml:space="preserve">(from step 1B in part 1) </t>
  </si>
  <si>
    <t xml:space="preserve">For question 4 below, check (X) either "Yes" or "No" in the blue box. The yellow boxes in questions 1-3 and 5 calculate automatically. </t>
  </si>
  <si>
    <t xml:space="preserve">A RTE breakfast cereal is fortified if it is labeled as “fortified” or the ingredients statement lists the vitamins and minerals added to the product. The ingredients statement below shows an example of a RTE breakfast cereal fortified with 11 vitamins and minerals, listed after “Vitamins and Minerals.” </t>
  </si>
  <si>
    <t xml:space="preserve"> Total fat (grams (g))</t>
  </si>
  <si>
    <t xml:space="preserve"> Sodium (milligrams (mg))</t>
  </si>
  <si>
    <r>
      <t xml:space="preserve">Instructions: </t>
    </r>
    <r>
      <rPr>
        <sz val="11"/>
        <rFont val="Garamond"/>
        <family val="1"/>
      </rPr>
      <t xml:space="preserve">Use the product's </t>
    </r>
    <r>
      <rPr>
        <b/>
        <sz val="11"/>
        <rFont val="Garamond"/>
        <family val="1"/>
      </rPr>
      <t>Nutrition Facts label</t>
    </r>
    <r>
      <rPr>
        <sz val="11"/>
        <rFont val="Garamond"/>
        <family val="1"/>
      </rPr>
      <t xml:space="preserve"> and </t>
    </r>
    <r>
      <rPr>
        <b/>
        <sz val="11"/>
        <rFont val="Garamond"/>
        <family val="1"/>
      </rPr>
      <t>ingredients statement</t>
    </r>
    <r>
      <rPr>
        <sz val="11"/>
        <rFont val="Garamond"/>
        <family val="1"/>
      </rPr>
      <t xml:space="preserve"> to enter information in the blue boxes, following the directions indicated. For "yes" or "no" questions, enter "X" in the appropriate box. The yellow boxes calculate automatically. </t>
    </r>
  </si>
  <si>
    <r>
      <t xml:space="preserve">Read the </t>
    </r>
    <r>
      <rPr>
        <b/>
        <sz val="11"/>
        <rFont val="Garamond"/>
        <family val="1"/>
      </rPr>
      <t xml:space="preserve">Nutrition Facts </t>
    </r>
    <r>
      <rPr>
        <sz val="11"/>
        <rFont val="Garamond"/>
        <family val="1"/>
      </rPr>
      <t>label. Enter the product's</t>
    </r>
    <r>
      <rPr>
        <b/>
        <sz val="11"/>
        <rFont val="Garamond"/>
        <family val="1"/>
      </rPr>
      <t xml:space="preserve"> grams of sugars per serving</t>
    </r>
    <r>
      <rPr>
        <sz val="11"/>
        <rFont val="Garamond"/>
        <family val="1"/>
      </rPr>
      <t xml:space="preserve"> in the blue box in A below. Enter the product's </t>
    </r>
    <r>
      <rPr>
        <b/>
        <sz val="11"/>
        <rFont val="Garamond"/>
        <family val="1"/>
      </rPr>
      <t>serving size weight (grams)</t>
    </r>
    <r>
      <rPr>
        <sz val="11"/>
        <rFont val="Garamond"/>
        <family val="1"/>
      </rPr>
      <t xml:space="preserve"> in the blue box in B below. If the product weight is listed only in ounces, enter ounces in the blue box below to convert to grams.</t>
    </r>
  </si>
  <si>
    <r>
      <t xml:space="preserve"> Yes: </t>
    </r>
    <r>
      <rPr>
        <sz val="11"/>
        <color indexed="8"/>
        <rFont val="Garamond"/>
        <family val="1"/>
      </rPr>
      <t>Meets sugar limit. Proceed to Part 2.</t>
    </r>
  </si>
  <si>
    <r>
      <t xml:space="preserve">Read the </t>
    </r>
    <r>
      <rPr>
        <b/>
        <sz val="11"/>
        <rFont val="Garamond"/>
        <family val="1"/>
      </rPr>
      <t>ingredients statement</t>
    </r>
    <r>
      <rPr>
        <sz val="11"/>
        <rFont val="Garamond"/>
        <family val="1"/>
      </rPr>
      <t xml:space="preserve">. List the </t>
    </r>
    <r>
      <rPr>
        <b/>
        <sz val="11"/>
        <rFont val="Garamond"/>
        <family val="1"/>
      </rPr>
      <t>first</t>
    </r>
    <r>
      <rPr>
        <sz val="11"/>
        <rFont val="Garamond"/>
        <family val="1"/>
      </rPr>
      <t xml:space="preserve"> ingredient and </t>
    </r>
    <r>
      <rPr>
        <b/>
        <sz val="11"/>
        <rFont val="Garamond"/>
        <family val="1"/>
      </rPr>
      <t>fortification nutrient</t>
    </r>
    <r>
      <rPr>
        <sz val="11"/>
        <rFont val="Garamond"/>
        <family val="1"/>
      </rPr>
      <t>s.</t>
    </r>
  </si>
  <si>
    <r>
      <t>Ingredients: Whole-grain wheat, raisins, wheat bran, sugar, brown sugar syrup, contains 2% or less of salt, malt flavor.</t>
    </r>
    <r>
      <rPr>
        <b/>
        <sz val="11"/>
        <color indexed="8"/>
        <rFont val="Garamond"/>
        <family val="1"/>
      </rPr>
      <t xml:space="preserve"> Vitamins and Minerals: </t>
    </r>
    <r>
      <rPr>
        <i/>
        <sz val="11"/>
        <color indexed="8"/>
        <rFont val="Garamond"/>
        <family val="1"/>
      </rPr>
      <t>Potassium chloride, niacinamide, reduced iron, vitamin B6 (pyridoxine hydrochloride), zinc oxide, vitamin B2 (riboflavin), vitamin B1 (thiamin hydrochloride), vitamin A palmitate, folic acid, vitamin D, vitamin B12.</t>
    </r>
  </si>
  <si>
    <r>
      <t xml:space="preserve">Read the </t>
    </r>
    <r>
      <rPr>
        <b/>
        <sz val="11"/>
        <rFont val="Garamond"/>
        <family val="1"/>
      </rPr>
      <t>Nutrition Facts</t>
    </r>
    <r>
      <rPr>
        <sz val="11"/>
        <rFont val="Garamond"/>
        <family val="1"/>
      </rPr>
      <t xml:space="preserve"> label. Enter the product's </t>
    </r>
    <r>
      <rPr>
        <b/>
        <sz val="11"/>
        <rFont val="Garamond"/>
        <family val="1"/>
      </rPr>
      <t>serving size (cups)</t>
    </r>
    <r>
      <rPr>
        <sz val="11"/>
        <rFont val="Garamond"/>
        <family val="1"/>
      </rPr>
      <t xml:space="preserve"> in the blue box in A below. Enter the </t>
    </r>
    <r>
      <rPr>
        <b/>
        <sz val="11"/>
        <rFont val="Garamond"/>
        <family val="1"/>
      </rPr>
      <t>nutrition information</t>
    </r>
    <r>
      <rPr>
        <sz val="11"/>
        <rFont val="Garamond"/>
        <family val="1"/>
      </rPr>
      <t xml:space="preserve"> for the manufacturer's serving in the blue boxes in B below.  </t>
    </r>
  </si>
  <si>
    <r>
      <t xml:space="preserve">If the Nutrition Facts label for a </t>
    </r>
    <r>
      <rPr>
        <b/>
        <sz val="11"/>
        <color theme="1"/>
        <rFont val="Garamond"/>
        <family val="1"/>
      </rPr>
      <t xml:space="preserve">single-serving container </t>
    </r>
    <r>
      <rPr>
        <sz val="11"/>
        <color theme="1"/>
        <rFont val="Garamond"/>
        <family val="1"/>
      </rPr>
      <t>of cereal does not list “cups,” measure the actual amount of cereal in the container.</t>
    </r>
  </si>
  <si>
    <r>
      <t xml:space="preserve"> Calories </t>
    </r>
    <r>
      <rPr>
        <i/>
        <sz val="11"/>
        <rFont val="Garamond"/>
        <family val="1"/>
      </rPr>
      <t xml:space="preserve">(cereal alone </t>
    </r>
    <r>
      <rPr>
        <b/>
        <i/>
        <sz val="11"/>
        <rFont val="Garamond"/>
        <family val="1"/>
      </rPr>
      <t>without</t>
    </r>
    <r>
      <rPr>
        <i/>
        <sz val="11"/>
        <rFont val="Garamond"/>
        <family val="1"/>
      </rPr>
      <t xml:space="preserve"> milk)</t>
    </r>
  </si>
  <si>
    <r>
      <t>Read the</t>
    </r>
    <r>
      <rPr>
        <b/>
        <sz val="11"/>
        <rFont val="Garamond"/>
        <family val="1"/>
      </rPr>
      <t xml:space="preserve"> ingredients statement</t>
    </r>
    <r>
      <rPr>
        <sz val="11"/>
        <rFont val="Garamond"/>
        <family val="1"/>
      </rPr>
      <t>. For each question below, check (X) either "Yes" or "No" in the blue boxes.</t>
    </r>
  </si>
  <si>
    <r>
      <t xml:space="preserve">Fiber: </t>
    </r>
    <r>
      <rPr>
        <sz val="11"/>
        <rFont val="Garamond"/>
        <family val="1"/>
      </rPr>
      <t>Choose whole grains and foods</t>
    </r>
  </si>
  <si>
    <r>
      <t xml:space="preserve"> Sugars (g)   </t>
    </r>
    <r>
      <rPr>
        <i/>
        <sz val="11"/>
        <color indexed="8"/>
        <rFont val="Garamond"/>
        <family val="1"/>
      </rPr>
      <t xml:space="preserve">Enter 0 (zero) if the label states “less than 1g" or "&lt;1g." </t>
    </r>
  </si>
  <si>
    <r>
      <t xml:space="preserve"> Dietary fiber (g)   </t>
    </r>
    <r>
      <rPr>
        <i/>
        <sz val="11"/>
        <color indexed="8"/>
        <rFont val="Garamond"/>
        <family val="1"/>
      </rPr>
      <t xml:space="preserve">Enter 0 (zero) if the label states “less than 1g" or "&lt;1g." </t>
    </r>
  </si>
  <si>
    <r>
      <t xml:space="preserve">Trans fat: </t>
    </r>
    <r>
      <rPr>
        <sz val="11"/>
        <rFont val="Calibri"/>
        <family val="2"/>
      </rPr>
      <t>&lt;</t>
    </r>
    <r>
      <rPr>
        <sz val="11"/>
        <rFont val="Garamond"/>
        <family val="1"/>
      </rPr>
      <t xml:space="preserve"> 0.5 g</t>
    </r>
  </si>
  <si>
    <r>
      <t xml:space="preserve">Sodium: </t>
    </r>
    <r>
      <rPr>
        <sz val="11"/>
        <rFont val="Calibri"/>
        <family val="2"/>
      </rPr>
      <t xml:space="preserve">≤ </t>
    </r>
    <r>
      <rPr>
        <sz val="11"/>
        <rFont val="Garamond"/>
        <family val="1"/>
      </rPr>
      <t>200 mg</t>
    </r>
  </si>
  <si>
    <r>
      <t xml:space="preserve">Fat: </t>
    </r>
    <r>
      <rPr>
        <sz val="11"/>
        <rFont val="Garamond"/>
        <family val="1"/>
      </rPr>
      <t>≤ 35%</t>
    </r>
  </si>
  <si>
    <r>
      <t xml:space="preserve">Saturated fat: </t>
    </r>
    <r>
      <rPr>
        <sz val="11"/>
        <rFont val="Garamond"/>
        <family val="1"/>
      </rPr>
      <t>&lt; 10%</t>
    </r>
  </si>
  <si>
    <r>
      <t xml:space="preserve">Sugars: </t>
    </r>
    <r>
      <rPr>
        <sz val="11"/>
        <rFont val="Garamond"/>
        <family val="1"/>
      </rPr>
      <t>≤ 35%</t>
    </r>
  </si>
  <si>
    <t>Page 8 of 9</t>
  </si>
  <si>
    <t>RTE  breakfast cereals cannot exceed 6 grams of sugars per dry ounce.</t>
  </si>
  <si>
    <r>
      <t xml:space="preserve">Is the </t>
    </r>
    <r>
      <rPr>
        <b/>
        <sz val="11"/>
        <color indexed="8"/>
        <rFont val="Garamond"/>
        <family val="1"/>
      </rPr>
      <t>first</t>
    </r>
    <r>
      <rPr>
        <sz val="11"/>
        <color indexed="8"/>
        <rFont val="Garamond"/>
        <family val="1"/>
      </rPr>
      <t xml:space="preserve"> ingredient a whole grain, enriched grain, bran, or germ? Refer to A in part 1.</t>
    </r>
  </si>
  <si>
    <r>
      <t xml:space="preserve"> No: </t>
    </r>
    <r>
      <rPr>
        <sz val="11"/>
        <color indexed="8"/>
        <rFont val="Garamond"/>
        <family val="1"/>
      </rPr>
      <t>Is the cereal</t>
    </r>
    <r>
      <rPr>
        <b/>
        <sz val="11"/>
        <color indexed="8"/>
        <rFont val="Garamond"/>
        <family val="1"/>
      </rPr>
      <t xml:space="preserve"> fortified</t>
    </r>
    <r>
      <rPr>
        <sz val="11"/>
        <color indexed="8"/>
        <rFont val="Garamond"/>
        <family val="1"/>
      </rPr>
      <t xml:space="preserve">? Refer to the CSDE's resource, </t>
    </r>
    <r>
      <rPr>
        <i/>
        <sz val="11"/>
        <color indexed="8"/>
        <rFont val="Garamond"/>
        <family val="1"/>
      </rPr>
      <t>Crediting Breakfast Cereals in the CACFP</t>
    </r>
    <r>
      <rPr>
        <sz val="11"/>
        <color indexed="8"/>
        <rFont val="Garamond"/>
        <family val="1"/>
      </rPr>
      <t>.</t>
    </r>
  </si>
  <si>
    <t>For more information on fortifed breakfast cereals, refer to the CSDE's resource below.</t>
  </si>
  <si>
    <t xml:space="preserve">Type of cereal (check one): </t>
  </si>
  <si>
    <t xml:space="preserve"> Granola</t>
  </si>
  <si>
    <t xml:space="preserve"> Puffed cereal, e.g., puffed wheat, crispy rice cereal</t>
  </si>
  <si>
    <t xml:space="preserve"> Flaked or round cereal, e.g., corn flakes, raisin bran, round oat cereal</t>
  </si>
  <si>
    <t>oz eq of grains component</t>
  </si>
  <si>
    <t>in the Child and Adult Care Food Program (CACFP)</t>
  </si>
  <si>
    <t>Grain Ounce Equivalents for the CACFP</t>
  </si>
  <si>
    <t>Part 6 — CACFP Serving Size (Ounce Equivalents)</t>
  </si>
  <si>
    <t xml:space="preserve">Meeting the Whole Grain-rich Requirement for the CACFP </t>
  </si>
  <si>
    <t>Part 2 — Creditable Grain Ingredients</t>
  </si>
  <si>
    <t>Adult Centers Worksheet 2: Crediting Ready-to-eat (RTE) Breakfast Cereals</t>
  </si>
  <si>
    <t>Adult Centers Worksheet 2: Crediting RTE Breakfast Cereals in the CACFP</t>
  </si>
  <si>
    <t>Meal Patterns for CACFP Adult Day Care Centers</t>
  </si>
  <si>
    <r>
      <t xml:space="preserve">This worksheet is available at </t>
    </r>
    <r>
      <rPr>
        <u/>
        <sz val="11"/>
        <color rgb="FF0000FF"/>
        <rFont val="Garamond"/>
        <family val="1"/>
      </rPr>
      <t>https://portal.ct.gov/-/media/SDE/Nutrition/CACFP/Crediting/</t>
    </r>
  </si>
  <si>
    <t>CACFP_Adult_Centers_Worksheet2_Crediting_RTE_Breakfast_Cereals.xlsx</t>
  </si>
  <si>
    <t>Crediting Foods in CACFP Adult Day Care Centers</t>
  </si>
  <si>
    <t xml:space="preserve"> Yes: Cereal is creditable and may be served as the grains component in the CACFP adult meal patterns.</t>
  </si>
  <si>
    <t xml:space="preserve">The CACFP adult meal patterns require at least one serving of WGR foods per day, between all meals and snacks served in the  adult day care center. The USDA’s CACFP Best Practices recommends at least two servings of WGR grains per day. </t>
  </si>
  <si>
    <r>
      <t xml:space="preserve"> Is the cereal made </t>
    </r>
    <r>
      <rPr>
        <b/>
        <sz val="11"/>
        <rFont val="Garamond"/>
        <family val="1"/>
      </rPr>
      <t>without</t>
    </r>
    <r>
      <rPr>
        <b/>
        <i/>
        <sz val="11"/>
        <rFont val="Garamond"/>
        <family val="1"/>
      </rPr>
      <t xml:space="preserve"> </t>
    </r>
    <r>
      <rPr>
        <sz val="11"/>
        <rFont val="Garamond"/>
        <family val="1"/>
      </rPr>
      <t xml:space="preserve">chemically altered fat substitutes? </t>
    </r>
    <r>
      <rPr>
        <vertAlign val="superscript"/>
        <sz val="11"/>
        <rFont val="Garamond"/>
        <family val="1"/>
      </rPr>
      <t xml:space="preserve"> </t>
    </r>
  </si>
  <si>
    <r>
      <t xml:space="preserve"> Is the cereal made </t>
    </r>
    <r>
      <rPr>
        <b/>
        <sz val="11"/>
        <rFont val="Garamond"/>
        <family val="1"/>
      </rPr>
      <t xml:space="preserve">without </t>
    </r>
    <r>
      <rPr>
        <sz val="11"/>
        <rFont val="Garamond"/>
        <family val="1"/>
      </rPr>
      <t xml:space="preserve">partially hydrogenated oils? </t>
    </r>
  </si>
  <si>
    <t>Part 7 — Compliance of CACFP Serving with CSDE's Recommended Nutrition Standards</t>
  </si>
  <si>
    <t>Does the serving meet the CSDE's Recommended Nutrition Standards?</t>
  </si>
  <si>
    <r>
      <t xml:space="preserve">Sugars (CACFP adult meal pattern limit): </t>
    </r>
    <r>
      <rPr>
        <sz val="11"/>
        <rFont val="Garamond"/>
        <family val="1"/>
      </rPr>
      <t>≤ 6 grams per ounce</t>
    </r>
  </si>
  <si>
    <r>
      <t>Does the cereal contain</t>
    </r>
    <r>
      <rPr>
        <sz val="11"/>
        <color indexed="8"/>
        <rFont val="Garamond"/>
        <family val="1"/>
      </rPr>
      <t xml:space="preserve"> </t>
    </r>
    <r>
      <rPr>
        <b/>
        <sz val="11"/>
        <color indexed="8"/>
        <rFont val="Garamond"/>
        <family val="1"/>
      </rPr>
      <t>partially hydrogenated oils</t>
    </r>
    <r>
      <rPr>
        <sz val="11"/>
        <color indexed="8"/>
        <rFont val="Garamond"/>
        <family val="1"/>
      </rPr>
      <t>, e.g., partially hydrogenated cottonseed oil and partially hydrogenated soybean oil?</t>
    </r>
  </si>
  <si>
    <t xml:space="preserve">1 oz eq = 1 cup of flaked or round cereal, 1¼ cups of puffed cereal, or ¼ cup of granola </t>
  </si>
  <si>
    <t>2 oz eq = 2 cups of flaked or round cereal, 2½ cups of puffed cereal, or ½ cup of granola</t>
  </si>
  <si>
    <r>
      <rPr>
        <b/>
        <sz val="11"/>
        <color rgb="FF000000"/>
        <rFont val="Garamond"/>
        <family val="1"/>
      </rPr>
      <t xml:space="preserve">1 oz eq (required at snack): </t>
    </r>
    <r>
      <rPr>
        <sz val="11"/>
        <color indexed="8"/>
        <rFont val="Garamond"/>
        <family val="1"/>
      </rPr>
      <t xml:space="preserve">1 cup of flaked or round cereal, 1¼ cups of puffed cereal, or ¼ cup of granola </t>
    </r>
  </si>
  <si>
    <r>
      <rPr>
        <b/>
        <sz val="11"/>
        <color rgb="FF000000"/>
        <rFont val="Garamond"/>
        <family val="1"/>
      </rPr>
      <t>2 oz eq (required at breakfast, lunch, and supper):</t>
    </r>
    <r>
      <rPr>
        <sz val="11"/>
        <color indexed="8"/>
        <rFont val="Garamond"/>
        <family val="1"/>
      </rPr>
      <t xml:space="preserve"> 2 cups of flaked or round cereal, 2½ cups of puffed cereal, or ½ cup of granola	</t>
    </r>
  </si>
  <si>
    <r>
      <t xml:space="preserve">Note: </t>
    </r>
    <r>
      <rPr>
        <sz val="11"/>
        <rFont val="Garamond"/>
        <family val="1"/>
      </rPr>
      <t xml:space="preserve">CACFP sponsors should keep completed worksheets on file for the Administrative Review of the CACFP. The CSDE  </t>
    </r>
  </si>
  <si>
    <r>
      <t xml:space="preserve">recommends maintaining completed worksheets </t>
    </r>
    <r>
      <rPr>
        <b/>
        <sz val="11"/>
        <rFont val="Garamond"/>
        <family val="1"/>
      </rPr>
      <t>electronically</t>
    </r>
    <r>
      <rPr>
        <sz val="11"/>
        <rFont val="Garamond"/>
        <family val="1"/>
      </rPr>
      <t xml:space="preserve"> in a folder on the computer. Printed copies are not required. </t>
    </r>
  </si>
  <si>
    <t xml:space="preserve">One ounce equivalent (oz eq) of RTE breakast cereal equals 1 ounce by weight or the required volume amounts below. </t>
  </si>
  <si>
    <t>Part 8 — Summary of CACFP Crediting Information and Compliance with Recommended Nutrition Standards</t>
  </si>
  <si>
    <t>Adult Day Care Centers</t>
  </si>
  <si>
    <t>This section automatically compares the nutrition information for the serving provided by the adult day care center (refer to part 6 above) with the CSDE's recommended nutrition standards and indicates if the serving meets each nutrition standard.</t>
  </si>
  <si>
    <t>CSDE's Recommended Nutrition Standards</t>
  </si>
  <si>
    <t xml:space="preserve"> provided by adult day care center</t>
  </si>
  <si>
    <r>
      <rPr>
        <b/>
        <sz val="11"/>
        <color rgb="FF000000"/>
        <rFont val="Garamond"/>
        <family val="1"/>
      </rPr>
      <t>Sugar limit:</t>
    </r>
    <r>
      <rPr>
        <sz val="11"/>
        <color indexed="8"/>
        <rFont val="Garamond"/>
        <family val="1"/>
      </rPr>
      <t xml:space="preserve"> Does the cereal </t>
    </r>
    <r>
      <rPr>
        <sz val="11"/>
        <color rgb="FF000000"/>
        <rFont val="Garamond"/>
        <family val="1"/>
      </rPr>
      <t>meet the sugar limit</t>
    </r>
    <r>
      <rPr>
        <sz val="11"/>
        <color indexed="8"/>
        <rFont val="Garamond"/>
        <family val="1"/>
      </rPr>
      <t>? (Refer to part 1.)</t>
    </r>
  </si>
  <si>
    <r>
      <rPr>
        <b/>
        <sz val="11"/>
        <color rgb="FF000000"/>
        <rFont val="Garamond"/>
        <family val="1"/>
      </rPr>
      <t>Creditable</t>
    </r>
    <r>
      <rPr>
        <sz val="11"/>
        <color indexed="8"/>
        <rFont val="Garamond"/>
        <family val="1"/>
      </rPr>
      <t xml:space="preserve">: Is the cereal </t>
    </r>
    <r>
      <rPr>
        <sz val="11"/>
        <color rgb="FF000000"/>
        <rFont val="Garamond"/>
        <family val="1"/>
      </rPr>
      <t>creditable</t>
    </r>
    <r>
      <rPr>
        <sz val="11"/>
        <color indexed="8"/>
        <rFont val="Garamond"/>
        <family val="1"/>
      </rPr>
      <t>? (Refer to part 3.)</t>
    </r>
  </si>
  <si>
    <r>
      <rPr>
        <b/>
        <sz val="11"/>
        <color rgb="FF000000"/>
        <rFont val="Garamond"/>
        <family val="1"/>
      </rPr>
      <t xml:space="preserve">WGR: </t>
    </r>
    <r>
      <rPr>
        <sz val="11"/>
        <color indexed="8"/>
        <rFont val="Garamond"/>
        <family val="1"/>
      </rPr>
      <t xml:space="preserve">Is the cereal </t>
    </r>
    <r>
      <rPr>
        <sz val="11"/>
        <color rgb="FF000000"/>
        <rFont val="Garamond"/>
        <family val="1"/>
      </rPr>
      <t>WGR</t>
    </r>
    <r>
      <rPr>
        <sz val="11"/>
        <color indexed="8"/>
        <rFont val="Garamond"/>
        <family val="1"/>
      </rPr>
      <t>? (Refer to part 4.)</t>
    </r>
  </si>
  <si>
    <t>nutrition standards? (Refer to part 6.)</t>
  </si>
  <si>
    <r>
      <rPr>
        <b/>
        <sz val="11"/>
        <color rgb="FF000000"/>
        <rFont val="Garamond"/>
        <family val="1"/>
      </rPr>
      <t>Recommended nutrition standards:</t>
    </r>
    <r>
      <rPr>
        <sz val="11"/>
        <color indexed="8"/>
        <rFont val="Garamond"/>
        <family val="1"/>
      </rPr>
      <t xml:space="preserve"> </t>
    </r>
    <r>
      <rPr>
        <sz val="11"/>
        <color rgb="FF000000"/>
        <rFont val="Garamond"/>
        <family val="1"/>
      </rPr>
      <t xml:space="preserve">Does the cereal meet the CSDE's recommended </t>
    </r>
  </si>
  <si>
    <r>
      <rPr>
        <sz val="11"/>
        <rFont val="Garamond"/>
        <family val="1"/>
      </rPr>
      <t>CSDE webpage:</t>
    </r>
    <r>
      <rPr>
        <sz val="11"/>
        <color indexed="8"/>
        <rFont val="Garamond"/>
        <family val="1"/>
      </rPr>
      <t xml:space="preserve"> </t>
    </r>
  </si>
  <si>
    <r>
      <rPr>
        <b/>
        <sz val="11"/>
        <color rgb="FFC00000"/>
        <rFont val="Webdings"/>
        <family val="1"/>
        <charset val="2"/>
      </rPr>
      <t>8</t>
    </r>
    <r>
      <rPr>
        <b/>
        <sz val="11"/>
        <color rgb="FFC00000"/>
        <rFont val="Garamond"/>
        <family val="1"/>
      </rPr>
      <t xml:space="preserve"> STOP: Do not complete the other sections of this worksheet.</t>
    </r>
  </si>
  <si>
    <r>
      <rPr>
        <b/>
        <sz val="11"/>
        <color rgb="FFC00000"/>
        <rFont val="Garamond"/>
        <family val="1"/>
      </rPr>
      <t xml:space="preserve">Note: </t>
    </r>
    <r>
      <rPr>
        <sz val="11"/>
        <color indexed="8"/>
        <rFont val="Garamond"/>
        <family val="1"/>
      </rPr>
      <t>Fortified breakfast cereals typically contain the five enrichment nutrients (thiamin, riboflavin, niacin, folic acid, and iron) plus other vitamins and minerals.</t>
    </r>
  </si>
  <si>
    <r>
      <t xml:space="preserve">This worksheet determines if </t>
    </r>
    <r>
      <rPr>
        <b/>
        <sz val="11"/>
        <rFont val="Garamond"/>
        <family val="1"/>
      </rPr>
      <t>RTE breakfast cereals in group I</t>
    </r>
    <r>
      <rPr>
        <sz val="11"/>
        <rFont val="Garamond"/>
        <family val="1"/>
      </rPr>
      <t xml:space="preserve"> of the U.S. Department of Agriculture’s (USDA) Exhibit A grains chart comply with the </t>
    </r>
    <r>
      <rPr>
        <b/>
        <sz val="11"/>
        <rFont val="Garamond"/>
        <family val="1"/>
      </rPr>
      <t>crediting</t>
    </r>
    <r>
      <rPr>
        <sz val="11"/>
        <rFont val="Garamond"/>
        <family val="1"/>
      </rPr>
      <t xml:space="preserve">, </t>
    </r>
    <r>
      <rPr>
        <b/>
        <sz val="11"/>
        <rFont val="Garamond"/>
        <family val="1"/>
      </rPr>
      <t>whole grain-rich (WGR)</t>
    </r>
    <r>
      <rPr>
        <sz val="11"/>
        <rFont val="Garamond"/>
        <family val="1"/>
      </rPr>
      <t xml:space="preserve">, and </t>
    </r>
    <r>
      <rPr>
        <b/>
        <sz val="11"/>
        <rFont val="Garamond"/>
        <family val="1"/>
      </rPr>
      <t>ounce equivalents (oz eq)</t>
    </r>
    <r>
      <rPr>
        <sz val="11"/>
        <rFont val="Garamond"/>
        <family val="1"/>
      </rPr>
      <t xml:space="preserve"> requirements of the CACFP adult meal patterns. RTE breakfast cereals can be eaten as sold and are typically fortified with vitamins and minerals. Examples include puffed rice cereals, whole-grain round or flaked cereals, and granola. For information on the CACFP adult meal patterns, crediting breakfast cereals, and grain oz eq, refer to the Connecticut State Department of Education's (CSDE) resources below.</t>
    </r>
  </si>
  <si>
    <t>A RTE breakfast cereal credits as the grains component in the CACFP adult meal patterns if it meets two criteria: 1) it does not exceed 6 grams of sugars per dry ounce (refer to part 1); and 2) the first ingredient is a creditable grain (whole, enriched, bran, or germ) or the cereal is fortified. For information on the WGR criteria and how to identify whole and enriched grains, refer to the CSDE's resources below.</t>
  </si>
  <si>
    <r>
      <t xml:space="preserve"> Yes: </t>
    </r>
    <r>
      <rPr>
        <sz val="11"/>
        <color rgb="FF000000"/>
        <rFont val="Garamond"/>
        <family val="1"/>
      </rPr>
      <t>Cereal credits as the grains component in the CACFP adult meal patterns.</t>
    </r>
  </si>
  <si>
    <r>
      <t xml:space="preserve"> No: </t>
    </r>
    <r>
      <rPr>
        <sz val="11"/>
        <color rgb="FF000000"/>
        <rFont val="Garamond"/>
        <family val="1"/>
      </rPr>
      <t xml:space="preserve">Cereal does </t>
    </r>
    <r>
      <rPr>
        <b/>
        <sz val="11"/>
        <color rgb="FF000000"/>
        <rFont val="Garamond"/>
        <family val="1"/>
      </rPr>
      <t>not</t>
    </r>
    <r>
      <rPr>
        <sz val="11"/>
        <color rgb="FF000000"/>
        <rFont val="Garamond"/>
        <family val="1"/>
      </rPr>
      <t xml:space="preserve"> credit as the grains component in the CACFP adult meal patterns.</t>
    </r>
  </si>
  <si>
    <r>
      <t xml:space="preserve"> No: </t>
    </r>
    <r>
      <rPr>
        <sz val="11"/>
        <color rgb="FF000000"/>
        <rFont val="Garamond"/>
        <family val="1"/>
      </rPr>
      <t xml:space="preserve">The cereal does </t>
    </r>
    <r>
      <rPr>
        <b/>
        <sz val="11"/>
        <color rgb="FF000000"/>
        <rFont val="Garamond"/>
        <family val="1"/>
      </rPr>
      <t>not</t>
    </r>
    <r>
      <rPr>
        <sz val="11"/>
        <color rgb="FF000000"/>
        <rFont val="Garamond"/>
        <family val="1"/>
      </rPr>
      <t xml:space="preserve"> credit in the CACFP adult meal patterns.</t>
    </r>
  </si>
  <si>
    <r>
      <t xml:space="preserve">In the blue box below, indicate the </t>
    </r>
    <r>
      <rPr>
        <b/>
        <sz val="11"/>
        <rFont val="Garamond"/>
        <family val="1"/>
      </rPr>
      <t>amount (cups) of the actual serving of RTE breakfast cereal</t>
    </r>
    <r>
      <rPr>
        <sz val="11"/>
        <rFont val="Garamond"/>
        <family val="1"/>
      </rPr>
      <t xml:space="preserve"> that will be provided by the  adult day care center. The oz eq of the grains component calculates automatically in the yellow box below.</t>
    </r>
  </si>
  <si>
    <r>
      <rPr>
        <b/>
        <sz val="11"/>
        <color rgb="FF000000"/>
        <rFont val="Garamond"/>
        <family val="1"/>
      </rPr>
      <t>Minimum serving:</t>
    </r>
    <r>
      <rPr>
        <sz val="11"/>
        <color rgb="FF000000"/>
        <rFont val="Garamond"/>
        <family val="1"/>
      </rPr>
      <t xml:space="preserve"> </t>
    </r>
    <r>
      <rPr>
        <sz val="11"/>
        <color indexed="8"/>
        <rFont val="Garamond"/>
        <family val="1"/>
      </rPr>
      <t>Does the adult day care center's serving provide the</t>
    </r>
    <r>
      <rPr>
        <sz val="11"/>
        <color rgb="FF000000"/>
        <rFont val="Garamond"/>
        <family val="1"/>
      </rPr>
      <t xml:space="preserve"> required oz eq</t>
    </r>
    <r>
      <rPr>
        <sz val="11"/>
        <color indexed="8"/>
        <rFont val="Garamond"/>
        <family val="1"/>
      </rPr>
      <t>? (Refer to part 3.)</t>
    </r>
  </si>
  <si>
    <r>
      <rPr>
        <b/>
        <sz val="11"/>
        <color rgb="FFC00000"/>
        <rFont val="Garamond"/>
        <family val="1"/>
      </rPr>
      <t>Note</t>
    </r>
    <r>
      <rPr>
        <sz val="11"/>
        <color rgb="FFC00000"/>
        <rFont val="Garamond"/>
        <family val="1"/>
      </rPr>
      <t>:</t>
    </r>
    <r>
      <rPr>
        <sz val="11"/>
        <color indexed="8"/>
        <rFont val="Garamond"/>
        <family val="1"/>
      </rPr>
      <t xml:space="preserve"> For the cereal to </t>
    </r>
    <r>
      <rPr>
        <b/>
        <sz val="11"/>
        <color rgb="FF000000"/>
        <rFont val="Garamond"/>
        <family val="1"/>
      </rPr>
      <t>credit</t>
    </r>
    <r>
      <rPr>
        <sz val="11"/>
        <color indexed="8"/>
        <rFont val="Garamond"/>
        <family val="1"/>
      </rPr>
      <t xml:space="preserve"> as the grains component in the CACFP adult meal patterns, the answers to questions 1, 2, and 4 must be "yes." For the cereal to meet the </t>
    </r>
    <r>
      <rPr>
        <b/>
        <sz val="11"/>
        <color rgb="FF000000"/>
        <rFont val="Garamond"/>
        <family val="1"/>
      </rPr>
      <t>WGR requirement</t>
    </r>
    <r>
      <rPr>
        <sz val="11"/>
        <color indexed="8"/>
        <rFont val="Garamond"/>
        <family val="1"/>
      </rPr>
      <t>, the answers to questions 1-4 must be "yes." If the answer to question 5 is "no," the RTE breakfast cereal may be served in the CACFP if it 1) meets the sugar limit; 2) is creditable or WGR; and 3) provides the required oz eq. The CSDE encourages adult day care centers to choose RTE breakfast cereals that meet all or most of the CSDE's recommended nutrition standards for the grains component.</t>
    </r>
  </si>
  <si>
    <t>Part 6 of this worksheet determines if products meet the CSDE's recommended nutrition standards for CACFP adult day care centers. Part 7 summaries the product's CACFP crediting information and compliance with the recommended nutrition standards.</t>
  </si>
  <si>
    <t>For additional CACFP adult centers worksheets and meal pattern crediting information, refer to the CSDE's webpage below.</t>
  </si>
  <si>
    <r>
      <rPr>
        <b/>
        <sz val="11"/>
        <color rgb="FFC00000"/>
        <rFont val="Garamond"/>
        <family val="1"/>
      </rPr>
      <t>Note:</t>
    </r>
    <r>
      <rPr>
        <sz val="11"/>
        <color rgb="FFC00000"/>
        <rFont val="Garamond"/>
        <family val="1"/>
      </rPr>
      <t xml:space="preserve"> </t>
    </r>
    <r>
      <rPr>
        <sz val="11"/>
        <rFont val="Garamond"/>
        <family val="1"/>
      </rPr>
      <t>The product's serving size on the Nutrition Facts label might be different from the required CACFP serving (oz eq). Part 6 of this worksheet calculates the product's oz eq contribution.</t>
    </r>
  </si>
  <si>
    <r>
      <rPr>
        <b/>
        <sz val="11"/>
        <color rgb="FFC00000"/>
        <rFont val="Garamond"/>
        <family val="1"/>
      </rPr>
      <t>Note:</t>
    </r>
    <r>
      <rPr>
        <b/>
        <sz val="11"/>
        <color rgb="FFFF0000"/>
        <rFont val="Garamond"/>
        <family val="1"/>
      </rPr>
      <t xml:space="preserve"> </t>
    </r>
    <r>
      <rPr>
        <sz val="11"/>
        <color indexed="8"/>
        <rFont val="Garamond"/>
        <family val="1"/>
      </rPr>
      <t>The CACFP adult meal patterns require 2 oz eq of the grains component at breakfast, lunch, and supper. If the grains component is served at snack, the required amount is 1 oz eq. Menus can provide the full amount of the grains component from more than one menu item. For example, the breakfast menu can provide 2 oz eq of the grains component from 1 oz eq of RTE breakfast cereal and 1 oz eq of whole-grain toast.</t>
    </r>
  </si>
  <si>
    <r>
      <rPr>
        <b/>
        <sz val="11"/>
        <color rgb="FFC00000"/>
        <rFont val="Garamond"/>
        <family val="1"/>
      </rPr>
      <t>Note:</t>
    </r>
    <r>
      <rPr>
        <sz val="11"/>
        <color rgb="FFC00000"/>
        <rFont val="Garamond"/>
        <family val="1"/>
      </rPr>
      <t xml:space="preserve"> </t>
    </r>
    <r>
      <rPr>
        <sz val="11"/>
        <rFont val="Garamond"/>
        <family val="1"/>
      </rPr>
      <t xml:space="preserve">The serving provided by the  adult day care center could be the same, larger, or smaller than the required quantity in the CACFP adult meal patterns. Amounts less than ¼ oz eq do not credit toward the grains component. If a food item provides less than the minimum oz eq, the CACFP menu must include additional foods to meet the full amount for each meal and snack. </t>
    </r>
  </si>
  <si>
    <r>
      <t xml:space="preserve">and microparticulated whey protein concentrate (Simplesse)? </t>
    </r>
    <r>
      <rPr>
        <vertAlign val="superscript"/>
        <sz val="11"/>
        <rFont val="Garamond"/>
        <family val="1"/>
      </rPr>
      <t>1</t>
    </r>
  </si>
  <si>
    <t>Examples include artifical nonnutritive sweeteners (such as aspartame, acesulfame potassium, and sucralose) and plant-based nonnutritive sweeteners (such as stevia, monk fruit, and thaumatin). Examples of sugar alcohols include sorbitol, mannitol, maltitol, and erythritol.</t>
  </si>
  <si>
    <r>
      <t xml:space="preserve">Does the cereal contain </t>
    </r>
    <r>
      <rPr>
        <b/>
        <sz val="11"/>
        <rFont val="Garamond"/>
        <family val="1"/>
      </rPr>
      <t>nonnutritive sweeteners</t>
    </r>
    <r>
      <rPr>
        <sz val="11"/>
        <rFont val="Garamond"/>
        <family val="1"/>
      </rPr>
      <t xml:space="preserve"> or </t>
    </r>
    <r>
      <rPr>
        <b/>
        <sz val="11"/>
        <rFont val="Garamond"/>
        <family val="1"/>
      </rPr>
      <t>sugar alcohols</t>
    </r>
    <r>
      <rPr>
        <sz val="11"/>
        <rFont val="Garamond"/>
        <family val="1"/>
      </rPr>
      <t>?</t>
    </r>
  </si>
  <si>
    <r>
      <t xml:space="preserve"> Is the cereal made </t>
    </r>
    <r>
      <rPr>
        <b/>
        <sz val="11"/>
        <rFont val="Garamond"/>
        <family val="1"/>
      </rPr>
      <t>without</t>
    </r>
    <r>
      <rPr>
        <sz val="11"/>
        <rFont val="Garamond"/>
        <family val="1"/>
      </rPr>
      <t xml:space="preserve"> nonnutritive sweeteners and sugar alcohols? </t>
    </r>
  </si>
  <si>
    <r>
      <t xml:space="preserve">Does the cereal contain </t>
    </r>
    <r>
      <rPr>
        <b/>
        <sz val="11"/>
        <rFont val="Garamond"/>
        <family val="1"/>
      </rPr>
      <t>chemically altered fat substitutes</t>
    </r>
    <r>
      <rPr>
        <sz val="11"/>
        <rFont val="Garamond"/>
        <family val="1"/>
      </rPr>
      <t xml:space="preserve">, e.g., olestra (Olean) </t>
    </r>
  </si>
  <si>
    <r>
      <t xml:space="preserve">For  information on the CACFP adult meal patterns, refer to the CSDE's </t>
    </r>
    <r>
      <rPr>
        <i/>
        <sz val="11"/>
        <color rgb="FF000000"/>
        <rFont val="Garamond"/>
        <family val="1"/>
      </rPr>
      <t>Guide to Meeting the Meal Pattern Requirements for CACFP Adult Day Care Centers</t>
    </r>
    <r>
      <rPr>
        <sz val="11"/>
        <color rgb="FF000000"/>
        <rFont val="Garamond"/>
        <family val="1"/>
      </rPr>
      <t xml:space="preserve"> and visit the CSDE's Meal Patterns for CACFP Adult Day Care Centers webpage, contact the CACFP staff in the CSDE's Bureau of Child Nutrition Programs,                     450 Columbus Boulevard, Suite 504, Hartford, CT 06103-1841.</t>
    </r>
  </si>
  <si>
    <t>Guide to Meeting the Meal Pattern Requirements for CACFP Adult Day Care Centers</t>
  </si>
  <si>
    <t>Read the ingredients statement and check all that apply.</t>
  </si>
  <si>
    <t>A whole grain is the first ingredient (refer to Part 2A above) and the cereal is fortified (refer to Part 2B above).</t>
  </si>
  <si>
    <t>The cereal is 100 percent whole grain (all grains are whole grains).</t>
  </si>
  <si>
    <r>
      <t xml:space="preserve">A RTE breakfast cereal is WGR if it meets two criteria: 1) the serving meets the sugar limit of no more than 6 grams of sugars per dry ounce (refer to part 1); and 2) the first ingredient is a whole grain and the cereal is fortified, or whole grain and the cereal must be fortified, </t>
    </r>
    <r>
      <rPr>
        <b/>
        <sz val="11"/>
        <color rgb="FF000000"/>
        <rFont val="Garamond"/>
        <family val="1"/>
      </rPr>
      <t>or</t>
    </r>
    <r>
      <rPr>
        <sz val="11"/>
        <color indexed="8"/>
        <rFont val="Garamond"/>
        <family val="1"/>
      </rPr>
      <t xml:space="preserve"> the cereal is 100 percent whole grain.
</t>
    </r>
  </si>
  <si>
    <t xml:space="preserve"> Cereal is WGR</t>
  </si>
  <si>
    <r>
      <t xml:space="preserve"> Cereal is </t>
    </r>
    <r>
      <rPr>
        <b/>
        <sz val="11"/>
        <color rgb="FF000000"/>
        <rFont val="Garamond"/>
        <family val="1"/>
      </rPr>
      <t>not</t>
    </r>
    <r>
      <rPr>
        <b/>
        <sz val="11"/>
        <color indexed="8"/>
        <rFont val="Garamond"/>
        <family val="1"/>
      </rPr>
      <t xml:space="preserve"> WGR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</si>
</sst>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
  </numFmts>
  <fonts count="59" x14ac:knownFonts="1">
    <font>
      <sz val="11"/>
      <color indexed="8"/>
      <name val="Calibri"/>
      <family val="2"/>
    </font>
    <font>
      <sz val="11"/>
      <color indexed="8"/>
      <name val="Arial Narrow"/>
      <family val="2"/>
    </font>
    <font>
      <sz val="8"/>
      <color indexed="8"/>
      <name val="Arial Narrow"/>
      <family val="2"/>
    </font>
    <font>
      <b/>
      <sz val="8"/>
      <color indexed="8"/>
      <name val="Arial Narrow"/>
      <family val="2"/>
    </font>
    <font>
      <sz val="10"/>
      <color indexed="8"/>
      <name val="Arial Narrow"/>
      <family val="2"/>
    </font>
    <font>
      <b/>
      <sz val="12"/>
      <color indexed="8"/>
      <name val="Arial Narrow"/>
      <family val="2"/>
    </font>
    <font>
      <sz val="12"/>
      <color indexed="8"/>
      <name val="Arial Narrow"/>
      <family val="2"/>
    </font>
    <font>
      <sz val="9"/>
      <color indexed="8"/>
      <name val="Arial Narrow"/>
      <family val="2"/>
    </font>
    <font>
      <sz val="12"/>
      <name val="Arial Narrow"/>
      <family val="2"/>
    </font>
    <font>
      <sz val="11"/>
      <name val="Symbol"/>
      <family val="1"/>
      <charset val="2"/>
    </font>
    <font>
      <u/>
      <sz val="11"/>
      <color indexed="12"/>
      <name val="Calibri"/>
      <family val="2"/>
    </font>
    <font>
      <b/>
      <sz val="14"/>
      <color theme="0"/>
      <name val="Arial Narrow"/>
      <family val="2"/>
    </font>
    <font>
      <b/>
      <sz val="12"/>
      <color theme="0"/>
      <name val="Arial Narrow"/>
      <family val="2"/>
    </font>
    <font>
      <sz val="12"/>
      <color theme="0"/>
      <name val="Arial Narrow"/>
      <family val="2"/>
    </font>
    <font>
      <sz val="11"/>
      <color indexed="8"/>
      <name val="Garamond"/>
      <family val="1"/>
    </font>
    <font>
      <sz val="11"/>
      <name val="Garamond"/>
      <family val="1"/>
    </font>
    <font>
      <b/>
      <sz val="11"/>
      <name val="Garamond"/>
      <family val="1"/>
    </font>
    <font>
      <sz val="11"/>
      <color theme="0"/>
      <name val="Garamond"/>
      <family val="1"/>
    </font>
    <font>
      <u/>
      <sz val="11"/>
      <color indexed="12"/>
      <name val="Garamond"/>
      <family val="1"/>
    </font>
    <font>
      <b/>
      <sz val="11"/>
      <color indexed="9"/>
      <name val="Garamond"/>
      <family val="1"/>
    </font>
    <font>
      <b/>
      <sz val="11"/>
      <color theme="0"/>
      <name val="Garamond"/>
      <family val="1"/>
    </font>
    <font>
      <b/>
      <sz val="11"/>
      <color indexed="8"/>
      <name val="Garamond"/>
      <family val="1"/>
    </font>
    <font>
      <b/>
      <sz val="11"/>
      <color rgb="FFC00000"/>
      <name val="Garamond"/>
      <family val="1"/>
    </font>
    <font>
      <sz val="11"/>
      <color indexed="9"/>
      <name val="Garamond"/>
      <family val="1"/>
    </font>
    <font>
      <sz val="9"/>
      <color indexed="8"/>
      <name val="Garamond"/>
      <family val="1"/>
    </font>
    <font>
      <sz val="8"/>
      <color indexed="8"/>
      <name val="Garamond"/>
      <family val="1"/>
    </font>
    <font>
      <b/>
      <sz val="11"/>
      <color rgb="FFFF0000"/>
      <name val="Garamond"/>
      <family val="1"/>
    </font>
    <font>
      <i/>
      <sz val="11"/>
      <color indexed="8"/>
      <name val="Garamond"/>
      <family val="1"/>
    </font>
    <font>
      <b/>
      <sz val="11"/>
      <color indexed="10"/>
      <name val="Garamond"/>
      <family val="1"/>
    </font>
    <font>
      <sz val="11"/>
      <color rgb="FFFF0000"/>
      <name val="Garamond"/>
      <family val="1"/>
    </font>
    <font>
      <sz val="12"/>
      <color indexed="8"/>
      <name val="Garamond"/>
      <family val="1"/>
    </font>
    <font>
      <sz val="11"/>
      <color theme="1"/>
      <name val="Garamond"/>
      <family val="1"/>
    </font>
    <font>
      <b/>
      <sz val="11"/>
      <color theme="1"/>
      <name val="Garamond"/>
      <family val="1"/>
    </font>
    <font>
      <i/>
      <sz val="11"/>
      <name val="Garamond"/>
      <family val="1"/>
    </font>
    <font>
      <b/>
      <i/>
      <sz val="11"/>
      <name val="Garamond"/>
      <family val="1"/>
    </font>
    <font>
      <vertAlign val="superscript"/>
      <sz val="11"/>
      <name val="Garamond"/>
      <family val="1"/>
    </font>
    <font>
      <vertAlign val="superscript"/>
      <sz val="11"/>
      <color theme="1"/>
      <name val="Garamond"/>
      <family val="1"/>
    </font>
    <font>
      <b/>
      <sz val="8"/>
      <color indexed="8"/>
      <name val="Garamond"/>
      <family val="1"/>
    </font>
    <font>
      <sz val="11"/>
      <color rgb="FF0000FF"/>
      <name val="Garamond"/>
      <family val="1"/>
    </font>
    <font>
      <b/>
      <sz val="11"/>
      <color rgb="FF0000FF"/>
      <name val="Garamond"/>
      <family val="1"/>
    </font>
    <font>
      <sz val="11"/>
      <name val="Calibri"/>
      <family val="2"/>
    </font>
    <font>
      <b/>
      <sz val="11"/>
      <color rgb="FFFFFFCC"/>
      <name val="Garamond"/>
      <family val="1"/>
    </font>
    <font>
      <sz val="11"/>
      <color rgb="FFFFFFCC"/>
      <name val="Garamond"/>
      <family val="1"/>
    </font>
    <font>
      <sz val="14"/>
      <color theme="0"/>
      <name val="Arial Narrow"/>
      <family val="2"/>
    </font>
    <font>
      <b/>
      <sz val="13"/>
      <color indexed="9"/>
      <name val="Arial Narrow"/>
      <family val="2"/>
    </font>
    <font>
      <sz val="13"/>
      <color indexed="8"/>
      <name val="Arial Narrow"/>
      <family val="2"/>
    </font>
    <font>
      <b/>
      <sz val="13"/>
      <color indexed="8"/>
      <name val="Arial Narrow"/>
      <family val="2"/>
    </font>
    <font>
      <sz val="11"/>
      <color indexed="8"/>
      <name val="Symbol"/>
      <family val="1"/>
      <charset val="2"/>
    </font>
    <font>
      <b/>
      <sz val="14"/>
      <color rgb="FF006600"/>
      <name val="Arial Narrow"/>
      <family val="2"/>
    </font>
    <font>
      <b/>
      <i/>
      <sz val="14"/>
      <color rgb="FF006600"/>
      <name val="Arial Narrow"/>
      <family val="2"/>
    </font>
    <font>
      <b/>
      <sz val="12"/>
      <color rgb="FF006600"/>
      <name val="Arial Narrow"/>
      <family val="2"/>
    </font>
    <font>
      <i/>
      <sz val="12"/>
      <color rgb="FF006600"/>
      <name val="Arial Narrow"/>
      <family val="2"/>
    </font>
    <font>
      <sz val="11"/>
      <color rgb="FF000000"/>
      <name val="Garamond"/>
      <family val="1"/>
    </font>
    <font>
      <u/>
      <sz val="11"/>
      <color rgb="FF0000FF"/>
      <name val="Garamond"/>
      <family val="1"/>
    </font>
    <font>
      <b/>
      <sz val="11"/>
      <color indexed="8"/>
      <name val="Arial Narrow"/>
      <family val="2"/>
    </font>
    <font>
      <b/>
      <sz val="11"/>
      <color rgb="FF000000"/>
      <name val="Garamond"/>
      <family val="1"/>
    </font>
    <font>
      <i/>
      <sz val="11"/>
      <color rgb="FF000000"/>
      <name val="Garamond"/>
      <family val="1"/>
    </font>
    <font>
      <b/>
      <sz val="11"/>
      <color rgb="FFC00000"/>
      <name val="Webdings"/>
      <family val="1"/>
      <charset val="2"/>
    </font>
    <font>
      <sz val="11"/>
      <color rgb="FFC00000"/>
      <name val="Garamond"/>
      <family val="1"/>
    </font>
  </fonts>
  <fills count="24">
    <fill>
      <patternFill patternType="none"/>
    </fill>
    <fill>
      <patternFill patternType="gray125"/>
    </fill>
    <fill>
      <patternFill patternType="solid">
        <fgColor indexed="9"/>
        <bgColor indexed="26"/>
      </patternFill>
    </fill>
    <fill>
      <patternFill patternType="solid">
        <fgColor indexed="27"/>
        <bgColor indexed="41"/>
      </patternFill>
    </fill>
    <fill>
      <patternFill patternType="solid">
        <fgColor indexed="51"/>
        <bgColor indexed="13"/>
      </patternFill>
    </fill>
    <fill>
      <patternFill patternType="solid">
        <fgColor indexed="13"/>
        <bgColor indexed="34"/>
      </patternFill>
    </fill>
    <fill>
      <patternFill patternType="solid">
        <fgColor rgb="FFCCFFFF"/>
        <bgColor indexed="64"/>
      </patternFill>
    </fill>
    <fill>
      <patternFill patternType="solid">
        <fgColor theme="7" tint="0.79998168889431442"/>
        <bgColor indexed="64"/>
      </patternFill>
    </fill>
    <fill>
      <patternFill patternType="solid">
        <fgColor theme="7" tint="0.79998168889431442"/>
        <bgColor indexed="26"/>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FF00"/>
        <bgColor indexed="41"/>
      </patternFill>
    </fill>
    <fill>
      <patternFill patternType="solid">
        <fgColor theme="7" tint="0.59999389629810485"/>
        <bgColor indexed="64"/>
      </patternFill>
    </fill>
    <fill>
      <patternFill patternType="solid">
        <fgColor theme="7" tint="0.59999389629810485"/>
        <bgColor indexed="26"/>
      </patternFill>
    </fill>
    <fill>
      <patternFill patternType="solid">
        <fgColor indexed="26"/>
        <bgColor indexed="9"/>
      </patternFill>
    </fill>
    <fill>
      <patternFill patternType="solid">
        <fgColor theme="4" tint="0.79998168889431442"/>
        <bgColor indexed="64"/>
      </patternFill>
    </fill>
    <fill>
      <patternFill patternType="solid">
        <fgColor rgb="FF006600"/>
        <bgColor indexed="64"/>
      </patternFill>
    </fill>
    <fill>
      <patternFill patternType="solid">
        <fgColor rgb="FF006600"/>
        <bgColor indexed="26"/>
      </patternFill>
    </fill>
    <fill>
      <patternFill patternType="solid">
        <fgColor theme="9" tint="0.79998168889431442"/>
        <bgColor indexed="64"/>
      </patternFill>
    </fill>
    <fill>
      <patternFill patternType="solid">
        <fgColor rgb="FF663300"/>
        <bgColor indexed="21"/>
      </patternFill>
    </fill>
    <fill>
      <patternFill patternType="solid">
        <fgColor rgb="FF663300"/>
        <bgColor indexed="58"/>
      </patternFill>
    </fill>
    <fill>
      <patternFill patternType="solid">
        <fgColor rgb="FFFCD5B4"/>
        <bgColor indexed="64"/>
      </patternFill>
    </fill>
    <fill>
      <patternFill patternType="solid">
        <fgColor rgb="FFF8CBAD"/>
        <bgColor indexed="64"/>
      </patternFill>
    </fill>
  </fills>
  <borders count="23">
    <border>
      <left/>
      <right/>
      <top/>
      <bottom/>
      <diagonal/>
    </border>
    <border>
      <left style="thin">
        <color indexed="63"/>
      </left>
      <right style="thin">
        <color indexed="63"/>
      </right>
      <top style="thin">
        <color indexed="63"/>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6600"/>
      </left>
      <right style="thin">
        <color rgb="FF006600"/>
      </right>
      <top style="thin">
        <color rgb="FF006600"/>
      </top>
      <bottom style="thin">
        <color rgb="FF006600"/>
      </bottom>
      <diagonal/>
    </border>
    <border>
      <left style="thin">
        <color indexed="64"/>
      </left>
      <right/>
      <top/>
      <bottom style="thin">
        <color rgb="FF006600"/>
      </bottom>
      <diagonal/>
    </border>
    <border>
      <left/>
      <right/>
      <top/>
      <bottom style="thin">
        <color rgb="FF006600"/>
      </bottom>
      <diagonal/>
    </border>
    <border>
      <left style="thin">
        <color indexed="64"/>
      </left>
      <right/>
      <top style="thin">
        <color indexed="64"/>
      </top>
      <bottom style="thin">
        <color rgb="FF006600"/>
      </bottom>
      <diagonal/>
    </border>
    <border>
      <left/>
      <right/>
      <top style="thin">
        <color indexed="64"/>
      </top>
      <bottom style="thin">
        <color rgb="FF006600"/>
      </bottom>
      <diagonal/>
    </border>
    <border>
      <left/>
      <right style="thin">
        <color indexed="64"/>
      </right>
      <top style="thin">
        <color indexed="64"/>
      </top>
      <bottom style="thin">
        <color rgb="FF006600"/>
      </bottom>
      <diagonal/>
    </border>
    <border>
      <left/>
      <right style="thin">
        <color rgb="FF006600"/>
      </right>
      <top/>
      <bottom style="thin">
        <color rgb="FF006600"/>
      </bottom>
      <diagonal/>
    </border>
    <border>
      <left style="thin">
        <color indexed="63"/>
      </left>
      <right/>
      <top/>
      <bottom/>
      <diagonal/>
    </border>
  </borders>
  <cellStyleXfs count="2">
    <xf numFmtId="0" fontId="0" fillId="0" borderId="0"/>
    <xf numFmtId="0" fontId="10" fillId="0" borderId="0" applyNumberFormat="0" applyFill="0" applyBorder="0" applyAlignment="0" applyProtection="0"/>
  </cellStyleXfs>
  <cellXfs count="327">
    <xf numFmtId="0" fontId="0" fillId="0" borderId="0" xfId="0"/>
    <xf numFmtId="0" fontId="1" fillId="2" borderId="0" xfId="0" applyFont="1" applyFill="1"/>
    <xf numFmtId="0" fontId="2" fillId="0" borderId="0" xfId="0" applyFont="1"/>
    <xf numFmtId="0" fontId="3" fillId="0" borderId="0" xfId="0" applyFont="1"/>
    <xf numFmtId="0" fontId="4" fillId="0" borderId="0" xfId="0" applyFont="1"/>
    <xf numFmtId="0" fontId="2" fillId="2" borderId="0" xfId="0" applyFont="1" applyFill="1"/>
    <xf numFmtId="0" fontId="5" fillId="0" borderId="0" xfId="0" applyFont="1" applyAlignment="1">
      <alignment wrapText="1"/>
    </xf>
    <xf numFmtId="0" fontId="6" fillId="2" borderId="0" xfId="0" applyFont="1" applyFill="1"/>
    <xf numFmtId="0" fontId="6" fillId="0" borderId="0" xfId="0" applyFont="1"/>
    <xf numFmtId="0" fontId="7" fillId="0" borderId="0" xfId="0" applyFont="1"/>
    <xf numFmtId="0" fontId="7" fillId="2" borderId="0" xfId="0" applyFont="1" applyFill="1"/>
    <xf numFmtId="0" fontId="1" fillId="0" borderId="0" xfId="0" applyFont="1"/>
    <xf numFmtId="0" fontId="1" fillId="0" borderId="0" xfId="0" applyFont="1" applyAlignment="1">
      <alignment horizontal="left" vertical="top"/>
    </xf>
    <xf numFmtId="0" fontId="6" fillId="0" borderId="0" xfId="0" applyFont="1" applyAlignment="1">
      <alignment horizontal="left" vertical="top"/>
    </xf>
    <xf numFmtId="0" fontId="8" fillId="0" borderId="0" xfId="0" applyFont="1"/>
    <xf numFmtId="0" fontId="9" fillId="0" borderId="0" xfId="0" applyFont="1" applyAlignment="1">
      <alignment horizontal="left" vertical="top"/>
    </xf>
    <xf numFmtId="0" fontId="9" fillId="0" borderId="0" xfId="0" applyFont="1" applyAlignment="1">
      <alignment horizontal="center" vertical="top"/>
    </xf>
    <xf numFmtId="0" fontId="14" fillId="0" borderId="0" xfId="0" applyFont="1"/>
    <xf numFmtId="0" fontId="14" fillId="2" borderId="0" xfId="0" applyFont="1" applyFill="1"/>
    <xf numFmtId="0" fontId="15" fillId="0" borderId="0" xfId="0" applyFont="1" applyAlignment="1">
      <alignment vertical="top" wrapText="1"/>
    </xf>
    <xf numFmtId="0" fontId="17" fillId="0" borderId="0" xfId="0" applyFont="1"/>
    <xf numFmtId="0" fontId="15" fillId="0" borderId="0" xfId="0" applyFont="1" applyAlignment="1">
      <alignment horizontal="left" vertical="top" wrapText="1"/>
    </xf>
    <xf numFmtId="0" fontId="15" fillId="0" borderId="0" xfId="0" applyFont="1" applyAlignment="1">
      <alignment horizontal="left" vertical="top"/>
    </xf>
    <xf numFmtId="0" fontId="19" fillId="0" borderId="0" xfId="0" applyFont="1"/>
    <xf numFmtId="0" fontId="15" fillId="0" borderId="0" xfId="0" applyFont="1" applyAlignment="1">
      <alignment horizontal="left"/>
    </xf>
    <xf numFmtId="0" fontId="20" fillId="0" borderId="0" xfId="0" applyFont="1" applyAlignment="1">
      <alignment horizontal="center" wrapText="1"/>
    </xf>
    <xf numFmtId="0" fontId="15" fillId="0" borderId="0" xfId="0" applyFont="1" applyAlignment="1">
      <alignment horizontal="center" vertical="top"/>
    </xf>
    <xf numFmtId="0" fontId="18" fillId="0" borderId="0" xfId="1" applyFont="1" applyFill="1" applyBorder="1" applyAlignment="1" applyProtection="1">
      <alignment horizontal="left" vertical="top"/>
    </xf>
    <xf numFmtId="0" fontId="14" fillId="0" borderId="0" xfId="0" applyFont="1" applyAlignment="1">
      <alignment vertical="top" wrapText="1"/>
    </xf>
    <xf numFmtId="0" fontId="16" fillId="0" borderId="0" xfId="0" applyFont="1"/>
    <xf numFmtId="0" fontId="16" fillId="2" borderId="0" xfId="0" applyFont="1" applyFill="1"/>
    <xf numFmtId="0" fontId="21" fillId="0" borderId="0" xfId="0" applyFont="1"/>
    <xf numFmtId="0" fontId="21" fillId="2" borderId="0" xfId="0" applyFont="1" applyFill="1"/>
    <xf numFmtId="0" fontId="22" fillId="13" borderId="0" xfId="0" applyFont="1" applyFill="1"/>
    <xf numFmtId="0" fontId="14" fillId="13" borderId="0" xfId="0" applyFont="1" applyFill="1"/>
    <xf numFmtId="0" fontId="14" fillId="14" borderId="0" xfId="0" applyFont="1" applyFill="1"/>
    <xf numFmtId="0" fontId="15" fillId="13" borderId="0" xfId="0" applyFont="1" applyFill="1"/>
    <xf numFmtId="0" fontId="23" fillId="0" borderId="0" xfId="0" applyFont="1"/>
    <xf numFmtId="164" fontId="21" fillId="0" borderId="0" xfId="0" applyNumberFormat="1" applyFont="1"/>
    <xf numFmtId="0" fontId="24" fillId="0" borderId="0" xfId="0" applyFont="1"/>
    <xf numFmtId="0" fontId="25" fillId="0" borderId="0" xfId="0" applyFont="1"/>
    <xf numFmtId="0" fontId="24" fillId="2" borderId="0" xfId="0" applyFont="1" applyFill="1"/>
    <xf numFmtId="0" fontId="19" fillId="2" borderId="0" xfId="0" applyFont="1" applyFill="1" applyAlignment="1">
      <alignment horizontal="center" vertical="top"/>
    </xf>
    <xf numFmtId="0" fontId="14" fillId="2" borderId="0" xfId="0" applyFont="1" applyFill="1" applyAlignment="1">
      <alignment vertical="top" wrapText="1"/>
    </xf>
    <xf numFmtId="0" fontId="14" fillId="2" borderId="0" xfId="0" applyFont="1" applyFill="1" applyAlignment="1">
      <alignment vertical="top"/>
    </xf>
    <xf numFmtId="0" fontId="14" fillId="0" borderId="0" xfId="0" applyFont="1" applyAlignment="1">
      <alignment vertical="top"/>
    </xf>
    <xf numFmtId="0" fontId="19" fillId="2" borderId="0" xfId="0" applyFont="1" applyFill="1" applyAlignment="1">
      <alignment horizontal="center"/>
    </xf>
    <xf numFmtId="0" fontId="15" fillId="0" borderId="0" xfId="0" applyFont="1"/>
    <xf numFmtId="2" fontId="21" fillId="0" borderId="0" xfId="0" applyNumberFormat="1" applyFont="1"/>
    <xf numFmtId="0" fontId="19" fillId="0" borderId="0" xfId="0" applyFont="1" applyAlignment="1">
      <alignment horizontal="center"/>
    </xf>
    <xf numFmtId="0" fontId="19" fillId="0" borderId="0" xfId="0" applyFont="1" applyAlignment="1">
      <alignment horizontal="center" vertical="top"/>
    </xf>
    <xf numFmtId="0" fontId="14" fillId="0" borderId="0" xfId="0" applyFont="1" applyAlignment="1">
      <alignment vertical="center"/>
    </xf>
    <xf numFmtId="2" fontId="21" fillId="9" borderId="3" xfId="0" applyNumberFormat="1" applyFont="1" applyFill="1" applyBorder="1" applyAlignment="1">
      <alignment horizontal="center" vertical="top" wrapText="1"/>
    </xf>
    <xf numFmtId="2" fontId="21" fillId="0" borderId="0" xfId="0" applyNumberFormat="1" applyFont="1" applyAlignment="1">
      <alignment vertical="top"/>
    </xf>
    <xf numFmtId="2" fontId="21" fillId="0" borderId="0" xfId="0" applyNumberFormat="1" applyFont="1" applyAlignment="1">
      <alignment vertical="top" wrapText="1"/>
    </xf>
    <xf numFmtId="2" fontId="26" fillId="9" borderId="3" xfId="0" applyNumberFormat="1" applyFont="1" applyFill="1" applyBorder="1" applyAlignment="1">
      <alignment horizontal="center" vertical="top" wrapText="1"/>
    </xf>
    <xf numFmtId="0" fontId="26" fillId="0" borderId="0" xfId="0" applyFont="1"/>
    <xf numFmtId="0" fontId="15" fillId="0" borderId="0" xfId="0" applyFont="1" applyAlignment="1">
      <alignment vertical="top"/>
    </xf>
    <xf numFmtId="0" fontId="14" fillId="2" borderId="0" xfId="0" applyFont="1" applyFill="1" applyAlignment="1">
      <alignment vertical="center"/>
    </xf>
    <xf numFmtId="0" fontId="14" fillId="2" borderId="0" xfId="0" applyFont="1" applyFill="1" applyAlignment="1">
      <alignment vertical="center" wrapText="1"/>
    </xf>
    <xf numFmtId="0" fontId="14" fillId="0" borderId="0" xfId="0" applyFont="1" applyAlignment="1">
      <alignment horizontal="left" vertical="center" wrapText="1"/>
    </xf>
    <xf numFmtId="0" fontId="14" fillId="0" borderId="0" xfId="0" applyFont="1" applyAlignment="1">
      <alignment horizontal="left" vertical="top"/>
    </xf>
    <xf numFmtId="0" fontId="14" fillId="7" borderId="0" xfId="0" applyFont="1" applyFill="1" applyAlignment="1">
      <alignment vertical="top" wrapText="1"/>
    </xf>
    <xf numFmtId="0" fontId="19" fillId="7" borderId="0" xfId="0" applyFont="1" applyFill="1"/>
    <xf numFmtId="0" fontId="14" fillId="7" borderId="0" xfId="0" applyFont="1" applyFill="1"/>
    <xf numFmtId="0" fontId="14" fillId="7" borderId="0" xfId="0" applyFont="1" applyFill="1" applyAlignment="1">
      <alignment horizontal="left" vertical="top" wrapText="1"/>
    </xf>
    <xf numFmtId="0" fontId="27" fillId="8" borderId="0" xfId="0" applyFont="1" applyFill="1"/>
    <xf numFmtId="0" fontId="14" fillId="0" borderId="0" xfId="0" applyFont="1" applyAlignment="1">
      <alignment horizontal="left"/>
    </xf>
    <xf numFmtId="0" fontId="21" fillId="0" borderId="0" xfId="0" applyFont="1" applyAlignment="1">
      <alignment horizontal="center"/>
    </xf>
    <xf numFmtId="0" fontId="21" fillId="0" borderId="0" xfId="0" applyFont="1" applyAlignment="1">
      <alignment horizontal="left"/>
    </xf>
    <xf numFmtId="0" fontId="28" fillId="0" borderId="0" xfId="0" applyFont="1" applyAlignment="1">
      <alignment horizontal="center"/>
    </xf>
    <xf numFmtId="0" fontId="29" fillId="3" borderId="1" xfId="0" applyFont="1" applyFill="1" applyBorder="1" applyAlignment="1" applyProtection="1">
      <alignment horizontal="center"/>
      <protection locked="0"/>
    </xf>
    <xf numFmtId="0" fontId="29" fillId="0" borderId="0" xfId="0" applyFont="1"/>
    <xf numFmtId="0" fontId="29" fillId="2" borderId="0" xfId="0" applyFont="1" applyFill="1"/>
    <xf numFmtId="0" fontId="29" fillId="0" borderId="0" xfId="0" applyFont="1" applyAlignment="1">
      <alignment horizontal="center"/>
    </xf>
    <xf numFmtId="0" fontId="26" fillId="0" borderId="0" xfId="0" applyFont="1" applyAlignment="1">
      <alignment horizontal="left"/>
    </xf>
    <xf numFmtId="0" fontId="30" fillId="0" borderId="0" xfId="0" applyFont="1"/>
    <xf numFmtId="0" fontId="30" fillId="2" borderId="0" xfId="0" applyFont="1" applyFill="1"/>
    <xf numFmtId="0" fontId="31" fillId="0" borderId="0" xfId="0" applyFont="1"/>
    <xf numFmtId="0" fontId="32" fillId="0" borderId="0" xfId="0" applyFont="1"/>
    <xf numFmtId="0" fontId="31" fillId="0" borderId="0" xfId="0" applyFont="1" applyAlignment="1">
      <alignment vertical="top" wrapText="1"/>
    </xf>
    <xf numFmtId="0" fontId="14" fillId="0" borderId="0" xfId="0" applyFont="1" applyAlignment="1">
      <alignment horizontal="center"/>
    </xf>
    <xf numFmtId="0" fontId="16" fillId="0" borderId="0" xfId="0" applyFont="1" applyAlignment="1">
      <alignment vertical="top" wrapText="1"/>
    </xf>
    <xf numFmtId="0" fontId="15" fillId="0" borderId="0" xfId="0" applyFont="1" applyAlignment="1">
      <alignment vertical="center" wrapText="1"/>
    </xf>
    <xf numFmtId="0" fontId="21" fillId="2" borderId="0" xfId="0" applyFont="1" applyFill="1" applyAlignment="1">
      <alignment vertical="center" wrapText="1"/>
    </xf>
    <xf numFmtId="0" fontId="32" fillId="0" borderId="0" xfId="0" applyFont="1" applyAlignment="1">
      <alignment horizontal="left"/>
    </xf>
    <xf numFmtId="0" fontId="14" fillId="4" borderId="0" xfId="0" applyFont="1" applyFill="1"/>
    <xf numFmtId="0" fontId="21" fillId="2" borderId="0" xfId="0" applyFont="1" applyFill="1" applyAlignment="1">
      <alignment horizontal="left" vertical="center" wrapText="1" indent="1"/>
    </xf>
    <xf numFmtId="0" fontId="14"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indent="1"/>
    </xf>
    <xf numFmtId="0" fontId="14" fillId="0" borderId="0" xfId="0" applyFont="1" applyAlignment="1">
      <alignment horizontal="left" wrapText="1"/>
    </xf>
    <xf numFmtId="0" fontId="14" fillId="2" borderId="0" xfId="0" applyFont="1" applyFill="1" applyAlignment="1">
      <alignment horizontal="left"/>
    </xf>
    <xf numFmtId="0" fontId="21" fillId="3" borderId="1" xfId="0" applyFont="1" applyFill="1" applyBorder="1" applyAlignment="1" applyProtection="1">
      <alignment horizontal="center"/>
      <protection locked="0"/>
    </xf>
    <xf numFmtId="0" fontId="31" fillId="0" borderId="0" xfId="0" applyFont="1" applyAlignment="1">
      <alignment horizontal="left" vertical="top"/>
    </xf>
    <xf numFmtId="0" fontId="36" fillId="0" borderId="0" xfId="0" applyFont="1"/>
    <xf numFmtId="0" fontId="33" fillId="0" borderId="0" xfId="0" applyFont="1" applyAlignment="1">
      <alignment horizontal="left"/>
    </xf>
    <xf numFmtId="0" fontId="31" fillId="10" borderId="0" xfId="0" applyFont="1" applyFill="1"/>
    <xf numFmtId="0" fontId="37" fillId="0" borderId="0" xfId="0" applyFont="1"/>
    <xf numFmtId="0" fontId="25" fillId="2" borderId="0" xfId="0" applyFont="1" applyFill="1"/>
    <xf numFmtId="0" fontId="32" fillId="0" borderId="0" xfId="0" applyFont="1" applyAlignment="1">
      <alignment horizontal="center" vertical="center"/>
    </xf>
    <xf numFmtId="0" fontId="31" fillId="0" borderId="0" xfId="0" applyFont="1" applyAlignment="1">
      <alignment horizontal="center" vertical="center"/>
    </xf>
    <xf numFmtId="0" fontId="31" fillId="10" borderId="0" xfId="0" applyFont="1" applyFill="1" applyAlignment="1">
      <alignment horizontal="center" vertical="center"/>
    </xf>
    <xf numFmtId="0" fontId="32" fillId="11" borderId="4" xfId="0" applyFont="1" applyFill="1" applyBorder="1" applyAlignment="1">
      <alignment horizontal="left" indent="1"/>
    </xf>
    <xf numFmtId="0" fontId="32" fillId="11" borderId="0" xfId="0" applyFont="1" applyFill="1"/>
    <xf numFmtId="0" fontId="31" fillId="11" borderId="0" xfId="0" applyFont="1" applyFill="1"/>
    <xf numFmtId="0" fontId="31" fillId="11" borderId="0" xfId="0" applyFont="1" applyFill="1" applyAlignment="1">
      <alignment horizontal="left" vertical="top" wrapText="1"/>
    </xf>
    <xf numFmtId="0" fontId="32" fillId="11" borderId="0" xfId="0" applyFont="1" applyFill="1" applyAlignment="1">
      <alignment vertical="top" wrapText="1"/>
    </xf>
    <xf numFmtId="0" fontId="32" fillId="11" borderId="5" xfId="0" applyFont="1" applyFill="1" applyBorder="1" applyAlignment="1">
      <alignment vertical="top" wrapText="1"/>
    </xf>
    <xf numFmtId="0" fontId="32" fillId="0" borderId="0" xfId="0" applyFont="1" applyAlignment="1">
      <alignment vertical="center"/>
    </xf>
    <xf numFmtId="0" fontId="32" fillId="0" borderId="0" xfId="0" applyFont="1" applyAlignment="1">
      <alignment horizontal="left" vertical="center"/>
    </xf>
    <xf numFmtId="2" fontId="15" fillId="11" borderId="0" xfId="0" applyNumberFormat="1" applyFont="1" applyFill="1" applyAlignment="1">
      <alignment horizontal="right" vertical="top"/>
    </xf>
    <xf numFmtId="2" fontId="32" fillId="11" borderId="0" xfId="0" applyNumberFormat="1" applyFont="1" applyFill="1" applyAlignment="1">
      <alignment horizontal="center"/>
    </xf>
    <xf numFmtId="1" fontId="32" fillId="11" borderId="5" xfId="0" applyNumberFormat="1" applyFont="1" applyFill="1" applyBorder="1"/>
    <xf numFmtId="0" fontId="16" fillId="0" borderId="0" xfId="0" applyFont="1" applyAlignment="1">
      <alignment horizontal="left" vertical="top"/>
    </xf>
    <xf numFmtId="0" fontId="31" fillId="11" borderId="4" xfId="0" applyFont="1" applyFill="1" applyBorder="1" applyAlignment="1">
      <alignment horizontal="left" indent="1"/>
    </xf>
    <xf numFmtId="0" fontId="32" fillId="11" borderId="0" xfId="0" applyFont="1" applyFill="1" applyAlignment="1">
      <alignment horizontal="left" vertical="top"/>
    </xf>
    <xf numFmtId="0" fontId="16" fillId="11" borderId="0" xfId="0" applyFont="1" applyFill="1"/>
    <xf numFmtId="0" fontId="15" fillId="11" borderId="0" xfId="0" applyFont="1" applyFill="1" applyAlignment="1">
      <alignment horizontal="left" vertical="top"/>
    </xf>
    <xf numFmtId="0" fontId="15" fillId="11" borderId="0" xfId="0" applyFont="1" applyFill="1"/>
    <xf numFmtId="0" fontId="16" fillId="11" borderId="5" xfId="0" applyFont="1" applyFill="1" applyBorder="1"/>
    <xf numFmtId="0" fontId="31" fillId="10" borderId="0" xfId="0" applyFont="1" applyFill="1" applyAlignment="1">
      <alignment horizontal="left" vertical="top"/>
    </xf>
    <xf numFmtId="0" fontId="15" fillId="0" borderId="0" xfId="0" applyFont="1" applyAlignment="1">
      <alignment horizontal="left" indent="1"/>
    </xf>
    <xf numFmtId="2" fontId="32" fillId="11" borderId="0" xfId="0" applyNumberFormat="1" applyFont="1" applyFill="1"/>
    <xf numFmtId="0" fontId="31" fillId="11" borderId="0" xfId="0" applyFont="1" applyFill="1" applyAlignment="1">
      <alignment horizontal="left" vertical="top"/>
    </xf>
    <xf numFmtId="0" fontId="31" fillId="11" borderId="5" xfId="0" applyFont="1" applyFill="1" applyBorder="1"/>
    <xf numFmtId="0" fontId="32" fillId="10" borderId="0" xfId="0" applyFont="1" applyFill="1" applyAlignment="1">
      <alignment horizontal="left" vertical="top"/>
    </xf>
    <xf numFmtId="0" fontId="15" fillId="11" borderId="5" xfId="0" applyFont="1" applyFill="1" applyBorder="1"/>
    <xf numFmtId="0" fontId="32" fillId="11" borderId="0" xfId="0" applyFont="1" applyFill="1" applyAlignment="1">
      <alignment horizontal="left" vertical="top" wrapText="1"/>
    </xf>
    <xf numFmtId="0" fontId="32" fillId="0" borderId="0" xfId="0" applyFont="1" applyAlignment="1">
      <alignment horizontal="left" vertical="top"/>
    </xf>
    <xf numFmtId="0" fontId="15" fillId="10" borderId="0" xfId="0" applyFont="1" applyFill="1"/>
    <xf numFmtId="0" fontId="38" fillId="11" borderId="0" xfId="0" applyFont="1" applyFill="1"/>
    <xf numFmtId="0" fontId="39" fillId="11" borderId="0" xfId="0" applyFont="1" applyFill="1" applyAlignment="1">
      <alignment vertical="top"/>
    </xf>
    <xf numFmtId="2" fontId="39" fillId="11" borderId="0" xfId="0" applyNumberFormat="1" applyFont="1" applyFill="1"/>
    <xf numFmtId="0" fontId="21" fillId="5" borderId="1" xfId="0" applyFont="1" applyFill="1" applyBorder="1" applyAlignment="1">
      <alignment horizontal="center"/>
    </xf>
    <xf numFmtId="0" fontId="26" fillId="9" borderId="3" xfId="0" applyFont="1" applyFill="1" applyBorder="1" applyAlignment="1">
      <alignment horizontal="center"/>
    </xf>
    <xf numFmtId="0" fontId="29" fillId="11" borderId="0" xfId="0" applyFont="1" applyFill="1" applyAlignment="1">
      <alignment horizontal="left" vertical="top" wrapText="1"/>
    </xf>
    <xf numFmtId="0" fontId="26" fillId="11" borderId="0" xfId="0" applyFont="1" applyFill="1"/>
    <xf numFmtId="0" fontId="21" fillId="0" borderId="0" xfId="0" applyFont="1" applyAlignment="1">
      <alignment horizontal="left" vertical="top"/>
    </xf>
    <xf numFmtId="10" fontId="39" fillId="11" borderId="0" xfId="0" applyNumberFormat="1" applyFont="1" applyFill="1"/>
    <xf numFmtId="0" fontId="31" fillId="11" borderId="4" xfId="0" applyFont="1" applyFill="1" applyBorder="1"/>
    <xf numFmtId="0" fontId="15" fillId="0" borderId="0" xfId="0" applyFont="1" applyAlignment="1">
      <alignment vertical="center"/>
    </xf>
    <xf numFmtId="0" fontId="15" fillId="0" borderId="0" xfId="0" applyFont="1" applyAlignment="1">
      <alignment horizontal="left" wrapText="1"/>
    </xf>
    <xf numFmtId="0" fontId="15" fillId="0" borderId="0" xfId="0" applyFont="1" applyAlignment="1">
      <alignment wrapText="1"/>
    </xf>
    <xf numFmtId="0" fontId="14" fillId="0" borderId="0" xfId="0" applyFont="1" applyAlignment="1">
      <alignment horizontal="center" vertical="top"/>
    </xf>
    <xf numFmtId="2" fontId="31" fillId="0" borderId="0" xfId="0" applyNumberFormat="1" applyFont="1"/>
    <xf numFmtId="0" fontId="32" fillId="0" borderId="0" xfId="0" applyFont="1" applyAlignment="1">
      <alignment wrapText="1"/>
    </xf>
    <xf numFmtId="0" fontId="15" fillId="10" borderId="0" xfId="0" applyFont="1" applyFill="1" applyAlignment="1">
      <alignment horizontal="left" vertical="top"/>
    </xf>
    <xf numFmtId="0" fontId="21" fillId="12" borderId="1" xfId="0" applyFont="1" applyFill="1" applyBorder="1" applyAlignment="1">
      <alignment horizontal="center"/>
    </xf>
    <xf numFmtId="0" fontId="28" fillId="12" borderId="1" xfId="0" applyFont="1" applyFill="1" applyBorder="1" applyAlignment="1">
      <alignment horizontal="center"/>
    </xf>
    <xf numFmtId="0" fontId="26" fillId="12" borderId="1" xfId="0" applyFont="1" applyFill="1" applyBorder="1" applyAlignment="1">
      <alignment horizontal="center"/>
    </xf>
    <xf numFmtId="0" fontId="21" fillId="0" borderId="0" xfId="0" applyFont="1" applyAlignment="1">
      <alignment vertical="top"/>
    </xf>
    <xf numFmtId="0" fontId="28" fillId="5" borderId="1" xfId="0" applyFont="1" applyFill="1" applyBorder="1" applyAlignment="1">
      <alignment horizontal="center"/>
    </xf>
    <xf numFmtId="0" fontId="12" fillId="17" borderId="0" xfId="0" applyFont="1" applyFill="1" applyAlignment="1">
      <alignment horizontal="center" vertical="center" wrapText="1"/>
    </xf>
    <xf numFmtId="0" fontId="13" fillId="18" borderId="0" xfId="0" applyFont="1" applyFill="1" applyAlignment="1">
      <alignment horizontal="center" vertical="center"/>
    </xf>
    <xf numFmtId="0" fontId="13" fillId="17" borderId="0" xfId="0" applyFont="1" applyFill="1" applyAlignment="1">
      <alignment horizontal="center" vertical="center"/>
    </xf>
    <xf numFmtId="0" fontId="28" fillId="0" borderId="0" xfId="0" applyFont="1"/>
    <xf numFmtId="0" fontId="16" fillId="0" borderId="0" xfId="0" applyFont="1" applyAlignment="1">
      <alignment vertical="top"/>
    </xf>
    <xf numFmtId="0" fontId="16" fillId="0" borderId="0" xfId="0" applyFont="1" applyAlignment="1">
      <alignment horizontal="left" vertical="top" wrapText="1"/>
    </xf>
    <xf numFmtId="0" fontId="26" fillId="0" borderId="0" xfId="0" applyFont="1" applyAlignment="1">
      <alignment horizontal="center"/>
    </xf>
    <xf numFmtId="0" fontId="31" fillId="11" borderId="16" xfId="0" applyFont="1" applyFill="1" applyBorder="1"/>
    <xf numFmtId="0" fontId="31" fillId="11" borderId="17" xfId="0" applyFont="1" applyFill="1" applyBorder="1"/>
    <xf numFmtId="0" fontId="32" fillId="11" borderId="17" xfId="0" applyFont="1" applyFill="1" applyBorder="1"/>
    <xf numFmtId="0" fontId="26" fillId="11" borderId="17" xfId="0" applyFont="1" applyFill="1" applyBorder="1"/>
    <xf numFmtId="0" fontId="39" fillId="11" borderId="17" xfId="0" applyFont="1" applyFill="1" applyBorder="1" applyAlignment="1">
      <alignment vertical="top"/>
    </xf>
    <xf numFmtId="0" fontId="41" fillId="11" borderId="17" xfId="0" applyFont="1" applyFill="1" applyBorder="1" applyAlignment="1">
      <alignment vertical="top"/>
    </xf>
    <xf numFmtId="0" fontId="42" fillId="11" borderId="17" xfId="0" applyFont="1" applyFill="1" applyBorder="1"/>
    <xf numFmtId="10" fontId="41" fillId="11" borderId="17" xfId="0" applyNumberFormat="1" applyFont="1" applyFill="1" applyBorder="1"/>
    <xf numFmtId="2" fontId="41" fillId="11" borderId="17" xfId="0" applyNumberFormat="1" applyFont="1" applyFill="1" applyBorder="1" applyAlignment="1">
      <alignment horizontal="center"/>
    </xf>
    <xf numFmtId="0" fontId="41" fillId="11" borderId="21" xfId="0" applyFont="1" applyFill="1" applyBorder="1"/>
    <xf numFmtId="0" fontId="11" fillId="17" borderId="0" xfId="0" applyFont="1" applyFill="1" applyAlignment="1">
      <alignment wrapText="1"/>
    </xf>
    <xf numFmtId="0" fontId="43" fillId="18" borderId="0" xfId="0" applyFont="1" applyFill="1"/>
    <xf numFmtId="0" fontId="43" fillId="17" borderId="0" xfId="0" applyFont="1" applyFill="1"/>
    <xf numFmtId="0" fontId="44" fillId="20" borderId="0" xfId="0" applyFont="1" applyFill="1" applyAlignment="1">
      <alignment horizontal="left" vertical="center"/>
    </xf>
    <xf numFmtId="0" fontId="45" fillId="20" borderId="0" xfId="0" applyFont="1" applyFill="1"/>
    <xf numFmtId="0" fontId="44" fillId="20" borderId="0" xfId="0" applyFont="1" applyFill="1" applyAlignment="1">
      <alignment vertical="center"/>
    </xf>
    <xf numFmtId="0" fontId="46" fillId="20" borderId="0" xfId="0" applyFont="1" applyFill="1"/>
    <xf numFmtId="14" fontId="14" fillId="3" borderId="15" xfId="0" applyNumberFormat="1" applyFont="1" applyFill="1" applyBorder="1" applyAlignment="1" applyProtection="1">
      <alignment horizontal="center"/>
      <protection locked="0"/>
    </xf>
    <xf numFmtId="0" fontId="50" fillId="0" borderId="0" xfId="0" applyFont="1" applyAlignment="1">
      <alignment horizontal="center" vertical="center"/>
    </xf>
    <xf numFmtId="0" fontId="51" fillId="0" borderId="0" xfId="0" applyFont="1" applyAlignment="1">
      <alignment horizontal="center" vertical="center"/>
    </xf>
    <xf numFmtId="0" fontId="14" fillId="0" borderId="0" xfId="0" applyFont="1" applyAlignment="1">
      <alignment horizontal="left" vertical="top" wrapText="1"/>
    </xf>
    <xf numFmtId="0" fontId="15" fillId="7" borderId="0" xfId="0" applyFont="1" applyFill="1" applyAlignment="1">
      <alignment horizontal="center" vertical="top"/>
    </xf>
    <xf numFmtId="0" fontId="1" fillId="0" borderId="0" xfId="0" applyFont="1" applyAlignment="1">
      <alignment horizontal="left" vertical="top" wrapText="1"/>
    </xf>
    <xf numFmtId="0" fontId="14" fillId="8" borderId="0" xfId="0" applyFont="1" applyFill="1"/>
    <xf numFmtId="14" fontId="14" fillId="0" borderId="0" xfId="0" applyNumberFormat="1" applyFont="1"/>
    <xf numFmtId="0" fontId="18" fillId="7" borderId="0" xfId="1" applyFont="1" applyFill="1" applyAlignment="1" applyProtection="1">
      <alignment horizontal="left"/>
    </xf>
    <xf numFmtId="0" fontId="18" fillId="0" borderId="0" xfId="1" applyFont="1" applyAlignment="1" applyProtection="1">
      <alignment horizontal="left"/>
    </xf>
    <xf numFmtId="2" fontId="32" fillId="0" borderId="0" xfId="0" applyNumberFormat="1" applyFont="1" applyAlignment="1">
      <alignment horizontal="center"/>
    </xf>
    <xf numFmtId="0" fontId="47" fillId="0" borderId="0" xfId="0" applyFont="1" applyAlignment="1">
      <alignment horizontal="center" vertical="center"/>
    </xf>
    <xf numFmtId="0" fontId="54" fillId="0" borderId="0" xfId="0" applyFont="1" applyAlignment="1">
      <alignment horizontal="center" wrapText="1"/>
    </xf>
    <xf numFmtId="0" fontId="14" fillId="0" borderId="0" xfId="0" applyFont="1" applyAlignment="1">
      <alignment horizontal="right" vertical="top"/>
    </xf>
    <xf numFmtId="0" fontId="14" fillId="19" borderId="6" xfId="0" applyFont="1" applyFill="1" applyBorder="1" applyAlignment="1">
      <alignment horizontal="left" vertical="top"/>
    </xf>
    <xf numFmtId="0" fontId="14" fillId="19" borderId="7" xfId="0" applyFont="1" applyFill="1" applyBorder="1" applyAlignment="1">
      <alignment vertical="top" wrapText="1"/>
    </xf>
    <xf numFmtId="0" fontId="14" fillId="19" borderId="8" xfId="0" applyFont="1" applyFill="1" applyBorder="1"/>
    <xf numFmtId="0" fontId="14" fillId="19" borderId="4" xfId="0" applyFont="1" applyFill="1" applyBorder="1" applyAlignment="1">
      <alignment vertical="top" wrapText="1"/>
    </xf>
    <xf numFmtId="0" fontId="14" fillId="19" borderId="0" xfId="0" applyFont="1" applyFill="1" applyAlignment="1">
      <alignment horizontal="left" vertical="top"/>
    </xf>
    <xf numFmtId="0" fontId="52" fillId="19" borderId="0" xfId="0" applyFont="1" applyFill="1" applyAlignment="1">
      <alignment vertical="top" wrapText="1" readingOrder="1"/>
    </xf>
    <xf numFmtId="0" fontId="14" fillId="19" borderId="0" xfId="0" applyFont="1" applyFill="1" applyAlignment="1">
      <alignment vertical="top" wrapText="1"/>
    </xf>
    <xf numFmtId="0" fontId="14" fillId="19" borderId="5" xfId="0" applyFont="1" applyFill="1" applyBorder="1" applyAlignment="1">
      <alignment vertical="top" wrapText="1"/>
    </xf>
    <xf numFmtId="0" fontId="14" fillId="2" borderId="0" xfId="0" applyFont="1" applyFill="1" applyAlignment="1">
      <alignment horizontal="left" vertical="top"/>
    </xf>
    <xf numFmtId="0" fontId="52" fillId="19" borderId="0" xfId="0" applyFont="1" applyFill="1" applyAlignment="1">
      <alignment horizontal="left" vertical="top" wrapText="1" readingOrder="1"/>
    </xf>
    <xf numFmtId="0" fontId="14" fillId="19" borderId="4" xfId="0" applyFont="1" applyFill="1" applyBorder="1" applyAlignment="1">
      <alignment horizontal="left"/>
    </xf>
    <xf numFmtId="0" fontId="14" fillId="19" borderId="0" xfId="0" applyFont="1" applyFill="1" applyAlignment="1">
      <alignment horizontal="left"/>
    </xf>
    <xf numFmtId="0" fontId="14" fillId="19" borderId="0" xfId="0" applyFont="1" applyFill="1"/>
    <xf numFmtId="0" fontId="14" fillId="19" borderId="5" xfId="0" applyFont="1" applyFill="1" applyBorder="1" applyAlignment="1">
      <alignment horizontal="left"/>
    </xf>
    <xf numFmtId="0" fontId="14" fillId="19" borderId="4" xfId="0" applyFont="1" applyFill="1" applyBorder="1"/>
    <xf numFmtId="0" fontId="14" fillId="19" borderId="5" xfId="0" applyFont="1" applyFill="1" applyBorder="1" applyAlignment="1">
      <alignment horizontal="left" vertical="top"/>
    </xf>
    <xf numFmtId="0" fontId="15" fillId="19" borderId="0" xfId="0" applyFont="1" applyFill="1" applyAlignment="1">
      <alignment horizontal="center" vertical="top"/>
    </xf>
    <xf numFmtId="0" fontId="14" fillId="19" borderId="4" xfId="0" applyFont="1" applyFill="1" applyBorder="1" applyAlignment="1">
      <alignment horizontal="left" vertical="top"/>
    </xf>
    <xf numFmtId="0" fontId="14" fillId="19" borderId="0" xfId="0" applyFont="1" applyFill="1" applyAlignment="1">
      <alignment horizontal="left" vertical="top" wrapText="1"/>
    </xf>
    <xf numFmtId="0" fontId="14" fillId="19" borderId="5" xfId="0" applyFont="1" applyFill="1" applyBorder="1" applyAlignment="1">
      <alignment horizontal="left" vertical="top" wrapText="1"/>
    </xf>
    <xf numFmtId="0" fontId="14" fillId="16" borderId="0" xfId="0" applyFont="1" applyFill="1" applyAlignment="1">
      <alignment horizontal="left" vertical="top" wrapText="1"/>
    </xf>
    <xf numFmtId="0" fontId="14" fillId="19" borderId="9" xfId="0" applyFont="1" applyFill="1" applyBorder="1" applyAlignment="1">
      <alignment horizontal="left" vertical="top"/>
    </xf>
    <xf numFmtId="0" fontId="14" fillId="19" borderId="10" xfId="0" applyFont="1" applyFill="1" applyBorder="1" applyAlignment="1">
      <alignment vertical="top" wrapText="1"/>
    </xf>
    <xf numFmtId="0" fontId="14" fillId="19" borderId="11" xfId="0" applyFont="1" applyFill="1" applyBorder="1"/>
    <xf numFmtId="0" fontId="31" fillId="23" borderId="0" xfId="0" applyFont="1" applyFill="1"/>
    <xf numFmtId="0" fontId="15" fillId="23" borderId="0" xfId="0" applyFont="1" applyFill="1"/>
    <xf numFmtId="0" fontId="52" fillId="0" borderId="0" xfId="0" applyFont="1" applyAlignment="1">
      <alignment horizontal="left"/>
    </xf>
    <xf numFmtId="0" fontId="22" fillId="0" borderId="0" xfId="0" applyFont="1"/>
    <xf numFmtId="0" fontId="15" fillId="0" borderId="0" xfId="0" applyFont="1" applyAlignment="1">
      <alignment horizontal="left" vertical="center" indent="1"/>
    </xf>
    <xf numFmtId="0" fontId="14" fillId="0" borderId="0" xfId="0" applyFont="1" applyAlignment="1">
      <alignment horizontal="left" vertical="top" wrapText="1"/>
    </xf>
    <xf numFmtId="0" fontId="14" fillId="0" borderId="0" xfId="0" applyFont="1" applyAlignment="1">
      <alignment horizontal="left" vertical="top"/>
    </xf>
    <xf numFmtId="0" fontId="11" fillId="17" borderId="0" xfId="0" applyFont="1" applyFill="1" applyAlignment="1">
      <alignment horizontal="center" wrapText="1"/>
    </xf>
    <xf numFmtId="0" fontId="14" fillId="19" borderId="0" xfId="0" applyFont="1" applyFill="1" applyAlignment="1">
      <alignment horizontal="left" vertical="top" wrapText="1"/>
    </xf>
    <xf numFmtId="0" fontId="19" fillId="21" borderId="0" xfId="0" applyFont="1" applyFill="1" applyAlignment="1">
      <alignment horizontal="center"/>
    </xf>
    <xf numFmtId="0" fontId="15" fillId="0" borderId="0" xfId="0" applyFont="1" applyAlignment="1">
      <alignment horizontal="left" vertical="top" wrapText="1" indent="1"/>
    </xf>
    <xf numFmtId="0" fontId="31" fillId="0" borderId="0" xfId="0" applyFont="1" applyAlignment="1">
      <alignment horizontal="left" vertical="top" wrapText="1" indent="1"/>
    </xf>
    <xf numFmtId="0" fontId="14" fillId="15" borderId="0" xfId="0" applyFont="1" applyFill="1" applyAlignment="1">
      <alignment horizontal="right" vertical="center"/>
    </xf>
    <xf numFmtId="0" fontId="14" fillId="15" borderId="5" xfId="0" applyFont="1" applyFill="1" applyBorder="1" applyAlignment="1">
      <alignment horizontal="right" vertical="center"/>
    </xf>
    <xf numFmtId="0" fontId="16" fillId="23" borderId="0" xfId="0" applyFont="1" applyFill="1" applyAlignment="1">
      <alignment horizontal="left" wrapText="1"/>
    </xf>
    <xf numFmtId="0" fontId="19" fillId="0" borderId="0" xfId="0" applyFont="1" applyAlignment="1">
      <alignment horizontal="center"/>
    </xf>
    <xf numFmtId="0" fontId="9" fillId="0" borderId="0" xfId="0" applyFont="1" applyAlignment="1">
      <alignment horizontal="center" vertical="top"/>
    </xf>
    <xf numFmtId="0" fontId="15" fillId="0" borderId="0" xfId="0" applyFont="1" applyAlignment="1">
      <alignment horizontal="center" vertical="top"/>
    </xf>
    <xf numFmtId="0" fontId="18" fillId="0" borderId="0" xfId="1" applyFont="1" applyAlignment="1" applyProtection="1">
      <alignment horizontal="left"/>
      <protection locked="0"/>
    </xf>
    <xf numFmtId="0" fontId="19" fillId="21" borderId="15" xfId="0" applyFont="1" applyFill="1" applyBorder="1" applyAlignment="1">
      <alignment horizontal="center"/>
    </xf>
    <xf numFmtId="2" fontId="21" fillId="12" borderId="3" xfId="0" applyNumberFormat="1" applyFont="1" applyFill="1" applyBorder="1" applyAlignment="1">
      <alignment horizontal="center" vertical="center"/>
    </xf>
    <xf numFmtId="10" fontId="21" fillId="5" borderId="3" xfId="0" applyNumberFormat="1" applyFont="1" applyFill="1" applyBorder="1" applyAlignment="1">
      <alignment horizontal="center" vertical="center"/>
    </xf>
    <xf numFmtId="0" fontId="18" fillId="19" borderId="0" xfId="1" applyFont="1" applyFill="1" applyBorder="1" applyAlignment="1" applyProtection="1">
      <alignment horizontal="left" vertical="top"/>
      <protection locked="0"/>
    </xf>
    <xf numFmtId="0" fontId="18" fillId="7" borderId="0" xfId="1" applyFont="1" applyFill="1" applyAlignment="1" applyProtection="1">
      <alignment horizontal="left"/>
      <protection locked="0"/>
    </xf>
    <xf numFmtId="0" fontId="16" fillId="0" borderId="0" xfId="0" applyFont="1" applyAlignment="1">
      <alignment horizontal="left" vertical="top" wrapText="1"/>
    </xf>
    <xf numFmtId="0" fontId="15" fillId="0" borderId="0" xfId="0" applyFont="1" applyAlignment="1">
      <alignment horizontal="left" vertical="center" wrapText="1"/>
    </xf>
    <xf numFmtId="165" fontId="21" fillId="6" borderId="12" xfId="0" applyNumberFormat="1" applyFont="1" applyFill="1" applyBorder="1" applyAlignment="1" applyProtection="1">
      <alignment horizontal="center"/>
      <protection locked="0"/>
    </xf>
    <xf numFmtId="165" fontId="21" fillId="6" borderId="13" xfId="0" applyNumberFormat="1" applyFont="1" applyFill="1" applyBorder="1" applyAlignment="1" applyProtection="1">
      <alignment horizontal="center"/>
      <protection locked="0"/>
    </xf>
    <xf numFmtId="165" fontId="21" fillId="6" borderId="14" xfId="0" applyNumberFormat="1" applyFont="1" applyFill="1" applyBorder="1" applyAlignment="1" applyProtection="1">
      <alignment horizontal="center"/>
      <protection locked="0"/>
    </xf>
    <xf numFmtId="2" fontId="21" fillId="9" borderId="12" xfId="0" applyNumberFormat="1" applyFont="1" applyFill="1" applyBorder="1" applyAlignment="1">
      <alignment horizontal="center"/>
    </xf>
    <xf numFmtId="2" fontId="21" fillId="9" borderId="13" xfId="0" applyNumberFormat="1" applyFont="1" applyFill="1" applyBorder="1" applyAlignment="1">
      <alignment horizontal="center"/>
    </xf>
    <xf numFmtId="2" fontId="21" fillId="9" borderId="14" xfId="0" applyNumberFormat="1" applyFont="1" applyFill="1" applyBorder="1" applyAlignment="1">
      <alignment horizontal="center"/>
    </xf>
    <xf numFmtId="0" fontId="19" fillId="21" borderId="0" xfId="0" applyFont="1" applyFill="1" applyAlignment="1">
      <alignment horizontal="center" vertical="top"/>
    </xf>
    <xf numFmtId="0" fontId="14" fillId="6" borderId="12" xfId="0" applyFont="1" applyFill="1" applyBorder="1" applyAlignment="1" applyProtection="1">
      <alignment horizontal="left" wrapText="1"/>
      <protection locked="0"/>
    </xf>
    <xf numFmtId="0" fontId="14" fillId="6" borderId="13" xfId="0" applyFont="1" applyFill="1" applyBorder="1" applyAlignment="1" applyProtection="1">
      <alignment horizontal="left" wrapText="1"/>
      <protection locked="0"/>
    </xf>
    <xf numFmtId="0" fontId="14" fillId="6" borderId="14" xfId="0" applyFont="1" applyFill="1" applyBorder="1" applyAlignment="1" applyProtection="1">
      <alignment horizontal="left" wrapText="1"/>
      <protection locked="0"/>
    </xf>
    <xf numFmtId="0" fontId="14" fillId="7" borderId="0" xfId="0" applyFont="1" applyFill="1" applyAlignment="1">
      <alignment horizontal="left" vertical="top" wrapText="1"/>
    </xf>
    <xf numFmtId="0" fontId="15" fillId="0" borderId="0" xfId="0" applyFont="1" applyAlignment="1">
      <alignment horizontal="left" vertical="top" wrapText="1"/>
    </xf>
    <xf numFmtId="2" fontId="32" fillId="6" borderId="3" xfId="0" applyNumberFormat="1" applyFont="1" applyFill="1" applyBorder="1" applyAlignment="1" applyProtection="1">
      <alignment horizontal="center"/>
      <protection locked="0"/>
    </xf>
    <xf numFmtId="2" fontId="32" fillId="9" borderId="3" xfId="0" applyNumberFormat="1" applyFont="1" applyFill="1" applyBorder="1" applyAlignment="1">
      <alignment horizontal="center"/>
    </xf>
    <xf numFmtId="0" fontId="31" fillId="0" borderId="0" xfId="0" applyFont="1" applyAlignment="1">
      <alignment horizontal="left" vertical="top" wrapText="1"/>
    </xf>
    <xf numFmtId="0" fontId="14" fillId="3" borderId="1" xfId="0" applyFont="1" applyFill="1" applyBorder="1" applyAlignment="1" applyProtection="1">
      <alignment horizontal="center"/>
      <protection locked="0"/>
    </xf>
    <xf numFmtId="0" fontId="26" fillId="5" borderId="1" xfId="0" applyFont="1" applyFill="1" applyBorder="1" applyAlignment="1">
      <alignment horizontal="center"/>
    </xf>
    <xf numFmtId="0" fontId="9" fillId="7" borderId="0" xfId="0" applyFont="1" applyFill="1" applyAlignment="1">
      <alignment horizontal="center" vertical="top"/>
    </xf>
    <xf numFmtId="0" fontId="15" fillId="7" borderId="0" xfId="0" applyFont="1" applyFill="1" applyAlignment="1">
      <alignment horizontal="center" vertical="top"/>
    </xf>
    <xf numFmtId="0" fontId="11" fillId="17" borderId="0" xfId="0" applyFont="1" applyFill="1" applyAlignment="1">
      <alignment horizontal="center" vertical="center" wrapText="1"/>
    </xf>
    <xf numFmtId="0" fontId="21" fillId="2" borderId="2" xfId="0" applyFont="1" applyFill="1" applyBorder="1" applyAlignment="1">
      <alignment horizontal="center"/>
    </xf>
    <xf numFmtId="2" fontId="21" fillId="6" borderId="12" xfId="0" applyNumberFormat="1" applyFont="1" applyFill="1" applyBorder="1" applyAlignment="1" applyProtection="1">
      <alignment horizontal="center" vertical="top" wrapText="1"/>
      <protection locked="0"/>
    </xf>
    <xf numFmtId="2" fontId="21" fillId="6" borderId="13" xfId="0" applyNumberFormat="1" applyFont="1" applyFill="1" applyBorder="1" applyAlignment="1" applyProtection="1">
      <alignment horizontal="center" vertical="top" wrapText="1"/>
      <protection locked="0"/>
    </xf>
    <xf numFmtId="2" fontId="21" fillId="6" borderId="14" xfId="0" applyNumberFormat="1" applyFont="1" applyFill="1" applyBorder="1" applyAlignment="1" applyProtection="1">
      <alignment horizontal="center" vertical="top" wrapText="1"/>
      <protection locked="0"/>
    </xf>
    <xf numFmtId="0" fontId="49" fillId="0" borderId="0" xfId="0" applyFont="1" applyAlignment="1">
      <alignment horizontal="center" vertical="center"/>
    </xf>
    <xf numFmtId="0" fontId="48" fillId="0" borderId="0" xfId="0" applyFont="1" applyAlignment="1">
      <alignment horizontal="center" vertical="center"/>
    </xf>
    <xf numFmtId="0" fontId="18" fillId="0" borderId="0" xfId="1" applyFont="1" applyFill="1" applyBorder="1" applyAlignment="1" applyProtection="1">
      <alignment horizontal="left" vertical="top"/>
      <protection locked="0"/>
    </xf>
    <xf numFmtId="0" fontId="16" fillId="13" borderId="0" xfId="0" applyFont="1" applyFill="1" applyAlignment="1">
      <alignment horizontal="left" vertical="top" wrapText="1"/>
    </xf>
    <xf numFmtId="0" fontId="18" fillId="0" borderId="0" xfId="1" applyFont="1" applyFill="1" applyBorder="1" applyAlignment="1" applyProtection="1">
      <alignment horizontal="left"/>
      <protection locked="0"/>
    </xf>
    <xf numFmtId="0" fontId="14" fillId="0" borderId="0" xfId="0" applyFont="1" applyAlignment="1">
      <alignment horizontal="left"/>
    </xf>
    <xf numFmtId="0" fontId="9" fillId="10" borderId="0" xfId="0" applyFont="1" applyFill="1" applyAlignment="1">
      <alignment horizontal="right" vertical="top"/>
    </xf>
    <xf numFmtId="14" fontId="14" fillId="3" borderId="1" xfId="0" applyNumberFormat="1" applyFont="1" applyFill="1" applyBorder="1" applyAlignment="1" applyProtection="1">
      <alignment horizontal="center"/>
      <protection locked="0"/>
    </xf>
    <xf numFmtId="2" fontId="21" fillId="3" borderId="1" xfId="0" applyNumberFormat="1" applyFont="1" applyFill="1" applyBorder="1" applyAlignment="1" applyProtection="1">
      <alignment horizontal="center"/>
      <protection locked="0"/>
    </xf>
    <xf numFmtId="2" fontId="21" fillId="5" borderId="1" xfId="0" applyNumberFormat="1" applyFont="1" applyFill="1" applyBorder="1" applyAlignment="1">
      <alignment horizontal="center"/>
    </xf>
    <xf numFmtId="0" fontId="14" fillId="3" borderId="1" xfId="0" applyFont="1" applyFill="1" applyBorder="1" applyAlignment="1" applyProtection="1">
      <alignment horizontal="left"/>
      <protection locked="0"/>
    </xf>
    <xf numFmtId="0" fontId="21" fillId="0" borderId="0" xfId="0" applyFont="1" applyAlignment="1">
      <alignment horizontal="left"/>
    </xf>
    <xf numFmtId="2" fontId="21" fillId="9" borderId="12" xfId="0" applyNumberFormat="1" applyFont="1" applyFill="1" applyBorder="1" applyAlignment="1">
      <alignment horizontal="center" vertical="top" wrapText="1"/>
    </xf>
    <xf numFmtId="2" fontId="21" fillId="9" borderId="13" xfId="0" applyNumberFormat="1" applyFont="1" applyFill="1" applyBorder="1" applyAlignment="1">
      <alignment horizontal="center" vertical="top" wrapText="1"/>
    </xf>
    <xf numFmtId="2" fontId="21" fillId="9" borderId="14" xfId="0" applyNumberFormat="1" applyFont="1" applyFill="1" applyBorder="1" applyAlignment="1">
      <alignment horizontal="center" vertical="top" wrapText="1"/>
    </xf>
    <xf numFmtId="0" fontId="14" fillId="2" borderId="0" xfId="0" applyFont="1" applyFill="1" applyAlignment="1">
      <alignment horizontal="left" vertical="center" wrapText="1"/>
    </xf>
    <xf numFmtId="0" fontId="14" fillId="3" borderId="6" xfId="0" applyFont="1" applyFill="1" applyBorder="1" applyAlignment="1" applyProtection="1">
      <alignment horizontal="left" vertical="top" wrapText="1"/>
      <protection locked="0"/>
    </xf>
    <xf numFmtId="0" fontId="14" fillId="3" borderId="7" xfId="0" applyFont="1" applyFill="1" applyBorder="1" applyAlignment="1" applyProtection="1">
      <alignment horizontal="left" vertical="top" wrapText="1"/>
      <protection locked="0"/>
    </xf>
    <xf numFmtId="0" fontId="14" fillId="3" borderId="8" xfId="0" applyFont="1" applyFill="1" applyBorder="1" applyAlignment="1" applyProtection="1">
      <alignment horizontal="left" vertical="top" wrapText="1"/>
      <protection locked="0"/>
    </xf>
    <xf numFmtId="0" fontId="14" fillId="3" borderId="4" xfId="0" applyFont="1" applyFill="1" applyBorder="1" applyAlignment="1" applyProtection="1">
      <alignment horizontal="left" vertical="top" wrapText="1"/>
      <protection locked="0"/>
    </xf>
    <xf numFmtId="0" fontId="14" fillId="3" borderId="0" xfId="0" applyFont="1" applyFill="1" applyAlignment="1" applyProtection="1">
      <alignment horizontal="left" vertical="top" wrapText="1"/>
      <protection locked="0"/>
    </xf>
    <xf numFmtId="0" fontId="14" fillId="3" borderId="5" xfId="0" applyFont="1" applyFill="1" applyBorder="1" applyAlignment="1" applyProtection="1">
      <alignment horizontal="left" vertical="top" wrapText="1"/>
      <protection locked="0"/>
    </xf>
    <xf numFmtId="0" fontId="14" fillId="3" borderId="9" xfId="0" applyFont="1" applyFill="1" applyBorder="1" applyAlignment="1" applyProtection="1">
      <alignment horizontal="left" vertical="top" wrapText="1"/>
      <protection locked="0"/>
    </xf>
    <xf numFmtId="0" fontId="14" fillId="3" borderId="10" xfId="0" applyFont="1" applyFill="1" applyBorder="1" applyAlignment="1" applyProtection="1">
      <alignment horizontal="left" vertical="top" wrapText="1"/>
      <protection locked="0"/>
    </xf>
    <xf numFmtId="0" fontId="14" fillId="3" borderId="11" xfId="0" applyFont="1" applyFill="1" applyBorder="1" applyAlignment="1" applyProtection="1">
      <alignment horizontal="left" vertical="top" wrapText="1"/>
      <protection locked="0"/>
    </xf>
    <xf numFmtId="2" fontId="21" fillId="3" borderId="3" xfId="0" applyNumberFormat="1" applyFont="1" applyFill="1" applyBorder="1" applyAlignment="1" applyProtection="1">
      <alignment horizontal="center" vertical="center"/>
      <protection locked="0"/>
    </xf>
    <xf numFmtId="0" fontId="14" fillId="0" borderId="0" xfId="0" applyFont="1" applyAlignment="1">
      <alignment horizontal="left" wrapText="1"/>
    </xf>
    <xf numFmtId="0" fontId="47" fillId="0" borderId="0" xfId="0" applyFont="1" applyAlignment="1">
      <alignment horizontal="center" vertical="center"/>
    </xf>
    <xf numFmtId="2" fontId="32" fillId="9" borderId="12" xfId="0" applyNumberFormat="1" applyFont="1" applyFill="1" applyBorder="1" applyAlignment="1">
      <alignment horizontal="center"/>
    </xf>
    <xf numFmtId="2" fontId="32" fillId="9" borderId="13" xfId="0" applyNumberFormat="1" applyFont="1" applyFill="1" applyBorder="1" applyAlignment="1">
      <alignment horizontal="center"/>
    </xf>
    <xf numFmtId="2" fontId="32" fillId="9" borderId="14" xfId="0" applyNumberFormat="1" applyFont="1" applyFill="1" applyBorder="1" applyAlignment="1">
      <alignment horizontal="center"/>
    </xf>
    <xf numFmtId="10" fontId="16" fillId="9" borderId="12" xfId="0" applyNumberFormat="1" applyFont="1" applyFill="1" applyBorder="1" applyAlignment="1">
      <alignment horizontal="center"/>
    </xf>
    <xf numFmtId="10" fontId="16" fillId="9" borderId="13" xfId="0" applyNumberFormat="1" applyFont="1" applyFill="1" applyBorder="1" applyAlignment="1">
      <alignment horizontal="center"/>
    </xf>
    <xf numFmtId="10" fontId="16" fillId="9" borderId="14" xfId="0" applyNumberFormat="1" applyFont="1" applyFill="1" applyBorder="1" applyAlignment="1">
      <alignment horizontal="center"/>
    </xf>
    <xf numFmtId="0" fontId="53" fillId="19" borderId="0" xfId="0" applyFont="1" applyFill="1" applyAlignment="1">
      <alignment horizontal="left" vertical="top" wrapText="1"/>
    </xf>
    <xf numFmtId="0" fontId="18" fillId="19" borderId="0" xfId="1" applyFont="1" applyFill="1" applyBorder="1" applyAlignment="1" applyProtection="1">
      <alignment horizontal="left"/>
      <protection locked="0"/>
    </xf>
    <xf numFmtId="2" fontId="32" fillId="0" borderId="0" xfId="0" applyNumberFormat="1" applyFont="1" applyAlignment="1">
      <alignment horizontal="center" vertical="center"/>
    </xf>
    <xf numFmtId="0" fontId="16" fillId="19" borderId="9" xfId="0" applyFont="1" applyFill="1" applyBorder="1" applyAlignment="1">
      <alignment horizontal="center" vertical="center" wrapText="1"/>
    </xf>
    <xf numFmtId="0" fontId="16" fillId="19" borderId="10" xfId="0" applyFont="1" applyFill="1" applyBorder="1" applyAlignment="1">
      <alignment horizontal="center" vertical="center" wrapText="1"/>
    </xf>
    <xf numFmtId="0" fontId="16" fillId="19" borderId="11" xfId="0" applyFont="1" applyFill="1" applyBorder="1" applyAlignment="1">
      <alignment horizontal="center" vertical="center" wrapText="1"/>
    </xf>
    <xf numFmtId="0" fontId="16" fillId="19" borderId="6" xfId="0" applyFont="1" applyFill="1" applyBorder="1" applyAlignment="1">
      <alignment horizontal="center" vertical="center" wrapText="1"/>
    </xf>
    <xf numFmtId="0" fontId="16" fillId="19" borderId="7" xfId="0" applyFont="1" applyFill="1" applyBorder="1" applyAlignment="1">
      <alignment horizontal="center" vertical="center" wrapText="1"/>
    </xf>
    <xf numFmtId="0" fontId="16" fillId="19" borderId="8" xfId="0" applyFont="1" applyFill="1" applyBorder="1" applyAlignment="1">
      <alignment horizontal="center" vertical="center" wrapText="1"/>
    </xf>
    <xf numFmtId="2" fontId="16" fillId="0" borderId="0" xfId="0" applyNumberFormat="1" applyFont="1" applyAlignment="1">
      <alignment horizontal="center"/>
    </xf>
    <xf numFmtId="0" fontId="32" fillId="11" borderId="4" xfId="0" applyFont="1" applyFill="1" applyBorder="1" applyAlignment="1">
      <alignment horizontal="center"/>
    </xf>
    <xf numFmtId="0" fontId="32" fillId="11" borderId="0" xfId="0" applyFont="1" applyFill="1" applyAlignment="1">
      <alignment horizontal="center"/>
    </xf>
    <xf numFmtId="2" fontId="16" fillId="9" borderId="12" xfId="0" applyNumberFormat="1" applyFont="1" applyFill="1" applyBorder="1" applyAlignment="1">
      <alignment horizontal="center" vertical="top"/>
    </xf>
    <xf numFmtId="2" fontId="16" fillId="9" borderId="14" xfId="0" applyNumberFormat="1" applyFont="1" applyFill="1" applyBorder="1" applyAlignment="1">
      <alignment horizontal="center" vertical="top"/>
    </xf>
    <xf numFmtId="2" fontId="16" fillId="9" borderId="18" xfId="0" applyNumberFormat="1" applyFont="1" applyFill="1" applyBorder="1" applyAlignment="1">
      <alignment horizontal="center"/>
    </xf>
    <xf numFmtId="2" fontId="16" fillId="9" borderId="19" xfId="0" applyNumberFormat="1" applyFont="1" applyFill="1" applyBorder="1" applyAlignment="1">
      <alignment horizontal="center"/>
    </xf>
    <xf numFmtId="2" fontId="16" fillId="9" borderId="20" xfId="0" applyNumberFormat="1" applyFont="1" applyFill="1" applyBorder="1" applyAlignment="1">
      <alignment horizontal="center"/>
    </xf>
    <xf numFmtId="0" fontId="16" fillId="22" borderId="0" xfId="0" applyFont="1" applyFill="1" applyAlignment="1">
      <alignment horizontal="left" vertical="top" wrapText="1" indent="1"/>
    </xf>
    <xf numFmtId="0" fontId="9" fillId="19" borderId="0" xfId="0" applyFont="1" applyFill="1" applyAlignment="1">
      <alignment horizontal="center" vertical="top"/>
    </xf>
    <xf numFmtId="0" fontId="15" fillId="19" borderId="0" xfId="0" applyFont="1" applyFill="1" applyAlignment="1">
      <alignment horizontal="center" vertical="top"/>
    </xf>
    <xf numFmtId="0" fontId="52" fillId="19" borderId="0" xfId="0" applyFont="1" applyFill="1" applyAlignment="1">
      <alignment horizontal="left" vertical="top" wrapText="1" readingOrder="1"/>
    </xf>
    <xf numFmtId="0" fontId="15" fillId="0" borderId="0" xfId="0" applyFont="1" applyAlignment="1">
      <alignment horizontal="left" vertical="top"/>
    </xf>
    <xf numFmtId="0" fontId="19" fillId="0" borderId="0" xfId="0" applyFont="1" applyAlignment="1">
      <alignment horizontal="center" vertical="top"/>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0" xfId="0" applyFont="1" applyFill="1"/>
    <xf numFmtId="0" fontId="21" fillId="5" borderId="1" xfId="0" applyFont="1" applyFill="1" applyBorder="1" applyAlignment="1">
      <alignment horizontal="center"/>
    </xf>
    <xf numFmtId="0" fontId="21" fillId="0" borderId="22"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mruColors>
      <color rgb="FFF8CBAD"/>
      <color rgb="FFFFFFCC"/>
      <color rgb="FF006600"/>
      <color rgb="FF66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program.intake@usda.gov" TargetMode="External"/><Relationship Id="rId2" Type="http://schemas.openxmlformats.org/officeDocument/2006/relationships/hyperlink" Target="https://www.usda.gov/oascr/how-to-file-a-program-discrimination-complaint" TargetMode="External"/><Relationship Id="rId1" Type="http://schemas.openxmlformats.org/officeDocument/2006/relationships/hyperlink" Target="https://www.ocio.usda.gov/sites/default/files/docs/2012/Complain_combined_6_8_12.pdf" TargetMode="External"/><Relationship Id="rId5" Type="http://schemas.openxmlformats.org/officeDocument/2006/relationships/hyperlink" Target="https://portal.ct.gov/-/media/SDE/Nutrition/CACFP/Crediting/CACFP_Adult_Centers_Worksheet2_Crediting_RTE_Breakfast_Cereals.xlsx" TargetMode="External"/><Relationship Id="rId4"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47</xdr:col>
      <xdr:colOff>200025</xdr:colOff>
      <xdr:row>26</xdr:row>
      <xdr:rowOff>0</xdr:rowOff>
    </xdr:from>
    <xdr:to>
      <xdr:col>47</xdr:col>
      <xdr:colOff>381000</xdr:colOff>
      <xdr:row>27</xdr:row>
      <xdr:rowOff>66675</xdr:rowOff>
    </xdr:to>
    <xdr:sp macro="" textlink="">
      <xdr:nvSpPr>
        <xdr:cNvPr id="1028" name="TextBox 1">
          <a:extLst>
            <a:ext uri="{FF2B5EF4-FFF2-40B4-BE49-F238E27FC236}">
              <a16:creationId xmlns:a16="http://schemas.microsoft.com/office/drawing/2014/main" id="{00000000-0008-0000-0000-000004040000}"/>
            </a:ext>
          </a:extLst>
        </xdr:cNvPr>
        <xdr:cNvSpPr txBox="1">
          <a:spLocks noChangeArrowheads="1"/>
        </xdr:cNvSpPr>
      </xdr:nvSpPr>
      <xdr:spPr bwMode="auto">
        <a:xfrm>
          <a:off x="9267825" y="3438525"/>
          <a:ext cx="1809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36</xdr:row>
      <xdr:rowOff>0</xdr:rowOff>
    </xdr:from>
    <xdr:to>
      <xdr:col>47</xdr:col>
      <xdr:colOff>381000</xdr:colOff>
      <xdr:row>37</xdr:row>
      <xdr:rowOff>66675</xdr:rowOff>
    </xdr:to>
    <xdr:sp macro="" textlink="">
      <xdr:nvSpPr>
        <xdr:cNvPr id="5" name="TextBox 1">
          <a:extLst>
            <a:ext uri="{FF2B5EF4-FFF2-40B4-BE49-F238E27FC236}">
              <a16:creationId xmlns:a16="http://schemas.microsoft.com/office/drawing/2014/main" id="{00000000-0008-0000-0000-000005000000}"/>
            </a:ext>
          </a:extLst>
        </xdr:cNvPr>
        <xdr:cNvSpPr txBox="1">
          <a:spLocks noChangeArrowheads="1"/>
        </xdr:cNvSpPr>
      </xdr:nvSpPr>
      <xdr:spPr bwMode="auto">
        <a:xfrm>
          <a:off x="9486900" y="3829050"/>
          <a:ext cx="180975"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26</xdr:row>
      <xdr:rowOff>0</xdr:rowOff>
    </xdr:from>
    <xdr:to>
      <xdr:col>48</xdr:col>
      <xdr:colOff>381000</xdr:colOff>
      <xdr:row>26</xdr:row>
      <xdr:rowOff>66675</xdr:rowOff>
    </xdr:to>
    <xdr:sp macro="" textlink="">
      <xdr:nvSpPr>
        <xdr:cNvPr id="6" name="TextBox 1">
          <a:extLst>
            <a:ext uri="{FF2B5EF4-FFF2-40B4-BE49-F238E27FC236}">
              <a16:creationId xmlns:a16="http://schemas.microsoft.com/office/drawing/2014/main" id="{00000000-0008-0000-0000-000006000000}"/>
            </a:ext>
          </a:extLst>
        </xdr:cNvPr>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23</xdr:row>
      <xdr:rowOff>0</xdr:rowOff>
    </xdr:from>
    <xdr:to>
      <xdr:col>48</xdr:col>
      <xdr:colOff>381000</xdr:colOff>
      <xdr:row>26</xdr:row>
      <xdr:rowOff>0</xdr:rowOff>
    </xdr:to>
    <xdr:sp macro="" textlink="">
      <xdr:nvSpPr>
        <xdr:cNvPr id="7" name="TextBox 1">
          <a:extLst>
            <a:ext uri="{FF2B5EF4-FFF2-40B4-BE49-F238E27FC236}">
              <a16:creationId xmlns:a16="http://schemas.microsoft.com/office/drawing/2014/main" id="{00000000-0008-0000-0000-000007000000}"/>
            </a:ext>
          </a:extLst>
        </xdr:cNvPr>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25</xdr:row>
      <xdr:rowOff>0</xdr:rowOff>
    </xdr:from>
    <xdr:to>
      <xdr:col>48</xdr:col>
      <xdr:colOff>381000</xdr:colOff>
      <xdr:row>26</xdr:row>
      <xdr:rowOff>0</xdr:rowOff>
    </xdr:to>
    <xdr:sp macro="" textlink="">
      <xdr:nvSpPr>
        <xdr:cNvPr id="8" name="TextBox 1">
          <a:extLst>
            <a:ext uri="{FF2B5EF4-FFF2-40B4-BE49-F238E27FC236}">
              <a16:creationId xmlns:a16="http://schemas.microsoft.com/office/drawing/2014/main" id="{00000000-0008-0000-0000-000008000000}"/>
            </a:ext>
          </a:extLst>
        </xdr:cNvPr>
        <xdr:cNvSpPr txBox="1">
          <a:spLocks noChangeArrowheads="1"/>
        </xdr:cNvSpPr>
      </xdr:nvSpPr>
      <xdr:spPr bwMode="auto">
        <a:xfrm>
          <a:off x="10629900" y="58007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23</xdr:row>
      <xdr:rowOff>0</xdr:rowOff>
    </xdr:from>
    <xdr:to>
      <xdr:col>48</xdr:col>
      <xdr:colOff>381000</xdr:colOff>
      <xdr:row>24</xdr:row>
      <xdr:rowOff>66675</xdr:rowOff>
    </xdr:to>
    <xdr:sp macro="" textlink="">
      <xdr:nvSpPr>
        <xdr:cNvPr id="9" name="TextBox 1">
          <a:extLst>
            <a:ext uri="{FF2B5EF4-FFF2-40B4-BE49-F238E27FC236}">
              <a16:creationId xmlns:a16="http://schemas.microsoft.com/office/drawing/2014/main" id="{00000000-0008-0000-0000-000009000000}"/>
            </a:ext>
          </a:extLst>
        </xdr:cNvPr>
        <xdr:cNvSpPr txBox="1">
          <a:spLocks noChangeArrowheads="1"/>
        </xdr:cNvSpPr>
      </xdr:nvSpPr>
      <xdr:spPr bwMode="auto">
        <a:xfrm>
          <a:off x="10629900" y="53816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19050</xdr:colOff>
      <xdr:row>325</xdr:row>
      <xdr:rowOff>9525</xdr:rowOff>
    </xdr:from>
    <xdr:to>
      <xdr:col>37</xdr:col>
      <xdr:colOff>28576</xdr:colOff>
      <xdr:row>326</xdr:row>
      <xdr:rowOff>38100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D7225E17-207E-4D8A-95D6-C014E39D89B7}"/>
            </a:ext>
          </a:extLst>
        </xdr:cNvPr>
        <xdr:cNvSpPr/>
      </xdr:nvSpPr>
      <xdr:spPr bwMode="auto">
        <a:xfrm>
          <a:off x="3362325" y="68332350"/>
          <a:ext cx="2828926"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4</xdr:col>
      <xdr:colOff>9525</xdr:colOff>
      <xdr:row>326</xdr:row>
      <xdr:rowOff>9525</xdr:rowOff>
    </xdr:from>
    <xdr:to>
      <xdr:col>14</xdr:col>
      <xdr:colOff>9525</xdr:colOff>
      <xdr:row>327</xdr:row>
      <xdr:rowOff>38100</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9FC68454-7F1A-40F4-8F56-9A70A340AC23}"/>
            </a:ext>
          </a:extLst>
        </xdr:cNvPr>
        <xdr:cNvSpPr/>
      </xdr:nvSpPr>
      <xdr:spPr bwMode="auto">
        <a:xfrm>
          <a:off x="447675" y="68541900"/>
          <a:ext cx="1562100"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5</xdr:col>
      <xdr:colOff>28575</xdr:colOff>
      <xdr:row>334</xdr:row>
      <xdr:rowOff>19050</xdr:rowOff>
    </xdr:from>
    <xdr:to>
      <xdr:col>14</xdr:col>
      <xdr:colOff>104775</xdr:colOff>
      <xdr:row>335</xdr:row>
      <xdr:rowOff>47625</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52FA9320-01B6-4A75-B2AF-AE5A8F0456B6}"/>
            </a:ext>
          </a:extLst>
        </xdr:cNvPr>
        <xdr:cNvSpPr/>
      </xdr:nvSpPr>
      <xdr:spPr bwMode="auto">
        <a:xfrm>
          <a:off x="542925" y="70227825"/>
          <a:ext cx="1562100"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25</xdr:col>
      <xdr:colOff>180975</xdr:colOff>
      <xdr:row>348</xdr:row>
      <xdr:rowOff>180975</xdr:rowOff>
    </xdr:from>
    <xdr:to>
      <xdr:col>37</xdr:col>
      <xdr:colOff>47625</xdr:colOff>
      <xdr:row>350</xdr:row>
      <xdr:rowOff>38100</xdr:rowOff>
    </xdr:to>
    <xdr:sp macro="" textlink="">
      <xdr:nvSpPr>
        <xdr:cNvPr id="14" name="Rectangle 13">
          <a:hlinkClick xmlns:r="http://schemas.openxmlformats.org/officeDocument/2006/relationships" r:id="rId4"/>
          <a:extLst>
            <a:ext uri="{FF2B5EF4-FFF2-40B4-BE49-F238E27FC236}">
              <a16:creationId xmlns:a16="http://schemas.microsoft.com/office/drawing/2014/main" id="{2CEB3FDF-E583-43C2-9203-93D162727417}"/>
            </a:ext>
          </a:extLst>
        </xdr:cNvPr>
        <xdr:cNvSpPr/>
      </xdr:nvSpPr>
      <xdr:spPr bwMode="auto">
        <a:xfrm>
          <a:off x="4648200" y="73132950"/>
          <a:ext cx="1562100"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3</xdr:col>
      <xdr:colOff>114300</xdr:colOff>
      <xdr:row>310</xdr:row>
      <xdr:rowOff>104775</xdr:rowOff>
    </xdr:from>
    <xdr:to>
      <xdr:col>38</xdr:col>
      <xdr:colOff>57150</xdr:colOff>
      <xdr:row>313</xdr:row>
      <xdr:rowOff>1</xdr:rowOff>
    </xdr:to>
    <xdr:sp macro="" textlink="">
      <xdr:nvSpPr>
        <xdr:cNvPr id="17" name="Rectangle 16">
          <a:hlinkClick xmlns:r="http://schemas.openxmlformats.org/officeDocument/2006/relationships" r:id="rId5"/>
          <a:extLst>
            <a:ext uri="{FF2B5EF4-FFF2-40B4-BE49-F238E27FC236}">
              <a16:creationId xmlns:a16="http://schemas.microsoft.com/office/drawing/2014/main" id="{05DFA565-F59F-484C-9420-E8EEB99B77C9}"/>
            </a:ext>
          </a:extLst>
        </xdr:cNvPr>
        <xdr:cNvSpPr/>
      </xdr:nvSpPr>
      <xdr:spPr bwMode="auto">
        <a:xfrm>
          <a:off x="400050" y="51520725"/>
          <a:ext cx="6010275"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0</xdr:colOff>
      <xdr:row>316</xdr:row>
      <xdr:rowOff>0</xdr:rowOff>
    </xdr:from>
    <xdr:to>
      <xdr:col>25</xdr:col>
      <xdr:colOff>20707</xdr:colOff>
      <xdr:row>346</xdr:row>
      <xdr:rowOff>122583</xdr:rowOff>
    </xdr:to>
    <xdr:sp macro="" textlink="">
      <xdr:nvSpPr>
        <xdr:cNvPr id="2" name="TextBox 1">
          <a:extLst>
            <a:ext uri="{FF2B5EF4-FFF2-40B4-BE49-F238E27FC236}">
              <a16:creationId xmlns:a16="http://schemas.microsoft.com/office/drawing/2014/main" id="{D1C9CDF8-003F-4F46-8236-94D074C59D60}"/>
            </a:ext>
          </a:extLst>
        </xdr:cNvPr>
        <xdr:cNvSpPr txBox="1"/>
      </xdr:nvSpPr>
      <xdr:spPr>
        <a:xfrm>
          <a:off x="0" y="53501925"/>
          <a:ext cx="4106932" cy="6161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Garamond" panose="02020404030301010803" pitchFamily="18" charset="0"/>
              <a:ea typeface="+mn-ea"/>
              <a:cs typeface="+mn-cs"/>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To file a program discrimination complaint, a Complainant should complete a Form AD-3027, USDA Program Discrimination Complaint Form which can be obtained online at: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https://www.usda.gov/sites/default/files/</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documents/ad-3027.pdf</a:t>
          </a:r>
          <a:r>
            <a:rPr lang="en-US" sz="1100">
              <a:solidFill>
                <a:schemeClr val="dk1"/>
              </a:solidFill>
              <a:effectLst/>
              <a:latin typeface="Garamond" panose="02020404030301010803" pitchFamily="18" charset="0"/>
              <a:ea typeface="+mn-ea"/>
              <a:cs typeface="+mn-cs"/>
            </a:rPr>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100">
            <a:solidFill>
              <a:schemeClr val="dk1"/>
            </a:solidFill>
            <a:effectLst/>
            <a:latin typeface="Garamond" panose="02020404030301010803" pitchFamily="18" charset="0"/>
            <a:ea typeface="+mn-ea"/>
            <a:cs typeface="+mn-cs"/>
          </a:endParaRPr>
        </a:p>
        <a:p>
          <a:pPr lvl="0"/>
          <a:r>
            <a:rPr lang="en-US" sz="1100">
              <a:solidFill>
                <a:schemeClr val="dk1"/>
              </a:solidFill>
              <a:effectLst/>
              <a:latin typeface="Garamond" panose="02020404030301010803" pitchFamily="18" charset="0"/>
              <a:ea typeface="+mn-ea"/>
              <a:cs typeface="+mn-cs"/>
            </a:rPr>
            <a:t>1.</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mail: U.S. Department of Agriculture</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Office of the Assistant Secretary for Civil Rights</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1400 Independence Avenue, SW</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Washington, D.C. 20250-9410; or</a:t>
          </a:r>
        </a:p>
        <a:p>
          <a:pPr lvl="0"/>
          <a:r>
            <a:rPr lang="en-US" sz="1100">
              <a:solidFill>
                <a:schemeClr val="dk1"/>
              </a:solidFill>
              <a:effectLst/>
              <a:latin typeface="Garamond" panose="02020404030301010803" pitchFamily="18" charset="0"/>
              <a:ea typeface="+mn-ea"/>
              <a:cs typeface="+mn-cs"/>
            </a:rPr>
            <a:t>2.</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fax: (833) 256-1665 or (202) 690-7442; or</a:t>
          </a:r>
        </a:p>
        <a:p>
          <a:pPr lvl="0"/>
          <a:r>
            <a:rPr lang="en-US" sz="1100">
              <a:solidFill>
                <a:schemeClr val="dk1"/>
              </a:solidFill>
              <a:effectLst/>
              <a:latin typeface="Garamond" panose="02020404030301010803" pitchFamily="18" charset="0"/>
              <a:ea typeface="+mn-ea"/>
              <a:cs typeface="+mn-cs"/>
            </a:rPr>
            <a:t>3.</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email:</a:t>
          </a:r>
          <a:r>
            <a:rPr lang="en-US" sz="1100" b="1">
              <a:solidFill>
                <a:schemeClr val="dk1"/>
              </a:solidFill>
              <a:effectLst/>
              <a:latin typeface="Garamond" panose="02020404030301010803" pitchFamily="18" charset="0"/>
              <a:ea typeface="+mn-ea"/>
              <a:cs typeface="+mn-cs"/>
            </a:rPr>
            <a:t> </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program.intake@usda.gov</a:t>
          </a:r>
          <a:endParaRPr lang="en-US" sz="1100">
            <a:solidFill>
              <a:srgbClr val="0000FF"/>
            </a:solidFill>
            <a:effectLst/>
            <a:latin typeface="Garamond" panose="02020404030301010803" pitchFamily="18" charset="0"/>
            <a:ea typeface="+mn-ea"/>
            <a:cs typeface="+mn-cs"/>
          </a:endParaRP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This institution is an equal opportunity provider.</a:t>
          </a:r>
        </a:p>
        <a:p>
          <a:endParaRPr lang="en-US" sz="1100">
            <a:latin typeface="Garamond" panose="02020404030301010803" pitchFamily="18" charset="0"/>
          </a:endParaRPr>
        </a:p>
      </xdr:txBody>
    </xdr:sp>
    <xdr:clientData/>
  </xdr:twoCellAnchor>
  <xdr:twoCellAnchor>
    <xdr:from>
      <xdr:col>25</xdr:col>
      <xdr:colOff>309356</xdr:colOff>
      <xdr:row>316</xdr:row>
      <xdr:rowOff>0</xdr:rowOff>
    </xdr:from>
    <xdr:to>
      <xdr:col>41</xdr:col>
      <xdr:colOff>42656</xdr:colOff>
      <xdr:row>346</xdr:row>
      <xdr:rowOff>46383</xdr:rowOff>
    </xdr:to>
    <xdr:sp macro="" textlink="">
      <xdr:nvSpPr>
        <xdr:cNvPr id="3" name="Text Box 1">
          <a:extLst>
            <a:ext uri="{FF2B5EF4-FFF2-40B4-BE49-F238E27FC236}">
              <a16:creationId xmlns:a16="http://schemas.microsoft.com/office/drawing/2014/main" id="{D4D35F96-630F-4F03-BCE2-238583CDC87A}"/>
            </a:ext>
          </a:extLst>
        </xdr:cNvPr>
        <xdr:cNvSpPr txBox="1">
          <a:spLocks noChangeArrowheads="1"/>
        </xdr:cNvSpPr>
      </xdr:nvSpPr>
      <xdr:spPr bwMode="auto">
        <a:xfrm>
          <a:off x="4395581" y="53501925"/>
          <a:ext cx="2714625" cy="6085233"/>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100">
              <a:effectLst/>
              <a:latin typeface="Garamond" panose="02020404030301010803" pitchFamily="18" charset="0"/>
              <a:ea typeface="+mn-ea"/>
              <a:cs typeface="+mn-cs"/>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louis.todisco@ct.gov</a:t>
          </a:r>
          <a:r>
            <a:rPr lang="en-US" sz="1100">
              <a:effectLst/>
              <a:latin typeface="Garamond" panose="02020404030301010803" pitchFamily="18" charset="0"/>
              <a:ea typeface="+mn-ea"/>
              <a:cs typeface="+mn-cs"/>
            </a:rPr>
            <a:t>.</a:t>
          </a:r>
          <a:endParaRPr lang="en-US" sz="1100" b="0" i="0" u="none" strike="noStrike" baseline="0">
            <a:solidFill>
              <a:srgbClr val="000000"/>
            </a:solidFill>
            <a:latin typeface="Garamond" panose="02020404030301010803" pitchFamily="18" charset="0"/>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CACFP/Crediting/GrainOzEqCACFP.pdf" TargetMode="External"/><Relationship Id="rId13" Type="http://schemas.openxmlformats.org/officeDocument/2006/relationships/hyperlink" Target="https://fns-prod.azureedge.us/sites/default/files/cacfp/CACFP_factBP.pdf" TargetMode="External"/><Relationship Id="rId3" Type="http://schemas.openxmlformats.org/officeDocument/2006/relationships/hyperlink" Target="https://portal.ct.gov/SDE/Nutrition/CACFP-Contact" TargetMode="External"/><Relationship Id="rId7" Type="http://schemas.openxmlformats.org/officeDocument/2006/relationships/hyperlink" Target="https://portal.ct.gov/-/media/SDE/Nutrition/CACFP/Crediting/Credit_Cereals_CACFP.pdf" TargetMode="External"/><Relationship Id="rId12" Type="http://schemas.openxmlformats.org/officeDocument/2006/relationships/hyperlink" Target="https://portal.ct.gov/-/media/SDE/Nutrition/CACFP/Crediting/Credit_Enriched_Grains_CACFP.pdf" TargetMode="External"/><Relationship Id="rId17" Type="http://schemas.openxmlformats.org/officeDocument/2006/relationships/drawing" Target="../drawings/drawing1.xml"/><Relationship Id="rId2" Type="http://schemas.openxmlformats.org/officeDocument/2006/relationships/hyperlink" Target="https://portal.ct.gov/-/media/SDE/Nutrition/CACFP/Crediting/WGR_Requirement_CACFP.pdf" TargetMode="External"/><Relationship Id="rId16" Type="http://schemas.openxmlformats.org/officeDocument/2006/relationships/printerSettings" Target="../printerSettings/printerSettings1.bin"/><Relationship Id="rId1" Type="http://schemas.openxmlformats.org/officeDocument/2006/relationships/hyperlink" Target="https://portal.ct.gov/-/media/SDE/Nutrition/CACFP/Crediting/WGRCriteriaCACFP.pdf" TargetMode="External"/><Relationship Id="rId6" Type="http://schemas.openxmlformats.org/officeDocument/2006/relationships/hyperlink" Target="https://portal.ct.gov/SDE/Nutrition/Meal-Patterns-CACFP-Adult-Centers" TargetMode="External"/><Relationship Id="rId11" Type="http://schemas.openxmlformats.org/officeDocument/2006/relationships/hyperlink" Target="https://portal.ct.gov/-/media/SDE/Nutrition/CACFP/Crediting/Credit_Whole_Grains_CACFP.pdf" TargetMode="External"/><Relationship Id="rId5" Type="http://schemas.openxmlformats.org/officeDocument/2006/relationships/hyperlink" Target="https://portal.ct.gov/SDE/Nutrition/Crediting-Foods-in-CACFP-Adult-Day-Care-Centers" TargetMode="External"/><Relationship Id="rId15" Type="http://schemas.openxmlformats.org/officeDocument/2006/relationships/hyperlink" Target="https://portal.ct.gov/-/media/SDE/Nutrition/CACFP/MealPattern/Guide_CACFP_Meal_Patterns_Adults.pdf" TargetMode="External"/><Relationship Id="rId10" Type="http://schemas.openxmlformats.org/officeDocument/2006/relationships/hyperlink" Target="https://portal.ct.gov/-/media/SDE/Nutrition/CACFP/Crediting/Credit_Cereals_CACFP.pdf" TargetMode="External"/><Relationship Id="rId4" Type="http://schemas.openxmlformats.org/officeDocument/2006/relationships/hyperlink" Target="https://portal.ct.gov/SDE/Nutrition/Meal-Patterns-CACFP-Adult-Centers" TargetMode="External"/><Relationship Id="rId9" Type="http://schemas.openxmlformats.org/officeDocument/2006/relationships/hyperlink" Target="https://portal.ct.gov/-/media/SDE/Nutrition/CACFP/Crediting/Grain_Oz_Eq_CACFP.pdf" TargetMode="External"/><Relationship Id="rId14" Type="http://schemas.openxmlformats.org/officeDocument/2006/relationships/hyperlink" Target="https://portal.ct.gov/-/media/SDE/Nutrition/CACFP/MealPattern/GuideCACFPMealPatternsAdul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355"/>
  <sheetViews>
    <sheetView showGridLines="0" tabSelected="1" topLeftCell="A105" zoomScaleNormal="100" zoomScaleSheetLayoutView="100" workbookViewId="0">
      <selection activeCell="D126" sqref="D126:E126"/>
    </sheetView>
  </sheetViews>
  <sheetFormatPr defaultColWidth="0" defaultRowHeight="16.5" zeroHeight="1" x14ac:dyDescent="0.3"/>
  <cols>
    <col min="1" max="1" width="1.7109375" style="11" customWidth="1"/>
    <col min="2" max="2" width="1.5703125" style="11" customWidth="1"/>
    <col min="3" max="3" width="1" style="1" customWidth="1"/>
    <col min="4" max="4" width="2.28515625" style="11" customWidth="1"/>
    <col min="5" max="5" width="1.140625" style="11" customWidth="1"/>
    <col min="6" max="6" width="2.28515625" style="11" customWidth="1"/>
    <col min="7" max="7" width="3.28515625" style="11" customWidth="1"/>
    <col min="8" max="8" width="3.42578125" style="11" customWidth="1"/>
    <col min="9" max="9" width="4" style="11" customWidth="1"/>
    <col min="10" max="10" width="1.28515625" style="11" customWidth="1"/>
    <col min="11" max="11" width="1.85546875" style="11" customWidth="1"/>
    <col min="12" max="12" width="1.7109375" style="11" customWidth="1"/>
    <col min="13" max="13" width="1.5703125" style="11" customWidth="1"/>
    <col min="14" max="14" width="3.28515625" style="11" customWidth="1"/>
    <col min="15" max="15" width="4.140625" style="11" customWidth="1"/>
    <col min="16" max="16" width="1" style="11" customWidth="1"/>
    <col min="17" max="17" width="2.5703125" style="11" customWidth="1"/>
    <col min="18" max="18" width="1.28515625" style="11" customWidth="1"/>
    <col min="19" max="19" width="2" style="11" customWidth="1"/>
    <col min="20" max="20" width="2.5703125" style="11" customWidth="1"/>
    <col min="21" max="21" width="3.28515625" style="11" customWidth="1"/>
    <col min="22" max="22" width="4.140625" style="11" customWidth="1"/>
    <col min="23" max="23" width="4" style="11" customWidth="1"/>
    <col min="24" max="24" width="2.85546875" style="11" customWidth="1"/>
    <col min="25" max="25" width="3" style="11" customWidth="1"/>
    <col min="26" max="26" width="7.140625" style="11" customWidth="1"/>
    <col min="27" max="27" width="3" style="11" customWidth="1"/>
    <col min="28" max="28" width="2.28515625" style="11" customWidth="1"/>
    <col min="29" max="29" width="1.85546875" style="11" customWidth="1"/>
    <col min="30" max="30" width="1.5703125" style="11" customWidth="1"/>
    <col min="31" max="31" width="1" style="11" customWidth="1"/>
    <col min="32" max="32" width="1.85546875" style="11" customWidth="1"/>
    <col min="33" max="33" width="2.42578125" style="11" customWidth="1"/>
    <col min="34" max="34" width="2.85546875" style="11" customWidth="1"/>
    <col min="35" max="35" width="4" style="11" customWidth="1"/>
    <col min="36" max="36" width="2" style="11" customWidth="1"/>
    <col min="37" max="37" width="3.85546875" style="11" customWidth="1"/>
    <col min="38" max="38" width="1" style="11" customWidth="1"/>
    <col min="39" max="39" width="4.42578125" style="11" customWidth="1"/>
    <col min="40" max="40" width="3.85546875" style="11" customWidth="1"/>
    <col min="41" max="41" width="1.5703125" style="11" customWidth="1"/>
    <col min="42" max="42" width="3" style="11" customWidth="1"/>
    <col min="43" max="43" width="1.140625" style="11" customWidth="1"/>
    <col min="44" max="44" width="2.5703125" style="11" hidden="1" customWidth="1"/>
    <col min="45" max="46" width="9.140625" style="1" hidden="1" customWidth="1"/>
    <col min="47" max="47" width="8.28515625" style="1" hidden="1" customWidth="1"/>
    <col min="48" max="62" width="9.140625" style="1" hidden="1" customWidth="1"/>
    <col min="63" max="63" width="0" style="11" hidden="1" customWidth="1"/>
    <col min="64" max="16384" width="9.140625" style="11" hidden="1"/>
  </cols>
  <sheetData>
    <row r="1" spans="1:62" s="2" customFormat="1" ht="13.5" x14ac:dyDescent="0.25">
      <c r="AI1" s="3"/>
      <c r="AN1" s="4" t="s">
        <v>54</v>
      </c>
      <c r="AS1" s="5"/>
      <c r="AT1" s="5"/>
      <c r="AU1" s="5"/>
      <c r="AV1" s="5"/>
      <c r="AX1" s="5"/>
      <c r="AY1" s="5"/>
      <c r="AZ1" s="5"/>
      <c r="BA1" s="5"/>
      <c r="BB1" s="5"/>
      <c r="BC1" s="5"/>
      <c r="BD1" s="5"/>
      <c r="BE1" s="5"/>
      <c r="BF1" s="5"/>
      <c r="BG1" s="5"/>
      <c r="BH1" s="5"/>
      <c r="BI1" s="5"/>
      <c r="BJ1" s="5"/>
    </row>
    <row r="2" spans="1:62" s="8" customFormat="1" ht="6" customHeight="1"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7"/>
      <c r="AT2" s="7"/>
      <c r="AU2" s="7"/>
      <c r="AV2" s="7"/>
      <c r="AW2" s="7"/>
      <c r="AX2" s="7"/>
      <c r="AY2" s="7"/>
      <c r="AZ2" s="7"/>
      <c r="BA2" s="7"/>
      <c r="BB2" s="7"/>
      <c r="BC2" s="7"/>
      <c r="BD2" s="7"/>
      <c r="BE2" s="7"/>
      <c r="BF2" s="7"/>
      <c r="BG2" s="7"/>
      <c r="BH2" s="7"/>
      <c r="BI2" s="7"/>
      <c r="BJ2" s="7"/>
    </row>
    <row r="3" spans="1:62" s="155" customFormat="1" ht="21.95" customHeight="1" x14ac:dyDescent="0.25">
      <c r="A3" s="260" t="s">
        <v>99</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153"/>
      <c r="AS3" s="154"/>
      <c r="AT3" s="154"/>
      <c r="AU3" s="154"/>
      <c r="AV3" s="154"/>
      <c r="AW3" s="154"/>
      <c r="AX3" s="154"/>
      <c r="AY3" s="154"/>
      <c r="AZ3" s="154"/>
      <c r="BA3" s="154"/>
      <c r="BB3" s="154"/>
      <c r="BC3" s="154"/>
      <c r="BD3" s="154"/>
      <c r="BE3" s="154"/>
      <c r="BF3" s="154"/>
      <c r="BG3" s="154"/>
      <c r="BH3" s="154"/>
      <c r="BI3" s="154"/>
      <c r="BJ3" s="154"/>
    </row>
    <row r="4" spans="1:62" s="155" customFormat="1" ht="21.95" customHeight="1" x14ac:dyDescent="0.25">
      <c r="A4" s="260" t="s">
        <v>94</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153"/>
      <c r="AS4" s="154"/>
      <c r="AT4" s="154"/>
      <c r="AU4" s="154"/>
      <c r="AV4" s="154"/>
      <c r="AW4" s="154"/>
      <c r="AX4" s="154"/>
      <c r="AY4" s="154"/>
      <c r="AZ4" s="154"/>
      <c r="BA4" s="154"/>
      <c r="BB4" s="154"/>
      <c r="BC4" s="154"/>
      <c r="BD4" s="154"/>
      <c r="BE4" s="154"/>
      <c r="BF4" s="154"/>
      <c r="BG4" s="154"/>
      <c r="BH4" s="154"/>
      <c r="BI4" s="154"/>
      <c r="BJ4" s="154"/>
    </row>
    <row r="5" spans="1:62" s="179" customFormat="1" ht="21.95" customHeight="1" x14ac:dyDescent="0.25">
      <c r="A5" s="265" t="s">
        <v>121</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178"/>
    </row>
    <row r="6" spans="1:62" s="17" customFormat="1" ht="15" x14ac:dyDescent="0.25">
      <c r="C6" s="18"/>
      <c r="AE6" s="18"/>
      <c r="AF6" s="18"/>
      <c r="AG6" s="18"/>
      <c r="AH6" s="18"/>
      <c r="AI6" s="18"/>
      <c r="AJ6" s="18"/>
      <c r="AK6" s="18"/>
      <c r="AL6" s="18"/>
      <c r="AS6" s="18"/>
      <c r="AT6" s="18"/>
      <c r="AU6" s="18"/>
      <c r="AV6" s="18"/>
      <c r="AW6" s="18"/>
      <c r="AX6" s="18"/>
      <c r="AY6" s="18"/>
      <c r="AZ6" s="18"/>
      <c r="BA6" s="18"/>
      <c r="BB6" s="18"/>
      <c r="BC6" s="18"/>
      <c r="BD6" s="18"/>
      <c r="BE6" s="18"/>
      <c r="BF6" s="18"/>
      <c r="BG6" s="18"/>
      <c r="BH6" s="18"/>
      <c r="BI6" s="18"/>
      <c r="BJ6" s="18"/>
    </row>
    <row r="7" spans="1:62" s="20" customFormat="1" ht="16.5" customHeight="1" x14ac:dyDescent="0.25">
      <c r="A7" s="252" t="s">
        <v>133</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19"/>
      <c r="AR7" s="19"/>
      <c r="AS7" s="19"/>
    </row>
    <row r="8" spans="1:62" s="20" customFormat="1" ht="16.5" customHeight="1" x14ac:dyDescent="0.25">
      <c r="A8" s="252"/>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19"/>
      <c r="AR8" s="19"/>
      <c r="AS8" s="19"/>
    </row>
    <row r="9" spans="1:62" s="20" customFormat="1" ht="16.5" customHeight="1" x14ac:dyDescent="0.25">
      <c r="A9" s="252"/>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19"/>
      <c r="AR9" s="19"/>
      <c r="AS9" s="19"/>
    </row>
    <row r="10" spans="1:62" s="20" customFormat="1" ht="16.5" customHeight="1" x14ac:dyDescent="0.25">
      <c r="A10" s="252"/>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19"/>
      <c r="AR10" s="19"/>
      <c r="AS10" s="19"/>
    </row>
    <row r="11" spans="1:62" s="20" customFormat="1" ht="16.5" customHeight="1" x14ac:dyDescent="0.25">
      <c r="A11" s="252"/>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19"/>
      <c r="AR11" s="19"/>
      <c r="AS11" s="19"/>
    </row>
    <row r="12" spans="1:62" s="23" customFormat="1" ht="15" x14ac:dyDescent="0.25">
      <c r="A12" s="17"/>
      <c r="D12" s="231" t="s">
        <v>12</v>
      </c>
      <c r="E12" s="232"/>
      <c r="F12" s="270" t="s">
        <v>130</v>
      </c>
      <c r="G12" s="270"/>
      <c r="H12" s="270"/>
      <c r="I12" s="270"/>
      <c r="J12" s="270"/>
      <c r="K12" s="269" t="s">
        <v>101</v>
      </c>
      <c r="L12" s="269"/>
      <c r="M12" s="269"/>
      <c r="N12" s="269"/>
      <c r="O12" s="269"/>
      <c r="P12" s="269"/>
      <c r="Q12" s="269"/>
      <c r="R12" s="269"/>
      <c r="S12" s="269"/>
      <c r="T12" s="269"/>
      <c r="U12" s="269"/>
      <c r="V12" s="269"/>
      <c r="W12" s="269"/>
      <c r="X12" s="269"/>
      <c r="Y12" s="269"/>
      <c r="Z12" s="269"/>
    </row>
    <row r="13" spans="1:62" s="23" customFormat="1" ht="15" x14ac:dyDescent="0.25">
      <c r="A13" s="17"/>
      <c r="D13" s="231" t="s">
        <v>12</v>
      </c>
      <c r="E13" s="232"/>
      <c r="F13" s="269" t="s">
        <v>95</v>
      </c>
      <c r="G13" s="269"/>
      <c r="H13" s="269"/>
      <c r="I13" s="269"/>
      <c r="J13" s="269"/>
      <c r="K13" s="269"/>
      <c r="L13" s="269"/>
      <c r="M13" s="269"/>
      <c r="N13" s="269"/>
      <c r="O13" s="269"/>
      <c r="P13" s="269"/>
      <c r="Q13" s="269"/>
      <c r="R13" s="269"/>
      <c r="S13" s="269"/>
      <c r="T13" s="269"/>
    </row>
    <row r="14" spans="1:62" s="20" customFormat="1" ht="15" x14ac:dyDescent="0.25">
      <c r="A14" s="24"/>
      <c r="B14" s="25"/>
      <c r="C14" s="25"/>
      <c r="D14" s="231" t="s">
        <v>12</v>
      </c>
      <c r="E14" s="232"/>
      <c r="F14" s="267" t="s">
        <v>48</v>
      </c>
      <c r="G14" s="267"/>
      <c r="H14" s="267"/>
      <c r="I14" s="267"/>
      <c r="J14" s="267"/>
      <c r="K14" s="267"/>
      <c r="L14" s="267"/>
      <c r="M14" s="267"/>
      <c r="N14" s="267"/>
      <c r="O14" s="267"/>
      <c r="P14" s="267"/>
      <c r="Q14" s="267"/>
      <c r="R14" s="267"/>
      <c r="S14" s="267"/>
      <c r="T14" s="267"/>
      <c r="U14" s="25"/>
      <c r="V14" s="25"/>
      <c r="W14" s="25"/>
      <c r="X14" s="25"/>
      <c r="Y14" s="25"/>
      <c r="Z14" s="25"/>
      <c r="AA14" s="25"/>
      <c r="AB14" s="25"/>
      <c r="AC14" s="25"/>
      <c r="AD14" s="25"/>
      <c r="AE14" s="25"/>
      <c r="AF14" s="25"/>
      <c r="AG14" s="25"/>
      <c r="AH14" s="25"/>
      <c r="AI14" s="25"/>
      <c r="AJ14" s="25"/>
      <c r="AK14" s="25"/>
      <c r="AL14" s="25"/>
      <c r="AM14" s="25"/>
      <c r="AN14" s="25"/>
      <c r="AR14" s="25"/>
      <c r="AS14" s="25"/>
    </row>
    <row r="15" spans="1:62" s="20" customFormat="1" ht="15" x14ac:dyDescent="0.25">
      <c r="A15" s="24"/>
      <c r="B15" s="25"/>
      <c r="C15" s="25"/>
      <c r="D15" s="26"/>
      <c r="E15" s="26"/>
      <c r="F15" s="27"/>
      <c r="G15" s="27"/>
      <c r="H15" s="27"/>
      <c r="I15" s="27"/>
      <c r="J15" s="27"/>
      <c r="K15" s="27"/>
      <c r="L15" s="27"/>
      <c r="M15" s="27"/>
      <c r="N15" s="27"/>
      <c r="O15" s="27"/>
      <c r="P15" s="27"/>
      <c r="Q15" s="27"/>
      <c r="R15" s="27"/>
      <c r="S15" s="27"/>
      <c r="T15" s="27"/>
      <c r="U15" s="25"/>
      <c r="V15" s="25"/>
      <c r="W15" s="25"/>
      <c r="X15" s="25"/>
      <c r="Y15" s="25"/>
      <c r="Z15" s="25"/>
      <c r="AA15" s="25"/>
      <c r="AB15" s="25"/>
      <c r="AC15" s="25"/>
      <c r="AD15" s="25"/>
      <c r="AE15" s="25"/>
      <c r="AF15" s="25"/>
      <c r="AG15" s="25"/>
      <c r="AH15" s="25"/>
      <c r="AI15" s="25"/>
      <c r="AJ15" s="25"/>
      <c r="AK15" s="25"/>
      <c r="AL15" s="25"/>
      <c r="AM15" s="25"/>
      <c r="AN15" s="25"/>
      <c r="AR15" s="25"/>
      <c r="AS15" s="25"/>
    </row>
    <row r="16" spans="1:62" s="20" customFormat="1" ht="16.5" customHeight="1" x14ac:dyDescent="0.25">
      <c r="A16" s="220" t="s">
        <v>141</v>
      </c>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8"/>
    </row>
    <row r="17" spans="1:63" s="20" customFormat="1" ht="16.5" customHeight="1" x14ac:dyDescent="0.25">
      <c r="A17" s="220"/>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8"/>
    </row>
    <row r="18" spans="1:63" s="20" customFormat="1" ht="8.1" customHeight="1" x14ac:dyDescent="0.25">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R18" s="25"/>
      <c r="AS18" s="25"/>
    </row>
    <row r="19" spans="1:63" s="23" customFormat="1" ht="15" x14ac:dyDescent="0.25">
      <c r="A19" s="220" t="s">
        <v>142</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row>
    <row r="20" spans="1:63" s="23" customFormat="1" ht="15" x14ac:dyDescent="0.25">
      <c r="D20" s="231" t="s">
        <v>12</v>
      </c>
      <c r="E20" s="232"/>
      <c r="F20" s="233" t="s">
        <v>104</v>
      </c>
      <c r="G20" s="233"/>
      <c r="H20" s="233"/>
      <c r="I20" s="233"/>
      <c r="J20" s="233"/>
      <c r="K20" s="233"/>
      <c r="L20" s="233"/>
      <c r="M20" s="233"/>
      <c r="N20" s="233"/>
      <c r="O20" s="233"/>
      <c r="P20" s="233"/>
      <c r="Q20" s="233"/>
      <c r="R20" s="233"/>
      <c r="S20" s="233"/>
      <c r="T20" s="233"/>
      <c r="U20" s="233"/>
      <c r="V20" s="233"/>
    </row>
    <row r="21" spans="1:63" s="17" customFormat="1" ht="15" x14ac:dyDescent="0.25">
      <c r="C21" s="18"/>
      <c r="AE21" s="18"/>
      <c r="AF21" s="18"/>
      <c r="AG21" s="18"/>
      <c r="AH21" s="18"/>
      <c r="AI21" s="18"/>
      <c r="AJ21" s="18"/>
      <c r="AK21" s="18"/>
      <c r="AL21" s="18"/>
      <c r="AS21" s="18"/>
      <c r="AT21" s="18"/>
      <c r="AU21" s="18"/>
      <c r="AV21" s="18"/>
      <c r="AW21" s="18"/>
      <c r="AX21" s="18"/>
      <c r="AY21" s="18"/>
      <c r="AZ21" s="18"/>
      <c r="BA21" s="18"/>
      <c r="BB21" s="18"/>
      <c r="BC21" s="18"/>
      <c r="BD21" s="18"/>
      <c r="BE21" s="18"/>
      <c r="BF21" s="18"/>
      <c r="BG21" s="18"/>
      <c r="BH21" s="18"/>
      <c r="BI21" s="18"/>
      <c r="BJ21" s="18"/>
    </row>
    <row r="22" spans="1:63" s="29" customFormat="1" ht="16.5" customHeight="1" x14ac:dyDescent="0.25">
      <c r="A22" s="268" t="s">
        <v>67</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T22" s="30"/>
      <c r="AU22" s="17"/>
      <c r="AV22" s="30"/>
      <c r="AW22" s="30"/>
      <c r="AX22" s="30"/>
      <c r="AY22" s="30"/>
      <c r="AZ22" s="30"/>
      <c r="BA22" s="30"/>
      <c r="BB22" s="30"/>
      <c r="BC22" s="30"/>
      <c r="BD22" s="30"/>
      <c r="BE22" s="30"/>
      <c r="BF22" s="30"/>
      <c r="BG22" s="30"/>
      <c r="BH22" s="30"/>
      <c r="BI22" s="30"/>
      <c r="BJ22" s="30"/>
      <c r="BK22" s="30"/>
    </row>
    <row r="23" spans="1:63" s="31" customFormat="1" ht="15" x14ac:dyDescent="0.25">
      <c r="A23" s="268"/>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T23" s="32"/>
      <c r="AU23" s="32"/>
      <c r="AV23" s="32"/>
      <c r="AW23" s="32"/>
      <c r="AX23" s="32"/>
      <c r="AY23" s="32"/>
      <c r="AZ23" s="32"/>
      <c r="BA23" s="32"/>
      <c r="BB23" s="32"/>
      <c r="BC23" s="32"/>
      <c r="BD23" s="32"/>
      <c r="BE23" s="32"/>
      <c r="BF23" s="32"/>
      <c r="BG23" s="32"/>
      <c r="BH23" s="32"/>
      <c r="BI23" s="32"/>
      <c r="BJ23" s="32"/>
      <c r="BK23" s="32"/>
    </row>
    <row r="24" spans="1:63" s="17" customFormat="1" ht="15" x14ac:dyDescent="0.25">
      <c r="A24" s="34"/>
      <c r="B24" s="34"/>
      <c r="C24" s="35"/>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5"/>
      <c r="AG24" s="35"/>
      <c r="AH24" s="35"/>
      <c r="AI24" s="35"/>
      <c r="AJ24" s="35"/>
      <c r="AK24" s="35"/>
      <c r="AL24" s="35"/>
      <c r="AM24" s="35"/>
      <c r="AN24" s="34"/>
      <c r="AO24" s="34"/>
      <c r="AP24" s="34"/>
      <c r="AQ24" s="34"/>
      <c r="AT24" s="18"/>
      <c r="AU24" s="18"/>
      <c r="AV24" s="18"/>
      <c r="AW24" s="18"/>
      <c r="AX24" s="18"/>
      <c r="AY24" s="18"/>
      <c r="AZ24" s="18"/>
      <c r="BA24" s="18"/>
      <c r="BB24" s="18"/>
      <c r="BC24" s="18"/>
      <c r="BD24" s="18"/>
      <c r="BE24" s="18"/>
      <c r="BF24" s="18"/>
      <c r="BG24" s="18"/>
      <c r="BH24" s="18"/>
      <c r="BI24" s="18"/>
      <c r="BJ24" s="18"/>
      <c r="BK24" s="18"/>
    </row>
    <row r="25" spans="1:63" s="17" customFormat="1" ht="15" x14ac:dyDescent="0.25">
      <c r="A25" s="33" t="s">
        <v>117</v>
      </c>
      <c r="B25" s="34"/>
      <c r="C25" s="35"/>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5"/>
      <c r="AG25" s="35"/>
      <c r="AH25" s="35"/>
      <c r="AI25" s="35"/>
      <c r="AJ25" s="35"/>
      <c r="AK25" s="35"/>
      <c r="AL25" s="35"/>
      <c r="AM25" s="35"/>
      <c r="AN25" s="34"/>
      <c r="AO25" s="34"/>
      <c r="AP25" s="34"/>
      <c r="AQ25" s="34"/>
      <c r="AT25" s="18"/>
      <c r="AU25" s="18"/>
      <c r="AV25" s="18"/>
      <c r="AW25" s="18"/>
      <c r="AX25" s="18"/>
      <c r="AY25" s="18"/>
      <c r="AZ25" s="18"/>
      <c r="BA25" s="18"/>
      <c r="BB25" s="18"/>
      <c r="BC25" s="18"/>
      <c r="BD25" s="18"/>
      <c r="BE25" s="18"/>
      <c r="BF25" s="18"/>
      <c r="BG25" s="18"/>
      <c r="BH25" s="18"/>
      <c r="BI25" s="18"/>
      <c r="BJ25" s="18"/>
      <c r="BK25" s="18"/>
    </row>
    <row r="26" spans="1:63" s="17" customFormat="1" ht="15" x14ac:dyDescent="0.25">
      <c r="A26" s="36" t="s">
        <v>118</v>
      </c>
      <c r="B26" s="34"/>
      <c r="C26" s="35"/>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5"/>
      <c r="AG26" s="35"/>
      <c r="AH26" s="35"/>
      <c r="AI26" s="35"/>
      <c r="AJ26" s="35"/>
      <c r="AK26" s="35"/>
      <c r="AL26" s="35"/>
      <c r="AM26" s="35"/>
      <c r="AN26" s="34"/>
      <c r="AO26" s="34"/>
      <c r="AP26" s="34"/>
      <c r="AQ26" s="34"/>
      <c r="AT26" s="18"/>
      <c r="AU26" s="18"/>
      <c r="AV26" s="18"/>
      <c r="AW26" s="18"/>
      <c r="AX26" s="18"/>
      <c r="AY26" s="18"/>
      <c r="AZ26" s="18"/>
      <c r="BA26" s="18"/>
      <c r="BB26" s="18"/>
      <c r="BC26" s="18"/>
      <c r="BD26" s="18"/>
      <c r="BE26" s="18"/>
      <c r="BF26" s="18"/>
      <c r="BG26" s="18"/>
      <c r="BH26" s="18"/>
      <c r="BI26" s="18"/>
      <c r="BJ26" s="18"/>
      <c r="BK26" s="18"/>
    </row>
    <row r="27" spans="1:63" s="17" customFormat="1" ht="15" x14ac:dyDescent="0.25">
      <c r="C27" s="18"/>
      <c r="AE27" s="18"/>
      <c r="AF27" s="18"/>
      <c r="AG27" s="18"/>
      <c r="AH27" s="18"/>
      <c r="AI27" s="18"/>
      <c r="AJ27" s="18"/>
      <c r="AK27" s="18"/>
      <c r="AL27" s="18"/>
      <c r="AS27" s="18"/>
      <c r="AT27" s="18"/>
      <c r="AU27" s="18"/>
      <c r="AV27" s="18"/>
      <c r="AW27" s="18"/>
      <c r="AX27" s="18"/>
      <c r="AY27" s="18"/>
      <c r="AZ27" s="18"/>
      <c r="BA27" s="18"/>
      <c r="BB27" s="18"/>
      <c r="BC27" s="18"/>
      <c r="BD27" s="18"/>
      <c r="BE27" s="18"/>
      <c r="BF27" s="18"/>
      <c r="BG27" s="18"/>
      <c r="BH27" s="18"/>
      <c r="BI27" s="18"/>
      <c r="BJ27" s="18"/>
    </row>
    <row r="28" spans="1:63" s="17" customFormat="1" ht="15" x14ac:dyDescent="0.25">
      <c r="A28" s="31" t="s">
        <v>59</v>
      </c>
      <c r="C28" s="18"/>
      <c r="D28" s="31"/>
      <c r="E28" s="31"/>
      <c r="F28" s="31"/>
      <c r="G28" s="31"/>
      <c r="H28" s="37"/>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S28" s="18"/>
      <c r="AT28" s="18"/>
      <c r="AU28" s="18"/>
      <c r="AV28" s="18"/>
      <c r="AW28" s="18"/>
      <c r="AX28" s="18"/>
      <c r="AY28" s="18"/>
      <c r="AZ28" s="18"/>
      <c r="BA28" s="18"/>
      <c r="BB28" s="18"/>
      <c r="BC28" s="18"/>
      <c r="BD28" s="18"/>
      <c r="BE28" s="18"/>
      <c r="BF28" s="18"/>
      <c r="BG28" s="18"/>
      <c r="BH28" s="18"/>
      <c r="BI28" s="18"/>
      <c r="BJ28" s="18"/>
    </row>
    <row r="29" spans="1:63" s="17" customFormat="1" ht="9.9499999999999993" customHeight="1" x14ac:dyDescent="0.25">
      <c r="C29" s="18"/>
      <c r="AF29" s="18"/>
      <c r="AG29" s="18"/>
      <c r="AH29" s="18"/>
      <c r="AI29" s="18"/>
      <c r="AJ29" s="18"/>
      <c r="AK29" s="18"/>
      <c r="AL29" s="18"/>
      <c r="AM29" s="18"/>
      <c r="AT29" s="18"/>
      <c r="AU29" s="18"/>
      <c r="AV29" s="18"/>
      <c r="AW29" s="18"/>
      <c r="AX29" s="18"/>
      <c r="AY29" s="18"/>
      <c r="AZ29" s="18"/>
      <c r="BA29" s="18"/>
      <c r="BB29" s="18"/>
      <c r="BC29" s="18"/>
      <c r="BD29" s="18"/>
      <c r="BE29" s="18"/>
      <c r="BF29" s="18"/>
      <c r="BG29" s="18"/>
      <c r="BH29" s="18"/>
      <c r="BI29" s="18"/>
      <c r="BJ29" s="18"/>
      <c r="BK29" s="18"/>
    </row>
    <row r="30" spans="1:63" s="17" customFormat="1" ht="15" x14ac:dyDescent="0.25">
      <c r="A30" s="276" t="s">
        <v>0</v>
      </c>
      <c r="B30" s="276"/>
      <c r="C30" s="276"/>
      <c r="D30" s="276"/>
      <c r="E30" s="276"/>
      <c r="F30" s="276"/>
      <c r="G30" s="276"/>
      <c r="H30" s="276"/>
      <c r="I30" s="275"/>
      <c r="J30" s="275"/>
      <c r="K30" s="275"/>
      <c r="L30" s="275"/>
      <c r="M30" s="275"/>
      <c r="N30" s="275"/>
      <c r="O30" s="275"/>
      <c r="P30" s="275"/>
      <c r="Q30" s="275"/>
      <c r="R30" s="275"/>
      <c r="S30" s="275"/>
      <c r="T30" s="275"/>
      <c r="U30" s="275"/>
      <c r="V30" s="275"/>
      <c r="W30" s="275"/>
      <c r="X30" s="275"/>
      <c r="Y30" s="275"/>
      <c r="Z30" s="275"/>
      <c r="AA30" s="275"/>
      <c r="AB30" s="275"/>
      <c r="AC30" s="18"/>
      <c r="AD30" s="18"/>
      <c r="AE30" s="261" t="s">
        <v>60</v>
      </c>
      <c r="AF30" s="261"/>
      <c r="AG30" s="261"/>
      <c r="AH30" s="261"/>
      <c r="AI30" s="261"/>
      <c r="AJ30" s="261"/>
      <c r="AK30" s="261"/>
      <c r="AL30" s="272"/>
      <c r="AM30" s="272"/>
      <c r="AN30" s="272"/>
      <c r="AO30" s="272"/>
      <c r="AP30" s="272"/>
      <c r="AQ30" s="272"/>
      <c r="AR30" s="38"/>
      <c r="AS30" s="18"/>
      <c r="AT30" s="18"/>
      <c r="AU30" s="18"/>
      <c r="AV30" s="18"/>
      <c r="AW30" s="18"/>
      <c r="AX30" s="18"/>
      <c r="AY30" s="18"/>
      <c r="AZ30" s="18"/>
      <c r="BA30" s="18"/>
      <c r="BB30" s="18"/>
      <c r="BC30" s="18"/>
      <c r="BD30" s="18"/>
      <c r="BE30" s="18"/>
      <c r="BF30" s="18"/>
      <c r="BG30" s="18"/>
      <c r="BH30" s="18"/>
      <c r="BI30" s="18"/>
      <c r="BJ30" s="18"/>
    </row>
    <row r="31" spans="1:63" s="17" customFormat="1" ht="9.9499999999999993" customHeight="1" x14ac:dyDescent="0.25">
      <c r="C31" s="18"/>
      <c r="AF31" s="18"/>
      <c r="AG31" s="18"/>
      <c r="AH31" s="18"/>
      <c r="AI31" s="18"/>
      <c r="AJ31" s="18"/>
      <c r="AK31" s="18"/>
      <c r="AL31" s="18"/>
      <c r="AM31" s="18"/>
      <c r="AT31" s="18"/>
      <c r="AU31" s="18"/>
      <c r="AV31" s="18"/>
      <c r="AW31" s="18"/>
      <c r="AX31" s="18"/>
      <c r="AY31" s="18"/>
      <c r="AZ31" s="18"/>
      <c r="BA31" s="18"/>
      <c r="BB31" s="18"/>
      <c r="BC31" s="18"/>
      <c r="BD31" s="18"/>
      <c r="BE31" s="18"/>
      <c r="BF31" s="18"/>
      <c r="BG31" s="18"/>
      <c r="BH31" s="18"/>
      <c r="BI31" s="18"/>
      <c r="BJ31" s="18"/>
      <c r="BK31" s="18"/>
    </row>
    <row r="32" spans="1:63" s="17" customFormat="1" ht="15" x14ac:dyDescent="0.25">
      <c r="A32" s="31" t="s">
        <v>89</v>
      </c>
      <c r="C32" s="18"/>
      <c r="N32" s="177"/>
      <c r="O32" s="184" t="s">
        <v>92</v>
      </c>
      <c r="P32" s="184"/>
      <c r="Q32" s="184"/>
      <c r="R32" s="184"/>
      <c r="S32" s="184"/>
      <c r="AE32" s="18"/>
      <c r="AF32" s="18"/>
      <c r="AG32" s="18"/>
      <c r="AH32" s="18"/>
      <c r="AI32" s="18"/>
      <c r="AJ32" s="18"/>
      <c r="AK32" s="18"/>
      <c r="AL32" s="18"/>
      <c r="AS32" s="18"/>
      <c r="AT32" s="18"/>
      <c r="AU32" s="18"/>
      <c r="AV32" s="18"/>
      <c r="AW32" s="18"/>
      <c r="AX32" s="18"/>
      <c r="AY32" s="18"/>
      <c r="AZ32" s="18"/>
      <c r="BA32" s="18"/>
      <c r="BB32" s="18"/>
      <c r="BC32" s="18"/>
      <c r="BD32" s="18"/>
      <c r="BE32" s="18"/>
      <c r="BF32" s="18"/>
      <c r="BG32" s="18"/>
      <c r="BH32" s="18"/>
      <c r="BI32" s="18"/>
      <c r="BJ32" s="18"/>
    </row>
    <row r="33" spans="1:63" s="17" customFormat="1" ht="6" customHeight="1" x14ac:dyDescent="0.25">
      <c r="C33" s="18"/>
      <c r="AE33" s="18"/>
      <c r="AF33" s="18"/>
      <c r="AG33" s="18"/>
      <c r="AH33" s="18"/>
      <c r="AI33" s="18"/>
      <c r="AJ33" s="18"/>
      <c r="AK33" s="18"/>
      <c r="AL33" s="18"/>
      <c r="AS33" s="18"/>
      <c r="AT33" s="18"/>
      <c r="AU33" s="18"/>
      <c r="AV33" s="18"/>
      <c r="AW33" s="18"/>
      <c r="AX33" s="18"/>
      <c r="AY33" s="18"/>
      <c r="AZ33" s="18"/>
      <c r="BA33" s="18"/>
      <c r="BB33" s="18"/>
      <c r="BC33" s="18"/>
      <c r="BD33" s="18"/>
      <c r="BE33" s="18"/>
      <c r="BF33" s="18"/>
      <c r="BG33" s="18"/>
      <c r="BH33" s="18"/>
      <c r="BI33" s="18"/>
      <c r="BJ33" s="18"/>
    </row>
    <row r="34" spans="1:63" s="17" customFormat="1" ht="15" x14ac:dyDescent="0.25">
      <c r="C34" s="18"/>
      <c r="N34" s="177"/>
      <c r="O34" s="184" t="s">
        <v>91</v>
      </c>
      <c r="P34" s="184"/>
      <c r="Q34" s="184"/>
      <c r="R34" s="184"/>
      <c r="S34" s="184"/>
      <c r="AE34" s="18"/>
      <c r="AF34" s="18"/>
      <c r="AG34" s="18"/>
      <c r="AH34" s="18"/>
      <c r="AI34" s="18"/>
      <c r="AJ34" s="18"/>
      <c r="AK34" s="18"/>
      <c r="AL34" s="18"/>
      <c r="AS34" s="18"/>
      <c r="AT34" s="18"/>
      <c r="AU34" s="18"/>
      <c r="AV34" s="18"/>
      <c r="AW34" s="18"/>
      <c r="AX34" s="18"/>
      <c r="AY34" s="18"/>
      <c r="AZ34" s="18"/>
      <c r="BA34" s="18"/>
      <c r="BB34" s="18"/>
      <c r="BC34" s="18"/>
      <c r="BD34" s="18"/>
      <c r="BE34" s="18"/>
      <c r="BF34" s="18"/>
      <c r="BG34" s="18"/>
      <c r="BH34" s="18"/>
      <c r="BI34" s="18"/>
      <c r="BJ34" s="18"/>
    </row>
    <row r="35" spans="1:63" s="17" customFormat="1" ht="6" customHeight="1" x14ac:dyDescent="0.25">
      <c r="C35" s="18"/>
      <c r="AE35" s="18"/>
      <c r="AF35" s="18"/>
      <c r="AG35" s="18"/>
      <c r="AH35" s="18"/>
      <c r="AI35" s="18"/>
      <c r="AJ35" s="18"/>
      <c r="AK35" s="18"/>
      <c r="AL35" s="18"/>
      <c r="AS35" s="18"/>
      <c r="AT35" s="18"/>
      <c r="AU35" s="18"/>
      <c r="AV35" s="18"/>
      <c r="AW35" s="18"/>
      <c r="AX35" s="18"/>
      <c r="AY35" s="18"/>
      <c r="AZ35" s="18"/>
      <c r="BA35" s="18"/>
      <c r="BB35" s="18"/>
      <c r="BC35" s="18"/>
      <c r="BD35" s="18"/>
      <c r="BE35" s="18"/>
      <c r="BF35" s="18"/>
      <c r="BG35" s="18"/>
      <c r="BH35" s="18"/>
      <c r="BI35" s="18"/>
      <c r="BJ35" s="18"/>
    </row>
    <row r="36" spans="1:63" s="17" customFormat="1" ht="15" x14ac:dyDescent="0.25">
      <c r="C36" s="18"/>
      <c r="N36" s="177"/>
      <c r="O36" s="184" t="s">
        <v>90</v>
      </c>
      <c r="P36" s="184"/>
      <c r="Q36" s="184"/>
      <c r="R36" s="184"/>
      <c r="S36" s="184"/>
      <c r="AE36" s="18"/>
      <c r="AF36" s="18"/>
      <c r="AG36" s="18"/>
      <c r="AH36" s="18"/>
      <c r="AI36" s="18"/>
      <c r="AJ36" s="18"/>
      <c r="AK36" s="18"/>
      <c r="AL36" s="18"/>
      <c r="AS36" s="18"/>
      <c r="AT36" s="18"/>
      <c r="AU36" s="18"/>
      <c r="AV36" s="18"/>
      <c r="AW36" s="18"/>
      <c r="AX36" s="18"/>
      <c r="AY36" s="18"/>
      <c r="AZ36" s="18"/>
      <c r="BA36" s="18"/>
      <c r="BB36" s="18"/>
      <c r="BC36" s="18"/>
      <c r="BD36" s="18"/>
      <c r="BE36" s="18"/>
      <c r="BF36" s="18"/>
      <c r="BG36" s="18"/>
      <c r="BH36" s="18"/>
      <c r="BI36" s="18"/>
      <c r="BJ36" s="18"/>
    </row>
    <row r="37" spans="1:63" s="17" customFormat="1" ht="9.9499999999999993" customHeight="1" x14ac:dyDescent="0.25">
      <c r="C37" s="18"/>
      <c r="AF37" s="18"/>
      <c r="AG37" s="18"/>
      <c r="AH37" s="18"/>
      <c r="AI37" s="18"/>
      <c r="AJ37" s="18"/>
      <c r="AK37" s="18"/>
      <c r="AL37" s="18"/>
      <c r="AM37" s="18"/>
      <c r="AT37" s="18"/>
      <c r="AU37" s="18"/>
      <c r="AV37" s="18"/>
      <c r="AW37" s="18"/>
      <c r="AX37" s="18"/>
      <c r="AY37" s="18"/>
      <c r="AZ37" s="18"/>
      <c r="BA37" s="18"/>
      <c r="BB37" s="18"/>
      <c r="BC37" s="18"/>
      <c r="BD37" s="18"/>
      <c r="BE37" s="18"/>
      <c r="BF37" s="18"/>
      <c r="BG37" s="18"/>
      <c r="BH37" s="18"/>
      <c r="BI37" s="18"/>
      <c r="BJ37" s="18"/>
      <c r="BK37" s="18"/>
    </row>
    <row r="38" spans="1:63" s="174" customFormat="1" ht="17.25" customHeight="1" x14ac:dyDescent="0.3">
      <c r="A38" s="175" t="s">
        <v>18</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row>
    <row r="39" spans="1:63" s="39" customFormat="1" ht="8.1" customHeight="1" x14ac:dyDescent="0.2">
      <c r="C39" s="40"/>
      <c r="AS39" s="41"/>
      <c r="AT39" s="41"/>
      <c r="AU39" s="41"/>
      <c r="AV39" s="41"/>
      <c r="AW39" s="41"/>
      <c r="AX39" s="41"/>
      <c r="AY39" s="41"/>
      <c r="AZ39" s="41"/>
      <c r="BA39" s="41"/>
      <c r="BB39" s="41"/>
      <c r="BC39" s="41"/>
      <c r="BD39" s="41"/>
      <c r="BE39" s="41"/>
      <c r="BF39" s="41"/>
      <c r="BG39" s="41"/>
      <c r="BH39" s="41"/>
      <c r="BI39" s="41"/>
      <c r="BJ39" s="41"/>
    </row>
    <row r="40" spans="1:63" s="18" customFormat="1" ht="15" x14ac:dyDescent="0.25">
      <c r="A40" s="18" t="s">
        <v>85</v>
      </c>
      <c r="E40" s="17"/>
      <c r="Q40" s="17"/>
      <c r="AR40" s="17"/>
    </row>
    <row r="41" spans="1:63" s="18" customFormat="1" ht="12" customHeight="1" x14ac:dyDescent="0.25">
      <c r="E41" s="17"/>
      <c r="Q41" s="17"/>
      <c r="AR41" s="17"/>
    </row>
    <row r="42" spans="1:63" s="45" customFormat="1" ht="16.5" customHeight="1" x14ac:dyDescent="0.25">
      <c r="A42" s="224">
        <v>1</v>
      </c>
      <c r="B42" s="224"/>
      <c r="C42" s="42"/>
      <c r="D42" s="252" t="s">
        <v>68</v>
      </c>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19"/>
      <c r="AR42" s="28"/>
      <c r="AS42" s="43"/>
      <c r="AT42" s="43"/>
      <c r="AU42" s="44"/>
      <c r="AV42" s="44"/>
      <c r="AW42" s="44"/>
      <c r="AX42" s="44"/>
      <c r="AY42" s="44"/>
      <c r="AZ42" s="44"/>
      <c r="BA42" s="44"/>
      <c r="BB42" s="44"/>
      <c r="BC42" s="44"/>
      <c r="BD42" s="44"/>
      <c r="BE42" s="44"/>
      <c r="BF42" s="44"/>
      <c r="BG42" s="44"/>
      <c r="BH42" s="44"/>
      <c r="BI42" s="44"/>
      <c r="BJ42" s="44"/>
    </row>
    <row r="43" spans="1:63" s="17" customFormat="1" ht="15" x14ac:dyDescent="0.25">
      <c r="A43" s="46"/>
      <c r="C43" s="18"/>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19"/>
      <c r="AR43" s="18"/>
      <c r="AS43" s="18"/>
      <c r="AT43" s="18"/>
      <c r="AU43" s="18"/>
      <c r="AV43" s="18"/>
      <c r="AW43" s="18"/>
      <c r="AX43" s="18"/>
      <c r="AY43" s="18"/>
      <c r="AZ43" s="18"/>
      <c r="BA43" s="18"/>
      <c r="BB43" s="18"/>
      <c r="BC43" s="18"/>
      <c r="BD43" s="18"/>
      <c r="BE43" s="18"/>
      <c r="BF43" s="18"/>
      <c r="BG43" s="18"/>
      <c r="BH43" s="18"/>
      <c r="BI43" s="18"/>
      <c r="BJ43" s="18"/>
    </row>
    <row r="44" spans="1:63" s="17" customFormat="1" ht="15.75" customHeight="1" x14ac:dyDescent="0.25">
      <c r="A44" s="46"/>
      <c r="C44" s="18"/>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19"/>
      <c r="AR44" s="18"/>
      <c r="AS44" s="18"/>
      <c r="AT44" s="18"/>
      <c r="AU44" s="18"/>
      <c r="AV44" s="18"/>
      <c r="AW44" s="18"/>
      <c r="AX44" s="18"/>
      <c r="AY44" s="18"/>
      <c r="AZ44" s="18"/>
      <c r="BA44" s="18"/>
      <c r="BB44" s="18"/>
      <c r="BC44" s="18"/>
      <c r="BD44" s="18"/>
      <c r="BE44" s="18"/>
      <c r="BF44" s="18"/>
      <c r="BG44" s="18"/>
      <c r="BH44" s="18"/>
      <c r="BI44" s="18"/>
      <c r="BJ44" s="18"/>
    </row>
    <row r="45" spans="1:63" s="17" customFormat="1" ht="15" x14ac:dyDescent="0.25">
      <c r="A45" s="46"/>
      <c r="C45" s="18"/>
      <c r="D45" s="47"/>
      <c r="F45" s="31" t="s">
        <v>4</v>
      </c>
      <c r="I45" s="31"/>
      <c r="J45" s="31"/>
      <c r="K45" s="32"/>
      <c r="L45" s="32"/>
      <c r="M45" s="273">
        <v>0</v>
      </c>
      <c r="N45" s="273"/>
      <c r="O45" s="273"/>
      <c r="P45" s="273"/>
      <c r="Q45" s="273"/>
      <c r="S45" s="48" t="s">
        <v>5</v>
      </c>
      <c r="V45" s="274">
        <f>M45*28.35</f>
        <v>0</v>
      </c>
      <c r="W45" s="274"/>
      <c r="X45" s="274"/>
      <c r="Y45" s="31" t="s">
        <v>6</v>
      </c>
      <c r="AR45" s="18"/>
      <c r="AS45" s="18"/>
      <c r="AT45" s="18"/>
      <c r="AU45" s="18"/>
      <c r="AV45" s="18"/>
      <c r="AW45" s="18"/>
      <c r="AX45" s="18"/>
      <c r="AY45" s="18"/>
      <c r="AZ45" s="18"/>
      <c r="BA45" s="18"/>
      <c r="BB45" s="18"/>
      <c r="BC45" s="18"/>
      <c r="BD45" s="18"/>
      <c r="BE45" s="18"/>
      <c r="BF45" s="18"/>
      <c r="BG45" s="18"/>
      <c r="BH45" s="18"/>
      <c r="BI45" s="18"/>
      <c r="BJ45" s="18"/>
    </row>
    <row r="46" spans="1:63" s="17" customFormat="1" ht="9.9499999999999993" customHeight="1" x14ac:dyDescent="0.25">
      <c r="C46" s="18"/>
      <c r="AE46" s="18"/>
      <c r="AF46" s="18"/>
      <c r="AG46" s="18"/>
      <c r="AH46" s="18"/>
      <c r="AI46" s="18"/>
      <c r="AJ46" s="18"/>
      <c r="AK46" s="18"/>
      <c r="AL46" s="18"/>
      <c r="AS46" s="18"/>
      <c r="AT46" s="18"/>
      <c r="AU46" s="18"/>
      <c r="AV46" s="18"/>
      <c r="AW46" s="18"/>
      <c r="AX46" s="18"/>
      <c r="AY46" s="18"/>
      <c r="AZ46" s="18"/>
      <c r="BA46" s="18"/>
      <c r="BB46" s="18"/>
      <c r="BC46" s="18"/>
      <c r="BD46" s="18"/>
      <c r="BE46" s="18"/>
      <c r="BF46" s="18"/>
      <c r="BG46" s="18"/>
      <c r="BH46" s="18"/>
      <c r="BI46" s="18"/>
      <c r="BJ46" s="18"/>
    </row>
    <row r="47" spans="1:63" s="45" customFormat="1" ht="15" x14ac:dyDescent="0.25">
      <c r="A47" s="49"/>
      <c r="B47" s="49"/>
      <c r="C47" s="50"/>
      <c r="D47" s="247" t="s">
        <v>16</v>
      </c>
      <c r="E47" s="247"/>
      <c r="F47" s="51" t="s">
        <v>21</v>
      </c>
      <c r="G47" s="51"/>
      <c r="H47" s="28"/>
      <c r="I47" s="28"/>
      <c r="J47" s="28"/>
      <c r="K47" s="28"/>
      <c r="L47" s="28"/>
      <c r="M47" s="28"/>
      <c r="N47" s="28"/>
      <c r="O47" s="28"/>
      <c r="P47" s="28"/>
      <c r="Q47" s="28"/>
      <c r="R47" s="28"/>
      <c r="S47" s="28"/>
      <c r="T47" s="28"/>
      <c r="U47" s="28"/>
      <c r="V47" s="262">
        <v>0</v>
      </c>
      <c r="W47" s="263"/>
      <c r="X47" s="264"/>
      <c r="Y47" s="28"/>
      <c r="Z47" s="28"/>
      <c r="AA47" s="28"/>
      <c r="AB47" s="28"/>
      <c r="AC47" s="28"/>
      <c r="AD47" s="28"/>
      <c r="AE47" s="28"/>
      <c r="AF47" s="28"/>
      <c r="AG47" s="28"/>
      <c r="AH47" s="28"/>
      <c r="AI47" s="28"/>
      <c r="AJ47" s="28"/>
      <c r="AK47" s="28"/>
      <c r="AL47" s="28"/>
      <c r="AM47" s="28"/>
      <c r="AN47" s="28"/>
      <c r="AO47" s="28"/>
      <c r="AP47" s="28"/>
      <c r="AQ47" s="28"/>
      <c r="AR47" s="28"/>
      <c r="AS47" s="28"/>
      <c r="AT47" s="28"/>
    </row>
    <row r="48" spans="1:63" s="17" customFormat="1" ht="9.9499999999999993" customHeight="1" x14ac:dyDescent="0.25">
      <c r="C48" s="18"/>
      <c r="AE48" s="18"/>
      <c r="AF48" s="18"/>
      <c r="AG48" s="18"/>
      <c r="AH48" s="18"/>
      <c r="AI48" s="18"/>
      <c r="AJ48" s="18"/>
      <c r="AK48" s="18"/>
      <c r="AL48" s="18"/>
      <c r="AS48" s="18"/>
      <c r="AT48" s="18"/>
      <c r="AU48" s="18"/>
      <c r="AV48" s="18"/>
      <c r="AW48" s="18"/>
      <c r="AX48" s="18"/>
      <c r="AY48" s="18"/>
      <c r="AZ48" s="18"/>
      <c r="BA48" s="18"/>
      <c r="BB48" s="18"/>
      <c r="BC48" s="18"/>
      <c r="BD48" s="18"/>
      <c r="BE48" s="18"/>
      <c r="BF48" s="18"/>
      <c r="BG48" s="18"/>
      <c r="BH48" s="18"/>
      <c r="BI48" s="18"/>
      <c r="BJ48" s="18"/>
    </row>
    <row r="49" spans="1:62" s="45" customFormat="1" ht="15" x14ac:dyDescent="0.25">
      <c r="A49" s="49"/>
      <c r="B49" s="49"/>
      <c r="C49" s="50"/>
      <c r="D49" s="247" t="s">
        <v>17</v>
      </c>
      <c r="E49" s="247"/>
      <c r="F49" s="51" t="s">
        <v>22</v>
      </c>
      <c r="G49" s="51"/>
      <c r="H49" s="28"/>
      <c r="I49" s="28"/>
      <c r="J49" s="28"/>
      <c r="K49" s="28"/>
      <c r="L49" s="28"/>
      <c r="M49" s="28"/>
      <c r="N49" s="28"/>
      <c r="O49" s="28"/>
      <c r="P49" s="28"/>
      <c r="Q49" s="28"/>
      <c r="R49" s="28"/>
      <c r="S49" s="28"/>
      <c r="T49" s="28"/>
      <c r="U49" s="28"/>
      <c r="V49" s="262">
        <v>0</v>
      </c>
      <c r="W49" s="263"/>
      <c r="X49" s="264"/>
      <c r="Y49" s="28"/>
      <c r="Z49" s="28"/>
      <c r="AA49" s="28"/>
      <c r="AB49" s="28"/>
      <c r="AC49" s="28"/>
      <c r="AD49" s="28"/>
      <c r="AE49" s="28"/>
      <c r="AF49" s="28"/>
      <c r="AG49" s="28"/>
      <c r="AH49" s="28"/>
      <c r="AI49" s="28"/>
      <c r="AJ49" s="28"/>
      <c r="AK49" s="28"/>
      <c r="AL49" s="28"/>
      <c r="AM49" s="28"/>
      <c r="AN49" s="28"/>
      <c r="AO49" s="28"/>
      <c r="AP49" s="28"/>
      <c r="AQ49" s="28"/>
      <c r="AR49" s="28"/>
      <c r="AS49" s="28"/>
      <c r="AT49" s="28"/>
    </row>
    <row r="50" spans="1:62" s="17" customFormat="1" ht="9.9499999999999993" customHeight="1" x14ac:dyDescent="0.25">
      <c r="C50" s="18"/>
      <c r="AE50" s="18"/>
      <c r="AF50" s="18"/>
      <c r="AG50" s="18"/>
      <c r="AH50" s="18"/>
      <c r="AI50" s="18"/>
      <c r="AJ50" s="18"/>
      <c r="AK50" s="18"/>
      <c r="AL50" s="18"/>
      <c r="AS50" s="18"/>
      <c r="AT50" s="18"/>
      <c r="AU50" s="18"/>
      <c r="AV50" s="18"/>
      <c r="AW50" s="18"/>
      <c r="AX50" s="18"/>
      <c r="AY50" s="18"/>
      <c r="AZ50" s="18"/>
      <c r="BA50" s="18"/>
      <c r="BB50" s="18"/>
      <c r="BC50" s="18"/>
      <c r="BD50" s="18"/>
      <c r="BE50" s="18"/>
      <c r="BF50" s="18"/>
      <c r="BG50" s="18"/>
      <c r="BH50" s="18"/>
      <c r="BI50" s="18"/>
      <c r="BJ50" s="18"/>
    </row>
    <row r="51" spans="1:62" s="45" customFormat="1" ht="15" x14ac:dyDescent="0.25">
      <c r="A51" s="49"/>
      <c r="B51" s="49"/>
      <c r="C51" s="50"/>
      <c r="D51" s="247" t="s">
        <v>13</v>
      </c>
      <c r="E51" s="247"/>
      <c r="F51" s="51" t="s">
        <v>23</v>
      </c>
      <c r="G51" s="51"/>
      <c r="H51" s="28"/>
      <c r="I51" s="28"/>
      <c r="J51" s="28"/>
      <c r="K51" s="28"/>
      <c r="L51" s="28"/>
      <c r="M51" s="28"/>
      <c r="N51" s="28"/>
      <c r="O51" s="28"/>
      <c r="P51" s="28"/>
      <c r="Q51" s="28"/>
      <c r="R51" s="28"/>
      <c r="S51" s="28"/>
      <c r="T51" s="28"/>
      <c r="U51" s="28"/>
      <c r="V51" s="277" t="e">
        <f>(V47/V49)*28.35</f>
        <v>#DIV/0!</v>
      </c>
      <c r="W51" s="278"/>
      <c r="X51" s="279"/>
      <c r="Y51" s="28"/>
      <c r="Z51" s="28"/>
      <c r="AA51" s="28"/>
      <c r="AB51" s="28"/>
      <c r="AC51" s="28"/>
      <c r="AD51" s="28"/>
      <c r="AE51" s="28"/>
      <c r="AF51" s="28"/>
      <c r="AG51" s="28"/>
      <c r="AH51" s="28"/>
      <c r="AI51" s="28"/>
      <c r="AJ51" s="28"/>
      <c r="AK51" s="28"/>
      <c r="AL51" s="28"/>
      <c r="AM51" s="28"/>
      <c r="AN51" s="28"/>
      <c r="AO51" s="28"/>
      <c r="AP51" s="28"/>
      <c r="AQ51" s="28"/>
      <c r="AR51" s="28"/>
      <c r="AS51" s="28"/>
      <c r="AT51" s="28"/>
    </row>
    <row r="52" spans="1:62" s="17" customFormat="1" ht="9.9499999999999993" customHeight="1" x14ac:dyDescent="0.25">
      <c r="C52" s="18"/>
      <c r="AE52" s="18"/>
      <c r="AF52" s="18"/>
      <c r="AG52" s="18"/>
      <c r="AH52" s="18"/>
      <c r="AI52" s="18"/>
      <c r="AJ52" s="18"/>
      <c r="AK52" s="18"/>
      <c r="AL52" s="18"/>
      <c r="AS52" s="18"/>
      <c r="AT52" s="18"/>
      <c r="AU52" s="18"/>
      <c r="AV52" s="18"/>
      <c r="AW52" s="18"/>
      <c r="AX52" s="18"/>
      <c r="AY52" s="18"/>
      <c r="AZ52" s="18"/>
      <c r="BA52" s="18"/>
      <c r="BB52" s="18"/>
      <c r="BC52" s="18"/>
      <c r="BD52" s="18"/>
      <c r="BE52" s="18"/>
      <c r="BF52" s="18"/>
      <c r="BG52" s="18"/>
      <c r="BH52" s="18"/>
      <c r="BI52" s="18"/>
      <c r="BJ52" s="18"/>
    </row>
    <row r="53" spans="1:62" s="45" customFormat="1" ht="15" x14ac:dyDescent="0.25">
      <c r="A53" s="49"/>
      <c r="B53" s="49"/>
      <c r="C53" s="50"/>
      <c r="D53" s="247" t="s">
        <v>24</v>
      </c>
      <c r="E53" s="247"/>
      <c r="F53" s="51" t="s">
        <v>25</v>
      </c>
      <c r="G53" s="51"/>
      <c r="H53" s="28"/>
      <c r="I53" s="28"/>
      <c r="J53" s="28"/>
      <c r="K53" s="28"/>
      <c r="L53" s="28"/>
      <c r="M53" s="28"/>
      <c r="N53" s="28"/>
      <c r="O53" s="28"/>
      <c r="P53" s="28"/>
      <c r="Q53" s="28"/>
      <c r="R53" s="28"/>
      <c r="S53" s="28"/>
      <c r="T53" s="28"/>
      <c r="U53" s="28"/>
      <c r="V53" s="52" t="e">
        <f>IF(V51&lt;=6,"X","")</f>
        <v>#DIV/0!</v>
      </c>
      <c r="W53" s="53" t="s">
        <v>69</v>
      </c>
      <c r="Y53" s="28"/>
      <c r="Z53" s="28"/>
      <c r="AA53" s="28"/>
      <c r="AB53" s="28"/>
      <c r="AC53" s="28"/>
      <c r="AD53" s="28"/>
      <c r="AE53" s="28"/>
      <c r="AF53" s="28"/>
      <c r="AG53" s="28"/>
      <c r="AH53" s="28"/>
      <c r="AI53" s="28"/>
      <c r="AJ53" s="28"/>
      <c r="AK53" s="28"/>
      <c r="AL53" s="28"/>
      <c r="AM53" s="28"/>
      <c r="AN53" s="28"/>
      <c r="AO53" s="28"/>
      <c r="AP53" s="28"/>
      <c r="AQ53" s="28"/>
      <c r="AR53" s="28"/>
      <c r="AS53" s="28"/>
      <c r="AT53" s="28"/>
    </row>
    <row r="54" spans="1:62" s="17" customFormat="1" ht="6" customHeight="1" x14ac:dyDescent="0.25">
      <c r="C54" s="18"/>
      <c r="AE54" s="18"/>
      <c r="AF54" s="18"/>
      <c r="AG54" s="18"/>
      <c r="AH54" s="18"/>
      <c r="AI54" s="18"/>
      <c r="AJ54" s="18"/>
      <c r="AK54" s="18"/>
      <c r="AL54" s="18"/>
      <c r="AS54" s="18"/>
      <c r="AT54" s="18"/>
      <c r="AU54" s="18"/>
      <c r="AV54" s="18"/>
      <c r="AW54" s="18"/>
      <c r="AX54" s="18"/>
      <c r="AY54" s="18"/>
      <c r="AZ54" s="18"/>
      <c r="BA54" s="18"/>
      <c r="BB54" s="18"/>
      <c r="BC54" s="18"/>
      <c r="BD54" s="18"/>
      <c r="BE54" s="18"/>
      <c r="BF54" s="18"/>
      <c r="BG54" s="18"/>
      <c r="BH54" s="18"/>
      <c r="BI54" s="18"/>
      <c r="BJ54" s="18"/>
    </row>
    <row r="55" spans="1:62" s="17" customFormat="1" ht="15" x14ac:dyDescent="0.25">
      <c r="C55" s="18"/>
      <c r="V55" s="55" t="e">
        <f>IF(V51&gt;6,"X","")</f>
        <v>#DIV/0!</v>
      </c>
      <c r="W55" s="53" t="s">
        <v>137</v>
      </c>
      <c r="X55" s="45"/>
      <c r="Y55" s="28"/>
      <c r="Z55" s="28"/>
      <c r="AA55" s="28"/>
      <c r="AB55" s="28"/>
      <c r="AC55" s="28"/>
      <c r="AD55" s="28"/>
      <c r="AE55" s="28"/>
      <c r="AF55" s="28"/>
      <c r="AG55" s="28"/>
      <c r="AH55" s="28"/>
      <c r="AI55" s="28"/>
      <c r="AJ55" s="18"/>
      <c r="AK55" s="18"/>
      <c r="AL55" s="18"/>
      <c r="AS55" s="18"/>
      <c r="AT55" s="18"/>
      <c r="AU55" s="18"/>
      <c r="AV55" s="18"/>
      <c r="AW55" s="18"/>
      <c r="AX55" s="18"/>
      <c r="AY55" s="18"/>
      <c r="AZ55" s="18"/>
      <c r="BA55" s="18"/>
      <c r="BB55" s="18"/>
      <c r="BC55" s="18"/>
      <c r="BD55" s="18"/>
      <c r="BE55" s="18"/>
      <c r="BF55" s="18"/>
      <c r="BG55" s="18"/>
      <c r="BH55" s="18"/>
      <c r="BI55" s="18"/>
      <c r="BJ55" s="18"/>
    </row>
    <row r="56" spans="1:62" s="17" customFormat="1" ht="15.75" x14ac:dyDescent="0.3">
      <c r="C56" s="18"/>
      <c r="V56" s="54"/>
      <c r="W56" s="218" t="s">
        <v>131</v>
      </c>
      <c r="X56" s="45"/>
      <c r="Y56" s="28"/>
      <c r="Z56" s="28"/>
      <c r="AA56" s="28"/>
      <c r="AB56" s="28"/>
      <c r="AC56" s="28"/>
      <c r="AD56" s="28"/>
      <c r="AE56" s="28"/>
      <c r="AF56" s="28"/>
      <c r="AG56" s="28"/>
      <c r="AH56" s="28"/>
      <c r="AI56" s="28"/>
      <c r="AJ56" s="18"/>
      <c r="AK56" s="18"/>
      <c r="AL56" s="18"/>
      <c r="AS56" s="18"/>
      <c r="AT56" s="18"/>
      <c r="AU56" s="18"/>
      <c r="AV56" s="18"/>
      <c r="AW56" s="18"/>
      <c r="AX56" s="18"/>
      <c r="AY56" s="18"/>
      <c r="AZ56" s="18"/>
      <c r="BA56" s="18"/>
      <c r="BB56" s="18"/>
      <c r="BC56" s="18"/>
      <c r="BD56" s="18"/>
      <c r="BE56" s="18"/>
      <c r="BF56" s="18"/>
      <c r="BG56" s="18"/>
      <c r="BH56" s="18"/>
      <c r="BI56" s="18"/>
      <c r="BJ56" s="18"/>
    </row>
    <row r="57" spans="1:62" s="17" customFormat="1" ht="15" x14ac:dyDescent="0.25">
      <c r="C57" s="18"/>
      <c r="V57" s="54"/>
      <c r="W57" s="56"/>
      <c r="X57" s="45"/>
      <c r="Y57" s="28"/>
      <c r="Z57" s="28"/>
      <c r="AA57" s="28"/>
      <c r="AB57" s="28"/>
      <c r="AC57" s="28"/>
      <c r="AD57" s="28"/>
      <c r="AE57" s="28"/>
      <c r="AF57" s="28"/>
      <c r="AG57" s="28"/>
      <c r="AH57" s="28"/>
      <c r="AI57" s="28"/>
      <c r="AJ57" s="18"/>
      <c r="AK57" s="18"/>
      <c r="AL57" s="18"/>
      <c r="AS57" s="18"/>
      <c r="AT57" s="18"/>
      <c r="AU57" s="18"/>
      <c r="AV57" s="18"/>
      <c r="AW57" s="18"/>
      <c r="AX57" s="18"/>
      <c r="AY57" s="18"/>
      <c r="AZ57" s="18"/>
      <c r="BA57" s="18"/>
      <c r="BB57" s="18"/>
      <c r="BC57" s="18"/>
      <c r="BD57" s="18"/>
      <c r="BE57" s="18"/>
      <c r="BF57" s="18"/>
      <c r="BG57" s="18"/>
      <c r="BH57" s="18"/>
      <c r="BI57" s="18"/>
      <c r="BJ57" s="18"/>
    </row>
    <row r="58" spans="1:62" s="2" customFormat="1" ht="12.75" customHeight="1" x14ac:dyDescent="0.25">
      <c r="AI58" s="3"/>
      <c r="AN58" s="4" t="s">
        <v>55</v>
      </c>
      <c r="AS58" s="5"/>
      <c r="AT58" s="5"/>
      <c r="AU58" s="5"/>
      <c r="AV58" s="5"/>
      <c r="AX58" s="5"/>
      <c r="AY58" s="5"/>
      <c r="AZ58" s="5"/>
      <c r="BA58" s="5"/>
      <c r="BB58" s="5"/>
      <c r="BC58" s="5"/>
      <c r="BD58" s="5"/>
      <c r="BE58" s="5"/>
      <c r="BF58" s="5"/>
      <c r="BG58" s="5"/>
      <c r="BH58" s="5"/>
      <c r="BI58" s="5"/>
      <c r="BJ58" s="5"/>
    </row>
    <row r="59" spans="1:62" s="8" customFormat="1" ht="6"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7"/>
      <c r="AT59" s="7"/>
      <c r="AU59" s="7"/>
      <c r="AV59" s="7"/>
      <c r="AW59" s="7"/>
      <c r="AX59" s="7"/>
      <c r="AY59" s="7"/>
      <c r="AZ59" s="7"/>
      <c r="BA59" s="7"/>
      <c r="BB59" s="7"/>
      <c r="BC59" s="7"/>
      <c r="BD59" s="7"/>
      <c r="BE59" s="7"/>
      <c r="BF59" s="7"/>
      <c r="BG59" s="7"/>
      <c r="BH59" s="7"/>
      <c r="BI59" s="7"/>
      <c r="BJ59" s="7"/>
    </row>
    <row r="60" spans="1:62" s="172" customFormat="1" ht="18" x14ac:dyDescent="0.25">
      <c r="A60" s="222" t="s">
        <v>100</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170"/>
      <c r="AS60" s="171"/>
      <c r="AT60" s="171"/>
      <c r="AU60" s="171"/>
      <c r="AV60" s="171"/>
      <c r="AW60" s="171"/>
      <c r="AX60" s="171"/>
      <c r="AY60" s="171"/>
      <c r="AZ60" s="171"/>
      <c r="BA60" s="171"/>
      <c r="BB60" s="171"/>
      <c r="BC60" s="171"/>
      <c r="BD60" s="171"/>
      <c r="BE60" s="171"/>
      <c r="BF60" s="171"/>
      <c r="BG60" s="171"/>
      <c r="BH60" s="171"/>
      <c r="BI60" s="171"/>
      <c r="BJ60" s="171"/>
    </row>
    <row r="61" spans="1:62" s="2" customFormat="1" ht="12.75" x14ac:dyDescent="0.25">
      <c r="C61" s="5"/>
      <c r="AK61" s="3"/>
      <c r="AS61" s="5"/>
      <c r="AT61" s="5"/>
      <c r="AU61" s="5"/>
      <c r="AV61" s="5"/>
      <c r="AW61" s="5"/>
      <c r="AX61" s="5"/>
      <c r="AY61" s="5"/>
      <c r="AZ61" s="5"/>
      <c r="BA61" s="5"/>
      <c r="BB61" s="5"/>
      <c r="BC61" s="5"/>
      <c r="BD61" s="5"/>
      <c r="BE61" s="5"/>
      <c r="BF61" s="5"/>
      <c r="BG61" s="5"/>
      <c r="BH61" s="5"/>
      <c r="BI61" s="5"/>
      <c r="BJ61" s="5"/>
    </row>
    <row r="62" spans="1:62" s="174" customFormat="1" ht="17.25" x14ac:dyDescent="0.3">
      <c r="A62" s="175" t="s">
        <v>98</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row>
    <row r="63" spans="1:62" s="39" customFormat="1" ht="8.1" customHeight="1" x14ac:dyDescent="0.2">
      <c r="C63" s="40"/>
      <c r="AS63" s="41"/>
      <c r="AT63" s="41"/>
      <c r="AU63" s="41"/>
      <c r="AV63" s="41"/>
      <c r="AW63" s="41"/>
      <c r="AX63" s="41"/>
      <c r="AY63" s="41"/>
      <c r="AZ63" s="41"/>
      <c r="BA63" s="41"/>
      <c r="BB63" s="41"/>
      <c r="BC63" s="41"/>
      <c r="BD63" s="41"/>
      <c r="BE63" s="41"/>
      <c r="BF63" s="41"/>
      <c r="BG63" s="41"/>
      <c r="BH63" s="41"/>
      <c r="BI63" s="41"/>
      <c r="BJ63" s="41"/>
    </row>
    <row r="64" spans="1:62" s="45" customFormat="1" ht="15" customHeight="1" x14ac:dyDescent="0.25">
      <c r="A64" s="224">
        <v>1</v>
      </c>
      <c r="B64" s="224"/>
      <c r="C64" s="42"/>
      <c r="D64" s="57" t="s">
        <v>70</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43"/>
      <c r="AT64" s="43"/>
      <c r="AU64" s="44"/>
      <c r="AV64" s="44"/>
      <c r="AW64" s="44"/>
      <c r="AX64" s="44"/>
      <c r="AY64" s="44"/>
      <c r="AZ64" s="44"/>
      <c r="BA64" s="44"/>
      <c r="BB64" s="44"/>
      <c r="BC64" s="44"/>
      <c r="BD64" s="44"/>
      <c r="BE64" s="44"/>
      <c r="BF64" s="44"/>
      <c r="BG64" s="44"/>
      <c r="BH64" s="44"/>
      <c r="BI64" s="44"/>
      <c r="BJ64" s="44"/>
    </row>
    <row r="65" spans="1:62" s="17" customFormat="1" ht="8.1" customHeight="1" x14ac:dyDescent="0.25">
      <c r="C65" s="18"/>
      <c r="AE65" s="18"/>
      <c r="AF65" s="18"/>
      <c r="AG65" s="18"/>
      <c r="AH65" s="18"/>
      <c r="AI65" s="18"/>
      <c r="AJ65" s="18"/>
      <c r="AK65" s="18"/>
      <c r="AL65" s="18"/>
      <c r="AS65" s="18"/>
      <c r="AT65" s="18"/>
      <c r="AU65" s="18"/>
      <c r="AV65" s="18"/>
      <c r="AW65" s="18"/>
      <c r="AX65" s="18"/>
      <c r="AY65" s="18"/>
      <c r="AZ65" s="18"/>
      <c r="BA65" s="18"/>
      <c r="BB65" s="18"/>
      <c r="BC65" s="18"/>
      <c r="BD65" s="18"/>
      <c r="BE65" s="18"/>
      <c r="BF65" s="18"/>
      <c r="BG65" s="18"/>
      <c r="BH65" s="18"/>
      <c r="BI65" s="18"/>
      <c r="BJ65" s="18"/>
    </row>
    <row r="66" spans="1:62" s="51" customFormat="1" ht="15" x14ac:dyDescent="0.25">
      <c r="C66" s="58"/>
      <c r="D66" s="247" t="s">
        <v>16</v>
      </c>
      <c r="E66" s="247"/>
      <c r="F66" s="51" t="s">
        <v>19</v>
      </c>
      <c r="H66" s="17"/>
      <c r="I66" s="17"/>
      <c r="J66" s="17"/>
      <c r="K66" s="17"/>
      <c r="L66" s="17"/>
      <c r="O66" s="17"/>
      <c r="P66" s="17"/>
      <c r="Q66" s="248"/>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50"/>
      <c r="AR66" s="17"/>
      <c r="AS66" s="59"/>
      <c r="AT66" s="59"/>
      <c r="AU66" s="59"/>
      <c r="AV66" s="58"/>
      <c r="AW66" s="58"/>
      <c r="AX66" s="58"/>
      <c r="AY66" s="58"/>
      <c r="AZ66" s="58"/>
      <c r="BA66" s="58"/>
      <c r="BB66" s="58"/>
      <c r="BC66" s="58"/>
      <c r="BD66" s="58"/>
      <c r="BE66" s="58"/>
      <c r="BF66" s="58"/>
      <c r="BG66" s="58"/>
      <c r="BH66" s="58"/>
      <c r="BI66" s="58"/>
      <c r="BJ66" s="58"/>
    </row>
    <row r="67" spans="1:62" s="18" customFormat="1" ht="3.95" customHeight="1" x14ac:dyDescent="0.25">
      <c r="Q67" s="17"/>
      <c r="AR67" s="17"/>
    </row>
    <row r="68" spans="1:62" s="51" customFormat="1" ht="15" x14ac:dyDescent="0.25">
      <c r="C68" s="58"/>
      <c r="D68" s="247" t="s">
        <v>17</v>
      </c>
      <c r="E68" s="247"/>
      <c r="F68" s="51" t="s">
        <v>20</v>
      </c>
      <c r="H68" s="17"/>
      <c r="I68" s="17"/>
      <c r="J68" s="17"/>
      <c r="K68" s="17"/>
      <c r="L68" s="17"/>
      <c r="M68" s="17"/>
      <c r="N68" s="17"/>
      <c r="O68" s="17"/>
      <c r="P68" s="17"/>
      <c r="Q68" s="281"/>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3"/>
      <c r="AR68" s="17"/>
      <c r="AS68" s="59"/>
      <c r="AT68" s="59"/>
      <c r="AU68" s="58"/>
      <c r="AV68" s="58"/>
      <c r="AW68" s="58"/>
      <c r="AX68" s="58"/>
      <c r="AY68" s="58"/>
      <c r="AZ68" s="58"/>
      <c r="BA68" s="58"/>
      <c r="BB68" s="58"/>
      <c r="BC68" s="58"/>
      <c r="BD68" s="58"/>
      <c r="BE68" s="58"/>
      <c r="BF68" s="58"/>
      <c r="BG68" s="58"/>
      <c r="BH68" s="58"/>
      <c r="BI68" s="58"/>
      <c r="BJ68" s="58"/>
    </row>
    <row r="69" spans="1:62" s="18" customFormat="1" ht="15" x14ac:dyDescent="0.25">
      <c r="F69" s="280" t="s">
        <v>132</v>
      </c>
      <c r="G69" s="280"/>
      <c r="H69" s="280"/>
      <c r="I69" s="280"/>
      <c r="J69" s="280"/>
      <c r="K69" s="280"/>
      <c r="L69" s="280"/>
      <c r="M69" s="280"/>
      <c r="N69" s="280"/>
      <c r="Q69" s="284"/>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6"/>
      <c r="AR69" s="17"/>
    </row>
    <row r="70" spans="1:62" s="18" customFormat="1" ht="15" x14ac:dyDescent="0.25">
      <c r="F70" s="280"/>
      <c r="G70" s="280"/>
      <c r="H70" s="280"/>
      <c r="I70" s="280"/>
      <c r="J70" s="280"/>
      <c r="K70" s="280"/>
      <c r="L70" s="280"/>
      <c r="M70" s="280"/>
      <c r="N70" s="280"/>
      <c r="Q70" s="284"/>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6"/>
      <c r="AR70" s="17"/>
    </row>
    <row r="71" spans="1:62" s="18" customFormat="1" ht="15" x14ac:dyDescent="0.25">
      <c r="F71" s="280"/>
      <c r="G71" s="280"/>
      <c r="H71" s="280"/>
      <c r="I71" s="280"/>
      <c r="J71" s="280"/>
      <c r="K71" s="280"/>
      <c r="L71" s="280"/>
      <c r="M71" s="280"/>
      <c r="N71" s="280"/>
      <c r="Q71" s="284"/>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6"/>
      <c r="AR71" s="17"/>
    </row>
    <row r="72" spans="1:62" s="18" customFormat="1" ht="15" x14ac:dyDescent="0.25">
      <c r="F72" s="280"/>
      <c r="G72" s="280"/>
      <c r="H72" s="280"/>
      <c r="I72" s="280"/>
      <c r="J72" s="280"/>
      <c r="K72" s="280"/>
      <c r="L72" s="280"/>
      <c r="M72" s="280"/>
      <c r="N72" s="280"/>
      <c r="Q72" s="284"/>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6"/>
      <c r="AR72" s="17"/>
    </row>
    <row r="73" spans="1:62" s="18" customFormat="1" ht="15" x14ac:dyDescent="0.25">
      <c r="F73" s="280"/>
      <c r="G73" s="280"/>
      <c r="H73" s="280"/>
      <c r="I73" s="280"/>
      <c r="J73" s="280"/>
      <c r="K73" s="280"/>
      <c r="L73" s="280"/>
      <c r="M73" s="280"/>
      <c r="N73" s="280"/>
      <c r="Q73" s="284"/>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6"/>
      <c r="AR73" s="17"/>
    </row>
    <row r="74" spans="1:62" s="18" customFormat="1" ht="15" x14ac:dyDescent="0.25">
      <c r="F74" s="280"/>
      <c r="G74" s="280"/>
      <c r="H74" s="280"/>
      <c r="I74" s="280"/>
      <c r="J74" s="280"/>
      <c r="K74" s="280"/>
      <c r="L74" s="280"/>
      <c r="M74" s="280"/>
      <c r="N74" s="280"/>
      <c r="Q74" s="284"/>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6"/>
      <c r="AR74" s="17"/>
    </row>
    <row r="75" spans="1:62" s="18" customFormat="1" ht="15" x14ac:dyDescent="0.25">
      <c r="F75" s="280"/>
      <c r="G75" s="280"/>
      <c r="H75" s="280"/>
      <c r="I75" s="280"/>
      <c r="J75" s="280"/>
      <c r="K75" s="280"/>
      <c r="L75" s="280"/>
      <c r="M75" s="280"/>
      <c r="N75" s="280"/>
      <c r="Q75" s="287"/>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9"/>
      <c r="AR75" s="17"/>
    </row>
    <row r="76" spans="1:62" s="17" customFormat="1" ht="15" x14ac:dyDescent="0.25">
      <c r="F76" s="60"/>
      <c r="G76" s="60"/>
      <c r="H76" s="60"/>
      <c r="I76" s="60"/>
      <c r="J76" s="60"/>
      <c r="K76" s="60"/>
      <c r="L76" s="60"/>
      <c r="M76" s="60"/>
      <c r="N76" s="6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row>
    <row r="77" spans="1:62" s="17" customFormat="1" ht="16.5" customHeight="1" x14ac:dyDescent="0.25">
      <c r="A77" s="220" t="s">
        <v>64</v>
      </c>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8"/>
    </row>
    <row r="78" spans="1:62" s="17" customFormat="1" ht="16.5" customHeight="1" x14ac:dyDescent="0.25">
      <c r="A78" s="220"/>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8"/>
    </row>
    <row r="79" spans="1:62" s="17" customFormat="1" ht="16.5" customHeight="1" x14ac:dyDescent="0.25">
      <c r="A79" s="220"/>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8"/>
    </row>
    <row r="80" spans="1:62" s="17" customFormat="1" ht="8.1" customHeight="1" x14ac:dyDescent="0.25">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row>
    <row r="81" spans="1:62" s="17" customFormat="1" ht="16.5" customHeight="1" x14ac:dyDescent="0.25">
      <c r="D81" s="223" t="s">
        <v>71</v>
      </c>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8"/>
      <c r="AP81" s="28"/>
      <c r="AQ81" s="28"/>
    </row>
    <row r="82" spans="1:62" s="17" customFormat="1" ht="15" x14ac:dyDescent="0.25">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8"/>
      <c r="AP82" s="28"/>
      <c r="AQ82" s="28"/>
    </row>
    <row r="83" spans="1:62" s="17" customFormat="1" ht="15" x14ac:dyDescent="0.25">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8"/>
      <c r="AP83" s="28"/>
      <c r="AQ83" s="28"/>
    </row>
    <row r="84" spans="1:62" s="17" customFormat="1" ht="15" x14ac:dyDescent="0.25">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row>
    <row r="85" spans="1:62" s="17" customFormat="1" ht="15" x14ac:dyDescent="0.25">
      <c r="A85" s="61" t="s">
        <v>88</v>
      </c>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row>
    <row r="86" spans="1:62" s="17" customFormat="1" ht="15" x14ac:dyDescent="0.25">
      <c r="C86" s="18"/>
      <c r="D86" s="16" t="s">
        <v>12</v>
      </c>
      <c r="E86" s="267" t="s">
        <v>48</v>
      </c>
      <c r="F86" s="267"/>
      <c r="G86" s="267"/>
      <c r="H86" s="267"/>
      <c r="I86" s="267"/>
      <c r="J86" s="267"/>
      <c r="K86" s="267"/>
      <c r="L86" s="267"/>
      <c r="M86" s="267"/>
      <c r="N86" s="267"/>
      <c r="O86" s="267"/>
      <c r="P86" s="267"/>
      <c r="Q86" s="267"/>
      <c r="R86" s="267"/>
      <c r="S86" s="267"/>
      <c r="AD86" s="18"/>
      <c r="AE86" s="18"/>
      <c r="AF86" s="18"/>
      <c r="AG86" s="18"/>
      <c r="AH86" s="18"/>
      <c r="AI86" s="18"/>
      <c r="AJ86" s="18"/>
      <c r="AK86" s="18"/>
      <c r="AR86" s="18"/>
      <c r="AS86" s="18"/>
      <c r="AT86" s="18"/>
      <c r="AU86" s="18"/>
      <c r="AV86" s="18"/>
      <c r="AW86" s="18"/>
      <c r="AX86" s="18"/>
      <c r="AY86" s="18"/>
      <c r="AZ86" s="18"/>
      <c r="BA86" s="18"/>
      <c r="BB86" s="18"/>
      <c r="BC86" s="18"/>
      <c r="BD86" s="18"/>
      <c r="BE86" s="18"/>
      <c r="BF86" s="18"/>
      <c r="BG86" s="18"/>
      <c r="BH86" s="18"/>
      <c r="BI86" s="18"/>
    </row>
    <row r="87" spans="1:62" s="17" customFormat="1" ht="15" x14ac:dyDescent="0.25">
      <c r="C87" s="18"/>
      <c r="AE87" s="18"/>
      <c r="AF87" s="18"/>
      <c r="AG87" s="18"/>
      <c r="AH87" s="18"/>
      <c r="AI87" s="18"/>
      <c r="AJ87" s="18"/>
      <c r="AK87" s="18"/>
      <c r="AL87" s="18"/>
      <c r="AS87" s="18"/>
      <c r="AT87" s="18"/>
      <c r="AU87" s="18"/>
      <c r="AV87" s="18"/>
      <c r="AW87" s="18"/>
      <c r="AX87" s="18"/>
      <c r="AY87" s="18"/>
      <c r="AZ87" s="18"/>
      <c r="BA87" s="18"/>
      <c r="BB87" s="18"/>
      <c r="BC87" s="18"/>
      <c r="BD87" s="18"/>
      <c r="BE87" s="18"/>
      <c r="BF87" s="18"/>
      <c r="BG87" s="18"/>
      <c r="BH87" s="18"/>
      <c r="BI87" s="18"/>
      <c r="BJ87" s="18"/>
    </row>
    <row r="88" spans="1:62" s="174" customFormat="1" ht="17.25" x14ac:dyDescent="0.3">
      <c r="A88" s="175" t="s">
        <v>26</v>
      </c>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row>
    <row r="89" spans="1:62" s="39" customFormat="1" ht="8.1" customHeight="1" x14ac:dyDescent="0.2">
      <c r="C89" s="40"/>
      <c r="AS89" s="41"/>
      <c r="AT89" s="41"/>
      <c r="AU89" s="41"/>
      <c r="AV89" s="41"/>
      <c r="AW89" s="41"/>
      <c r="AX89" s="41"/>
      <c r="AY89" s="41"/>
      <c r="AZ89" s="41"/>
      <c r="BA89" s="41"/>
      <c r="BB89" s="41"/>
      <c r="BC89" s="41"/>
      <c r="BD89" s="41"/>
      <c r="BE89" s="41"/>
      <c r="BF89" s="41"/>
      <c r="BG89" s="41"/>
      <c r="BH89" s="41"/>
      <c r="BI89" s="41"/>
      <c r="BJ89" s="41"/>
    </row>
    <row r="90" spans="1:62" s="23" customFormat="1" ht="16.5" customHeight="1" x14ac:dyDescent="0.25">
      <c r="A90" s="251" t="s">
        <v>134</v>
      </c>
      <c r="B90" s="251"/>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62"/>
      <c r="AR90" s="63"/>
    </row>
    <row r="91" spans="1:62" s="23" customFormat="1" ht="16.5" customHeight="1" x14ac:dyDescent="0.25">
      <c r="A91" s="251"/>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62"/>
      <c r="AR91" s="63"/>
    </row>
    <row r="92" spans="1:62" s="23" customFormat="1" ht="15" x14ac:dyDescent="0.25">
      <c r="A92" s="251"/>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62"/>
      <c r="AR92" s="63"/>
    </row>
    <row r="93" spans="1:62" s="18" customFormat="1" ht="15" x14ac:dyDescent="0.25">
      <c r="A93" s="251"/>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62"/>
      <c r="AR93" s="64"/>
    </row>
    <row r="94" spans="1:62" s="17" customFormat="1" ht="15" x14ac:dyDescent="0.25">
      <c r="A94" s="64"/>
      <c r="B94" s="64"/>
      <c r="C94" s="183"/>
      <c r="D94" s="258" t="s">
        <v>12</v>
      </c>
      <c r="E94" s="259"/>
      <c r="F94" s="238" t="s">
        <v>97</v>
      </c>
      <c r="G94" s="238"/>
      <c r="H94" s="238"/>
      <c r="I94" s="238"/>
      <c r="J94" s="238"/>
      <c r="K94" s="238"/>
      <c r="L94" s="238"/>
      <c r="M94" s="238"/>
      <c r="N94" s="238"/>
      <c r="O94" s="238"/>
      <c r="P94" s="238"/>
      <c r="Q94" s="238"/>
      <c r="R94" s="238"/>
      <c r="S94" s="238"/>
      <c r="T94" s="238"/>
      <c r="U94" s="238"/>
      <c r="V94" s="238"/>
      <c r="W94" s="238"/>
      <c r="X94" s="238"/>
      <c r="Y94" s="238"/>
      <c r="Z94" s="64"/>
      <c r="AA94" s="64"/>
      <c r="AB94" s="64"/>
      <c r="AC94" s="64"/>
      <c r="AD94" s="64"/>
      <c r="AE94" s="64"/>
      <c r="AF94" s="64"/>
      <c r="AG94" s="64"/>
      <c r="AH94" s="64"/>
      <c r="AI94" s="64"/>
      <c r="AJ94" s="64"/>
      <c r="AK94" s="64"/>
      <c r="AL94" s="64"/>
      <c r="AM94" s="64"/>
      <c r="AN94" s="64"/>
      <c r="AO94" s="64"/>
      <c r="AP94" s="64"/>
      <c r="AQ94" s="64"/>
      <c r="AS94" s="18"/>
      <c r="AT94" s="18"/>
      <c r="AU94" s="18"/>
      <c r="AV94" s="18"/>
      <c r="AW94" s="18"/>
      <c r="AX94" s="18"/>
      <c r="AY94" s="18"/>
      <c r="AZ94" s="18"/>
      <c r="BA94" s="18"/>
      <c r="BB94" s="18"/>
      <c r="BC94" s="18"/>
      <c r="BD94" s="18"/>
      <c r="BE94" s="18"/>
      <c r="BF94" s="18"/>
      <c r="BG94" s="18"/>
      <c r="BH94" s="18"/>
      <c r="BI94" s="18"/>
      <c r="BJ94" s="18"/>
    </row>
    <row r="95" spans="1:62" s="17" customFormat="1" ht="15" x14ac:dyDescent="0.25">
      <c r="A95" s="65"/>
      <c r="B95" s="65"/>
      <c r="C95" s="65"/>
      <c r="D95" s="258" t="s">
        <v>12</v>
      </c>
      <c r="E95" s="259"/>
      <c r="F95" s="238" t="s">
        <v>49</v>
      </c>
      <c r="G95" s="238"/>
      <c r="H95" s="238"/>
      <c r="I95" s="238"/>
      <c r="J95" s="238"/>
      <c r="K95" s="238"/>
      <c r="L95" s="238"/>
      <c r="M95" s="238"/>
      <c r="N95" s="238"/>
      <c r="O95" s="238"/>
      <c r="P95" s="238"/>
      <c r="Q95" s="238"/>
      <c r="R95" s="238"/>
      <c r="S95" s="238"/>
      <c r="T95" s="238"/>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4"/>
      <c r="AS95" s="18"/>
      <c r="AT95" s="18"/>
      <c r="AU95" s="18"/>
      <c r="AV95" s="18"/>
      <c r="AW95" s="18"/>
      <c r="AX95" s="18"/>
      <c r="AY95" s="18"/>
      <c r="AZ95" s="18"/>
      <c r="BA95" s="18"/>
      <c r="BB95" s="18"/>
      <c r="BC95" s="18"/>
      <c r="BD95" s="18"/>
      <c r="BE95" s="18"/>
      <c r="BF95" s="18"/>
      <c r="BG95" s="18"/>
      <c r="BH95" s="18"/>
      <c r="BI95" s="18"/>
      <c r="BJ95" s="18"/>
    </row>
    <row r="96" spans="1:62" s="17" customFormat="1" ht="15" x14ac:dyDescent="0.25">
      <c r="A96" s="64"/>
      <c r="B96" s="66"/>
      <c r="C96" s="64"/>
      <c r="D96" s="258" t="s">
        <v>12</v>
      </c>
      <c r="E96" s="259"/>
      <c r="F96" s="238" t="s">
        <v>50</v>
      </c>
      <c r="G96" s="238"/>
      <c r="H96" s="238"/>
      <c r="I96" s="238"/>
      <c r="J96" s="238"/>
      <c r="K96" s="238"/>
      <c r="L96" s="238"/>
      <c r="M96" s="238"/>
      <c r="N96" s="238"/>
      <c r="O96" s="238"/>
      <c r="P96" s="238"/>
      <c r="Q96" s="238"/>
      <c r="R96" s="238"/>
      <c r="S96" s="238"/>
      <c r="T96" s="238"/>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18"/>
      <c r="AT96" s="18"/>
      <c r="AU96" s="18"/>
      <c r="AV96" s="18"/>
      <c r="AW96" s="18"/>
      <c r="AX96" s="18"/>
      <c r="AY96" s="18"/>
      <c r="AZ96" s="18"/>
      <c r="BA96" s="18"/>
      <c r="BB96" s="18"/>
      <c r="BC96" s="18"/>
      <c r="BD96" s="18"/>
      <c r="BE96" s="18"/>
      <c r="BF96" s="18"/>
      <c r="BG96" s="18"/>
      <c r="BH96" s="18"/>
      <c r="BI96" s="18"/>
      <c r="BJ96" s="18"/>
    </row>
    <row r="97" spans="1:62" s="17" customFormat="1" ht="6" customHeight="1" x14ac:dyDescent="0.25">
      <c r="A97" s="64"/>
      <c r="B97" s="66"/>
      <c r="C97" s="64"/>
      <c r="D97" s="181"/>
      <c r="E97" s="181"/>
      <c r="F97" s="185"/>
      <c r="G97" s="185"/>
      <c r="H97" s="185"/>
      <c r="I97" s="185"/>
      <c r="J97" s="185"/>
      <c r="K97" s="185"/>
      <c r="L97" s="185"/>
      <c r="M97" s="185"/>
      <c r="N97" s="185"/>
      <c r="O97" s="185"/>
      <c r="P97" s="185"/>
      <c r="Q97" s="185"/>
      <c r="R97" s="185"/>
      <c r="S97" s="185"/>
      <c r="T97" s="185"/>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18"/>
      <c r="AT97" s="18"/>
      <c r="AU97" s="18"/>
      <c r="AV97" s="18"/>
      <c r="AW97" s="18"/>
      <c r="AX97" s="18"/>
      <c r="AY97" s="18"/>
      <c r="AZ97" s="18"/>
      <c r="BA97" s="18"/>
      <c r="BB97" s="18"/>
      <c r="BC97" s="18"/>
      <c r="BD97" s="18"/>
      <c r="BE97" s="18"/>
      <c r="BF97" s="18"/>
      <c r="BG97" s="18"/>
      <c r="BH97" s="18"/>
      <c r="BI97" s="18"/>
      <c r="BJ97" s="18"/>
    </row>
    <row r="98" spans="1:62" s="18" customFormat="1" ht="15" x14ac:dyDescent="0.25">
      <c r="E98" s="17"/>
      <c r="Q98" s="17"/>
      <c r="AR98" s="17"/>
    </row>
    <row r="99" spans="1:62" s="17" customFormat="1" ht="15" x14ac:dyDescent="0.25">
      <c r="A99" s="224">
        <v>1</v>
      </c>
      <c r="B99" s="224"/>
      <c r="D99" s="67" t="s">
        <v>86</v>
      </c>
      <c r="AK99" s="68"/>
      <c r="AL99" s="69"/>
      <c r="AM99" s="69"/>
      <c r="AN99" s="70"/>
      <c r="AO99" s="69"/>
      <c r="AP99" s="67"/>
      <c r="AS99" s="18"/>
      <c r="AT99" s="18"/>
      <c r="AU99" s="18"/>
      <c r="AV99" s="18"/>
      <c r="AW99" s="18"/>
      <c r="AX99" s="18"/>
      <c r="AY99" s="18"/>
      <c r="AZ99" s="18"/>
      <c r="BA99" s="18"/>
      <c r="BB99" s="18"/>
      <c r="BC99" s="18"/>
      <c r="BD99" s="18"/>
      <c r="BE99" s="18"/>
      <c r="BF99" s="18"/>
      <c r="BG99" s="18"/>
      <c r="BH99" s="18"/>
      <c r="BI99" s="18"/>
      <c r="BJ99" s="18"/>
    </row>
    <row r="100" spans="1:62" s="18" customFormat="1" ht="3.95" customHeight="1" x14ac:dyDescent="0.25">
      <c r="E100" s="17"/>
      <c r="Q100" s="17"/>
      <c r="AR100" s="17"/>
    </row>
    <row r="101" spans="1:62" s="17" customFormat="1" ht="15" x14ac:dyDescent="0.25">
      <c r="C101" s="18"/>
      <c r="E101" s="256"/>
      <c r="F101" s="256"/>
      <c r="G101" s="69" t="s">
        <v>105</v>
      </c>
      <c r="I101" s="69"/>
      <c r="R101" s="70"/>
      <c r="S101" s="67"/>
      <c r="V101" s="70"/>
      <c r="W101" s="69"/>
      <c r="X101" s="67"/>
      <c r="AS101" s="18"/>
      <c r="AT101" s="18"/>
      <c r="AU101" s="18"/>
      <c r="AV101" s="18"/>
      <c r="AW101" s="18"/>
      <c r="AX101" s="18"/>
      <c r="AY101" s="18"/>
      <c r="AZ101" s="18"/>
      <c r="BA101" s="18"/>
      <c r="BB101" s="18"/>
      <c r="BC101" s="18"/>
      <c r="BD101" s="18"/>
      <c r="BE101" s="18"/>
      <c r="BF101" s="18"/>
      <c r="BG101" s="18"/>
      <c r="BH101" s="18"/>
      <c r="BI101" s="18"/>
      <c r="BJ101" s="18"/>
    </row>
    <row r="102" spans="1:62" s="18" customFormat="1" ht="3.95" customHeight="1" x14ac:dyDescent="0.25">
      <c r="E102" s="17"/>
      <c r="Q102" s="17"/>
      <c r="AR102" s="17"/>
    </row>
    <row r="103" spans="1:62" s="17" customFormat="1" ht="15" x14ac:dyDescent="0.25">
      <c r="E103" s="256"/>
      <c r="F103" s="256"/>
      <c r="G103" s="69" t="s">
        <v>87</v>
      </c>
      <c r="H103" s="69"/>
      <c r="I103" s="69"/>
      <c r="V103" s="70"/>
      <c r="W103" s="69"/>
      <c r="X103" s="67"/>
    </row>
    <row r="104" spans="1:62" s="18" customFormat="1" ht="3.95" customHeight="1" x14ac:dyDescent="0.25">
      <c r="E104" s="17"/>
      <c r="P104" s="17"/>
      <c r="AQ104" s="17"/>
    </row>
    <row r="105" spans="1:62" s="17" customFormat="1" ht="15" x14ac:dyDescent="0.25">
      <c r="G105" s="68"/>
      <c r="H105" s="71"/>
      <c r="I105" s="69" t="s">
        <v>135</v>
      </c>
      <c r="V105" s="70"/>
      <c r="W105" s="69"/>
      <c r="X105" s="67"/>
    </row>
    <row r="106" spans="1:62" s="18" customFormat="1" ht="3.95" customHeight="1" x14ac:dyDescent="0.25">
      <c r="E106" s="17"/>
      <c r="Q106" s="17"/>
      <c r="AR106" s="17"/>
    </row>
    <row r="107" spans="1:62" s="17" customFormat="1" ht="15" x14ac:dyDescent="0.25">
      <c r="C107" s="18"/>
      <c r="H107" s="71"/>
      <c r="I107" s="69" t="s">
        <v>136</v>
      </c>
      <c r="U107" s="67"/>
      <c r="AS107" s="18"/>
      <c r="AT107" s="18"/>
      <c r="AU107" s="18"/>
      <c r="AV107" s="18"/>
      <c r="AW107" s="18"/>
      <c r="AX107" s="18"/>
      <c r="AY107" s="18"/>
      <c r="AZ107" s="18"/>
      <c r="BA107" s="18"/>
      <c r="BB107" s="18"/>
      <c r="BC107" s="18"/>
      <c r="BD107" s="18"/>
      <c r="BE107" s="18"/>
      <c r="BF107" s="18"/>
      <c r="BG107" s="18"/>
      <c r="BH107" s="18"/>
      <c r="BI107" s="18"/>
      <c r="BJ107" s="18"/>
    </row>
    <row r="108" spans="1:62" s="72" customFormat="1" ht="15.75" x14ac:dyDescent="0.3">
      <c r="C108" s="73"/>
      <c r="H108" s="74"/>
      <c r="I108" s="218" t="s">
        <v>131</v>
      </c>
      <c r="J108" s="56"/>
      <c r="K108" s="56"/>
      <c r="L108" s="56"/>
      <c r="M108" s="56"/>
      <c r="N108" s="56"/>
      <c r="O108" s="56"/>
      <c r="P108" s="56"/>
      <c r="Q108" s="56"/>
      <c r="R108" s="56"/>
      <c r="S108" s="56"/>
      <c r="T108" s="56"/>
      <c r="U108" s="75"/>
      <c r="V108" s="56"/>
      <c r="W108" s="56"/>
      <c r="X108" s="56"/>
      <c r="Y108" s="56"/>
      <c r="Z108" s="56"/>
      <c r="AA108" s="56"/>
      <c r="AB108" s="56"/>
      <c r="AC108" s="56"/>
      <c r="AD108" s="56"/>
      <c r="AE108" s="56"/>
      <c r="AF108" s="56"/>
      <c r="AG108" s="56"/>
      <c r="AH108" s="56"/>
      <c r="AI108" s="56"/>
      <c r="AJ108" s="56"/>
      <c r="AS108" s="73"/>
      <c r="AT108" s="73"/>
      <c r="AU108" s="73"/>
      <c r="AV108" s="73"/>
      <c r="AW108" s="73"/>
      <c r="AX108" s="73"/>
      <c r="AY108" s="73"/>
      <c r="AZ108" s="73"/>
      <c r="BA108" s="73"/>
      <c r="BB108" s="73"/>
      <c r="BC108" s="73"/>
      <c r="BD108" s="73"/>
      <c r="BE108" s="73"/>
      <c r="BF108" s="73"/>
      <c r="BG108" s="73"/>
      <c r="BH108" s="73"/>
      <c r="BI108" s="73"/>
      <c r="BJ108" s="73"/>
    </row>
    <row r="109" spans="1:62" s="17" customFormat="1" ht="15" x14ac:dyDescent="0.25">
      <c r="C109" s="18"/>
      <c r="AK109" s="31"/>
      <c r="AS109" s="18"/>
      <c r="AT109" s="18"/>
      <c r="AU109" s="18"/>
      <c r="AV109" s="18"/>
      <c r="AW109" s="18"/>
      <c r="AX109" s="18"/>
      <c r="AY109" s="18"/>
      <c r="AZ109" s="18"/>
      <c r="BA109" s="18"/>
      <c r="BB109" s="18"/>
      <c r="BC109" s="18"/>
      <c r="BD109" s="18"/>
      <c r="BE109" s="18"/>
      <c r="BF109" s="18"/>
      <c r="BG109" s="18"/>
      <c r="BH109" s="18"/>
      <c r="BI109" s="18"/>
      <c r="BJ109" s="18"/>
    </row>
    <row r="110" spans="1:62" s="2" customFormat="1" ht="12.75" customHeight="1" x14ac:dyDescent="0.25">
      <c r="AI110" s="3"/>
      <c r="AN110" s="4" t="s">
        <v>56</v>
      </c>
      <c r="AS110" s="5"/>
      <c r="AT110" s="5"/>
      <c r="AU110" s="5"/>
      <c r="AV110" s="5"/>
      <c r="AX110" s="5"/>
      <c r="AY110" s="5"/>
      <c r="AZ110" s="5"/>
      <c r="BA110" s="5"/>
      <c r="BB110" s="5"/>
      <c r="BC110" s="5"/>
      <c r="BD110" s="5"/>
      <c r="BE110" s="5"/>
      <c r="BF110" s="5"/>
      <c r="BG110" s="5"/>
      <c r="BH110" s="5"/>
      <c r="BI110" s="5"/>
      <c r="BJ110" s="5"/>
    </row>
    <row r="111" spans="1:62" s="8" customFormat="1" ht="6"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7"/>
      <c r="AT111" s="7"/>
      <c r="AU111" s="7"/>
      <c r="AV111" s="7"/>
      <c r="AW111" s="7"/>
      <c r="AX111" s="7"/>
      <c r="AY111" s="7"/>
      <c r="AZ111" s="7"/>
      <c r="BA111" s="7"/>
      <c r="BB111" s="7"/>
      <c r="BC111" s="7"/>
      <c r="BD111" s="7"/>
      <c r="BE111" s="7"/>
      <c r="BF111" s="7"/>
      <c r="BG111" s="7"/>
      <c r="BH111" s="7"/>
      <c r="BI111" s="7"/>
      <c r="BJ111" s="7"/>
    </row>
    <row r="112" spans="1:62" s="172" customFormat="1" ht="18" x14ac:dyDescent="0.25">
      <c r="A112" s="222" t="s">
        <v>100</v>
      </c>
      <c r="B112" s="222"/>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22"/>
      <c r="AR112" s="170"/>
      <c r="AS112" s="171"/>
      <c r="AT112" s="171"/>
      <c r="AU112" s="171"/>
      <c r="AV112" s="171"/>
      <c r="AW112" s="171"/>
      <c r="AX112" s="171"/>
      <c r="AY112" s="171"/>
      <c r="AZ112" s="171"/>
      <c r="BA112" s="171"/>
      <c r="BB112" s="171"/>
      <c r="BC112" s="171"/>
      <c r="BD112" s="171"/>
      <c r="BE112" s="171"/>
      <c r="BF112" s="171"/>
      <c r="BG112" s="171"/>
      <c r="BH112" s="171"/>
      <c r="BI112" s="171"/>
      <c r="BJ112" s="171"/>
    </row>
    <row r="113" spans="1:63" s="2" customFormat="1" ht="12.75" x14ac:dyDescent="0.25">
      <c r="C113" s="5"/>
      <c r="AK113" s="3"/>
      <c r="AS113" s="5"/>
      <c r="AT113" s="5"/>
      <c r="AU113" s="5"/>
      <c r="AV113" s="5"/>
      <c r="AW113" s="5"/>
      <c r="AX113" s="5"/>
      <c r="AY113" s="5"/>
      <c r="AZ113" s="5"/>
      <c r="BA113" s="5"/>
      <c r="BB113" s="5"/>
      <c r="BC113" s="5"/>
      <c r="BD113" s="5"/>
      <c r="BE113" s="5"/>
      <c r="BF113" s="5"/>
      <c r="BG113" s="5"/>
      <c r="BH113" s="5"/>
      <c r="BI113" s="5"/>
      <c r="BJ113" s="5"/>
    </row>
    <row r="114" spans="1:63" s="174" customFormat="1" ht="17.25" x14ac:dyDescent="0.3">
      <c r="A114" s="175" t="s">
        <v>27</v>
      </c>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row>
    <row r="115" spans="1:63" s="39" customFormat="1" ht="8.1" customHeight="1" x14ac:dyDescent="0.2">
      <c r="C115" s="40"/>
      <c r="AS115" s="41"/>
      <c r="AT115" s="41"/>
      <c r="AU115" s="41"/>
      <c r="AV115" s="41"/>
      <c r="AW115" s="41"/>
      <c r="AX115" s="41"/>
      <c r="AY115" s="41"/>
      <c r="AZ115" s="41"/>
      <c r="BA115" s="41"/>
      <c r="BB115" s="41"/>
      <c r="BC115" s="41"/>
      <c r="BD115" s="41"/>
      <c r="BE115" s="41"/>
      <c r="BF115" s="41"/>
      <c r="BG115" s="41"/>
      <c r="BH115" s="41"/>
      <c r="BI115" s="41"/>
      <c r="BJ115" s="41"/>
    </row>
    <row r="116" spans="1:63" s="17" customFormat="1" ht="15" x14ac:dyDescent="0.25">
      <c r="A116" s="220" t="s">
        <v>106</v>
      </c>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S116" s="18"/>
      <c r="AT116" s="18"/>
      <c r="AU116" s="18"/>
      <c r="AV116" s="18"/>
      <c r="AW116" s="18"/>
      <c r="AX116" s="18"/>
      <c r="AY116" s="18"/>
      <c r="AZ116" s="18"/>
      <c r="BA116" s="18"/>
      <c r="BB116" s="18"/>
      <c r="BC116" s="18"/>
      <c r="BD116" s="18"/>
      <c r="BE116" s="18"/>
      <c r="BF116" s="18"/>
      <c r="BG116" s="18"/>
      <c r="BH116" s="18"/>
      <c r="BI116" s="18"/>
      <c r="BJ116" s="18"/>
    </row>
    <row r="117" spans="1:63" s="17" customFormat="1" ht="15" x14ac:dyDescent="0.25">
      <c r="A117" s="220"/>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S117" s="18"/>
      <c r="AT117" s="18"/>
      <c r="AU117" s="18"/>
      <c r="AV117" s="18"/>
      <c r="AW117" s="18"/>
      <c r="AX117" s="18"/>
      <c r="AY117" s="18"/>
      <c r="AZ117" s="18"/>
      <c r="BA117" s="18"/>
      <c r="BB117" s="18"/>
      <c r="BC117" s="18"/>
      <c r="BD117" s="18"/>
      <c r="BE117" s="18"/>
      <c r="BF117" s="18"/>
      <c r="BG117" s="18"/>
      <c r="BH117" s="18"/>
      <c r="BI117" s="18"/>
      <c r="BJ117" s="18"/>
    </row>
    <row r="118" spans="1:63" s="17" customFormat="1" ht="15" x14ac:dyDescent="0.25">
      <c r="C118" s="18"/>
      <c r="D118" s="231" t="s">
        <v>12</v>
      </c>
      <c r="E118" s="232"/>
      <c r="F118" s="233" t="s">
        <v>53</v>
      </c>
      <c r="G118" s="233"/>
      <c r="H118" s="233"/>
      <c r="I118" s="233"/>
      <c r="J118" s="233"/>
      <c r="K118" s="233"/>
      <c r="L118" s="233"/>
      <c r="M118" s="233"/>
      <c r="N118" s="233"/>
      <c r="O118" s="233"/>
      <c r="P118" s="233"/>
      <c r="Q118" s="233"/>
      <c r="R118" s="233"/>
      <c r="S118" s="233"/>
      <c r="T118" s="233"/>
      <c r="AS118" s="18"/>
      <c r="AT118" s="18"/>
      <c r="AU118" s="18"/>
      <c r="AV118" s="18"/>
      <c r="AW118" s="18"/>
      <c r="AX118" s="18"/>
      <c r="AY118" s="18"/>
      <c r="AZ118" s="18"/>
      <c r="BA118" s="18"/>
      <c r="BB118" s="18"/>
      <c r="BC118" s="18"/>
      <c r="BD118" s="18"/>
      <c r="BE118" s="18"/>
      <c r="BF118" s="18"/>
      <c r="BG118" s="18"/>
      <c r="BH118" s="18"/>
      <c r="BI118" s="18"/>
      <c r="BJ118" s="18"/>
    </row>
    <row r="119" spans="1:63" s="17" customFormat="1" ht="15" x14ac:dyDescent="0.25">
      <c r="C119" s="18"/>
      <c r="D119" s="26"/>
      <c r="E119" s="26"/>
      <c r="F119" s="186"/>
      <c r="G119" s="186"/>
      <c r="H119" s="186"/>
      <c r="I119" s="186"/>
      <c r="J119" s="186"/>
      <c r="K119" s="186"/>
      <c r="L119" s="186"/>
      <c r="M119" s="186"/>
      <c r="N119" s="186"/>
      <c r="O119" s="186"/>
      <c r="P119" s="186"/>
      <c r="Q119" s="186"/>
      <c r="R119" s="186"/>
      <c r="S119" s="186"/>
      <c r="T119" s="186"/>
      <c r="AS119" s="18"/>
      <c r="AT119" s="18"/>
      <c r="AU119" s="18"/>
      <c r="AV119" s="18"/>
      <c r="AW119" s="18"/>
      <c r="AX119" s="18"/>
      <c r="AY119" s="18"/>
      <c r="AZ119" s="18"/>
      <c r="BA119" s="18"/>
      <c r="BB119" s="18"/>
      <c r="BC119" s="18"/>
      <c r="BD119" s="18"/>
      <c r="BE119" s="18"/>
      <c r="BF119" s="18"/>
      <c r="BG119" s="18"/>
      <c r="BH119" s="18"/>
      <c r="BI119" s="18"/>
      <c r="BJ119" s="18"/>
    </row>
    <row r="120" spans="1:63" s="17" customFormat="1" ht="16.5" customHeight="1" x14ac:dyDescent="0.25">
      <c r="A120" s="251" t="s">
        <v>156</v>
      </c>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251"/>
      <c r="AP120" s="251"/>
      <c r="AQ120" s="62"/>
      <c r="AR120" s="64"/>
      <c r="AS120" s="64"/>
      <c r="AT120" s="18"/>
      <c r="AU120" s="18"/>
      <c r="AV120" s="18"/>
      <c r="AW120" s="18"/>
      <c r="AX120" s="18"/>
      <c r="AY120" s="18"/>
      <c r="AZ120" s="18"/>
      <c r="BA120" s="18"/>
      <c r="BB120" s="18"/>
      <c r="BC120" s="18"/>
      <c r="BD120" s="18"/>
      <c r="BE120" s="18"/>
      <c r="BF120" s="18"/>
      <c r="BG120" s="18"/>
      <c r="BH120" s="18"/>
      <c r="BI120" s="18"/>
      <c r="BJ120" s="18"/>
      <c r="BK120" s="18"/>
    </row>
    <row r="121" spans="1:63" s="17" customFormat="1" ht="16.5" customHeight="1" x14ac:dyDescent="0.25">
      <c r="A121" s="251"/>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c r="AI121" s="251"/>
      <c r="AJ121" s="251"/>
      <c r="AK121" s="251"/>
      <c r="AL121" s="251"/>
      <c r="AM121" s="251"/>
      <c r="AN121" s="251"/>
      <c r="AO121" s="251"/>
      <c r="AP121" s="251"/>
      <c r="AQ121" s="62"/>
      <c r="AR121" s="64"/>
      <c r="AS121" s="64"/>
      <c r="AT121" s="18"/>
      <c r="AU121" s="18"/>
      <c r="AV121" s="18"/>
      <c r="AW121" s="18"/>
      <c r="AX121" s="18"/>
      <c r="AY121" s="18"/>
      <c r="AZ121" s="18"/>
      <c r="BA121" s="18"/>
      <c r="BB121" s="18"/>
      <c r="BC121" s="18"/>
      <c r="BD121" s="18"/>
      <c r="BE121" s="18"/>
      <c r="BF121" s="18"/>
      <c r="BG121" s="18"/>
      <c r="BH121" s="18"/>
      <c r="BI121" s="18"/>
      <c r="BJ121" s="18"/>
      <c r="BK121" s="18"/>
    </row>
    <row r="122" spans="1:63" s="17" customFormat="1" ht="15" x14ac:dyDescent="0.25">
      <c r="A122" s="251"/>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251"/>
      <c r="AP122" s="251"/>
      <c r="AQ122" s="62"/>
      <c r="AR122" s="64"/>
      <c r="AS122" s="64"/>
      <c r="AT122" s="18"/>
      <c r="AU122" s="18"/>
      <c r="AV122" s="18"/>
      <c r="AW122" s="18"/>
      <c r="AX122" s="18"/>
      <c r="AY122" s="18"/>
      <c r="AZ122" s="18"/>
      <c r="BA122" s="18"/>
      <c r="BB122" s="18"/>
      <c r="BC122" s="18"/>
      <c r="BD122" s="18"/>
      <c r="BE122" s="18"/>
      <c r="BF122" s="18"/>
      <c r="BG122" s="18"/>
      <c r="BH122" s="18"/>
      <c r="BI122" s="18"/>
      <c r="BJ122" s="18"/>
      <c r="BK122" s="18"/>
    </row>
    <row r="123" spans="1:63" s="324" customFormat="1" ht="15" x14ac:dyDescent="0.25">
      <c r="A123" s="322"/>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3"/>
    </row>
    <row r="124" spans="1:63" s="17" customFormat="1" ht="15" customHeight="1" x14ac:dyDescent="0.25">
      <c r="A124" s="224">
        <v>1</v>
      </c>
      <c r="B124" s="224"/>
      <c r="C124" s="46"/>
      <c r="D124" s="220" t="s">
        <v>153</v>
      </c>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18"/>
      <c r="AS124" s="18"/>
      <c r="AT124" s="18"/>
      <c r="AU124" s="18"/>
      <c r="AV124" s="18"/>
      <c r="AW124" s="18"/>
      <c r="AX124" s="18"/>
      <c r="AY124" s="18"/>
      <c r="AZ124" s="18"/>
      <c r="BA124" s="18"/>
      <c r="BB124" s="18"/>
      <c r="BC124" s="18"/>
      <c r="BD124" s="18"/>
      <c r="BE124" s="18"/>
      <c r="BF124" s="18"/>
      <c r="BG124" s="18"/>
      <c r="BH124" s="18"/>
      <c r="BI124" s="18"/>
      <c r="BJ124" s="18"/>
    </row>
    <row r="125" spans="1:63" s="76" customFormat="1" ht="15.75" x14ac:dyDescent="0.25">
      <c r="C125" s="77"/>
      <c r="AS125" s="77"/>
      <c r="AT125" s="77"/>
      <c r="AU125" s="77"/>
      <c r="AV125" s="77"/>
      <c r="AW125" s="77"/>
      <c r="AX125" s="77"/>
      <c r="AY125" s="77"/>
      <c r="AZ125" s="77"/>
      <c r="BA125" s="77"/>
      <c r="BB125" s="77"/>
      <c r="BC125" s="77"/>
      <c r="BD125" s="77"/>
      <c r="BE125" s="77"/>
      <c r="BF125" s="77"/>
      <c r="BG125" s="77"/>
      <c r="BH125" s="77"/>
      <c r="BI125" s="77"/>
      <c r="BJ125" s="77"/>
    </row>
    <row r="126" spans="1:63" s="17" customFormat="1" ht="15" x14ac:dyDescent="0.25">
      <c r="A126" s="321"/>
      <c r="B126" s="321"/>
      <c r="D126" s="256"/>
      <c r="E126" s="256"/>
      <c r="G126" s="67" t="s">
        <v>154</v>
      </c>
      <c r="AK126" s="68"/>
      <c r="AL126" s="69"/>
      <c r="AM126" s="69"/>
      <c r="AN126" s="70"/>
      <c r="AO126" s="69"/>
      <c r="AP126" s="67"/>
      <c r="AS126" s="18"/>
      <c r="AT126" s="18"/>
      <c r="AU126" s="18"/>
      <c r="AV126" s="18"/>
      <c r="AW126" s="18"/>
      <c r="AX126" s="18"/>
      <c r="AY126" s="18"/>
      <c r="AZ126" s="18"/>
      <c r="BA126" s="18"/>
      <c r="BB126" s="18"/>
      <c r="BC126" s="18"/>
      <c r="BD126" s="18"/>
      <c r="BE126" s="18"/>
      <c r="BF126" s="18"/>
      <c r="BG126" s="18"/>
      <c r="BH126" s="18"/>
      <c r="BI126" s="18"/>
      <c r="BJ126" s="18"/>
    </row>
    <row r="127" spans="1:63" s="18" customFormat="1" ht="6" customHeight="1" x14ac:dyDescent="0.25">
      <c r="A127" s="17"/>
      <c r="B127" s="17"/>
      <c r="E127" s="17"/>
      <c r="Q127" s="17"/>
      <c r="AR127" s="17"/>
    </row>
    <row r="128" spans="1:63" s="17" customFormat="1" ht="15" customHeight="1" x14ac:dyDescent="0.25">
      <c r="A128" s="321"/>
      <c r="B128" s="321"/>
      <c r="D128" s="256"/>
      <c r="E128" s="256"/>
      <c r="G128" s="17" t="s">
        <v>155</v>
      </c>
      <c r="AK128" s="68"/>
      <c r="AL128" s="69"/>
      <c r="AM128" s="69"/>
      <c r="AN128" s="70"/>
      <c r="AO128" s="69"/>
      <c r="AP128" s="67"/>
      <c r="AS128" s="18"/>
      <c r="AT128" s="18"/>
      <c r="AU128" s="18"/>
      <c r="AV128" s="18"/>
      <c r="AW128" s="18"/>
      <c r="AX128" s="18"/>
      <c r="AY128" s="18"/>
      <c r="AZ128" s="18"/>
      <c r="BA128" s="18"/>
      <c r="BB128" s="18"/>
      <c r="BC128" s="18"/>
      <c r="BD128" s="18"/>
      <c r="BE128" s="18"/>
      <c r="BF128" s="18"/>
      <c r="BG128" s="18"/>
      <c r="BH128" s="18"/>
      <c r="BI128" s="18"/>
      <c r="BJ128" s="18"/>
    </row>
    <row r="129" spans="1:62" s="18" customFormat="1" ht="15" x14ac:dyDescent="0.25">
      <c r="E129" s="17"/>
      <c r="Q129" s="17"/>
      <c r="AR129" s="17"/>
    </row>
    <row r="130" spans="1:62" s="17" customFormat="1" ht="15" x14ac:dyDescent="0.25">
      <c r="C130" s="18"/>
      <c r="E130" s="325" t="str">
        <f>IF(OR(D126="X",D128="X"),"X","")</f>
        <v/>
      </c>
      <c r="F130" s="325"/>
      <c r="G130" s="326" t="s">
        <v>157</v>
      </c>
      <c r="H130" s="276"/>
      <c r="I130" s="276"/>
      <c r="J130" s="276"/>
      <c r="K130" s="276"/>
      <c r="L130" s="276"/>
      <c r="M130" s="276"/>
      <c r="Q130" s="257" t="str">
        <f>IF(AND(D126="",D128=""),"X","")</f>
        <v>X</v>
      </c>
      <c r="R130" s="257"/>
      <c r="S130" s="69" t="s">
        <v>158</v>
      </c>
      <c r="T130" s="69"/>
      <c r="U130" s="31"/>
      <c r="V130" s="70"/>
      <c r="W130" s="69"/>
      <c r="X130" s="69"/>
      <c r="Y130" s="31"/>
      <c r="AS130" s="18"/>
      <c r="AT130" s="18"/>
      <c r="AU130" s="18"/>
      <c r="AV130" s="18"/>
      <c r="AW130" s="18"/>
      <c r="AX130" s="18"/>
      <c r="AY130" s="18"/>
      <c r="AZ130" s="18"/>
      <c r="BA130" s="18"/>
      <c r="BB130" s="18"/>
      <c r="BC130" s="18"/>
      <c r="BD130" s="18"/>
      <c r="BE130" s="18"/>
      <c r="BF130" s="18"/>
      <c r="BG130" s="18"/>
      <c r="BH130" s="18"/>
      <c r="BI130" s="18"/>
      <c r="BJ130" s="18"/>
    </row>
    <row r="131" spans="1:62" x14ac:dyDescent="0.3">
      <c r="C131" s="11"/>
      <c r="AL131" s="12"/>
      <c r="AV131" s="1" t="s">
        <v>3</v>
      </c>
    </row>
    <row r="132" spans="1:62" s="2" customFormat="1" ht="13.5" x14ac:dyDescent="0.25">
      <c r="AI132" s="3"/>
      <c r="AN132" s="4" t="s">
        <v>36</v>
      </c>
      <c r="AS132" s="5"/>
      <c r="AT132" s="5"/>
      <c r="AU132" s="5"/>
      <c r="AV132" s="5"/>
      <c r="AX132" s="5"/>
      <c r="AY132" s="5"/>
      <c r="AZ132" s="5"/>
      <c r="BA132" s="5"/>
      <c r="BB132" s="5"/>
      <c r="BC132" s="5"/>
      <c r="BD132" s="5"/>
      <c r="BE132" s="5"/>
      <c r="BF132" s="5"/>
      <c r="BG132" s="5"/>
      <c r="BH132" s="5"/>
      <c r="BI132" s="5"/>
      <c r="BJ132" s="5"/>
    </row>
    <row r="133" spans="1:62" s="8" customFormat="1" ht="6"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7"/>
      <c r="AT133" s="7"/>
      <c r="AU133" s="7"/>
      <c r="AV133" s="7"/>
      <c r="AW133" s="7"/>
      <c r="AX133" s="7"/>
      <c r="AY133" s="7"/>
      <c r="AZ133" s="7"/>
      <c r="BA133" s="7"/>
      <c r="BB133" s="7"/>
      <c r="BC133" s="7"/>
      <c r="BD133" s="7"/>
      <c r="BE133" s="7"/>
      <c r="BF133" s="7"/>
      <c r="BG133" s="7"/>
      <c r="BH133" s="7"/>
      <c r="BI133" s="7"/>
      <c r="BJ133" s="7"/>
    </row>
    <row r="134" spans="1:62" s="172" customFormat="1" ht="18" x14ac:dyDescent="0.25">
      <c r="A134" s="222" t="s">
        <v>100</v>
      </c>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170"/>
      <c r="AS134" s="171"/>
      <c r="AT134" s="171"/>
      <c r="AU134" s="171"/>
      <c r="AV134" s="171"/>
      <c r="AW134" s="171"/>
      <c r="AX134" s="171"/>
      <c r="AY134" s="171"/>
      <c r="AZ134" s="171"/>
      <c r="BA134" s="171"/>
      <c r="BB134" s="171"/>
      <c r="BC134" s="171"/>
      <c r="BD134" s="171"/>
      <c r="BE134" s="171"/>
      <c r="BF134" s="171"/>
      <c r="BG134" s="171"/>
      <c r="BH134" s="171"/>
      <c r="BI134" s="171"/>
      <c r="BJ134" s="171"/>
    </row>
    <row r="135" spans="1:62" s="2" customFormat="1" ht="12.75" x14ac:dyDescent="0.25">
      <c r="C135" s="5"/>
      <c r="AK135" s="3"/>
      <c r="AS135" s="5"/>
      <c r="AT135" s="5"/>
      <c r="AU135" s="5"/>
      <c r="AV135" s="5"/>
      <c r="AW135" s="5"/>
      <c r="AX135" s="5"/>
      <c r="AY135" s="5"/>
      <c r="AZ135" s="5"/>
      <c r="BA135" s="5"/>
      <c r="BB135" s="5"/>
      <c r="BC135" s="5"/>
      <c r="BD135" s="5"/>
      <c r="BE135" s="5"/>
      <c r="BF135" s="5"/>
      <c r="BG135" s="5"/>
      <c r="BH135" s="5"/>
      <c r="BI135" s="5"/>
      <c r="BJ135" s="5"/>
    </row>
    <row r="136" spans="1:62" s="174" customFormat="1" ht="17.25" customHeight="1" x14ac:dyDescent="0.3">
      <c r="A136" s="175" t="s">
        <v>28</v>
      </c>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P136" s="175"/>
      <c r="AQ136" s="175"/>
      <c r="AR136" s="175"/>
    </row>
    <row r="137" spans="1:62" s="39" customFormat="1" ht="8.1" customHeight="1" x14ac:dyDescent="0.2">
      <c r="C137" s="40"/>
      <c r="AS137" s="41"/>
      <c r="AT137" s="41"/>
      <c r="AU137" s="41"/>
      <c r="AV137" s="41"/>
      <c r="AW137" s="41"/>
      <c r="AX137" s="41"/>
      <c r="AY137" s="41"/>
      <c r="AZ137" s="41"/>
      <c r="BA137" s="41"/>
      <c r="BB137" s="41"/>
      <c r="BC137" s="41"/>
      <c r="BD137" s="41"/>
      <c r="BE137" s="41"/>
      <c r="BF137" s="41"/>
      <c r="BG137" s="41"/>
      <c r="BH137" s="41"/>
      <c r="BI137" s="41"/>
      <c r="BJ137" s="41"/>
    </row>
    <row r="138" spans="1:62" s="17" customFormat="1" ht="16.5" customHeight="1" x14ac:dyDescent="0.25">
      <c r="A138" s="224">
        <v>1</v>
      </c>
      <c r="B138" s="224"/>
      <c r="C138" s="46"/>
      <c r="D138" s="252" t="s">
        <v>72</v>
      </c>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2"/>
      <c r="AN138" s="252"/>
      <c r="AO138" s="252"/>
      <c r="AP138" s="252"/>
      <c r="AQ138" s="19"/>
      <c r="AR138" s="18"/>
      <c r="AS138" s="18"/>
      <c r="AT138" s="18"/>
      <c r="AU138" s="18"/>
      <c r="AV138" s="18"/>
      <c r="AW138" s="18"/>
      <c r="AX138" s="18"/>
      <c r="AY138" s="18"/>
      <c r="AZ138" s="18"/>
      <c r="BA138" s="18"/>
      <c r="BB138" s="18"/>
      <c r="BC138" s="18"/>
      <c r="BD138" s="18"/>
      <c r="BE138" s="18"/>
      <c r="BF138" s="18"/>
      <c r="BG138" s="18"/>
      <c r="BH138" s="18"/>
      <c r="BI138" s="18"/>
      <c r="BJ138" s="18"/>
    </row>
    <row r="139" spans="1:62" s="17" customFormat="1" ht="15" x14ac:dyDescent="0.25">
      <c r="A139" s="46"/>
      <c r="C139" s="18"/>
      <c r="D139" s="252"/>
      <c r="E139" s="252"/>
      <c r="F139" s="252"/>
      <c r="G139" s="252"/>
      <c r="H139" s="252"/>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52"/>
      <c r="AM139" s="252"/>
      <c r="AN139" s="252"/>
      <c r="AO139" s="252"/>
      <c r="AP139" s="252"/>
      <c r="AQ139" s="19"/>
      <c r="AR139" s="18"/>
      <c r="AS139" s="18"/>
      <c r="AT139" s="18"/>
      <c r="AU139" s="18"/>
      <c r="AV139" s="18"/>
      <c r="AW139" s="18"/>
      <c r="AX139" s="18"/>
      <c r="AY139" s="18"/>
      <c r="AZ139" s="18"/>
      <c r="BA139" s="18"/>
      <c r="BB139" s="18"/>
      <c r="BC139" s="18"/>
      <c r="BD139" s="18"/>
      <c r="BE139" s="18"/>
      <c r="BF139" s="18"/>
      <c r="BG139" s="18"/>
      <c r="BH139" s="18"/>
      <c r="BI139" s="18"/>
      <c r="BJ139" s="18"/>
    </row>
    <row r="140" spans="1:62" s="17" customFormat="1" ht="15" x14ac:dyDescent="0.25">
      <c r="G140" s="68"/>
      <c r="H140" s="69"/>
      <c r="I140" s="69"/>
      <c r="V140" s="70"/>
      <c r="W140" s="69"/>
      <c r="X140" s="67"/>
    </row>
    <row r="141" spans="1:62" s="17" customFormat="1" ht="15.75" customHeight="1" x14ac:dyDescent="0.25">
      <c r="A141" s="46"/>
      <c r="C141" s="18"/>
      <c r="D141" s="224" t="s">
        <v>16</v>
      </c>
      <c r="E141" s="224"/>
      <c r="F141" s="69" t="s">
        <v>40</v>
      </c>
      <c r="AR141" s="18"/>
      <c r="AS141" s="18"/>
      <c r="AT141" s="18"/>
      <c r="AU141" s="18"/>
      <c r="AV141" s="18"/>
      <c r="AW141" s="18"/>
      <c r="AX141" s="18"/>
      <c r="AY141" s="18"/>
      <c r="AZ141" s="18"/>
      <c r="BA141" s="18"/>
      <c r="BB141" s="18"/>
      <c r="BC141" s="18"/>
      <c r="BD141" s="18"/>
      <c r="BE141" s="18"/>
      <c r="BF141" s="18"/>
      <c r="BG141" s="18"/>
      <c r="BH141" s="18"/>
      <c r="BI141" s="18"/>
      <c r="BJ141" s="18"/>
    </row>
    <row r="142" spans="1:62" s="17" customFormat="1" ht="6" customHeight="1" x14ac:dyDescent="0.25">
      <c r="G142" s="68"/>
      <c r="H142" s="69"/>
      <c r="I142" s="69"/>
      <c r="V142" s="70"/>
      <c r="W142" s="69"/>
      <c r="X142" s="67"/>
    </row>
    <row r="143" spans="1:62" s="17" customFormat="1" ht="16.5" customHeight="1" x14ac:dyDescent="0.25">
      <c r="A143" s="46"/>
      <c r="C143" s="18"/>
      <c r="F143" s="78" t="s">
        <v>47</v>
      </c>
      <c r="J143" s="79"/>
      <c r="K143" s="253">
        <v>0</v>
      </c>
      <c r="L143" s="253"/>
      <c r="M143" s="253"/>
      <c r="N143" s="253"/>
      <c r="O143" s="253"/>
      <c r="Q143" s="255" t="s">
        <v>73</v>
      </c>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R143" s="18"/>
      <c r="AS143" s="18"/>
      <c r="AT143" s="18"/>
      <c r="AU143" s="18"/>
      <c r="AV143" s="18"/>
      <c r="AW143" s="18"/>
      <c r="AX143" s="18"/>
      <c r="AY143" s="18"/>
      <c r="AZ143" s="18"/>
      <c r="BA143" s="18"/>
      <c r="BB143" s="18"/>
      <c r="BC143" s="18"/>
      <c r="BD143" s="18"/>
      <c r="BE143" s="18"/>
      <c r="BF143" s="18"/>
      <c r="BG143" s="18"/>
      <c r="BH143" s="18"/>
      <c r="BI143" s="18"/>
      <c r="BJ143" s="18"/>
    </row>
    <row r="144" spans="1:62" s="17" customFormat="1" ht="15" x14ac:dyDescent="0.25">
      <c r="A144" s="49"/>
      <c r="F144" s="78"/>
      <c r="J144" s="79"/>
      <c r="K144" s="187"/>
      <c r="L144" s="187"/>
      <c r="M144" s="187"/>
      <c r="N144" s="187"/>
      <c r="O144" s="80"/>
      <c r="P144" s="80"/>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row>
    <row r="145" spans="1:62" s="17" customFormat="1" ht="6" customHeight="1" x14ac:dyDescent="0.25">
      <c r="F145" s="81"/>
      <c r="H145" s="69"/>
      <c r="I145" s="69"/>
      <c r="V145" s="70"/>
      <c r="W145" s="69"/>
      <c r="X145" s="67"/>
    </row>
    <row r="146" spans="1:62" s="17" customFormat="1" ht="15" x14ac:dyDescent="0.25">
      <c r="A146" s="46"/>
      <c r="C146" s="18"/>
      <c r="F146" s="17" t="s">
        <v>61</v>
      </c>
      <c r="I146" s="79"/>
      <c r="J146" s="79"/>
      <c r="K146" s="254">
        <f>V49</f>
        <v>0</v>
      </c>
      <c r="L146" s="254"/>
      <c r="M146" s="254"/>
      <c r="N146" s="254"/>
      <c r="O146" s="254"/>
      <c r="Q146" s="78" t="s">
        <v>62</v>
      </c>
      <c r="AR146" s="18"/>
      <c r="AS146" s="18"/>
      <c r="AT146" s="18"/>
      <c r="AU146" s="18"/>
      <c r="AV146" s="18"/>
      <c r="AW146" s="18"/>
      <c r="AX146" s="18"/>
      <c r="AY146" s="18"/>
      <c r="AZ146" s="18"/>
      <c r="BA146" s="18"/>
      <c r="BB146" s="18"/>
      <c r="BC146" s="18"/>
      <c r="BD146" s="18"/>
      <c r="BE146" s="18"/>
      <c r="BF146" s="18"/>
      <c r="BG146" s="18"/>
      <c r="BH146" s="18"/>
      <c r="BI146" s="18"/>
      <c r="BJ146" s="18"/>
    </row>
    <row r="147" spans="1:62" s="17" customFormat="1" ht="15" x14ac:dyDescent="0.25">
      <c r="G147" s="68"/>
      <c r="H147" s="69"/>
      <c r="I147" s="69"/>
      <c r="V147" s="70"/>
      <c r="W147" s="69"/>
      <c r="X147" s="67"/>
    </row>
    <row r="148" spans="1:62" s="17" customFormat="1" ht="16.5" customHeight="1" x14ac:dyDescent="0.25">
      <c r="A148" s="46"/>
      <c r="C148" s="18"/>
      <c r="F148" s="239" t="s">
        <v>143</v>
      </c>
      <c r="G148" s="239"/>
      <c r="H148" s="239"/>
      <c r="I148" s="239"/>
      <c r="J148" s="239"/>
      <c r="K148" s="239"/>
      <c r="L148" s="239"/>
      <c r="M148" s="239"/>
      <c r="N148" s="239"/>
      <c r="O148" s="239"/>
      <c r="P148" s="239"/>
      <c r="Q148" s="239"/>
      <c r="R148" s="239"/>
      <c r="S148" s="239"/>
      <c r="T148" s="239"/>
      <c r="U148" s="239"/>
      <c r="V148" s="239"/>
      <c r="W148" s="239"/>
      <c r="X148" s="239"/>
      <c r="Y148" s="239"/>
      <c r="Z148" s="239"/>
      <c r="AA148" s="239"/>
      <c r="AB148" s="239"/>
      <c r="AC148" s="239"/>
      <c r="AD148" s="239"/>
      <c r="AE148" s="239"/>
      <c r="AF148" s="239"/>
      <c r="AG148" s="239"/>
      <c r="AH148" s="239"/>
      <c r="AI148" s="239"/>
      <c r="AJ148" s="239"/>
      <c r="AK148" s="239"/>
      <c r="AL148" s="239"/>
      <c r="AM148" s="239"/>
      <c r="AN148" s="239"/>
      <c r="AO148" s="239"/>
      <c r="AP148" s="82"/>
      <c r="AQ148" s="82"/>
      <c r="AR148" s="18"/>
      <c r="AS148" s="18"/>
      <c r="AT148" s="18"/>
      <c r="AU148" s="18"/>
      <c r="AV148" s="18"/>
      <c r="AW148" s="18"/>
      <c r="AX148" s="18"/>
      <c r="AY148" s="18"/>
      <c r="AZ148" s="18"/>
      <c r="BA148" s="18"/>
      <c r="BB148" s="18"/>
      <c r="BC148" s="18"/>
      <c r="BD148" s="18"/>
      <c r="BE148" s="18"/>
      <c r="BF148" s="18"/>
      <c r="BG148" s="18"/>
      <c r="BH148" s="18"/>
      <c r="BI148" s="18"/>
      <c r="BJ148" s="18"/>
    </row>
    <row r="149" spans="1:62" s="17" customFormat="1" ht="15" x14ac:dyDescent="0.25">
      <c r="A149" s="46"/>
      <c r="C149" s="18"/>
      <c r="F149" s="239"/>
      <c r="G149" s="239"/>
      <c r="H149" s="239"/>
      <c r="I149" s="239"/>
      <c r="J149" s="239"/>
      <c r="K149" s="239"/>
      <c r="L149" s="239"/>
      <c r="M149" s="239"/>
      <c r="N149" s="239"/>
      <c r="O149" s="239"/>
      <c r="P149" s="239"/>
      <c r="Q149" s="239"/>
      <c r="R149" s="239"/>
      <c r="S149" s="239"/>
      <c r="T149" s="239"/>
      <c r="U149" s="239"/>
      <c r="V149" s="239"/>
      <c r="W149" s="239"/>
      <c r="X149" s="239"/>
      <c r="Y149" s="239"/>
      <c r="Z149" s="239"/>
      <c r="AA149" s="239"/>
      <c r="AB149" s="239"/>
      <c r="AC149" s="239"/>
      <c r="AD149" s="239"/>
      <c r="AE149" s="239"/>
      <c r="AF149" s="239"/>
      <c r="AG149" s="239"/>
      <c r="AH149" s="239"/>
      <c r="AI149" s="239"/>
      <c r="AJ149" s="239"/>
      <c r="AK149" s="239"/>
      <c r="AL149" s="239"/>
      <c r="AM149" s="239"/>
      <c r="AN149" s="239"/>
      <c r="AO149" s="239"/>
      <c r="AP149" s="82"/>
      <c r="AQ149" s="82"/>
      <c r="AR149" s="18"/>
      <c r="AS149" s="18"/>
      <c r="AT149" s="18"/>
      <c r="AU149" s="18"/>
      <c r="AV149" s="18"/>
      <c r="AW149" s="18"/>
      <c r="AX149" s="18"/>
      <c r="AY149" s="18"/>
      <c r="AZ149" s="18"/>
      <c r="BA149" s="18"/>
      <c r="BB149" s="18"/>
      <c r="BC149" s="18"/>
      <c r="BD149" s="18"/>
      <c r="BE149" s="18"/>
      <c r="BF149" s="18"/>
      <c r="BG149" s="18"/>
      <c r="BH149" s="18"/>
      <c r="BI149" s="18"/>
      <c r="BJ149" s="18"/>
    </row>
    <row r="150" spans="1:62" s="17" customFormat="1" ht="15" x14ac:dyDescent="0.25">
      <c r="C150" s="18"/>
      <c r="AB150" s="83"/>
      <c r="AD150" s="84"/>
      <c r="AS150" s="18"/>
      <c r="AT150" s="18"/>
      <c r="AU150" s="18"/>
      <c r="AV150" s="18"/>
      <c r="AW150" s="18"/>
      <c r="AX150" s="18"/>
      <c r="AY150" s="18"/>
      <c r="AZ150" s="18"/>
      <c r="BA150" s="18"/>
      <c r="BB150" s="18"/>
      <c r="BC150" s="18"/>
      <c r="BD150" s="18"/>
      <c r="BE150" s="18"/>
      <c r="BF150" s="18"/>
      <c r="BG150" s="18"/>
      <c r="BH150" s="18"/>
      <c r="BI150" s="18"/>
      <c r="BJ150" s="18"/>
    </row>
    <row r="151" spans="1:62" s="17" customFormat="1" ht="15" x14ac:dyDescent="0.25">
      <c r="C151" s="18"/>
      <c r="D151" s="224" t="s">
        <v>17</v>
      </c>
      <c r="E151" s="224"/>
      <c r="F151" s="85" t="s">
        <v>41</v>
      </c>
      <c r="AB151" s="83"/>
      <c r="AD151" s="84"/>
      <c r="AS151" s="18"/>
      <c r="AT151" s="18"/>
      <c r="AU151" s="18"/>
      <c r="AV151" s="18"/>
      <c r="AW151" s="18"/>
      <c r="AX151" s="18"/>
      <c r="AY151" s="18"/>
      <c r="AZ151" s="18"/>
      <c r="BA151" s="18"/>
      <c r="BB151" s="18"/>
      <c r="BC151" s="18"/>
      <c r="BD151" s="18"/>
      <c r="BE151" s="18"/>
      <c r="BF151" s="18"/>
      <c r="BG151" s="18"/>
      <c r="BH151" s="18"/>
      <c r="BI151" s="18"/>
      <c r="BJ151" s="18"/>
    </row>
    <row r="152" spans="1:62" s="17" customFormat="1" ht="15" x14ac:dyDescent="0.25">
      <c r="C152" s="18"/>
      <c r="F152" s="47" t="s">
        <v>74</v>
      </c>
      <c r="AA152" s="290">
        <v>0</v>
      </c>
      <c r="AB152" s="290"/>
      <c r="AC152" s="290"/>
      <c r="AD152" s="290"/>
      <c r="AS152" s="18"/>
      <c r="AT152" s="18"/>
      <c r="AU152" s="18"/>
      <c r="AV152" s="18"/>
      <c r="AW152" s="18"/>
      <c r="AX152" s="18"/>
      <c r="AY152" s="18"/>
      <c r="AZ152" s="18"/>
      <c r="BA152" s="18"/>
      <c r="BB152" s="18"/>
      <c r="BC152" s="18"/>
      <c r="BD152" s="18"/>
      <c r="BE152" s="18"/>
      <c r="BF152" s="18"/>
      <c r="BG152" s="18"/>
      <c r="BH152" s="18"/>
      <c r="BI152" s="18"/>
      <c r="BJ152" s="18"/>
    </row>
    <row r="153" spans="1:62" s="17" customFormat="1" ht="6" customHeight="1" x14ac:dyDescent="0.25">
      <c r="C153" s="18"/>
      <c r="AA153" s="48"/>
      <c r="AB153" s="48"/>
      <c r="AS153" s="18"/>
      <c r="AT153" s="18"/>
      <c r="AU153" s="18"/>
      <c r="AV153" s="18"/>
      <c r="AW153" s="18"/>
      <c r="AX153" s="18"/>
      <c r="AY153" s="18"/>
      <c r="AZ153" s="18"/>
      <c r="BA153" s="18"/>
      <c r="BB153" s="18"/>
      <c r="BC153" s="18"/>
      <c r="BD153" s="18"/>
      <c r="BE153" s="18"/>
      <c r="BF153" s="18"/>
      <c r="BG153" s="18"/>
      <c r="BH153" s="18"/>
      <c r="BI153" s="18"/>
      <c r="BJ153" s="18"/>
    </row>
    <row r="154" spans="1:62" s="17" customFormat="1" ht="15" x14ac:dyDescent="0.25">
      <c r="C154" s="18"/>
      <c r="F154" s="17" t="s">
        <v>65</v>
      </c>
      <c r="AA154" s="290">
        <v>0</v>
      </c>
      <c r="AB154" s="290"/>
      <c r="AC154" s="290"/>
      <c r="AD154" s="290"/>
      <c r="AF154" s="17" t="s">
        <v>8</v>
      </c>
      <c r="AS154" s="18"/>
      <c r="AT154" s="18"/>
      <c r="AU154" s="86"/>
      <c r="AV154" s="18"/>
      <c r="AW154" s="18"/>
      <c r="AX154" s="18"/>
      <c r="AY154" s="18"/>
      <c r="AZ154" s="18"/>
      <c r="BA154" s="18"/>
      <c r="BB154" s="18"/>
      <c r="BC154" s="18"/>
      <c r="BD154" s="18"/>
      <c r="BE154" s="18"/>
      <c r="BF154" s="18"/>
      <c r="BG154" s="18"/>
      <c r="BH154" s="18"/>
      <c r="BI154" s="18"/>
      <c r="BJ154" s="18"/>
    </row>
    <row r="155" spans="1:62" s="17" customFormat="1" ht="6" customHeight="1" x14ac:dyDescent="0.25">
      <c r="C155" s="18"/>
      <c r="AA155" s="48"/>
      <c r="AB155" s="48"/>
      <c r="AS155" s="18"/>
      <c r="AT155" s="18"/>
      <c r="AU155" s="18"/>
      <c r="AV155" s="18"/>
      <c r="AW155" s="18"/>
      <c r="AX155" s="18"/>
      <c r="AY155" s="18"/>
      <c r="AZ155" s="18"/>
      <c r="BA155" s="18"/>
      <c r="BB155" s="18"/>
      <c r="BC155" s="18"/>
      <c r="BD155" s="18"/>
      <c r="BE155" s="18"/>
      <c r="BF155" s="18"/>
      <c r="BG155" s="18"/>
      <c r="BH155" s="18"/>
      <c r="BI155" s="18"/>
      <c r="BJ155" s="18"/>
    </row>
    <row r="156" spans="1:62" s="17" customFormat="1" ht="15" x14ac:dyDescent="0.25">
      <c r="C156" s="18"/>
      <c r="F156" s="17" t="s">
        <v>42</v>
      </c>
      <c r="AA156" s="290">
        <v>0</v>
      </c>
      <c r="AB156" s="290"/>
      <c r="AC156" s="290"/>
      <c r="AD156" s="290"/>
      <c r="AF156" s="17" t="s">
        <v>8</v>
      </c>
      <c r="AS156" s="18"/>
      <c r="AT156" s="18"/>
      <c r="AU156" s="18"/>
      <c r="AV156" s="18"/>
      <c r="AW156" s="18"/>
      <c r="AX156" s="18"/>
      <c r="AY156" s="18"/>
      <c r="AZ156" s="18"/>
      <c r="BA156" s="18"/>
      <c r="BB156" s="18"/>
      <c r="BC156" s="18"/>
      <c r="BD156" s="18"/>
      <c r="BE156" s="18"/>
      <c r="BF156" s="18"/>
      <c r="BG156" s="18"/>
      <c r="BH156" s="18"/>
      <c r="BI156" s="18"/>
      <c r="BJ156" s="18"/>
    </row>
    <row r="157" spans="1:62" s="17" customFormat="1" ht="6" customHeight="1" x14ac:dyDescent="0.25">
      <c r="C157" s="18"/>
      <c r="AA157" s="48"/>
      <c r="AB157" s="48"/>
      <c r="AS157" s="18"/>
      <c r="AT157" s="18"/>
      <c r="AU157" s="18"/>
      <c r="AV157" s="18"/>
      <c r="AW157" s="18"/>
      <c r="AX157" s="18"/>
      <c r="AY157" s="18"/>
      <c r="AZ157" s="18"/>
      <c r="BA157" s="18"/>
      <c r="BB157" s="18"/>
      <c r="BC157" s="18"/>
      <c r="BD157" s="18"/>
      <c r="BE157" s="18"/>
      <c r="BF157" s="18"/>
      <c r="BG157" s="18"/>
      <c r="BH157" s="18"/>
      <c r="BI157" s="18"/>
      <c r="BJ157" s="18"/>
    </row>
    <row r="158" spans="1:62" s="17" customFormat="1" ht="15" x14ac:dyDescent="0.25">
      <c r="C158" s="18"/>
      <c r="F158" s="17" t="s">
        <v>43</v>
      </c>
      <c r="AA158" s="290">
        <v>0</v>
      </c>
      <c r="AB158" s="290"/>
      <c r="AC158" s="290"/>
      <c r="AD158" s="290"/>
      <c r="AF158" s="17" t="s">
        <v>8</v>
      </c>
      <c r="AU158" s="87"/>
      <c r="AV158" s="87"/>
      <c r="AW158" s="87"/>
      <c r="AX158" s="87"/>
      <c r="AY158" s="87"/>
      <c r="AZ158" s="87"/>
      <c r="BA158" s="87"/>
      <c r="BB158" s="87"/>
      <c r="BC158" s="87"/>
      <c r="BD158" s="87"/>
      <c r="BE158" s="87"/>
      <c r="BF158" s="87"/>
      <c r="BG158" s="87"/>
      <c r="BH158" s="87"/>
      <c r="BI158" s="87"/>
      <c r="BJ158" s="87"/>
    </row>
    <row r="159" spans="1:62" s="17" customFormat="1" ht="6" customHeight="1" x14ac:dyDescent="0.25">
      <c r="C159" s="18"/>
      <c r="AA159" s="48"/>
      <c r="AB159" s="48"/>
      <c r="AS159" s="18"/>
      <c r="AT159" s="18"/>
      <c r="AU159" s="18"/>
      <c r="AV159" s="18"/>
      <c r="AW159" s="18"/>
      <c r="AX159" s="18"/>
      <c r="AY159" s="18"/>
      <c r="AZ159" s="18"/>
      <c r="BA159" s="18"/>
      <c r="BB159" s="18"/>
      <c r="BC159" s="18"/>
      <c r="BD159" s="18"/>
      <c r="BE159" s="18"/>
      <c r="BF159" s="18"/>
      <c r="BG159" s="18"/>
      <c r="BH159" s="18"/>
      <c r="BI159" s="18"/>
      <c r="BJ159" s="18"/>
    </row>
    <row r="160" spans="1:62" s="17" customFormat="1" ht="15" x14ac:dyDescent="0.25">
      <c r="C160" s="18"/>
      <c r="F160" s="17" t="s">
        <v>66</v>
      </c>
      <c r="AA160" s="290">
        <v>0</v>
      </c>
      <c r="AB160" s="290"/>
      <c r="AC160" s="290"/>
      <c r="AD160" s="290"/>
      <c r="AF160" s="17" t="s">
        <v>11</v>
      </c>
      <c r="AQ160" s="83"/>
      <c r="AR160" s="83"/>
      <c r="AS160" s="87"/>
      <c r="AT160" s="87"/>
      <c r="AU160" s="87"/>
      <c r="AV160" s="87"/>
      <c r="AW160" s="87"/>
      <c r="AX160" s="87"/>
      <c r="AY160" s="87"/>
      <c r="AZ160" s="87"/>
      <c r="BA160" s="87"/>
      <c r="BB160" s="87"/>
      <c r="BC160" s="87"/>
      <c r="BD160" s="87"/>
      <c r="BE160" s="87"/>
      <c r="BF160" s="87"/>
      <c r="BG160" s="87"/>
      <c r="BH160" s="87"/>
      <c r="BI160" s="87"/>
      <c r="BJ160" s="87"/>
    </row>
    <row r="161" spans="1:62" s="17" customFormat="1" ht="6" customHeight="1" x14ac:dyDescent="0.25">
      <c r="C161" s="18"/>
      <c r="AA161" s="48"/>
      <c r="AB161" s="48"/>
      <c r="AS161" s="18"/>
      <c r="AT161" s="18"/>
      <c r="AU161" s="18"/>
      <c r="AV161" s="18"/>
      <c r="AW161" s="18"/>
      <c r="AX161" s="18"/>
      <c r="AY161" s="18"/>
      <c r="AZ161" s="18"/>
      <c r="BA161" s="18"/>
      <c r="BB161" s="18"/>
      <c r="BC161" s="18"/>
      <c r="BD161" s="18"/>
      <c r="BE161" s="18"/>
      <c r="BF161" s="18"/>
      <c r="BG161" s="18"/>
      <c r="BH161" s="18"/>
      <c r="BI161" s="18"/>
      <c r="BJ161" s="18"/>
    </row>
    <row r="162" spans="1:62" s="17" customFormat="1" ht="15" x14ac:dyDescent="0.25">
      <c r="C162" s="18"/>
      <c r="F162" s="17" t="s">
        <v>78</v>
      </c>
      <c r="AA162" s="290">
        <v>0</v>
      </c>
      <c r="AB162" s="290"/>
      <c r="AC162" s="290"/>
      <c r="AD162" s="290"/>
      <c r="AF162" s="17" t="s">
        <v>8</v>
      </c>
      <c r="AH162" s="88"/>
      <c r="AI162" s="89"/>
      <c r="AJ162" s="89"/>
      <c r="AK162" s="89"/>
      <c r="AL162" s="89"/>
      <c r="AM162" s="89"/>
      <c r="AN162" s="89"/>
      <c r="AO162" s="89"/>
      <c r="AP162" s="89"/>
      <c r="AQ162" s="89"/>
      <c r="AR162" s="89"/>
      <c r="AS162" s="90"/>
      <c r="AT162" s="87"/>
      <c r="AU162" s="87"/>
      <c r="AV162" s="87"/>
      <c r="AW162" s="87"/>
      <c r="AX162" s="87"/>
      <c r="AY162" s="87"/>
      <c r="AZ162" s="87"/>
      <c r="BA162" s="87"/>
      <c r="BB162" s="87"/>
      <c r="BC162" s="87"/>
      <c r="BD162" s="87"/>
      <c r="BE162" s="87"/>
      <c r="BF162" s="87"/>
      <c r="BG162" s="87"/>
      <c r="BH162" s="87"/>
      <c r="BI162" s="87"/>
      <c r="BJ162" s="87"/>
    </row>
    <row r="163" spans="1:62" s="17" customFormat="1" ht="6" customHeight="1" x14ac:dyDescent="0.25">
      <c r="C163" s="18"/>
      <c r="AA163" s="48"/>
      <c r="AB163" s="48"/>
      <c r="AS163" s="18"/>
      <c r="AT163" s="18"/>
      <c r="AU163" s="18"/>
      <c r="AV163" s="18"/>
      <c r="AW163" s="18"/>
      <c r="AX163" s="18"/>
      <c r="AY163" s="18"/>
      <c r="AZ163" s="18"/>
      <c r="BA163" s="18"/>
      <c r="BB163" s="18"/>
      <c r="BC163" s="18"/>
      <c r="BD163" s="18"/>
      <c r="BE163" s="18"/>
      <c r="BF163" s="18"/>
      <c r="BG163" s="18"/>
      <c r="BH163" s="18"/>
      <c r="BI163" s="18"/>
      <c r="BJ163" s="18"/>
    </row>
    <row r="164" spans="1:62" s="17" customFormat="1" ht="15" x14ac:dyDescent="0.25">
      <c r="C164" s="18"/>
      <c r="F164" s="17" t="s">
        <v>77</v>
      </c>
      <c r="AA164" s="235">
        <f>V47</f>
        <v>0</v>
      </c>
      <c r="AB164" s="235"/>
      <c r="AC164" s="235"/>
      <c r="AD164" s="235"/>
      <c r="AF164" s="17" t="s">
        <v>8</v>
      </c>
      <c r="AH164" s="88"/>
      <c r="AI164" s="89"/>
      <c r="AJ164" s="89"/>
      <c r="AK164" s="89"/>
      <c r="AL164" s="89"/>
      <c r="AM164" s="89"/>
      <c r="AN164" s="89"/>
      <c r="AO164" s="89"/>
      <c r="AP164" s="89"/>
      <c r="AQ164" s="89"/>
      <c r="AR164" s="89"/>
      <c r="AS164" s="90"/>
      <c r="AT164" s="87"/>
      <c r="AU164" s="87"/>
      <c r="AV164" s="87"/>
      <c r="AW164" s="87"/>
      <c r="AX164" s="87"/>
      <c r="AY164" s="87"/>
      <c r="AZ164" s="87"/>
      <c r="BA164" s="87"/>
      <c r="BB164" s="87"/>
      <c r="BC164" s="87"/>
      <c r="BD164" s="87"/>
      <c r="BE164" s="87"/>
      <c r="BF164" s="87"/>
      <c r="BG164" s="87"/>
      <c r="BH164" s="87"/>
      <c r="BI164" s="87"/>
      <c r="BJ164" s="87"/>
    </row>
    <row r="165" spans="1:62" s="17" customFormat="1" ht="6" customHeight="1" x14ac:dyDescent="0.25">
      <c r="C165" s="18"/>
      <c r="AA165" s="48"/>
      <c r="AB165" s="48"/>
      <c r="AS165" s="18"/>
      <c r="AT165" s="18"/>
      <c r="AU165" s="18"/>
      <c r="AV165" s="18"/>
      <c r="AW165" s="18"/>
      <c r="AX165" s="18"/>
      <c r="AY165" s="18"/>
      <c r="AZ165" s="18"/>
      <c r="BA165" s="18"/>
      <c r="BB165" s="18"/>
      <c r="BC165" s="18"/>
      <c r="BD165" s="18"/>
      <c r="BE165" s="18"/>
      <c r="BF165" s="18"/>
      <c r="BG165" s="18"/>
      <c r="BH165" s="18"/>
      <c r="BI165" s="18"/>
      <c r="BJ165" s="18"/>
    </row>
    <row r="166" spans="1:62" s="17" customFormat="1" ht="15" x14ac:dyDescent="0.25">
      <c r="C166" s="18"/>
      <c r="F166" s="17" t="s">
        <v>44</v>
      </c>
      <c r="AA166" s="236" t="e">
        <f>(AA154*9)/AA152</f>
        <v>#DIV/0!</v>
      </c>
      <c r="AB166" s="236"/>
      <c r="AC166" s="236"/>
      <c r="AD166" s="236"/>
      <c r="AF166" s="89"/>
      <c r="AG166" s="89"/>
      <c r="AH166" s="89"/>
      <c r="AI166" s="89"/>
      <c r="AJ166" s="89"/>
      <c r="AK166" s="89"/>
      <c r="AL166" s="89"/>
      <c r="AM166" s="89"/>
      <c r="AN166" s="89"/>
      <c r="AO166" s="89"/>
      <c r="AP166" s="89"/>
      <c r="AQ166" s="89"/>
      <c r="AR166" s="89"/>
      <c r="AS166" s="90"/>
      <c r="AT166" s="87"/>
      <c r="AU166" s="87"/>
      <c r="AV166" s="87"/>
      <c r="AW166" s="87"/>
      <c r="AX166" s="87"/>
      <c r="AY166" s="87"/>
      <c r="AZ166" s="87"/>
      <c r="BA166" s="87"/>
      <c r="BB166" s="87"/>
      <c r="BC166" s="87"/>
      <c r="BD166" s="87"/>
      <c r="BE166" s="87"/>
      <c r="BF166" s="87"/>
      <c r="BG166" s="87"/>
      <c r="BH166" s="87"/>
      <c r="BI166" s="87"/>
      <c r="BJ166" s="87"/>
    </row>
    <row r="167" spans="1:62" s="17" customFormat="1" ht="6" customHeight="1" x14ac:dyDescent="0.25">
      <c r="C167" s="18"/>
      <c r="AA167" s="48"/>
      <c r="AB167" s="48"/>
      <c r="AS167" s="18"/>
      <c r="AT167" s="18"/>
      <c r="AU167" s="18"/>
      <c r="AV167" s="18"/>
      <c r="AW167" s="18"/>
      <c r="AX167" s="18"/>
      <c r="AY167" s="18"/>
      <c r="AZ167" s="18"/>
      <c r="BA167" s="18"/>
      <c r="BB167" s="18"/>
      <c r="BC167" s="18"/>
      <c r="BD167" s="18"/>
      <c r="BE167" s="18"/>
      <c r="BF167" s="18"/>
      <c r="BG167" s="18"/>
      <c r="BH167" s="18"/>
      <c r="BI167" s="18"/>
      <c r="BJ167" s="18"/>
    </row>
    <row r="168" spans="1:62" s="17" customFormat="1" ht="15" x14ac:dyDescent="0.25">
      <c r="C168" s="18"/>
      <c r="F168" s="17" t="s">
        <v>45</v>
      </c>
      <c r="AA168" s="236" t="e">
        <f>(AA156*9)/AA152</f>
        <v>#DIV/0!</v>
      </c>
      <c r="AB168" s="236"/>
      <c r="AC168" s="236"/>
      <c r="AD168" s="236"/>
      <c r="AF168" s="89"/>
      <c r="AG168" s="89"/>
      <c r="AH168" s="89"/>
      <c r="AI168" s="89"/>
      <c r="AJ168" s="89"/>
      <c r="AK168" s="89"/>
      <c r="AL168" s="89"/>
      <c r="AM168" s="89"/>
      <c r="AN168" s="89"/>
      <c r="AO168" s="89"/>
      <c r="AP168" s="89"/>
      <c r="AQ168" s="89"/>
      <c r="AR168" s="89"/>
      <c r="AS168" s="90"/>
      <c r="AT168" s="87"/>
      <c r="AU168" s="87"/>
      <c r="AV168" s="87"/>
      <c r="AW168" s="87"/>
      <c r="AX168" s="87"/>
      <c r="AY168" s="87"/>
      <c r="AZ168" s="87"/>
      <c r="BA168" s="87"/>
      <c r="BB168" s="87"/>
      <c r="BC168" s="87"/>
      <c r="BD168" s="87"/>
      <c r="BE168" s="87"/>
      <c r="BF168" s="87"/>
      <c r="BG168" s="87"/>
      <c r="BH168" s="87"/>
      <c r="BI168" s="87"/>
      <c r="BJ168" s="87"/>
    </row>
    <row r="169" spans="1:62" s="17" customFormat="1" ht="6" customHeight="1" x14ac:dyDescent="0.25">
      <c r="C169" s="18"/>
      <c r="AA169" s="48"/>
      <c r="AB169" s="48"/>
      <c r="AS169" s="18"/>
      <c r="AT169" s="18"/>
      <c r="AU169" s="18"/>
      <c r="AV169" s="18"/>
      <c r="AW169" s="18"/>
      <c r="AX169" s="18"/>
      <c r="AY169" s="18"/>
      <c r="AZ169" s="18"/>
      <c r="BA169" s="18"/>
      <c r="BB169" s="18"/>
      <c r="BC169" s="18"/>
      <c r="BD169" s="18"/>
      <c r="BE169" s="18"/>
      <c r="BF169" s="18"/>
      <c r="BG169" s="18"/>
      <c r="BH169" s="18"/>
      <c r="BI169" s="18"/>
      <c r="BJ169" s="18"/>
    </row>
    <row r="170" spans="1:62" s="17" customFormat="1" ht="15" x14ac:dyDescent="0.25">
      <c r="C170" s="18"/>
      <c r="F170" s="17" t="s">
        <v>46</v>
      </c>
      <c r="AA170" s="236" t="e">
        <f>(AA164*4)/AA152</f>
        <v>#DIV/0!</v>
      </c>
      <c r="AB170" s="236"/>
      <c r="AC170" s="236"/>
      <c r="AD170" s="236"/>
      <c r="AF170" s="89"/>
      <c r="AG170" s="89"/>
      <c r="AH170" s="89"/>
      <c r="AI170" s="89"/>
      <c r="AJ170" s="89"/>
      <c r="AK170" s="89"/>
      <c r="AL170" s="89"/>
      <c r="AM170" s="89"/>
      <c r="AN170" s="89"/>
      <c r="AO170" s="89"/>
      <c r="AP170" s="89"/>
      <c r="AQ170" s="89"/>
      <c r="AR170" s="89"/>
      <c r="AT170" s="18"/>
      <c r="AU170" s="18"/>
      <c r="AV170" s="18"/>
      <c r="AW170" s="18"/>
      <c r="AX170" s="18"/>
      <c r="AY170" s="18"/>
      <c r="AZ170" s="18"/>
      <c r="BA170" s="18"/>
      <c r="BB170" s="18"/>
      <c r="BC170" s="18"/>
      <c r="BD170" s="18"/>
      <c r="BE170" s="18"/>
      <c r="BF170" s="18"/>
      <c r="BG170" s="18"/>
      <c r="BH170" s="18"/>
      <c r="BI170" s="18"/>
      <c r="BJ170" s="18"/>
    </row>
    <row r="171" spans="1:62" s="17" customFormat="1" ht="20.100000000000001" customHeight="1" x14ac:dyDescent="0.25">
      <c r="AT171" s="18"/>
      <c r="AU171" s="18"/>
      <c r="AV171" s="18"/>
      <c r="AW171" s="18"/>
      <c r="AX171" s="18"/>
      <c r="AY171" s="18"/>
      <c r="AZ171" s="18"/>
      <c r="BA171" s="18"/>
      <c r="BB171" s="18"/>
      <c r="BC171" s="18"/>
      <c r="BD171" s="18"/>
      <c r="BE171" s="18"/>
      <c r="BF171" s="18"/>
      <c r="BG171" s="18"/>
      <c r="BH171" s="18"/>
      <c r="BI171" s="18"/>
      <c r="BJ171" s="18"/>
    </row>
    <row r="172" spans="1:62" s="67" customFormat="1" ht="15" x14ac:dyDescent="0.25">
      <c r="A172" s="234">
        <v>2</v>
      </c>
      <c r="B172" s="234"/>
      <c r="C172" s="17"/>
      <c r="D172" s="24" t="s">
        <v>75</v>
      </c>
      <c r="V172" s="91"/>
      <c r="W172" s="69"/>
      <c r="X172" s="69"/>
      <c r="Y172" s="69"/>
      <c r="Z172" s="91"/>
      <c r="AA172" s="91"/>
      <c r="AB172" s="91"/>
      <c r="AC172" s="91"/>
      <c r="AD172" s="91"/>
      <c r="AE172" s="91"/>
      <c r="AF172" s="91"/>
      <c r="AK172" s="91"/>
      <c r="AL172" s="91"/>
      <c r="AM172" s="91"/>
      <c r="AN172" s="91"/>
      <c r="AO172" s="91"/>
      <c r="AP172" s="91"/>
      <c r="AQ172" s="91"/>
      <c r="AR172" s="91"/>
      <c r="AS172" s="92"/>
      <c r="AT172" s="92"/>
      <c r="AU172" s="92"/>
      <c r="AV172" s="92"/>
      <c r="AW172" s="92"/>
      <c r="AX172" s="92"/>
      <c r="AY172" s="92"/>
      <c r="AZ172" s="92"/>
      <c r="BA172" s="92"/>
      <c r="BB172" s="92"/>
      <c r="BC172" s="92"/>
      <c r="BD172" s="92"/>
      <c r="BE172" s="92"/>
      <c r="BF172" s="92"/>
      <c r="BG172" s="92"/>
      <c r="BH172" s="92"/>
      <c r="BI172" s="92"/>
      <c r="BJ172" s="92"/>
    </row>
    <row r="173" spans="1:62" s="17" customFormat="1" ht="6" customHeight="1" x14ac:dyDescent="0.25">
      <c r="AP173" s="47"/>
      <c r="AS173" s="18"/>
      <c r="AT173" s="18"/>
      <c r="AU173" s="18"/>
      <c r="AV173" s="18"/>
      <c r="AW173" s="18"/>
      <c r="AX173" s="18"/>
      <c r="AY173" s="18"/>
      <c r="AZ173" s="18"/>
      <c r="BA173" s="18"/>
      <c r="BB173" s="18"/>
      <c r="BC173" s="18"/>
      <c r="BD173" s="18"/>
      <c r="BE173" s="18"/>
      <c r="BF173" s="18"/>
      <c r="BG173" s="18"/>
      <c r="BH173" s="18"/>
      <c r="BI173" s="18"/>
      <c r="BJ173" s="18"/>
    </row>
    <row r="174" spans="1:62" s="17" customFormat="1" ht="15" x14ac:dyDescent="0.25">
      <c r="D174" s="224" t="s">
        <v>16</v>
      </c>
      <c r="E174" s="224"/>
      <c r="F174" s="219" t="s">
        <v>150</v>
      </c>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K174" s="93"/>
      <c r="AL174" s="17" t="s">
        <v>1</v>
      </c>
      <c r="AN174" s="93"/>
      <c r="AO174" s="17" t="s">
        <v>2</v>
      </c>
      <c r="AS174" s="18"/>
      <c r="AT174" s="18"/>
      <c r="AU174" s="18"/>
      <c r="AV174" s="18"/>
      <c r="AW174" s="18"/>
      <c r="AX174" s="18"/>
      <c r="AY174" s="18"/>
      <c r="AZ174" s="18"/>
      <c r="BA174" s="18"/>
      <c r="BB174" s="18"/>
      <c r="BC174" s="18"/>
      <c r="BD174" s="18"/>
      <c r="BE174" s="18"/>
      <c r="BF174" s="18"/>
      <c r="BG174" s="18"/>
      <c r="BH174" s="18"/>
      <c r="BI174" s="18"/>
      <c r="BJ174" s="18"/>
    </row>
    <row r="175" spans="1:62" s="17" customFormat="1" ht="17.25" x14ac:dyDescent="0.25">
      <c r="D175" s="49"/>
      <c r="E175" s="49"/>
      <c r="F175" s="219" t="s">
        <v>146</v>
      </c>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K175" s="68"/>
      <c r="AN175" s="68"/>
    </row>
    <row r="176" spans="1:62" s="17" customFormat="1" ht="3.95" customHeight="1" x14ac:dyDescent="0.25">
      <c r="E176" s="94"/>
      <c r="AN176" s="47"/>
      <c r="AS176" s="18"/>
      <c r="AT176" s="18"/>
      <c r="AU176" s="18"/>
      <c r="AV176" s="18"/>
      <c r="AW176" s="18"/>
      <c r="AX176" s="18"/>
      <c r="AY176" s="18"/>
      <c r="AZ176" s="18"/>
      <c r="BA176" s="18"/>
      <c r="BB176" s="18"/>
      <c r="BC176" s="18"/>
      <c r="BD176" s="18"/>
      <c r="BE176" s="18"/>
      <c r="BF176" s="18"/>
      <c r="BG176" s="18"/>
      <c r="BH176" s="18"/>
      <c r="BI176" s="18"/>
      <c r="BJ176" s="18"/>
    </row>
    <row r="177" spans="1:62" s="17" customFormat="1" ht="15" customHeight="1" x14ac:dyDescent="0.25">
      <c r="D177" s="224" t="s">
        <v>17</v>
      </c>
      <c r="E177" s="224"/>
      <c r="F177" s="226" t="s">
        <v>112</v>
      </c>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K177" s="93"/>
      <c r="AL177" s="17" t="s">
        <v>1</v>
      </c>
      <c r="AN177" s="93"/>
      <c r="AO177" s="17" t="s">
        <v>2</v>
      </c>
      <c r="AS177" s="18"/>
      <c r="AT177" s="18"/>
      <c r="AU177" s="18"/>
      <c r="AV177" s="18"/>
      <c r="AW177" s="18"/>
      <c r="AX177" s="18"/>
      <c r="AY177" s="18"/>
      <c r="AZ177" s="18"/>
      <c r="BA177" s="18"/>
      <c r="BB177" s="18"/>
      <c r="BC177" s="18"/>
      <c r="BD177" s="18"/>
      <c r="BE177" s="18"/>
      <c r="BF177" s="18"/>
      <c r="BG177" s="18"/>
      <c r="BH177" s="18"/>
      <c r="BI177" s="18"/>
      <c r="BJ177" s="18"/>
    </row>
    <row r="178" spans="1:62" s="17" customFormat="1" ht="15" x14ac:dyDescent="0.25">
      <c r="E178" s="80"/>
      <c r="F178" s="226"/>
      <c r="G178" s="226"/>
      <c r="H178" s="226"/>
      <c r="I178" s="226"/>
      <c r="J178" s="226"/>
      <c r="K178" s="226"/>
      <c r="L178" s="226"/>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c r="AH178" s="226"/>
      <c r="AI178" s="226"/>
      <c r="AN178" s="47"/>
      <c r="AS178" s="18"/>
      <c r="AT178" s="18"/>
      <c r="AU178" s="18"/>
      <c r="AV178" s="18"/>
      <c r="AW178" s="18"/>
      <c r="AX178" s="18"/>
      <c r="AY178" s="18"/>
      <c r="AZ178" s="18"/>
      <c r="BA178" s="18"/>
      <c r="BB178" s="18"/>
      <c r="BC178" s="18"/>
      <c r="BD178" s="18"/>
      <c r="BE178" s="18"/>
      <c r="BF178" s="18"/>
      <c r="BG178" s="18"/>
      <c r="BH178" s="18"/>
      <c r="BI178" s="18"/>
      <c r="BJ178" s="18"/>
    </row>
    <row r="179" spans="1:62" s="17" customFormat="1" ht="3.95" customHeight="1" x14ac:dyDescent="0.25">
      <c r="E179" s="94"/>
      <c r="AN179" s="47"/>
      <c r="AS179" s="18"/>
      <c r="AT179" s="18"/>
      <c r="AU179" s="18"/>
      <c r="AV179" s="18"/>
      <c r="AW179" s="18"/>
      <c r="AX179" s="18"/>
      <c r="AY179" s="18"/>
      <c r="AZ179" s="18"/>
      <c r="BA179" s="18"/>
      <c r="BB179" s="18"/>
      <c r="BC179" s="18"/>
      <c r="BD179" s="18"/>
      <c r="BE179" s="18"/>
      <c r="BF179" s="18"/>
      <c r="BG179" s="18"/>
      <c r="BH179" s="18"/>
      <c r="BI179" s="18"/>
      <c r="BJ179" s="18"/>
    </row>
    <row r="180" spans="1:62" s="17" customFormat="1" ht="15" x14ac:dyDescent="0.25">
      <c r="D180" s="224" t="s">
        <v>13</v>
      </c>
      <c r="E180" s="224"/>
      <c r="F180" s="122" t="s">
        <v>148</v>
      </c>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93"/>
      <c r="AL180" s="17" t="s">
        <v>1</v>
      </c>
      <c r="AN180" s="93"/>
      <c r="AO180" s="17" t="s">
        <v>2</v>
      </c>
      <c r="AS180" s="18"/>
      <c r="AT180" s="18"/>
      <c r="AU180" s="18"/>
      <c r="AV180" s="18"/>
      <c r="AW180" s="18"/>
      <c r="AX180" s="18"/>
      <c r="AY180" s="18"/>
      <c r="AZ180" s="18"/>
      <c r="BA180" s="18"/>
      <c r="BB180" s="18"/>
      <c r="BC180" s="18"/>
      <c r="BD180" s="18"/>
      <c r="BE180" s="18"/>
      <c r="BF180" s="18"/>
      <c r="BG180" s="18"/>
      <c r="BH180" s="18"/>
      <c r="BI180" s="18"/>
      <c r="BJ180" s="18"/>
    </row>
    <row r="181" spans="1:62" s="17" customFormat="1" ht="15" customHeight="1" x14ac:dyDescent="0.25">
      <c r="F181" s="225" t="s">
        <v>147</v>
      </c>
      <c r="G181" s="225"/>
      <c r="H181" s="225"/>
      <c r="I181" s="225"/>
      <c r="J181" s="225"/>
      <c r="K181" s="225"/>
      <c r="L181" s="225"/>
      <c r="M181" s="225"/>
      <c r="N181" s="225"/>
      <c r="O181" s="225"/>
      <c r="P181" s="225"/>
      <c r="Q181" s="225"/>
      <c r="R181" s="225"/>
      <c r="S181" s="225"/>
      <c r="T181" s="225"/>
      <c r="U181" s="225"/>
      <c r="V181" s="225"/>
      <c r="W181" s="225"/>
      <c r="X181" s="225"/>
      <c r="Y181" s="225"/>
      <c r="Z181" s="225"/>
      <c r="AA181" s="225"/>
      <c r="AB181" s="225"/>
      <c r="AC181" s="225"/>
      <c r="AD181" s="225"/>
      <c r="AE181" s="225"/>
      <c r="AF181" s="225"/>
      <c r="AG181" s="225"/>
      <c r="AH181" s="225"/>
      <c r="AI181" s="225"/>
      <c r="AJ181" s="19"/>
      <c r="AK181" s="19"/>
      <c r="AL181" s="19"/>
      <c r="AM181" s="19"/>
      <c r="AP181" s="47"/>
      <c r="AS181" s="18"/>
      <c r="AT181" s="18"/>
      <c r="AU181" s="18"/>
      <c r="AV181" s="18"/>
      <c r="AW181" s="18"/>
      <c r="AX181" s="18"/>
      <c r="AY181" s="18"/>
      <c r="AZ181" s="18"/>
      <c r="BA181" s="18"/>
      <c r="BB181" s="18"/>
      <c r="BC181" s="18"/>
      <c r="BD181" s="18"/>
      <c r="BE181" s="18"/>
      <c r="BF181" s="18"/>
      <c r="BG181" s="18"/>
      <c r="BH181" s="18"/>
      <c r="BI181" s="18"/>
      <c r="BJ181" s="18"/>
    </row>
    <row r="182" spans="1:62" s="17" customFormat="1" ht="15" x14ac:dyDescent="0.25">
      <c r="E182" s="19"/>
      <c r="F182" s="225"/>
      <c r="G182" s="225"/>
      <c r="H182" s="225"/>
      <c r="I182" s="225"/>
      <c r="J182" s="225"/>
      <c r="K182" s="225"/>
      <c r="L182" s="225"/>
      <c r="M182" s="225"/>
      <c r="N182" s="225"/>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19"/>
      <c r="AK182" s="19"/>
      <c r="AL182" s="19"/>
      <c r="AM182" s="19"/>
      <c r="AS182" s="18"/>
      <c r="AT182" s="18"/>
      <c r="AU182" s="18"/>
      <c r="AV182" s="18"/>
      <c r="AW182" s="18"/>
      <c r="AX182" s="18"/>
      <c r="AY182" s="18"/>
      <c r="AZ182" s="18"/>
      <c r="BA182" s="18"/>
      <c r="BB182" s="18"/>
      <c r="BC182" s="18"/>
      <c r="BD182" s="18"/>
      <c r="BE182" s="18"/>
      <c r="BF182" s="18"/>
      <c r="BG182" s="18"/>
      <c r="BH182" s="18"/>
      <c r="BI182" s="18"/>
      <c r="BJ182" s="18"/>
    </row>
    <row r="183" spans="1:62" s="17" customFormat="1" ht="15" x14ac:dyDescent="0.25">
      <c r="E183" s="19"/>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19"/>
      <c r="AK183" s="19"/>
      <c r="AL183" s="19"/>
      <c r="AM183" s="19"/>
      <c r="AS183" s="18"/>
      <c r="AU183" s="18"/>
      <c r="AV183" s="18"/>
      <c r="AW183" s="18"/>
      <c r="AX183" s="18"/>
      <c r="AY183" s="18"/>
      <c r="AZ183" s="18"/>
      <c r="BA183" s="18"/>
      <c r="BB183" s="18"/>
      <c r="BC183" s="18"/>
      <c r="BD183" s="18"/>
      <c r="BE183" s="18"/>
      <c r="BF183" s="18"/>
      <c r="BG183" s="18"/>
      <c r="BH183" s="18"/>
      <c r="BI183" s="18"/>
      <c r="BJ183" s="18"/>
    </row>
    <row r="184" spans="1:62" s="17" customFormat="1" ht="16.149999999999999" customHeight="1" x14ac:dyDescent="0.25">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57"/>
      <c r="AM184" s="19"/>
      <c r="AS184" s="18"/>
      <c r="AU184" s="18"/>
      <c r="AV184" s="18"/>
      <c r="AW184" s="18"/>
      <c r="AX184" s="18"/>
      <c r="AY184" s="18"/>
      <c r="AZ184" s="18"/>
      <c r="BA184" s="18"/>
      <c r="BB184" s="18"/>
      <c r="BC184" s="18"/>
      <c r="BD184" s="18"/>
      <c r="BE184" s="18"/>
      <c r="BF184" s="18"/>
      <c r="BG184" s="18"/>
      <c r="BH184" s="18"/>
      <c r="BI184" s="18"/>
      <c r="BJ184" s="18"/>
    </row>
    <row r="185" spans="1:62" s="78" customFormat="1" ht="15" customHeight="1" x14ac:dyDescent="0.25">
      <c r="B185" s="95"/>
      <c r="C185" s="17"/>
      <c r="F185" s="96"/>
      <c r="G185" s="97"/>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row>
    <row r="186" spans="1:62" s="2" customFormat="1" ht="13.5" x14ac:dyDescent="0.25">
      <c r="AI186" s="3"/>
      <c r="AN186" s="4" t="s">
        <v>57</v>
      </c>
      <c r="AS186" s="5"/>
      <c r="AT186" s="5"/>
      <c r="AU186" s="5"/>
      <c r="AV186" s="5"/>
      <c r="AX186" s="5"/>
      <c r="AY186" s="5"/>
      <c r="AZ186" s="5"/>
      <c r="BA186" s="5"/>
      <c r="BB186" s="5"/>
      <c r="BC186" s="5"/>
      <c r="BD186" s="5"/>
      <c r="BE186" s="5"/>
      <c r="BF186" s="5"/>
      <c r="BG186" s="5"/>
      <c r="BH186" s="5"/>
      <c r="BI186" s="5"/>
      <c r="BJ186" s="5"/>
    </row>
    <row r="187" spans="1:62" s="8" customFormat="1" ht="6"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7"/>
      <c r="AT187" s="7"/>
      <c r="AU187" s="7"/>
      <c r="AV187" s="7"/>
      <c r="AW187" s="7"/>
      <c r="AX187" s="7"/>
      <c r="AY187" s="7"/>
      <c r="AZ187" s="7"/>
      <c r="BA187" s="7"/>
      <c r="BB187" s="7"/>
      <c r="BC187" s="7"/>
      <c r="BD187" s="7"/>
      <c r="BE187" s="7"/>
      <c r="BF187" s="7"/>
      <c r="BG187" s="7"/>
      <c r="BH187" s="7"/>
      <c r="BI187" s="7"/>
      <c r="BJ187" s="7"/>
    </row>
    <row r="188" spans="1:62" s="172" customFormat="1" ht="18" x14ac:dyDescent="0.25">
      <c r="A188" s="222" t="s">
        <v>100</v>
      </c>
      <c r="B188" s="222"/>
      <c r="C188" s="222"/>
      <c r="D188" s="222"/>
      <c r="E188" s="222"/>
      <c r="F188" s="222"/>
      <c r="G188" s="222"/>
      <c r="H188" s="222"/>
      <c r="I188" s="222"/>
      <c r="J188" s="222"/>
      <c r="K188" s="222"/>
      <c r="L188" s="222"/>
      <c r="M188" s="222"/>
      <c r="N188" s="222"/>
      <c r="O188" s="222"/>
      <c r="P188" s="222"/>
      <c r="Q188" s="222"/>
      <c r="R188" s="222"/>
      <c r="S188" s="222"/>
      <c r="T188" s="222"/>
      <c r="U188" s="222"/>
      <c r="V188" s="222"/>
      <c r="W188" s="222"/>
      <c r="X188" s="222"/>
      <c r="Y188" s="222"/>
      <c r="Z188" s="222"/>
      <c r="AA188" s="222"/>
      <c r="AB188" s="222"/>
      <c r="AC188" s="222"/>
      <c r="AD188" s="222"/>
      <c r="AE188" s="222"/>
      <c r="AF188" s="222"/>
      <c r="AG188" s="222"/>
      <c r="AH188" s="222"/>
      <c r="AI188" s="222"/>
      <c r="AJ188" s="222"/>
      <c r="AK188" s="222"/>
      <c r="AL188" s="222"/>
      <c r="AM188" s="222"/>
      <c r="AN188" s="222"/>
      <c r="AO188" s="222"/>
      <c r="AP188" s="222"/>
      <c r="AQ188" s="222"/>
      <c r="AR188" s="170"/>
      <c r="AS188" s="171"/>
      <c r="AT188" s="171"/>
      <c r="AU188" s="171"/>
      <c r="AV188" s="171"/>
      <c r="AW188" s="171"/>
      <c r="AX188" s="171"/>
      <c r="AY188" s="171"/>
      <c r="AZ188" s="171"/>
      <c r="BA188" s="171"/>
      <c r="BB188" s="171"/>
      <c r="BC188" s="171"/>
      <c r="BD188" s="171"/>
      <c r="BE188" s="171"/>
      <c r="BF188" s="171"/>
      <c r="BG188" s="171"/>
      <c r="BH188" s="171"/>
      <c r="BI188" s="171"/>
      <c r="BJ188" s="171"/>
    </row>
    <row r="189" spans="1:62" s="40" customFormat="1" ht="11.25" x14ac:dyDescent="0.2">
      <c r="C189" s="99"/>
      <c r="AK189" s="98"/>
      <c r="AS189" s="99"/>
      <c r="AT189" s="99"/>
      <c r="AU189" s="99"/>
      <c r="AV189" s="99"/>
      <c r="AW189" s="99"/>
      <c r="AX189" s="99"/>
      <c r="AY189" s="99"/>
      <c r="AZ189" s="99"/>
      <c r="BA189" s="99"/>
      <c r="BB189" s="99"/>
      <c r="BC189" s="99"/>
      <c r="BD189" s="99"/>
      <c r="BE189" s="99"/>
      <c r="BF189" s="99"/>
      <c r="BG189" s="99"/>
      <c r="BH189" s="99"/>
      <c r="BI189" s="99"/>
      <c r="BJ189" s="99"/>
    </row>
    <row r="190" spans="1:62" s="176" customFormat="1" ht="17.25" x14ac:dyDescent="0.3">
      <c r="A190" s="175" t="s">
        <v>96</v>
      </c>
      <c r="B190" s="175"/>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row>
    <row r="191" spans="1:62" s="39" customFormat="1" ht="8.1" customHeight="1" x14ac:dyDescent="0.2">
      <c r="C191" s="40"/>
      <c r="AS191" s="41"/>
      <c r="AT191" s="41"/>
      <c r="AU191" s="41"/>
      <c r="AV191" s="41"/>
      <c r="AW191" s="41"/>
      <c r="AX191" s="41"/>
      <c r="AY191" s="41"/>
      <c r="AZ191" s="41"/>
      <c r="BA191" s="41"/>
      <c r="BB191" s="41"/>
      <c r="BC191" s="41"/>
      <c r="BD191" s="41"/>
      <c r="BE191" s="41"/>
      <c r="BF191" s="41"/>
      <c r="BG191" s="41"/>
      <c r="BH191" s="41"/>
      <c r="BI191" s="41"/>
      <c r="BJ191" s="41"/>
    </row>
    <row r="192" spans="1:62" s="39" customFormat="1" ht="15" x14ac:dyDescent="0.25">
      <c r="A192" s="270" t="s">
        <v>119</v>
      </c>
      <c r="B192" s="270"/>
      <c r="C192" s="270"/>
      <c r="D192" s="270"/>
      <c r="E192" s="270"/>
      <c r="F192" s="270"/>
      <c r="G192" s="270"/>
      <c r="H192" s="270"/>
      <c r="I192" s="270"/>
      <c r="J192" s="270"/>
      <c r="K192" s="270"/>
      <c r="L192" s="270"/>
      <c r="M192" s="270"/>
      <c r="N192" s="270"/>
      <c r="O192" s="270"/>
      <c r="P192" s="270"/>
      <c r="Q192" s="270"/>
      <c r="R192" s="270"/>
      <c r="S192" s="270"/>
      <c r="T192" s="270"/>
      <c r="U192" s="270"/>
      <c r="V192" s="270"/>
      <c r="W192" s="270"/>
      <c r="X192" s="270"/>
      <c r="Y192" s="270"/>
      <c r="Z192" s="270"/>
      <c r="AA192" s="270"/>
      <c r="AB192" s="270"/>
      <c r="AC192" s="270"/>
      <c r="AD192" s="270"/>
      <c r="AE192" s="270"/>
      <c r="AF192" s="270"/>
      <c r="AG192" s="270"/>
      <c r="AH192" s="270"/>
      <c r="AI192" s="270"/>
      <c r="AJ192" s="270"/>
      <c r="AK192" s="270"/>
      <c r="AL192" s="270"/>
      <c r="AM192" s="270"/>
      <c r="AN192" s="270"/>
      <c r="AO192" s="270"/>
      <c r="AP192" s="270"/>
      <c r="AS192" s="41"/>
      <c r="AT192" s="41"/>
      <c r="AU192" s="41"/>
      <c r="AV192" s="41"/>
      <c r="AW192" s="41"/>
      <c r="AX192" s="41"/>
      <c r="AY192" s="41"/>
      <c r="AZ192" s="41"/>
      <c r="BA192" s="41"/>
      <c r="BB192" s="41"/>
      <c r="BC192" s="41"/>
      <c r="BD192" s="41"/>
      <c r="BE192" s="41"/>
      <c r="BF192" s="41"/>
      <c r="BG192" s="41"/>
      <c r="BH192" s="41"/>
      <c r="BI192" s="41"/>
      <c r="BJ192" s="41"/>
    </row>
    <row r="193" spans="1:63" s="39" customFormat="1" ht="6" customHeight="1" x14ac:dyDescent="0.2">
      <c r="C193" s="40"/>
      <c r="AS193" s="41"/>
      <c r="AT193" s="41"/>
      <c r="AU193" s="41"/>
      <c r="AV193" s="41"/>
      <c r="AW193" s="41"/>
      <c r="AX193" s="41"/>
      <c r="AY193" s="41"/>
      <c r="AZ193" s="41"/>
      <c r="BA193" s="41"/>
      <c r="BB193" s="41"/>
      <c r="BC193" s="41"/>
      <c r="BD193" s="41"/>
      <c r="BE193" s="41"/>
      <c r="BF193" s="41"/>
      <c r="BG193" s="41"/>
      <c r="BH193" s="41"/>
      <c r="BI193" s="41"/>
      <c r="BJ193" s="41"/>
    </row>
    <row r="194" spans="1:63" s="17" customFormat="1" ht="16.5" customHeight="1" x14ac:dyDescent="0.25">
      <c r="A194" s="292" t="s">
        <v>12</v>
      </c>
      <c r="B194" s="292"/>
      <c r="C194" s="220" t="s">
        <v>113</v>
      </c>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c r="AA194" s="220"/>
      <c r="AB194" s="220"/>
      <c r="AC194" s="220"/>
      <c r="AD194" s="220"/>
      <c r="AE194" s="220"/>
      <c r="AF194" s="220"/>
      <c r="AG194" s="220"/>
      <c r="AH194" s="220"/>
      <c r="AI194" s="220"/>
      <c r="AJ194" s="220"/>
      <c r="AK194" s="220"/>
      <c r="AL194" s="220"/>
      <c r="AM194" s="220"/>
      <c r="AN194" s="220"/>
      <c r="AO194" s="220"/>
      <c r="AP194" s="220"/>
      <c r="AQ194" s="220"/>
      <c r="AS194" s="18"/>
      <c r="AT194" s="18"/>
      <c r="AU194" s="18"/>
      <c r="AV194" s="18"/>
      <c r="AW194" s="18"/>
      <c r="AX194" s="18"/>
      <c r="AY194" s="18"/>
      <c r="AZ194" s="18"/>
      <c r="BA194" s="18"/>
      <c r="BB194" s="18"/>
      <c r="BC194" s="18"/>
      <c r="BD194" s="18"/>
      <c r="BE194" s="18"/>
      <c r="BF194" s="18"/>
      <c r="BG194" s="18"/>
      <c r="BH194" s="18"/>
      <c r="BI194" s="18"/>
      <c r="BJ194" s="18"/>
    </row>
    <row r="195" spans="1:63" s="17" customFormat="1" ht="15" customHeight="1" x14ac:dyDescent="0.25">
      <c r="A195" s="292" t="s">
        <v>12</v>
      </c>
      <c r="B195" s="292"/>
      <c r="C195" s="220" t="s">
        <v>114</v>
      </c>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c r="AA195" s="220"/>
      <c r="AB195" s="220"/>
      <c r="AC195" s="220"/>
      <c r="AD195" s="220"/>
      <c r="AE195" s="220"/>
      <c r="AF195" s="220"/>
      <c r="AG195" s="220"/>
      <c r="AH195" s="220"/>
      <c r="AI195" s="220"/>
      <c r="AJ195" s="220"/>
      <c r="AK195" s="220"/>
      <c r="AL195" s="220"/>
      <c r="AM195" s="220"/>
      <c r="AN195" s="220"/>
      <c r="AO195" s="220"/>
      <c r="AP195" s="220"/>
      <c r="AQ195" s="28"/>
      <c r="AS195" s="18"/>
      <c r="AT195" s="18"/>
      <c r="AU195" s="18"/>
      <c r="AV195" s="18"/>
      <c r="AW195" s="18"/>
      <c r="AX195" s="18"/>
      <c r="AY195" s="18"/>
      <c r="AZ195" s="18"/>
      <c r="BA195" s="18"/>
      <c r="BB195" s="18"/>
      <c r="BC195" s="18"/>
      <c r="BD195" s="18"/>
      <c r="BE195" s="18"/>
      <c r="BF195" s="18"/>
      <c r="BG195" s="18"/>
      <c r="BH195" s="18"/>
      <c r="BI195" s="18"/>
      <c r="BJ195" s="18"/>
    </row>
    <row r="196" spans="1:63" s="17" customFormat="1" ht="15" customHeight="1" x14ac:dyDescent="0.25">
      <c r="A196" s="188"/>
      <c r="B196" s="188"/>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c r="AL196" s="180"/>
      <c r="AM196" s="180"/>
      <c r="AN196" s="180"/>
      <c r="AO196" s="180"/>
      <c r="AP196" s="180"/>
      <c r="AQ196" s="28"/>
      <c r="AS196" s="18"/>
      <c r="AT196" s="18"/>
      <c r="AU196" s="18"/>
      <c r="AV196" s="18"/>
      <c r="AW196" s="18"/>
      <c r="AX196" s="18"/>
      <c r="AY196" s="18"/>
      <c r="AZ196" s="18"/>
      <c r="BA196" s="18"/>
      <c r="BB196" s="18"/>
      <c r="BC196" s="18"/>
      <c r="BD196" s="18"/>
      <c r="BE196" s="18"/>
      <c r="BF196" s="18"/>
      <c r="BG196" s="18"/>
      <c r="BH196" s="18"/>
      <c r="BI196" s="18"/>
      <c r="BJ196" s="18"/>
    </row>
    <row r="197" spans="1:63" s="17" customFormat="1" ht="15" x14ac:dyDescent="0.25">
      <c r="A197" s="291" t="s">
        <v>144</v>
      </c>
      <c r="B197" s="291"/>
      <c r="C197" s="291"/>
      <c r="D197" s="291"/>
      <c r="E197" s="291"/>
      <c r="F197" s="291"/>
      <c r="G197" s="291"/>
      <c r="H197" s="291"/>
      <c r="I197" s="291"/>
      <c r="J197" s="291"/>
      <c r="K197" s="291"/>
      <c r="L197" s="291"/>
      <c r="M197" s="291"/>
      <c r="N197" s="291"/>
      <c r="O197" s="291"/>
      <c r="P197" s="291"/>
      <c r="Q197" s="291"/>
      <c r="R197" s="291"/>
      <c r="S197" s="291"/>
      <c r="T197" s="291"/>
      <c r="U197" s="291"/>
      <c r="V197" s="291"/>
      <c r="W197" s="291"/>
      <c r="X197" s="291"/>
      <c r="Y197" s="291"/>
      <c r="Z197" s="291"/>
      <c r="AA197" s="291"/>
      <c r="AB197" s="291"/>
      <c r="AC197" s="291"/>
      <c r="AD197" s="291"/>
      <c r="AE197" s="291"/>
      <c r="AF197" s="291"/>
      <c r="AG197" s="291"/>
      <c r="AH197" s="291"/>
      <c r="AI197" s="291"/>
      <c r="AJ197" s="291"/>
      <c r="AK197" s="291"/>
      <c r="AL197" s="291"/>
      <c r="AM197" s="291"/>
      <c r="AN197" s="291"/>
      <c r="AO197" s="291"/>
      <c r="AP197" s="291"/>
      <c r="AS197" s="18"/>
      <c r="AT197" s="18"/>
      <c r="AU197" s="18"/>
      <c r="AV197" s="18"/>
      <c r="AW197" s="18"/>
      <c r="AX197" s="18"/>
      <c r="AY197" s="18"/>
      <c r="AZ197" s="18"/>
      <c r="BA197" s="18"/>
      <c r="BB197" s="18"/>
      <c r="BC197" s="18"/>
      <c r="BD197" s="18"/>
      <c r="BE197" s="18"/>
      <c r="BF197" s="18"/>
      <c r="BG197" s="18"/>
      <c r="BH197" s="18"/>
      <c r="BI197" s="18"/>
      <c r="BJ197" s="18"/>
    </row>
    <row r="198" spans="1:63" s="17" customFormat="1" ht="15" x14ac:dyDescent="0.25">
      <c r="A198" s="291"/>
      <c r="B198" s="291"/>
      <c r="C198" s="291"/>
      <c r="D198" s="291"/>
      <c r="E198" s="291"/>
      <c r="F198" s="291"/>
      <c r="G198" s="291"/>
      <c r="H198" s="291"/>
      <c r="I198" s="291"/>
      <c r="J198" s="291"/>
      <c r="K198" s="291"/>
      <c r="L198" s="291"/>
      <c r="M198" s="291"/>
      <c r="N198" s="291"/>
      <c r="O198" s="291"/>
      <c r="P198" s="291"/>
      <c r="Q198" s="291"/>
      <c r="R198" s="291"/>
      <c r="S198" s="291"/>
      <c r="T198" s="291"/>
      <c r="U198" s="291"/>
      <c r="V198" s="291"/>
      <c r="W198" s="291"/>
      <c r="X198" s="291"/>
      <c r="Y198" s="291"/>
      <c r="Z198" s="291"/>
      <c r="AA198" s="291"/>
      <c r="AB198" s="291"/>
      <c r="AC198" s="291"/>
      <c r="AD198" s="291"/>
      <c r="AE198" s="291"/>
      <c r="AF198" s="291"/>
      <c r="AG198" s="291"/>
      <c r="AH198" s="291"/>
      <c r="AI198" s="291"/>
      <c r="AJ198" s="291"/>
      <c r="AK198" s="291"/>
      <c r="AL198" s="291"/>
      <c r="AM198" s="291"/>
      <c r="AN198" s="291"/>
      <c r="AO198" s="291"/>
      <c r="AP198" s="291"/>
      <c r="AS198" s="18"/>
      <c r="AT198" s="18"/>
      <c r="AU198" s="18"/>
      <c r="AV198" s="18"/>
      <c r="AW198" s="18"/>
      <c r="AX198" s="18"/>
      <c r="AY198" s="18"/>
      <c r="AZ198" s="18"/>
      <c r="BA198" s="18"/>
      <c r="BB198" s="18"/>
      <c r="BC198" s="18"/>
      <c r="BD198" s="18"/>
      <c r="BE198" s="18"/>
      <c r="BF198" s="18"/>
      <c r="BG198" s="18"/>
      <c r="BH198" s="18"/>
      <c r="BI198" s="18"/>
      <c r="BJ198" s="18"/>
    </row>
    <row r="199" spans="1:63" s="17" customFormat="1" ht="15" x14ac:dyDescent="0.25">
      <c r="A199" s="291"/>
      <c r="B199" s="291"/>
      <c r="C199" s="291"/>
      <c r="D199" s="291"/>
      <c r="E199" s="291"/>
      <c r="F199" s="291"/>
      <c r="G199" s="291"/>
      <c r="H199" s="291"/>
      <c r="I199" s="291"/>
      <c r="J199" s="291"/>
      <c r="K199" s="291"/>
      <c r="L199" s="291"/>
      <c r="M199" s="291"/>
      <c r="N199" s="291"/>
      <c r="O199" s="291"/>
      <c r="P199" s="291"/>
      <c r="Q199" s="291"/>
      <c r="R199" s="291"/>
      <c r="S199" s="291"/>
      <c r="T199" s="291"/>
      <c r="U199" s="291"/>
      <c r="V199" s="291"/>
      <c r="W199" s="291"/>
      <c r="X199" s="291"/>
      <c r="Y199" s="291"/>
      <c r="Z199" s="291"/>
      <c r="AA199" s="291"/>
      <c r="AB199" s="291"/>
      <c r="AC199" s="291"/>
      <c r="AD199" s="291"/>
      <c r="AE199" s="291"/>
      <c r="AF199" s="291"/>
      <c r="AG199" s="291"/>
      <c r="AH199" s="291"/>
      <c r="AI199" s="291"/>
      <c r="AJ199" s="291"/>
      <c r="AK199" s="291"/>
      <c r="AL199" s="291"/>
      <c r="AM199" s="291"/>
      <c r="AN199" s="291"/>
      <c r="AO199" s="291"/>
      <c r="AP199" s="291"/>
      <c r="AS199" s="18"/>
      <c r="AT199" s="18"/>
      <c r="AU199" s="18"/>
      <c r="AV199" s="18"/>
      <c r="AW199" s="18"/>
      <c r="AX199" s="18"/>
      <c r="AY199" s="18"/>
      <c r="AZ199" s="18"/>
      <c r="BA199" s="18"/>
      <c r="BB199" s="18"/>
      <c r="BC199" s="18"/>
      <c r="BD199" s="18"/>
      <c r="BE199" s="18"/>
      <c r="BF199" s="18"/>
      <c r="BG199" s="18"/>
      <c r="BH199" s="18"/>
      <c r="BI199" s="18"/>
      <c r="BJ199" s="18"/>
    </row>
    <row r="200" spans="1:63" s="17" customFormat="1" ht="15" x14ac:dyDescent="0.25">
      <c r="A200" s="291"/>
      <c r="B200" s="291"/>
      <c r="C200" s="291"/>
      <c r="D200" s="291"/>
      <c r="E200" s="291"/>
      <c r="F200" s="291"/>
      <c r="G200" s="291"/>
      <c r="H200" s="291"/>
      <c r="I200" s="291"/>
      <c r="J200" s="291"/>
      <c r="K200" s="291"/>
      <c r="L200" s="291"/>
      <c r="M200" s="291"/>
      <c r="N200" s="291"/>
      <c r="O200" s="291"/>
      <c r="P200" s="291"/>
      <c r="Q200" s="291"/>
      <c r="R200" s="291"/>
      <c r="S200" s="291"/>
      <c r="T200" s="291"/>
      <c r="U200" s="291"/>
      <c r="V200" s="291"/>
      <c r="W200" s="291"/>
      <c r="X200" s="291"/>
      <c r="Y200" s="291"/>
      <c r="Z200" s="291"/>
      <c r="AA200" s="291"/>
      <c r="AB200" s="291"/>
      <c r="AC200" s="291"/>
      <c r="AD200" s="291"/>
      <c r="AE200" s="291"/>
      <c r="AF200" s="291"/>
      <c r="AG200" s="291"/>
      <c r="AH200" s="291"/>
      <c r="AI200" s="291"/>
      <c r="AJ200" s="291"/>
      <c r="AK200" s="291"/>
      <c r="AL200" s="291"/>
      <c r="AM200" s="291"/>
      <c r="AN200" s="291"/>
      <c r="AO200" s="291"/>
      <c r="AP200" s="291"/>
      <c r="AS200" s="18"/>
      <c r="AT200" s="18"/>
      <c r="AU200" s="18"/>
      <c r="AV200" s="18"/>
      <c r="AW200" s="18"/>
      <c r="AX200" s="18"/>
      <c r="AY200" s="18"/>
      <c r="AZ200" s="18"/>
      <c r="BA200" s="18"/>
      <c r="BB200" s="18"/>
      <c r="BC200" s="18"/>
      <c r="BD200" s="18"/>
      <c r="BE200" s="18"/>
      <c r="BF200" s="18"/>
      <c r="BG200" s="18"/>
      <c r="BH200" s="18"/>
      <c r="BI200" s="18"/>
      <c r="BJ200" s="18"/>
    </row>
    <row r="201" spans="1:63" s="17" customFormat="1" ht="15"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S201" s="18"/>
      <c r="AT201" s="18"/>
      <c r="AU201" s="18"/>
      <c r="AV201" s="18"/>
      <c r="AW201" s="18"/>
      <c r="AX201" s="18"/>
      <c r="AY201" s="18"/>
      <c r="AZ201" s="18"/>
      <c r="BA201" s="18"/>
      <c r="BB201" s="18"/>
      <c r="BC201" s="18"/>
      <c r="BD201" s="18"/>
      <c r="BE201" s="18"/>
      <c r="BF201" s="18"/>
      <c r="BG201" s="18"/>
      <c r="BH201" s="18"/>
      <c r="BI201" s="18"/>
      <c r="BJ201" s="18"/>
    </row>
    <row r="202" spans="1:63" s="17" customFormat="1" ht="16.5" customHeight="1" x14ac:dyDescent="0.25">
      <c r="A202" s="224">
        <v>1</v>
      </c>
      <c r="B202" s="224"/>
      <c r="C202" s="46"/>
      <c r="D202" s="252" t="s">
        <v>138</v>
      </c>
      <c r="E202" s="252"/>
      <c r="F202" s="252"/>
      <c r="G202" s="252"/>
      <c r="H202" s="252"/>
      <c r="I202" s="252"/>
      <c r="J202" s="252"/>
      <c r="K202" s="252"/>
      <c r="L202" s="252"/>
      <c r="M202" s="252"/>
      <c r="N202" s="252"/>
      <c r="O202" s="252"/>
      <c r="P202" s="252"/>
      <c r="Q202" s="252"/>
      <c r="R202" s="252"/>
      <c r="S202" s="252"/>
      <c r="T202" s="252"/>
      <c r="U202" s="252"/>
      <c r="V202" s="252"/>
      <c r="W202" s="252"/>
      <c r="X202" s="252"/>
      <c r="Y202" s="252"/>
      <c r="Z202" s="252"/>
      <c r="AA202" s="252"/>
      <c r="AB202" s="252"/>
      <c r="AC202" s="252"/>
      <c r="AD202" s="252"/>
      <c r="AE202" s="252"/>
      <c r="AF202" s="252"/>
      <c r="AG202" s="252"/>
      <c r="AH202" s="252"/>
      <c r="AI202" s="252"/>
      <c r="AJ202" s="252"/>
      <c r="AK202" s="252"/>
      <c r="AL202" s="252"/>
      <c r="AM202" s="252"/>
      <c r="AN202" s="252"/>
      <c r="AO202" s="252"/>
      <c r="AP202" s="252"/>
      <c r="AQ202" s="19"/>
      <c r="AT202" s="18"/>
      <c r="AU202" s="18"/>
      <c r="AV202" s="18"/>
      <c r="AW202" s="18"/>
      <c r="AX202" s="18"/>
      <c r="AY202" s="18"/>
      <c r="AZ202" s="18"/>
      <c r="BA202" s="18"/>
      <c r="BB202" s="18"/>
      <c r="BC202" s="18"/>
      <c r="BD202" s="18"/>
      <c r="BE202" s="18"/>
      <c r="BF202" s="18"/>
      <c r="BG202" s="18"/>
      <c r="BH202" s="18"/>
      <c r="BI202" s="18"/>
      <c r="BJ202" s="18"/>
      <c r="BK202" s="18"/>
    </row>
    <row r="203" spans="1:63" s="17" customFormat="1" ht="15" x14ac:dyDescent="0.25">
      <c r="A203" s="230"/>
      <c r="B203" s="230"/>
      <c r="C203" s="46"/>
      <c r="D203" s="252"/>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252"/>
      <c r="AG203" s="252"/>
      <c r="AH203" s="252"/>
      <c r="AI203" s="252"/>
      <c r="AJ203" s="252"/>
      <c r="AK203" s="252"/>
      <c r="AL203" s="252"/>
      <c r="AM203" s="252"/>
      <c r="AN203" s="252"/>
      <c r="AO203" s="252"/>
      <c r="AP203" s="252"/>
      <c r="AQ203" s="19"/>
      <c r="AT203" s="18"/>
      <c r="AU203" s="18"/>
      <c r="AV203" s="18"/>
      <c r="AW203" s="18"/>
      <c r="AX203" s="18"/>
      <c r="AY203" s="18"/>
      <c r="AZ203" s="18"/>
      <c r="BA203" s="18"/>
      <c r="BB203" s="18"/>
      <c r="BC203" s="18"/>
      <c r="BD203" s="18"/>
      <c r="BE203" s="18"/>
      <c r="BF203" s="18"/>
      <c r="BG203" s="18"/>
      <c r="BH203" s="18"/>
      <c r="BI203" s="18"/>
      <c r="BJ203" s="18"/>
      <c r="BK203" s="18"/>
    </row>
    <row r="204" spans="1:63" s="17" customFormat="1" ht="8.1" customHeight="1" x14ac:dyDescent="0.25">
      <c r="C204" s="18"/>
      <c r="AL204" s="31"/>
      <c r="AT204" s="18"/>
      <c r="AU204" s="18"/>
      <c r="AV204" s="18"/>
      <c r="AW204" s="18"/>
      <c r="AX204" s="18"/>
      <c r="AY204" s="18"/>
      <c r="AZ204" s="18"/>
      <c r="BA204" s="18"/>
      <c r="BB204" s="18"/>
      <c r="BC204" s="18"/>
      <c r="BD204" s="18"/>
      <c r="BE204" s="18"/>
      <c r="BF204" s="18"/>
      <c r="BG204" s="18"/>
      <c r="BH204" s="18"/>
      <c r="BI204" s="18"/>
      <c r="BJ204" s="18"/>
      <c r="BK204" s="18"/>
    </row>
    <row r="205" spans="1:63" s="17" customFormat="1" ht="3.95" customHeight="1" x14ac:dyDescent="0.25">
      <c r="AT205" s="18"/>
      <c r="AU205" s="18"/>
      <c r="AV205" s="18"/>
      <c r="AW205" s="18"/>
      <c r="AX205" s="18"/>
      <c r="AY205" s="18"/>
      <c r="AZ205" s="18"/>
      <c r="BA205" s="18"/>
      <c r="BB205" s="18"/>
      <c r="BC205" s="18"/>
      <c r="BD205" s="18"/>
      <c r="BE205" s="18"/>
      <c r="BF205" s="18"/>
      <c r="BG205" s="18"/>
      <c r="BH205" s="18"/>
      <c r="BI205" s="18"/>
      <c r="BJ205" s="18"/>
      <c r="BK205" s="18"/>
    </row>
    <row r="206" spans="1:63" s="17" customFormat="1" ht="15" x14ac:dyDescent="0.25">
      <c r="A206" s="49"/>
      <c r="B206" s="49"/>
      <c r="C206" s="49"/>
      <c r="D206" s="241">
        <v>0</v>
      </c>
      <c r="E206" s="242"/>
      <c r="F206" s="242"/>
      <c r="G206" s="243"/>
      <c r="H206" s="17" t="s">
        <v>39</v>
      </c>
      <c r="L206" s="244">
        <f>FLOOR(IF(N32="X", D206/1,IF(N34="X",D206/1.25,IF(N36="X",D206/0.25))),0.25)</f>
        <v>0</v>
      </c>
      <c r="M206" s="245"/>
      <c r="N206" s="245"/>
      <c r="O206" s="246"/>
      <c r="P206" s="68"/>
      <c r="Q206" s="31" t="s">
        <v>93</v>
      </c>
      <c r="W206" s="68"/>
      <c r="X206" s="68"/>
      <c r="Y206" s="68"/>
      <c r="Z206" s="68"/>
      <c r="AA206" s="68"/>
      <c r="AG206" s="68"/>
      <c r="AH206" s="68"/>
      <c r="AI206" s="68"/>
      <c r="AJ206" s="68"/>
      <c r="AK206" s="68"/>
    </row>
    <row r="207" spans="1:63" s="17" customFormat="1" ht="3.95" customHeight="1" x14ac:dyDescent="0.25">
      <c r="AT207" s="18"/>
      <c r="AU207" s="18"/>
      <c r="AV207" s="18"/>
      <c r="AW207" s="18"/>
      <c r="AX207" s="18"/>
      <c r="AY207" s="18"/>
      <c r="AZ207" s="18"/>
      <c r="BA207" s="18"/>
      <c r="BB207" s="18"/>
      <c r="BC207" s="18"/>
      <c r="BD207" s="18"/>
      <c r="BE207" s="18"/>
      <c r="BF207" s="18"/>
      <c r="BG207" s="18"/>
      <c r="BH207" s="18"/>
      <c r="BI207" s="18"/>
      <c r="BJ207" s="18"/>
      <c r="BK207" s="18"/>
    </row>
    <row r="208" spans="1:63" s="17" customFormat="1" ht="8.1" customHeight="1" x14ac:dyDescent="0.25">
      <c r="C208" s="18"/>
      <c r="AL208" s="31"/>
      <c r="AT208" s="18"/>
      <c r="AU208" s="18"/>
      <c r="AV208" s="18"/>
      <c r="AW208" s="18"/>
      <c r="AX208" s="18"/>
      <c r="AY208" s="18"/>
      <c r="AZ208" s="18"/>
      <c r="BA208" s="18"/>
      <c r="BB208" s="18"/>
      <c r="BC208" s="18"/>
      <c r="BD208" s="18"/>
      <c r="BE208" s="18"/>
      <c r="BF208" s="18"/>
      <c r="BG208" s="18"/>
      <c r="BH208" s="18"/>
      <c r="BI208" s="18"/>
      <c r="BJ208" s="18"/>
      <c r="BK208" s="18"/>
    </row>
    <row r="209" spans="1:63" s="17" customFormat="1" ht="16.5" customHeight="1" x14ac:dyDescent="0.25">
      <c r="A209" s="230"/>
      <c r="B209" s="230"/>
      <c r="C209" s="46"/>
      <c r="D209" s="240" t="s">
        <v>145</v>
      </c>
      <c r="E209" s="240"/>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0"/>
      <c r="AD209" s="240"/>
      <c r="AE209" s="240"/>
      <c r="AF209" s="240"/>
      <c r="AG209" s="240"/>
      <c r="AH209" s="240"/>
      <c r="AI209" s="240"/>
      <c r="AJ209" s="240"/>
      <c r="AK209" s="240"/>
      <c r="AL209" s="240"/>
      <c r="AM209" s="240"/>
      <c r="AN209" s="240"/>
      <c r="AO209" s="240"/>
      <c r="AP209" s="83"/>
      <c r="AQ209" s="83"/>
      <c r="AT209" s="18"/>
      <c r="AU209" s="18"/>
      <c r="AV209" s="18"/>
      <c r="AW209" s="18"/>
      <c r="AX209" s="18"/>
      <c r="AY209" s="18"/>
      <c r="AZ209" s="18"/>
      <c r="BA209" s="18"/>
      <c r="BB209" s="18"/>
      <c r="BC209" s="18"/>
      <c r="BD209" s="18"/>
      <c r="BE209" s="18"/>
      <c r="BF209" s="18"/>
      <c r="BG209" s="18"/>
      <c r="BH209" s="18"/>
      <c r="BI209" s="18"/>
      <c r="BJ209" s="18"/>
      <c r="BK209" s="18"/>
    </row>
    <row r="210" spans="1:63" s="17" customFormat="1" ht="15" x14ac:dyDescent="0.25">
      <c r="A210" s="230"/>
      <c r="B210" s="230"/>
      <c r="C210" s="46"/>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240"/>
      <c r="AN210" s="240"/>
      <c r="AO210" s="240"/>
      <c r="AP210" s="83"/>
      <c r="AQ210" s="83"/>
      <c r="AT210" s="18"/>
      <c r="AU210" s="18"/>
      <c r="AV210" s="18"/>
      <c r="AW210" s="18"/>
      <c r="AX210" s="18"/>
      <c r="AY210" s="18"/>
      <c r="AZ210" s="18"/>
      <c r="BA210" s="18"/>
      <c r="BB210" s="18"/>
      <c r="BC210" s="18"/>
      <c r="BD210" s="18"/>
      <c r="BE210" s="18"/>
      <c r="BF210" s="18"/>
      <c r="BG210" s="18"/>
      <c r="BH210" s="18"/>
      <c r="BI210" s="18"/>
      <c r="BJ210" s="18"/>
      <c r="BK210" s="18"/>
    </row>
    <row r="211" spans="1:63" s="17" customFormat="1" ht="15" x14ac:dyDescent="0.25">
      <c r="A211" s="230"/>
      <c r="B211" s="230"/>
      <c r="C211" s="46"/>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83"/>
      <c r="AQ211" s="83"/>
      <c r="AT211" s="18"/>
      <c r="AU211" s="18"/>
      <c r="AV211" s="18"/>
      <c r="AW211" s="18"/>
      <c r="AX211" s="18"/>
      <c r="AY211" s="18"/>
      <c r="AZ211" s="18"/>
      <c r="BA211" s="18"/>
      <c r="BB211" s="18"/>
      <c r="BC211" s="18"/>
      <c r="BD211" s="18"/>
      <c r="BE211" s="18"/>
      <c r="BF211" s="18"/>
      <c r="BG211" s="18"/>
      <c r="BH211" s="18"/>
      <c r="BI211" s="18"/>
      <c r="BJ211" s="18"/>
      <c r="BK211" s="18"/>
    </row>
    <row r="212" spans="1:63" s="17" customFormat="1" ht="15" x14ac:dyDescent="0.25">
      <c r="C212" s="18"/>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83"/>
      <c r="AQ212" s="83"/>
      <c r="AT212" s="18"/>
      <c r="AU212" s="18"/>
      <c r="AV212" s="18"/>
      <c r="AW212" s="18"/>
      <c r="AX212" s="18"/>
      <c r="AY212" s="18"/>
      <c r="AZ212" s="18"/>
      <c r="BA212" s="18"/>
      <c r="BB212" s="18"/>
      <c r="BC212" s="18"/>
      <c r="BD212" s="18"/>
      <c r="BE212" s="18"/>
      <c r="BF212" s="18"/>
      <c r="BG212" s="18"/>
      <c r="BH212" s="18"/>
      <c r="BI212" s="18"/>
      <c r="BJ212" s="18"/>
      <c r="BK212" s="18"/>
    </row>
    <row r="213" spans="1:63" s="17" customFormat="1" ht="15" x14ac:dyDescent="0.25">
      <c r="C213" s="18"/>
      <c r="AL213" s="31"/>
      <c r="AT213" s="18"/>
      <c r="AU213" s="18"/>
      <c r="AV213" s="18"/>
      <c r="AW213" s="18"/>
      <c r="AX213" s="18"/>
      <c r="AY213" s="18"/>
      <c r="AZ213" s="18"/>
      <c r="BA213" s="18"/>
      <c r="BB213" s="18"/>
      <c r="BC213" s="18"/>
      <c r="BD213" s="18"/>
      <c r="BE213" s="18"/>
      <c r="BF213" s="18"/>
      <c r="BG213" s="18"/>
      <c r="BH213" s="18"/>
      <c r="BI213" s="18"/>
      <c r="BJ213" s="18"/>
      <c r="BK213" s="18"/>
    </row>
    <row r="214" spans="1:63" s="176" customFormat="1" ht="17.25" x14ac:dyDescent="0.3">
      <c r="A214" s="175" t="s">
        <v>109</v>
      </c>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row>
    <row r="215" spans="1:63" s="39" customFormat="1" ht="8.1" customHeight="1" x14ac:dyDescent="0.2">
      <c r="C215" s="40"/>
      <c r="AS215" s="41"/>
      <c r="AT215" s="41"/>
      <c r="AU215" s="41"/>
      <c r="AV215" s="41"/>
      <c r="AW215" s="41"/>
      <c r="AX215" s="41"/>
      <c r="AY215" s="41"/>
      <c r="AZ215" s="41"/>
      <c r="BA215" s="41"/>
      <c r="BB215" s="41"/>
      <c r="BC215" s="41"/>
      <c r="BD215" s="41"/>
      <c r="BE215" s="41"/>
      <c r="BF215" s="41"/>
      <c r="BG215" s="41"/>
      <c r="BH215" s="41"/>
      <c r="BI215" s="41"/>
      <c r="BJ215" s="41"/>
    </row>
    <row r="216" spans="1:63" s="17" customFormat="1" ht="16.5" customHeight="1" x14ac:dyDescent="0.25">
      <c r="A216" s="220" t="s">
        <v>122</v>
      </c>
      <c r="B216" s="220"/>
      <c r="C216" s="220"/>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c r="Z216" s="220"/>
      <c r="AA216" s="220"/>
      <c r="AB216" s="220"/>
      <c r="AC216" s="220"/>
      <c r="AD216" s="220"/>
      <c r="AE216" s="220"/>
      <c r="AF216" s="220"/>
      <c r="AG216" s="220"/>
      <c r="AH216" s="220"/>
      <c r="AI216" s="220"/>
      <c r="AJ216" s="220"/>
      <c r="AK216" s="220"/>
      <c r="AL216" s="220"/>
      <c r="AM216" s="220"/>
      <c r="AN216" s="220"/>
      <c r="AO216" s="220"/>
      <c r="AP216" s="220"/>
      <c r="AQ216" s="28"/>
      <c r="AR216" s="28"/>
      <c r="AS216" s="28"/>
      <c r="AT216" s="18"/>
      <c r="AU216" s="18"/>
      <c r="AV216" s="18"/>
      <c r="AW216" s="18"/>
      <c r="AX216" s="18"/>
      <c r="AY216" s="18"/>
      <c r="AZ216" s="18"/>
      <c r="BA216" s="18"/>
      <c r="BB216" s="18"/>
      <c r="BC216" s="18"/>
      <c r="BD216" s="18"/>
      <c r="BE216" s="18"/>
      <c r="BF216" s="18"/>
      <c r="BG216" s="18"/>
      <c r="BH216" s="18"/>
      <c r="BI216" s="18"/>
      <c r="BJ216" s="18"/>
      <c r="BK216" s="18"/>
    </row>
    <row r="217" spans="1:63" s="17" customFormat="1" ht="13.9" customHeight="1" x14ac:dyDescent="0.25">
      <c r="A217" s="220"/>
      <c r="B217" s="220"/>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220"/>
      <c r="AB217" s="220"/>
      <c r="AC217" s="220"/>
      <c r="AD217" s="220"/>
      <c r="AE217" s="220"/>
      <c r="AF217" s="220"/>
      <c r="AG217" s="220"/>
      <c r="AH217" s="220"/>
      <c r="AI217" s="220"/>
      <c r="AJ217" s="220"/>
      <c r="AK217" s="220"/>
      <c r="AL217" s="220"/>
      <c r="AM217" s="220"/>
      <c r="AN217" s="220"/>
      <c r="AO217" s="220"/>
      <c r="AP217" s="220"/>
      <c r="AQ217" s="28"/>
      <c r="AR217" s="28"/>
      <c r="AS217" s="28"/>
      <c r="AT217" s="18"/>
      <c r="AU217" s="18"/>
      <c r="AV217" s="18"/>
      <c r="AW217" s="18"/>
      <c r="AX217" s="18"/>
      <c r="AY217" s="18"/>
      <c r="AZ217" s="18"/>
      <c r="BA217" s="18"/>
      <c r="BB217" s="18"/>
      <c r="BC217" s="18"/>
      <c r="BD217" s="18"/>
      <c r="BE217" s="18"/>
      <c r="BF217" s="18"/>
      <c r="BG217" s="18"/>
      <c r="BH217" s="18"/>
      <c r="BI217" s="18"/>
      <c r="BJ217" s="18"/>
      <c r="BK217" s="18"/>
    </row>
    <row r="218" spans="1:63" s="78" customFormat="1" ht="15" x14ac:dyDescent="0.25">
      <c r="AQ218" s="17"/>
      <c r="AR218" s="97"/>
      <c r="AS218" s="97"/>
      <c r="AT218" s="97"/>
      <c r="AU218" s="97"/>
      <c r="AV218" s="97"/>
      <c r="AW218" s="97"/>
      <c r="AX218" s="97"/>
      <c r="AY218" s="97"/>
      <c r="AZ218" s="97"/>
      <c r="BA218" s="97"/>
      <c r="BB218" s="97"/>
      <c r="BC218" s="97"/>
      <c r="BD218" s="97"/>
      <c r="BE218" s="97"/>
      <c r="BF218" s="97"/>
      <c r="BG218" s="97"/>
      <c r="BH218" s="97"/>
      <c r="BI218" s="97"/>
    </row>
    <row r="219" spans="1:63" s="101" customFormat="1" ht="18" customHeight="1" x14ac:dyDescent="0.25">
      <c r="A219" s="100"/>
      <c r="B219" s="100"/>
      <c r="C219" s="100"/>
      <c r="D219" s="100"/>
      <c r="E219" s="100"/>
      <c r="F219" s="100"/>
      <c r="G219" s="100"/>
      <c r="H219" s="100"/>
      <c r="I219" s="100"/>
      <c r="J219" s="100"/>
      <c r="K219" s="100"/>
      <c r="L219" s="100"/>
      <c r="M219" s="100"/>
      <c r="N219" s="100"/>
      <c r="O219" s="47"/>
      <c r="P219" s="47"/>
      <c r="Q219" s="305" t="s">
        <v>51</v>
      </c>
      <c r="R219" s="306"/>
      <c r="S219" s="306"/>
      <c r="T219" s="306"/>
      <c r="U219" s="306"/>
      <c r="V219" s="306"/>
      <c r="W219" s="306"/>
      <c r="X219" s="306"/>
      <c r="Y219" s="306"/>
      <c r="Z219" s="306"/>
      <c r="AA219" s="306"/>
      <c r="AB219" s="306"/>
      <c r="AC219" s="306"/>
      <c r="AD219" s="306"/>
      <c r="AE219" s="306"/>
      <c r="AF219" s="306"/>
      <c r="AG219" s="306"/>
      <c r="AH219" s="306"/>
      <c r="AI219" s="307"/>
      <c r="AR219" s="102"/>
      <c r="AS219" s="102"/>
      <c r="AT219" s="102"/>
      <c r="AU219" s="102"/>
      <c r="AV219" s="102"/>
      <c r="AW219" s="102"/>
      <c r="AX219" s="102"/>
      <c r="AY219" s="102"/>
      <c r="AZ219" s="102"/>
      <c r="BA219" s="102"/>
      <c r="BB219" s="102"/>
      <c r="BC219" s="102"/>
      <c r="BD219" s="102"/>
      <c r="BE219" s="102"/>
      <c r="BF219" s="102"/>
      <c r="BG219" s="102"/>
      <c r="BH219" s="102"/>
      <c r="BI219" s="102"/>
    </row>
    <row r="220" spans="1:63" s="101" customFormat="1" ht="18" customHeight="1" x14ac:dyDescent="0.25">
      <c r="A220" s="100"/>
      <c r="B220" s="100"/>
      <c r="C220" s="100"/>
      <c r="D220" s="100"/>
      <c r="E220" s="100"/>
      <c r="F220" s="100"/>
      <c r="G220" s="100"/>
      <c r="H220" s="100"/>
      <c r="I220" s="100"/>
      <c r="J220" s="100"/>
      <c r="K220" s="100"/>
      <c r="L220" s="100"/>
      <c r="M220" s="100"/>
      <c r="N220" s="100"/>
      <c r="O220" s="47"/>
      <c r="P220" s="47"/>
      <c r="Q220" s="302" t="s">
        <v>124</v>
      </c>
      <c r="R220" s="303"/>
      <c r="S220" s="303"/>
      <c r="T220" s="303"/>
      <c r="U220" s="303"/>
      <c r="V220" s="303"/>
      <c r="W220" s="303"/>
      <c r="X220" s="303"/>
      <c r="Y220" s="303"/>
      <c r="Z220" s="303"/>
      <c r="AA220" s="303"/>
      <c r="AB220" s="303"/>
      <c r="AC220" s="303"/>
      <c r="AD220" s="303"/>
      <c r="AE220" s="303"/>
      <c r="AF220" s="303"/>
      <c r="AG220" s="303"/>
      <c r="AH220" s="303"/>
      <c r="AI220" s="304"/>
      <c r="AR220" s="102"/>
      <c r="AS220" s="102"/>
      <c r="AT220" s="102"/>
      <c r="AU220" s="102"/>
      <c r="AV220" s="102"/>
      <c r="AW220" s="102"/>
      <c r="AX220" s="102"/>
      <c r="AY220" s="102"/>
      <c r="AZ220" s="102"/>
      <c r="BA220" s="102"/>
      <c r="BB220" s="102"/>
      <c r="BC220" s="102"/>
      <c r="BD220" s="102"/>
      <c r="BE220" s="102"/>
      <c r="BF220" s="102"/>
      <c r="BG220" s="102"/>
      <c r="BH220" s="102"/>
      <c r="BI220" s="102"/>
    </row>
    <row r="221" spans="1:63" s="78" customFormat="1" ht="4.1500000000000004" customHeight="1" x14ac:dyDescent="0.25">
      <c r="A221" s="79"/>
      <c r="B221" s="79"/>
      <c r="C221" s="79"/>
      <c r="D221" s="79"/>
      <c r="Q221" s="103"/>
      <c r="R221" s="104"/>
      <c r="S221" s="105"/>
      <c r="T221" s="105"/>
      <c r="U221" s="106"/>
      <c r="V221" s="105"/>
      <c r="W221" s="105"/>
      <c r="X221" s="105"/>
      <c r="Y221" s="105"/>
      <c r="Z221" s="105"/>
      <c r="AA221" s="107"/>
      <c r="AB221" s="107"/>
      <c r="AC221" s="105"/>
      <c r="AD221" s="104"/>
      <c r="AE221" s="104"/>
      <c r="AF221" s="107"/>
      <c r="AG221" s="105"/>
      <c r="AH221" s="105"/>
      <c r="AI221" s="108"/>
      <c r="AJ221" s="94"/>
      <c r="AR221" s="97"/>
      <c r="AS221" s="97"/>
      <c r="AT221" s="97"/>
      <c r="AU221" s="97"/>
      <c r="AV221" s="97"/>
      <c r="AW221" s="97"/>
      <c r="AX221" s="97"/>
      <c r="AY221" s="97"/>
      <c r="AZ221" s="97"/>
      <c r="BA221" s="97"/>
      <c r="BB221" s="97"/>
      <c r="BC221" s="97"/>
      <c r="BD221" s="97"/>
      <c r="BE221" s="97"/>
      <c r="BF221" s="97"/>
      <c r="BG221" s="97"/>
      <c r="BH221" s="97"/>
      <c r="BI221" s="97"/>
    </row>
    <row r="222" spans="1:63" s="78" customFormat="1" ht="15.75" customHeight="1" x14ac:dyDescent="0.25">
      <c r="A222" s="79"/>
      <c r="B222" s="109"/>
      <c r="G222" s="301"/>
      <c r="H222" s="301"/>
      <c r="I222" s="110"/>
      <c r="K222" s="308"/>
      <c r="L222" s="308"/>
      <c r="M222" s="308"/>
      <c r="N222" s="79"/>
      <c r="O222" s="47"/>
      <c r="P222" s="47"/>
      <c r="Q222" s="309"/>
      <c r="R222" s="310"/>
      <c r="S222" s="310"/>
      <c r="T222" s="105" t="s">
        <v>37</v>
      </c>
      <c r="U222" s="105"/>
      <c r="V222" s="311">
        <f>D206</f>
        <v>0</v>
      </c>
      <c r="W222" s="312"/>
      <c r="X222" s="111"/>
      <c r="Y222" s="227" t="s">
        <v>38</v>
      </c>
      <c r="Z222" s="227"/>
      <c r="AA222" s="228"/>
      <c r="AB222" s="254" t="e">
        <f>(D206/K143)*V49</f>
        <v>#DIV/0!</v>
      </c>
      <c r="AC222" s="254"/>
      <c r="AD222" s="254"/>
      <c r="AE222" s="254"/>
      <c r="AF222" s="254"/>
      <c r="AG222" s="112"/>
      <c r="AH222" s="112"/>
      <c r="AI222" s="113"/>
      <c r="AJ222" s="94"/>
      <c r="AK222" s="316" t="s">
        <v>110</v>
      </c>
      <c r="AL222" s="316"/>
      <c r="AM222" s="316"/>
      <c r="AN222" s="316"/>
      <c r="AO222" s="316"/>
      <c r="AP222" s="316"/>
      <c r="AR222" s="97"/>
      <c r="AS222" s="97"/>
      <c r="AT222" s="97"/>
      <c r="AU222" s="97"/>
      <c r="AV222" s="97"/>
      <c r="AW222" s="97"/>
      <c r="AX222" s="97"/>
      <c r="AY222" s="97"/>
      <c r="AZ222" s="97"/>
      <c r="BA222" s="97"/>
      <c r="BB222" s="97"/>
      <c r="BC222" s="97"/>
      <c r="BD222" s="97"/>
      <c r="BE222" s="97"/>
      <c r="BF222" s="97"/>
      <c r="BG222" s="97"/>
      <c r="BH222" s="97"/>
      <c r="BI222" s="97"/>
    </row>
    <row r="223" spans="1:63" s="78" customFormat="1" ht="8.1" customHeight="1" x14ac:dyDescent="0.25">
      <c r="A223" s="79"/>
      <c r="B223" s="114"/>
      <c r="C223" s="47"/>
      <c r="D223" s="79"/>
      <c r="G223" s="47"/>
      <c r="H223" s="47"/>
      <c r="I223" s="47"/>
      <c r="J223" s="47"/>
      <c r="K223" s="47"/>
      <c r="L223" s="47"/>
      <c r="M223" s="47"/>
      <c r="N223" s="47"/>
      <c r="O223" s="47"/>
      <c r="P223" s="47"/>
      <c r="Q223" s="115"/>
      <c r="R223" s="105"/>
      <c r="S223" s="105"/>
      <c r="T223" s="105"/>
      <c r="U223" s="106"/>
      <c r="V223" s="105"/>
      <c r="W223" s="105"/>
      <c r="X223" s="105"/>
      <c r="Y223" s="105"/>
      <c r="Z223" s="105"/>
      <c r="AA223" s="116"/>
      <c r="AB223" s="105"/>
      <c r="AC223" s="105"/>
      <c r="AD223" s="104"/>
      <c r="AE223" s="117"/>
      <c r="AF223" s="118"/>
      <c r="AG223" s="119"/>
      <c r="AH223" s="119"/>
      <c r="AI223" s="120"/>
      <c r="AJ223" s="121"/>
      <c r="AK223" s="316"/>
      <c r="AL223" s="316"/>
      <c r="AM223" s="316"/>
      <c r="AN223" s="316"/>
      <c r="AO223" s="316"/>
      <c r="AP223" s="316"/>
      <c r="AR223" s="97"/>
      <c r="BE223" s="97"/>
      <c r="BF223" s="97"/>
      <c r="BG223" s="97"/>
      <c r="BH223" s="97"/>
      <c r="BI223" s="97"/>
    </row>
    <row r="224" spans="1:63" s="78" customFormat="1" ht="16.5" customHeight="1" x14ac:dyDescent="0.25">
      <c r="A224" s="79"/>
      <c r="B224" s="109"/>
      <c r="G224" s="301"/>
      <c r="H224" s="301"/>
      <c r="I224" s="110"/>
      <c r="K224" s="122"/>
      <c r="L224" s="47"/>
      <c r="M224" s="47"/>
      <c r="N224" s="47"/>
      <c r="O224" s="47"/>
      <c r="P224" s="47"/>
      <c r="Q224" s="115" t="s">
        <v>7</v>
      </c>
      <c r="R224" s="105"/>
      <c r="S224" s="105"/>
      <c r="T224" s="105"/>
      <c r="U224" s="105"/>
      <c r="V224" s="105"/>
      <c r="W224" s="105"/>
      <c r="X224" s="105"/>
      <c r="Y224" s="105"/>
      <c r="Z224" s="105"/>
      <c r="AA224" s="107"/>
      <c r="AB224" s="107"/>
      <c r="AC224" s="105"/>
      <c r="AD224" s="123"/>
      <c r="AE224" s="293" t="e">
        <f>(V222/K143)*AA152</f>
        <v>#DIV/0!</v>
      </c>
      <c r="AF224" s="294"/>
      <c r="AG224" s="294"/>
      <c r="AH224" s="295"/>
      <c r="AI224" s="108"/>
      <c r="AJ224" s="94"/>
      <c r="AK224" s="316"/>
      <c r="AL224" s="316"/>
      <c r="AM224" s="316"/>
      <c r="AN224" s="316"/>
      <c r="AO224" s="316"/>
      <c r="AP224" s="316"/>
      <c r="AR224" s="97"/>
      <c r="AS224" s="97"/>
      <c r="AT224" s="97"/>
      <c r="AU224" s="97"/>
      <c r="AV224" s="97"/>
      <c r="AW224" s="97"/>
      <c r="AX224" s="97"/>
      <c r="AY224" s="97"/>
      <c r="AZ224" s="97"/>
      <c r="BA224" s="97"/>
      <c r="BB224" s="97"/>
      <c r="BC224" s="97"/>
      <c r="BD224" s="97"/>
      <c r="BE224" s="97"/>
      <c r="BF224" s="97"/>
      <c r="BG224" s="97"/>
      <c r="BH224" s="97"/>
      <c r="BI224" s="97"/>
    </row>
    <row r="225" spans="1:61" s="78" customFormat="1" ht="4.1500000000000004" customHeight="1" x14ac:dyDescent="0.25">
      <c r="A225" s="79"/>
      <c r="B225" s="114"/>
      <c r="C225" s="47"/>
      <c r="D225" s="79"/>
      <c r="G225" s="47"/>
      <c r="H225" s="47"/>
      <c r="I225" s="47"/>
      <c r="J225" s="47"/>
      <c r="K225" s="47"/>
      <c r="L225" s="47"/>
      <c r="M225" s="47"/>
      <c r="N225" s="47"/>
      <c r="O225" s="47"/>
      <c r="P225" s="47"/>
      <c r="Q225" s="115"/>
      <c r="R225" s="105"/>
      <c r="S225" s="105"/>
      <c r="T225" s="105"/>
      <c r="U225" s="106"/>
      <c r="V225" s="105"/>
      <c r="W225" s="105"/>
      <c r="X225" s="105"/>
      <c r="Y225" s="105"/>
      <c r="Z225" s="105"/>
      <c r="AA225" s="116"/>
      <c r="AB225" s="105"/>
      <c r="AC225" s="105"/>
      <c r="AD225" s="104"/>
      <c r="AE225" s="117"/>
      <c r="AF225" s="118"/>
      <c r="AG225" s="119"/>
      <c r="AH225" s="119"/>
      <c r="AI225" s="120"/>
      <c r="AJ225" s="121"/>
      <c r="AK225" s="316"/>
      <c r="AL225" s="316"/>
      <c r="AM225" s="316"/>
      <c r="AN225" s="316"/>
      <c r="AO225" s="316"/>
      <c r="AP225" s="316"/>
      <c r="AR225" s="97"/>
      <c r="BE225" s="97"/>
      <c r="BF225" s="97"/>
      <c r="BG225" s="97"/>
      <c r="BH225" s="97"/>
      <c r="BI225" s="97"/>
    </row>
    <row r="226" spans="1:61" s="78" customFormat="1" ht="16.5" customHeight="1" x14ac:dyDescent="0.25">
      <c r="A226" s="229" t="s">
        <v>123</v>
      </c>
      <c r="B226" s="229"/>
      <c r="C226" s="229"/>
      <c r="D226" s="229"/>
      <c r="E226" s="229"/>
      <c r="F226" s="229"/>
      <c r="G226" s="229"/>
      <c r="H226" s="229"/>
      <c r="I226" s="229"/>
      <c r="J226" s="229"/>
      <c r="K226" s="229"/>
      <c r="L226" s="229"/>
      <c r="M226" s="229"/>
      <c r="N226" s="229"/>
      <c r="O226" s="229"/>
      <c r="P226" s="215"/>
      <c r="Q226" s="115" t="s">
        <v>29</v>
      </c>
      <c r="R226" s="105"/>
      <c r="S226" s="105"/>
      <c r="T226" s="105"/>
      <c r="U226" s="124"/>
      <c r="V226" s="105"/>
      <c r="W226" s="105"/>
      <c r="X226" s="105"/>
      <c r="Y226" s="105"/>
      <c r="Z226" s="105"/>
      <c r="AA226" s="107"/>
      <c r="AB226" s="107"/>
      <c r="AC226" s="105"/>
      <c r="AD226" s="123"/>
      <c r="AE226" s="293" t="e">
        <f>(V222/K143)*AA154</f>
        <v>#DIV/0!</v>
      </c>
      <c r="AF226" s="294"/>
      <c r="AG226" s="294"/>
      <c r="AH226" s="295"/>
      <c r="AI226" s="125" t="s">
        <v>8</v>
      </c>
      <c r="AJ226" s="94"/>
      <c r="AK226" s="316"/>
      <c r="AL226" s="316"/>
      <c r="AM226" s="316"/>
      <c r="AN226" s="316"/>
      <c r="AO226" s="316"/>
      <c r="AP226" s="316"/>
      <c r="AQ226" s="82"/>
      <c r="AR226" s="126"/>
      <c r="AS226" s="97"/>
      <c r="AT226" s="97"/>
      <c r="AU226" s="97"/>
      <c r="AV226" s="97"/>
      <c r="AW226" s="97"/>
      <c r="AX226" s="97"/>
      <c r="AY226" s="97"/>
      <c r="AZ226" s="97"/>
      <c r="BA226" s="97"/>
      <c r="BB226" s="97"/>
      <c r="BC226" s="97"/>
      <c r="BD226" s="97"/>
      <c r="BE226" s="97"/>
      <c r="BF226" s="97"/>
      <c r="BG226" s="97"/>
      <c r="BH226" s="97"/>
      <c r="BI226" s="97"/>
    </row>
    <row r="227" spans="1:61" s="78" customFormat="1" ht="4.1500000000000004" customHeight="1" x14ac:dyDescent="0.25">
      <c r="A227" s="229"/>
      <c r="B227" s="229"/>
      <c r="C227" s="229"/>
      <c r="D227" s="229"/>
      <c r="E227" s="229"/>
      <c r="F227" s="229"/>
      <c r="G227" s="229"/>
      <c r="H227" s="229"/>
      <c r="I227" s="229"/>
      <c r="J227" s="229"/>
      <c r="K227" s="229"/>
      <c r="L227" s="229"/>
      <c r="M227" s="229"/>
      <c r="N227" s="229"/>
      <c r="O227" s="229"/>
      <c r="P227" s="216"/>
      <c r="Q227" s="115"/>
      <c r="R227" s="105"/>
      <c r="S227" s="105"/>
      <c r="T227" s="105"/>
      <c r="U227" s="106"/>
      <c r="V227" s="105"/>
      <c r="W227" s="105"/>
      <c r="X227" s="105"/>
      <c r="Y227" s="105"/>
      <c r="Z227" s="105"/>
      <c r="AA227" s="116"/>
      <c r="AB227" s="105"/>
      <c r="AC227" s="105"/>
      <c r="AD227" s="104"/>
      <c r="AE227" s="117"/>
      <c r="AF227" s="118"/>
      <c r="AG227" s="119"/>
      <c r="AH227" s="119"/>
      <c r="AI227" s="127"/>
      <c r="AJ227" s="121"/>
      <c r="AK227" s="316"/>
      <c r="AL227" s="316"/>
      <c r="AM227" s="316"/>
      <c r="AN227" s="316"/>
      <c r="AO227" s="316"/>
      <c r="AP227" s="316"/>
      <c r="AQ227" s="82"/>
      <c r="AR227" s="97"/>
      <c r="BE227" s="97"/>
      <c r="BF227" s="97"/>
      <c r="BG227" s="97"/>
      <c r="BH227" s="97"/>
      <c r="BI227" s="97"/>
    </row>
    <row r="228" spans="1:61" s="78" customFormat="1" ht="15" x14ac:dyDescent="0.25">
      <c r="A228" s="229"/>
      <c r="B228" s="229"/>
      <c r="C228" s="229"/>
      <c r="D228" s="229"/>
      <c r="E228" s="229"/>
      <c r="F228" s="229"/>
      <c r="G228" s="229"/>
      <c r="H228" s="229"/>
      <c r="I228" s="229"/>
      <c r="J228" s="229"/>
      <c r="K228" s="229"/>
      <c r="L228" s="229"/>
      <c r="M228" s="229"/>
      <c r="N228" s="229"/>
      <c r="O228" s="229"/>
      <c r="P228" s="216"/>
      <c r="Q228" s="115" t="s">
        <v>30</v>
      </c>
      <c r="R228" s="105"/>
      <c r="S228" s="105"/>
      <c r="T228" s="105"/>
      <c r="U228" s="106"/>
      <c r="V228" s="105"/>
      <c r="W228" s="105"/>
      <c r="X228" s="105"/>
      <c r="Y228" s="105"/>
      <c r="Z228" s="105"/>
      <c r="AA228" s="128"/>
      <c r="AB228" s="105"/>
      <c r="AC228" s="105"/>
      <c r="AD228" s="123"/>
      <c r="AE228" s="293" t="e">
        <f>(V222/K143)*AA156</f>
        <v>#DIV/0!</v>
      </c>
      <c r="AF228" s="294"/>
      <c r="AG228" s="294"/>
      <c r="AH228" s="295"/>
      <c r="AI228" s="125" t="s">
        <v>8</v>
      </c>
      <c r="AJ228" s="94"/>
      <c r="AK228" s="316"/>
      <c r="AL228" s="316"/>
      <c r="AM228" s="316"/>
      <c r="AN228" s="316"/>
      <c r="AO228" s="316"/>
      <c r="AP228" s="316"/>
      <c r="AQ228" s="82"/>
      <c r="AR228" s="97"/>
      <c r="AS228" s="97"/>
      <c r="AT228" s="97"/>
      <c r="AU228" s="97"/>
      <c r="AV228" s="97"/>
      <c r="AW228" s="97"/>
      <c r="AX228" s="97"/>
      <c r="AY228" s="97"/>
      <c r="AZ228" s="97"/>
      <c r="BA228" s="97"/>
      <c r="BB228" s="97"/>
      <c r="BC228" s="97"/>
      <c r="BD228" s="97"/>
      <c r="BE228" s="97"/>
      <c r="BF228" s="97"/>
      <c r="BG228" s="97"/>
      <c r="BH228" s="97"/>
      <c r="BI228" s="97"/>
    </row>
    <row r="229" spans="1:61" s="78" customFormat="1" ht="4.1500000000000004" customHeight="1" x14ac:dyDescent="0.25">
      <c r="A229" s="79"/>
      <c r="B229" s="114"/>
      <c r="C229" s="47"/>
      <c r="D229" s="79"/>
      <c r="G229" s="47"/>
      <c r="H229" s="47"/>
      <c r="I229" s="47"/>
      <c r="J229" s="47"/>
      <c r="K229" s="47"/>
      <c r="L229" s="47"/>
      <c r="M229" s="47"/>
      <c r="N229" s="47"/>
      <c r="O229" s="47"/>
      <c r="P229" s="47"/>
      <c r="Q229" s="115"/>
      <c r="R229" s="105"/>
      <c r="S229" s="105"/>
      <c r="T229" s="105"/>
      <c r="U229" s="106"/>
      <c r="V229" s="105"/>
      <c r="W229" s="105"/>
      <c r="X229" s="105"/>
      <c r="Y229" s="105"/>
      <c r="Z229" s="105"/>
      <c r="AA229" s="116"/>
      <c r="AB229" s="105"/>
      <c r="AC229" s="105"/>
      <c r="AD229" s="104"/>
      <c r="AE229" s="117"/>
      <c r="AF229" s="118"/>
      <c r="AG229" s="119"/>
      <c r="AH229" s="119"/>
      <c r="AI229" s="127"/>
      <c r="AJ229" s="121"/>
      <c r="AK229" s="129"/>
      <c r="AL229" s="121"/>
      <c r="AM229" s="121"/>
      <c r="AN229" s="114"/>
      <c r="AO229" s="121"/>
      <c r="AP229" s="97"/>
      <c r="AR229" s="97"/>
      <c r="BE229" s="97"/>
      <c r="BF229" s="97"/>
      <c r="BG229" s="97"/>
      <c r="BH229" s="97"/>
      <c r="BI229" s="97"/>
    </row>
    <row r="230" spans="1:61" s="78" customFormat="1" ht="15" x14ac:dyDescent="0.25">
      <c r="B230" s="15" t="s">
        <v>12</v>
      </c>
      <c r="C230" s="30" t="s">
        <v>79</v>
      </c>
      <c r="D230" s="31"/>
      <c r="E230" s="17"/>
      <c r="F230" s="47"/>
      <c r="G230" s="47"/>
      <c r="H230" s="47"/>
      <c r="I230" s="47"/>
      <c r="J230" s="47"/>
      <c r="K230" s="122"/>
      <c r="L230" s="47"/>
      <c r="M230" s="47"/>
      <c r="N230" s="47"/>
      <c r="O230" s="47"/>
      <c r="P230" s="17"/>
      <c r="Q230" s="115" t="s">
        <v>9</v>
      </c>
      <c r="R230" s="131"/>
      <c r="S230" s="131"/>
      <c r="T230" s="131"/>
      <c r="U230" s="131"/>
      <c r="V230" s="131"/>
      <c r="W230" s="131"/>
      <c r="X230" s="131"/>
      <c r="Y230" s="131"/>
      <c r="Z230" s="131"/>
      <c r="AA230" s="132"/>
      <c r="AB230" s="132"/>
      <c r="AC230" s="131"/>
      <c r="AD230" s="133"/>
      <c r="AE230" s="293" t="e">
        <f>(V222/K143)*AA158</f>
        <v>#DIV/0!</v>
      </c>
      <c r="AF230" s="294"/>
      <c r="AG230" s="294"/>
      <c r="AH230" s="295"/>
      <c r="AI230" s="127" t="s">
        <v>8</v>
      </c>
      <c r="AJ230" s="121"/>
      <c r="AK230" s="134" t="e">
        <f>IF(AE230&lt;0.5,"X","")</f>
        <v>#DIV/0!</v>
      </c>
      <c r="AL230" s="97" t="s">
        <v>1</v>
      </c>
      <c r="AM230" s="97"/>
      <c r="AN230" s="135"/>
      <c r="AO230" s="97" t="s">
        <v>2</v>
      </c>
      <c r="AP230" s="97"/>
      <c r="AR230" s="97"/>
      <c r="BE230" s="97"/>
      <c r="BF230" s="97"/>
      <c r="BG230" s="97"/>
      <c r="BH230" s="97"/>
      <c r="BI230" s="97"/>
    </row>
    <row r="231" spans="1:61" s="78" customFormat="1" ht="4.1500000000000004" customHeight="1" x14ac:dyDescent="0.25">
      <c r="B231" s="17"/>
      <c r="C231" s="31"/>
      <c r="D231" s="32"/>
      <c r="E231" s="156"/>
      <c r="F231" s="156"/>
      <c r="G231" s="156"/>
      <c r="H231" s="156"/>
      <c r="I231" s="156"/>
      <c r="J231" s="156"/>
      <c r="K231" s="156"/>
      <c r="L231" s="156"/>
      <c r="M231" s="156"/>
      <c r="N231" s="156"/>
      <c r="O231" s="156"/>
      <c r="P231" s="17"/>
      <c r="Q231" s="115"/>
      <c r="R231" s="105"/>
      <c r="S231" s="105"/>
      <c r="T231" s="105"/>
      <c r="U231" s="106"/>
      <c r="V231" s="105"/>
      <c r="W231" s="105"/>
      <c r="X231" s="105"/>
      <c r="Y231" s="105"/>
      <c r="Z231" s="105"/>
      <c r="AA231" s="116"/>
      <c r="AB231" s="105"/>
      <c r="AC231" s="105"/>
      <c r="AD231" s="104"/>
      <c r="AE231" s="117"/>
      <c r="AF231" s="118"/>
      <c r="AG231" s="119"/>
      <c r="AH231" s="119"/>
      <c r="AI231" s="127"/>
      <c r="AJ231" s="121"/>
      <c r="AK231" s="129"/>
      <c r="AL231" s="121"/>
      <c r="AM231" s="121"/>
      <c r="AN231" s="114"/>
      <c r="AO231" s="121"/>
      <c r="AP231" s="97"/>
      <c r="AR231" s="97"/>
      <c r="BE231" s="97"/>
      <c r="BF231" s="97"/>
      <c r="BG231" s="97"/>
      <c r="BH231" s="97"/>
      <c r="BI231" s="97"/>
    </row>
    <row r="232" spans="1:61" s="78" customFormat="1" ht="15" x14ac:dyDescent="0.25">
      <c r="B232" s="15" t="s">
        <v>12</v>
      </c>
      <c r="C232" s="29" t="s">
        <v>80</v>
      </c>
      <c r="D232" s="31"/>
      <c r="E232" s="17"/>
      <c r="F232" s="47"/>
      <c r="G232" s="47"/>
      <c r="H232" s="47"/>
      <c r="I232" s="47"/>
      <c r="J232" s="47"/>
      <c r="K232" s="122"/>
      <c r="L232" s="47"/>
      <c r="M232" s="47"/>
      <c r="N232" s="47"/>
      <c r="O232" s="47"/>
      <c r="P232" s="17"/>
      <c r="Q232" s="115" t="s">
        <v>10</v>
      </c>
      <c r="R232" s="105"/>
      <c r="S232" s="105"/>
      <c r="T232" s="105"/>
      <c r="U232" s="136"/>
      <c r="V232" s="105"/>
      <c r="W232" s="105"/>
      <c r="X232" s="105"/>
      <c r="Y232" s="105"/>
      <c r="Z232" s="105"/>
      <c r="AA232" s="132"/>
      <c r="AB232" s="132"/>
      <c r="AC232" s="105"/>
      <c r="AD232" s="133"/>
      <c r="AE232" s="293" t="e">
        <f>(V222/K143)*AA160</f>
        <v>#DIV/0!</v>
      </c>
      <c r="AF232" s="294"/>
      <c r="AG232" s="294"/>
      <c r="AH232" s="295"/>
      <c r="AI232" s="127" t="s">
        <v>11</v>
      </c>
      <c r="AJ232" s="121"/>
      <c r="AK232" s="134" t="e">
        <f>IF(AE232&lt;=200,"X","")</f>
        <v>#DIV/0!</v>
      </c>
      <c r="AL232" s="97" t="s">
        <v>1</v>
      </c>
      <c r="AM232" s="97"/>
      <c r="AN232" s="135" t="e">
        <f>IF(AE232&gt;200,"X","")</f>
        <v>#DIV/0!</v>
      </c>
      <c r="AO232" s="97" t="s">
        <v>2</v>
      </c>
      <c r="AP232" s="97"/>
      <c r="AR232" s="97"/>
      <c r="BE232" s="97"/>
      <c r="BF232" s="97"/>
      <c r="BG232" s="97"/>
      <c r="BH232" s="97"/>
      <c r="BI232" s="97"/>
    </row>
    <row r="233" spans="1:61" s="78" customFormat="1" ht="4.1500000000000004" customHeight="1" x14ac:dyDescent="0.25">
      <c r="B233" s="17"/>
      <c r="C233" s="31"/>
      <c r="D233" s="32"/>
      <c r="E233" s="156"/>
      <c r="F233" s="156"/>
      <c r="G233" s="156"/>
      <c r="H233" s="156"/>
      <c r="I233" s="156"/>
      <c r="J233" s="156"/>
      <c r="K233" s="156"/>
      <c r="L233" s="156"/>
      <c r="M233" s="156"/>
      <c r="N233" s="156"/>
      <c r="O233" s="156"/>
      <c r="P233" s="17"/>
      <c r="Q233" s="115"/>
      <c r="R233" s="105"/>
      <c r="S233" s="105"/>
      <c r="T233" s="105"/>
      <c r="U233" s="106"/>
      <c r="V233" s="105"/>
      <c r="W233" s="105"/>
      <c r="X233" s="105"/>
      <c r="Y233" s="105"/>
      <c r="Z233" s="105"/>
      <c r="AA233" s="116"/>
      <c r="AB233" s="105"/>
      <c r="AC233" s="105"/>
      <c r="AD233" s="104"/>
      <c r="AE233" s="117"/>
      <c r="AF233" s="118"/>
      <c r="AG233" s="119"/>
      <c r="AH233" s="119"/>
      <c r="AI233" s="127"/>
      <c r="AJ233" s="121"/>
      <c r="AK233" s="129"/>
      <c r="AL233" s="121"/>
      <c r="AM233" s="121"/>
      <c r="AN233" s="114"/>
      <c r="AO233" s="121"/>
      <c r="AP233" s="97"/>
      <c r="AR233" s="97"/>
      <c r="BE233" s="97"/>
      <c r="BF233" s="97"/>
      <c r="BG233" s="97"/>
      <c r="BH233" s="97"/>
      <c r="BI233" s="97"/>
    </row>
    <row r="234" spans="1:61" s="78" customFormat="1" ht="16.5" customHeight="1" x14ac:dyDescent="0.25">
      <c r="B234" s="15" t="s">
        <v>12</v>
      </c>
      <c r="C234" s="157" t="s">
        <v>76</v>
      </c>
      <c r="D234" s="31"/>
      <c r="E234" s="17"/>
      <c r="F234" s="158"/>
      <c r="G234" s="158"/>
      <c r="H234" s="158"/>
      <c r="I234" s="158"/>
      <c r="J234" s="158"/>
      <c r="K234" s="158"/>
      <c r="L234" s="158"/>
      <c r="M234" s="158"/>
      <c r="N234" s="158"/>
      <c r="O234" s="158"/>
      <c r="P234" s="17"/>
      <c r="Q234" s="115" t="s">
        <v>34</v>
      </c>
      <c r="R234" s="105"/>
      <c r="S234" s="105"/>
      <c r="T234" s="105"/>
      <c r="U234" s="136"/>
      <c r="V234" s="105"/>
      <c r="W234" s="105"/>
      <c r="X234" s="105"/>
      <c r="Y234" s="105"/>
      <c r="Z234" s="105"/>
      <c r="AA234" s="132"/>
      <c r="AB234" s="132"/>
      <c r="AC234" s="105"/>
      <c r="AD234" s="133"/>
      <c r="AE234" s="293" t="e">
        <f>(V222/K143)*AA162</f>
        <v>#DIV/0!</v>
      </c>
      <c r="AF234" s="294"/>
      <c r="AG234" s="294"/>
      <c r="AH234" s="295"/>
      <c r="AI234" s="127" t="s">
        <v>8</v>
      </c>
      <c r="AJ234" s="101"/>
      <c r="AK234" s="101"/>
      <c r="AL234" s="101"/>
      <c r="AM234" s="101"/>
      <c r="AN234" s="101"/>
      <c r="AO234" s="101"/>
      <c r="AP234" s="101"/>
      <c r="AR234" s="97"/>
      <c r="BE234" s="97"/>
      <c r="BF234" s="97"/>
      <c r="BG234" s="97"/>
      <c r="BH234" s="97"/>
      <c r="BI234" s="97"/>
    </row>
    <row r="235" spans="1:61" s="78" customFormat="1" ht="4.1500000000000004" customHeight="1" x14ac:dyDescent="0.25">
      <c r="B235" s="17"/>
      <c r="C235" s="320" t="s">
        <v>14</v>
      </c>
      <c r="D235" s="320"/>
      <c r="E235" s="320"/>
      <c r="F235" s="320"/>
      <c r="G235" s="320"/>
      <c r="H235" s="320"/>
      <c r="I235" s="320"/>
      <c r="J235" s="320"/>
      <c r="K235" s="320"/>
      <c r="L235" s="320"/>
      <c r="M235" s="320"/>
      <c r="N235" s="320"/>
      <c r="O235" s="320"/>
      <c r="P235" s="320"/>
      <c r="Q235" s="115"/>
      <c r="R235" s="105"/>
      <c r="S235" s="105"/>
      <c r="T235" s="105"/>
      <c r="U235" s="106"/>
      <c r="V235" s="105"/>
      <c r="W235" s="105"/>
      <c r="X235" s="105"/>
      <c r="Y235" s="105"/>
      <c r="Z235" s="105"/>
      <c r="AA235" s="116"/>
      <c r="AB235" s="105"/>
      <c r="AC235" s="105"/>
      <c r="AD235" s="104"/>
      <c r="AE235" s="117"/>
      <c r="AF235" s="118"/>
      <c r="AG235" s="119"/>
      <c r="AH235" s="119"/>
      <c r="AI235" s="127"/>
      <c r="AJ235" s="121"/>
      <c r="AK235" s="129"/>
      <c r="AL235" s="121"/>
      <c r="AM235" s="121"/>
      <c r="AN235" s="114"/>
      <c r="AO235" s="121"/>
      <c r="AP235" s="97"/>
      <c r="AR235" s="97"/>
      <c r="BE235" s="97"/>
      <c r="BF235" s="97"/>
      <c r="BG235" s="97"/>
      <c r="BH235" s="97"/>
      <c r="BI235" s="97"/>
    </row>
    <row r="236" spans="1:61" s="78" customFormat="1" ht="15" x14ac:dyDescent="0.25">
      <c r="B236" s="22"/>
      <c r="C236" s="320"/>
      <c r="D236" s="320"/>
      <c r="E236" s="320"/>
      <c r="F236" s="320"/>
      <c r="G236" s="320"/>
      <c r="H236" s="320"/>
      <c r="I236" s="320"/>
      <c r="J236" s="320"/>
      <c r="K236" s="320"/>
      <c r="L236" s="320"/>
      <c r="M236" s="320"/>
      <c r="N236" s="320"/>
      <c r="O236" s="320"/>
      <c r="P236" s="320"/>
      <c r="Q236" s="115" t="s">
        <v>15</v>
      </c>
      <c r="R236" s="105"/>
      <c r="S236" s="105"/>
      <c r="T236" s="105"/>
      <c r="U236" s="106"/>
      <c r="V236" s="105"/>
      <c r="W236" s="105"/>
      <c r="X236" s="105"/>
      <c r="Y236" s="105"/>
      <c r="Z236" s="105"/>
      <c r="AA236" s="116"/>
      <c r="AB236" s="105"/>
      <c r="AC236" s="105"/>
      <c r="AD236" s="123"/>
      <c r="AE236" s="293" t="e">
        <f>(V222/K143)*AA164</f>
        <v>#DIV/0!</v>
      </c>
      <c r="AF236" s="294"/>
      <c r="AG236" s="294"/>
      <c r="AH236" s="295"/>
      <c r="AI236" s="127" t="s">
        <v>8</v>
      </c>
      <c r="AJ236" s="101"/>
      <c r="AK236" s="101"/>
      <c r="AL236" s="101"/>
      <c r="AM236" s="101"/>
      <c r="AN236" s="101"/>
      <c r="AO236" s="101"/>
      <c r="AP236" s="101"/>
      <c r="AR236" s="97"/>
      <c r="BE236" s="97"/>
      <c r="BF236" s="97"/>
      <c r="BG236" s="97"/>
      <c r="BH236" s="97"/>
      <c r="BI236" s="97"/>
    </row>
    <row r="237" spans="1:61" s="78" customFormat="1" ht="4.1500000000000004" customHeight="1" x14ac:dyDescent="0.25">
      <c r="B237" s="17"/>
      <c r="C237" s="31"/>
      <c r="D237" s="32"/>
      <c r="E237" s="156"/>
      <c r="F237" s="156"/>
      <c r="G237" s="156"/>
      <c r="H237" s="156"/>
      <c r="I237" s="156"/>
      <c r="J237" s="156"/>
      <c r="K237" s="156"/>
      <c r="L237" s="156"/>
      <c r="M237" s="156"/>
      <c r="N237" s="156"/>
      <c r="O237" s="156"/>
      <c r="P237" s="17"/>
      <c r="Q237" s="115"/>
      <c r="R237" s="105"/>
      <c r="S237" s="105"/>
      <c r="T237" s="105"/>
      <c r="U237" s="106"/>
      <c r="V237" s="105"/>
      <c r="W237" s="105"/>
      <c r="X237" s="105"/>
      <c r="Y237" s="105"/>
      <c r="Z237" s="105"/>
      <c r="AA237" s="116"/>
      <c r="AB237" s="105"/>
      <c r="AC237" s="105"/>
      <c r="AD237" s="104"/>
      <c r="AE237" s="117"/>
      <c r="AF237" s="118"/>
      <c r="AG237" s="119"/>
      <c r="AH237" s="119"/>
      <c r="AI237" s="120"/>
      <c r="AJ237" s="121"/>
      <c r="AK237" s="129"/>
      <c r="AL237" s="121"/>
      <c r="AM237" s="121"/>
      <c r="AN237" s="114"/>
      <c r="AO237" s="121"/>
      <c r="AP237" s="97"/>
      <c r="AR237" s="97"/>
      <c r="BE237" s="97"/>
      <c r="BF237" s="97"/>
      <c r="BG237" s="97"/>
      <c r="BH237" s="97"/>
      <c r="BI237" s="97"/>
    </row>
    <row r="238" spans="1:61" s="78" customFormat="1" ht="15" x14ac:dyDescent="0.25">
      <c r="B238" s="15" t="s">
        <v>12</v>
      </c>
      <c r="C238" s="29" t="s">
        <v>81</v>
      </c>
      <c r="D238" s="31"/>
      <c r="E238" s="17"/>
      <c r="F238" s="47"/>
      <c r="G238" s="47"/>
      <c r="H238" s="47"/>
      <c r="I238" s="47"/>
      <c r="J238" s="47"/>
      <c r="K238" s="122"/>
      <c r="L238" s="47"/>
      <c r="M238" s="47"/>
      <c r="N238" s="47"/>
      <c r="O238" s="47"/>
      <c r="P238" s="17"/>
      <c r="Q238" s="115" t="s">
        <v>31</v>
      </c>
      <c r="R238" s="105"/>
      <c r="S238" s="104"/>
      <c r="T238" s="104"/>
      <c r="U238" s="137"/>
      <c r="V238" s="104"/>
      <c r="W238" s="104"/>
      <c r="X238" s="104"/>
      <c r="Y238" s="105"/>
      <c r="Z238" s="105"/>
      <c r="AA238" s="132"/>
      <c r="AB238" s="132"/>
      <c r="AC238" s="105"/>
      <c r="AD238" s="105"/>
      <c r="AE238" s="296" t="e">
        <f>(AE226*9)/AE224</f>
        <v>#DIV/0!</v>
      </c>
      <c r="AF238" s="297"/>
      <c r="AG238" s="297"/>
      <c r="AH238" s="298"/>
      <c r="AI238" s="120"/>
      <c r="AJ238" s="121"/>
      <c r="AK238" s="134" t="e">
        <f>IF(AE238&lt;=35%,"X","")</f>
        <v>#DIV/0!</v>
      </c>
      <c r="AL238" s="97" t="s">
        <v>1</v>
      </c>
      <c r="AM238" s="97"/>
      <c r="AN238" s="135" t="e">
        <f>IF(AE238&gt;35%,"X","")</f>
        <v>#DIV/0!</v>
      </c>
      <c r="AO238" s="97" t="s">
        <v>2</v>
      </c>
      <c r="AP238" s="97"/>
      <c r="AR238" s="97"/>
      <c r="BE238" s="97"/>
      <c r="BF238" s="97"/>
      <c r="BG238" s="97"/>
      <c r="BH238" s="97"/>
      <c r="BI238" s="97"/>
    </row>
    <row r="239" spans="1:61" s="78" customFormat="1" ht="4.1500000000000004" customHeight="1" x14ac:dyDescent="0.25">
      <c r="B239" s="17"/>
      <c r="C239" s="31"/>
      <c r="D239" s="32"/>
      <c r="E239" s="156"/>
      <c r="F239" s="156"/>
      <c r="G239" s="156"/>
      <c r="H239" s="156"/>
      <c r="I239" s="156"/>
      <c r="J239" s="156"/>
      <c r="K239" s="156"/>
      <c r="L239" s="156"/>
      <c r="M239" s="156"/>
      <c r="N239" s="156"/>
      <c r="O239" s="156"/>
      <c r="P239" s="17"/>
      <c r="Q239" s="115"/>
      <c r="R239" s="105"/>
      <c r="S239" s="105"/>
      <c r="T239" s="105"/>
      <c r="U239" s="106"/>
      <c r="V239" s="105"/>
      <c r="W239" s="105"/>
      <c r="X239" s="105"/>
      <c r="Y239" s="105"/>
      <c r="Z239" s="105"/>
      <c r="AA239" s="116"/>
      <c r="AB239" s="105"/>
      <c r="AC239" s="105"/>
      <c r="AD239" s="104"/>
      <c r="AE239" s="117"/>
      <c r="AF239" s="118"/>
      <c r="AG239" s="119"/>
      <c r="AH239" s="119"/>
      <c r="AI239" s="120"/>
      <c r="AJ239" s="121"/>
      <c r="AK239" s="138"/>
      <c r="AL239" s="121"/>
      <c r="AM239" s="121"/>
      <c r="AN239" s="114"/>
      <c r="AO239" s="121"/>
      <c r="AP239" s="97"/>
      <c r="AR239" s="97"/>
      <c r="BE239" s="97"/>
      <c r="BF239" s="97"/>
      <c r="BG239" s="97"/>
      <c r="BH239" s="97"/>
      <c r="BI239" s="97"/>
    </row>
    <row r="240" spans="1:61" s="78" customFormat="1" ht="15" x14ac:dyDescent="0.25">
      <c r="B240" s="15" t="s">
        <v>12</v>
      </c>
      <c r="C240" s="29" t="s">
        <v>82</v>
      </c>
      <c r="D240" s="31"/>
      <c r="E240" s="17"/>
      <c r="F240" s="47"/>
      <c r="G240" s="47"/>
      <c r="H240" s="47"/>
      <c r="I240" s="47"/>
      <c r="J240" s="47"/>
      <c r="K240" s="122"/>
      <c r="L240" s="47"/>
      <c r="M240" s="47"/>
      <c r="N240" s="47"/>
      <c r="O240" s="47"/>
      <c r="P240" s="17"/>
      <c r="Q240" s="115" t="s">
        <v>32</v>
      </c>
      <c r="R240" s="105"/>
      <c r="S240" s="104"/>
      <c r="T240" s="104"/>
      <c r="U240" s="137"/>
      <c r="V240" s="104"/>
      <c r="W240" s="104"/>
      <c r="X240" s="104"/>
      <c r="Y240" s="105"/>
      <c r="Z240" s="105"/>
      <c r="AA240" s="132"/>
      <c r="AB240" s="132"/>
      <c r="AC240" s="105"/>
      <c r="AD240" s="139"/>
      <c r="AE240" s="296" t="e">
        <f>(AE228*9)/AE224</f>
        <v>#DIV/0!</v>
      </c>
      <c r="AF240" s="297"/>
      <c r="AG240" s="297"/>
      <c r="AH240" s="298"/>
      <c r="AI240" s="120"/>
      <c r="AJ240" s="121"/>
      <c r="AK240" s="134" t="e">
        <f>IF(AE240&lt;10%,"X","")</f>
        <v>#DIV/0!</v>
      </c>
      <c r="AL240" s="97" t="s">
        <v>1</v>
      </c>
      <c r="AM240" s="97"/>
      <c r="AN240" s="135" t="e">
        <f>IF(AE240&gt;=10%,"X","")</f>
        <v>#DIV/0!</v>
      </c>
      <c r="AO240" s="97" t="s">
        <v>2</v>
      </c>
      <c r="AP240" s="97"/>
      <c r="AR240" s="97"/>
      <c r="BE240" s="97"/>
      <c r="BF240" s="97"/>
      <c r="BG240" s="97"/>
      <c r="BH240" s="97"/>
      <c r="BI240" s="97"/>
    </row>
    <row r="241" spans="1:62" s="78" customFormat="1" ht="4.1500000000000004" customHeight="1" x14ac:dyDescent="0.25">
      <c r="B241" s="17"/>
      <c r="C241" s="31"/>
      <c r="D241" s="32"/>
      <c r="E241" s="156"/>
      <c r="F241" s="156"/>
      <c r="G241" s="156"/>
      <c r="H241" s="156"/>
      <c r="I241" s="156"/>
      <c r="J241" s="156"/>
      <c r="K241" s="156"/>
      <c r="L241" s="156"/>
      <c r="M241" s="156"/>
      <c r="N241" s="156"/>
      <c r="O241" s="156"/>
      <c r="P241" s="17"/>
      <c r="Q241" s="115"/>
      <c r="R241" s="105"/>
      <c r="S241" s="105"/>
      <c r="T241" s="105"/>
      <c r="U241" s="106"/>
      <c r="V241" s="105"/>
      <c r="W241" s="105"/>
      <c r="X241" s="105"/>
      <c r="Y241" s="105"/>
      <c r="Z241" s="105"/>
      <c r="AA241" s="116"/>
      <c r="AB241" s="105"/>
      <c r="AC241" s="105"/>
      <c r="AD241" s="104"/>
      <c r="AE241" s="117"/>
      <c r="AF241" s="118"/>
      <c r="AG241" s="119"/>
      <c r="AH241" s="119"/>
      <c r="AI241" s="120"/>
      <c r="AJ241" s="121"/>
      <c r="AK241" s="138"/>
      <c r="AL241" s="121"/>
      <c r="AM241" s="121"/>
      <c r="AN241" s="114"/>
      <c r="AO241" s="121"/>
      <c r="AP241" s="97"/>
      <c r="AR241" s="97"/>
      <c r="BE241" s="97"/>
      <c r="BF241" s="97"/>
      <c r="BG241" s="97"/>
      <c r="BH241" s="97"/>
      <c r="BI241" s="97"/>
    </row>
    <row r="242" spans="1:62" s="78" customFormat="1" ht="15" x14ac:dyDescent="0.25">
      <c r="B242" s="15" t="s">
        <v>12</v>
      </c>
      <c r="C242" s="29" t="s">
        <v>83</v>
      </c>
      <c r="D242" s="31"/>
      <c r="E242" s="17"/>
      <c r="F242" s="47"/>
      <c r="G242" s="47"/>
      <c r="H242" s="47"/>
      <c r="I242" s="47"/>
      <c r="J242" s="47"/>
      <c r="K242" s="122"/>
      <c r="L242" s="47"/>
      <c r="M242" s="47"/>
      <c r="N242" s="47"/>
      <c r="O242" s="47"/>
      <c r="P242" s="17"/>
      <c r="Q242" s="115" t="s">
        <v>33</v>
      </c>
      <c r="R242" s="105"/>
      <c r="S242" s="104"/>
      <c r="T242" s="104"/>
      <c r="U242" s="137"/>
      <c r="V242" s="104"/>
      <c r="W242" s="104"/>
      <c r="X242" s="104"/>
      <c r="Y242" s="105"/>
      <c r="Z242" s="105"/>
      <c r="AA242" s="132"/>
      <c r="AB242" s="132"/>
      <c r="AC242" s="105"/>
      <c r="AD242" s="139"/>
      <c r="AE242" s="296" t="e">
        <f>(AE236*4)/AE224</f>
        <v>#DIV/0!</v>
      </c>
      <c r="AF242" s="297"/>
      <c r="AG242" s="297"/>
      <c r="AH242" s="298"/>
      <c r="AI242" s="120"/>
      <c r="AJ242" s="121"/>
      <c r="AK242" s="134" t="e">
        <f>IF(AE242&lt;=35%,"X","")</f>
        <v>#DIV/0!</v>
      </c>
      <c r="AL242" s="97" t="s">
        <v>1</v>
      </c>
      <c r="AM242" s="97"/>
      <c r="AN242" s="135" t="e">
        <f>IF(AE242&gt;35%,"X","")</f>
        <v>#DIV/0!</v>
      </c>
      <c r="AO242" s="97" t="s">
        <v>2</v>
      </c>
      <c r="AP242" s="97"/>
      <c r="AR242" s="97"/>
      <c r="BE242" s="97"/>
      <c r="BF242" s="97"/>
      <c r="BG242" s="97"/>
      <c r="BH242" s="97"/>
      <c r="BI242" s="97"/>
    </row>
    <row r="243" spans="1:62" s="78" customFormat="1" ht="4.1500000000000004" customHeight="1" x14ac:dyDescent="0.25">
      <c r="B243" s="22"/>
      <c r="C243" s="47"/>
      <c r="D243" s="79"/>
      <c r="G243" s="47"/>
      <c r="H243" s="47"/>
      <c r="I243" s="47"/>
      <c r="J243" s="47"/>
      <c r="K243" s="47"/>
      <c r="L243" s="47"/>
      <c r="M243" s="47"/>
      <c r="N243" s="47"/>
      <c r="O243" s="47"/>
      <c r="P243" s="47"/>
      <c r="Q243" s="115"/>
      <c r="R243" s="105"/>
      <c r="S243" s="105"/>
      <c r="T243" s="105"/>
      <c r="U243" s="106"/>
      <c r="V243" s="105"/>
      <c r="W243" s="105"/>
      <c r="X243" s="105"/>
      <c r="Y243" s="105"/>
      <c r="Z243" s="105"/>
      <c r="AA243" s="116"/>
      <c r="AB243" s="105"/>
      <c r="AC243" s="105"/>
      <c r="AD243" s="104"/>
      <c r="AE243" s="117"/>
      <c r="AF243" s="118"/>
      <c r="AG243" s="119"/>
      <c r="AH243" s="119"/>
      <c r="AI243" s="120"/>
      <c r="AJ243" s="94"/>
      <c r="AK243" s="129"/>
      <c r="AL243" s="94"/>
      <c r="AM243" s="94"/>
      <c r="AN243" s="114"/>
      <c r="AO243" s="94"/>
    </row>
    <row r="244" spans="1:62" s="78" customFormat="1" ht="15" x14ac:dyDescent="0.25">
      <c r="B244" s="15" t="s">
        <v>12</v>
      </c>
      <c r="C244" s="239" t="s">
        <v>111</v>
      </c>
      <c r="D244" s="239"/>
      <c r="E244" s="239"/>
      <c r="F244" s="239"/>
      <c r="G244" s="239"/>
      <c r="H244" s="239"/>
      <c r="I244" s="239"/>
      <c r="J244" s="239"/>
      <c r="K244" s="239"/>
      <c r="L244" s="239"/>
      <c r="M244" s="239"/>
      <c r="N244" s="239"/>
      <c r="O244" s="239"/>
      <c r="P244" s="47"/>
      <c r="Q244" s="140" t="s">
        <v>35</v>
      </c>
      <c r="R244" s="105"/>
      <c r="S244" s="104"/>
      <c r="T244" s="104"/>
      <c r="U244" s="137"/>
      <c r="V244" s="104"/>
      <c r="W244" s="104"/>
      <c r="X244" s="104"/>
      <c r="Y244" s="105"/>
      <c r="Z244" s="105"/>
      <c r="AA244" s="132"/>
      <c r="AB244" s="132"/>
      <c r="AC244" s="105"/>
      <c r="AD244" s="139"/>
      <c r="AE244" s="313" t="e">
        <f>V51</f>
        <v>#DIV/0!</v>
      </c>
      <c r="AF244" s="314"/>
      <c r="AG244" s="314"/>
      <c r="AH244" s="315"/>
      <c r="AI244" s="120"/>
      <c r="AJ244" s="121"/>
      <c r="AK244" s="134" t="e">
        <f>IF(AE244&lt;=6,"X","")</f>
        <v>#DIV/0!</v>
      </c>
      <c r="AL244" s="97" t="s">
        <v>1</v>
      </c>
      <c r="AM244" s="97"/>
      <c r="AN244" s="135" t="e">
        <f>IF(AE244&gt;6,"X","")</f>
        <v>#DIV/0!</v>
      </c>
      <c r="AO244" s="97" t="s">
        <v>2</v>
      </c>
      <c r="AP244" s="97"/>
      <c r="AR244" s="97"/>
      <c r="BE244" s="97"/>
      <c r="BF244" s="97"/>
      <c r="BG244" s="97"/>
      <c r="BH244" s="97"/>
      <c r="BI244" s="97"/>
    </row>
    <row r="245" spans="1:62" s="78" customFormat="1" ht="15" x14ac:dyDescent="0.25">
      <c r="B245" s="15"/>
      <c r="C245" s="239"/>
      <c r="D245" s="239"/>
      <c r="E245" s="239"/>
      <c r="F245" s="239"/>
      <c r="G245" s="239"/>
      <c r="H245" s="239"/>
      <c r="I245" s="239"/>
      <c r="J245" s="239"/>
      <c r="K245" s="239"/>
      <c r="L245" s="239"/>
      <c r="M245" s="239"/>
      <c r="N245" s="239"/>
      <c r="O245" s="239"/>
      <c r="P245" s="47"/>
      <c r="Q245" s="160"/>
      <c r="R245" s="161"/>
      <c r="S245" s="162"/>
      <c r="T245" s="162"/>
      <c r="U245" s="163"/>
      <c r="V245" s="162"/>
      <c r="W245" s="162"/>
      <c r="X245" s="162"/>
      <c r="Y245" s="161"/>
      <c r="Z245" s="161"/>
      <c r="AA245" s="164"/>
      <c r="AB245" s="165"/>
      <c r="AC245" s="166"/>
      <c r="AD245" s="167"/>
      <c r="AE245" s="168"/>
      <c r="AF245" s="168"/>
      <c r="AG245" s="168"/>
      <c r="AH245" s="168"/>
      <c r="AI245" s="169"/>
      <c r="AJ245" s="121"/>
      <c r="AK245" s="68"/>
      <c r="AN245" s="159"/>
      <c r="AR245" s="97"/>
      <c r="BE245" s="97"/>
      <c r="BF245" s="97"/>
      <c r="BG245" s="97"/>
      <c r="BH245" s="97"/>
      <c r="BI245" s="97"/>
    </row>
    <row r="246" spans="1:62" s="78" customFormat="1" ht="15" x14ac:dyDescent="0.25">
      <c r="B246" s="57"/>
      <c r="C246" s="239"/>
      <c r="D246" s="239"/>
      <c r="E246" s="239"/>
      <c r="F246" s="239"/>
      <c r="G246" s="239"/>
      <c r="H246" s="239"/>
      <c r="I246" s="239"/>
      <c r="J246" s="239"/>
      <c r="K246" s="239"/>
      <c r="L246" s="239"/>
      <c r="M246" s="239"/>
      <c r="N246" s="239"/>
      <c r="O246" s="239"/>
      <c r="P246" s="22"/>
      <c r="Q246" s="22"/>
      <c r="R246" s="94"/>
      <c r="S246" s="94"/>
      <c r="T246" s="94"/>
      <c r="V246" s="94"/>
      <c r="W246" s="94"/>
      <c r="AJ246" s="101"/>
      <c r="AK246" s="101"/>
      <c r="AL246" s="101"/>
      <c r="AM246" s="101"/>
      <c r="AN246" s="101"/>
      <c r="AO246" s="101"/>
      <c r="AP246" s="101"/>
      <c r="AR246" s="97"/>
      <c r="BE246" s="97"/>
      <c r="BF246" s="97"/>
      <c r="BG246" s="97"/>
      <c r="BH246" s="97"/>
      <c r="BI246" s="97"/>
    </row>
    <row r="247" spans="1:62" s="78" customFormat="1" ht="17.25" x14ac:dyDescent="0.25">
      <c r="B247" s="224">
        <v>1</v>
      </c>
      <c r="C247" s="224"/>
      <c r="D247" s="141" t="s">
        <v>107</v>
      </c>
      <c r="F247" s="22"/>
      <c r="G247" s="24"/>
      <c r="H247" s="24"/>
      <c r="I247" s="24"/>
      <c r="J247" s="142"/>
      <c r="K247" s="47"/>
      <c r="L247" s="47"/>
      <c r="M247" s="24"/>
      <c r="N247" s="143"/>
      <c r="O247" s="47"/>
      <c r="P247" s="47"/>
      <c r="Q247" s="47"/>
      <c r="R247" s="143"/>
      <c r="S247" s="143"/>
      <c r="T247" s="143"/>
      <c r="U247" s="143"/>
      <c r="V247" s="143"/>
      <c r="AJ247" s="121"/>
      <c r="AK247" s="134" t="str">
        <f>IF(AN174="X","X","")</f>
        <v/>
      </c>
      <c r="AL247" s="97" t="s">
        <v>1</v>
      </c>
      <c r="AM247" s="97"/>
      <c r="AN247" s="135" t="str">
        <f>IF(AK174="X","X","")</f>
        <v/>
      </c>
      <c r="AO247" s="97" t="s">
        <v>2</v>
      </c>
      <c r="AP247" s="97"/>
      <c r="AR247" s="97"/>
      <c r="BE247" s="97"/>
      <c r="BF247" s="97"/>
      <c r="BG247" s="97"/>
      <c r="BH247" s="97"/>
      <c r="BI247" s="97"/>
    </row>
    <row r="248" spans="1:62" s="78" customFormat="1" ht="4.1500000000000004" customHeight="1" x14ac:dyDescent="0.25">
      <c r="B248" s="57"/>
      <c r="D248" s="47"/>
      <c r="F248" s="57"/>
      <c r="G248" s="47"/>
      <c r="H248" s="47"/>
      <c r="I248" s="47"/>
      <c r="J248" s="47"/>
      <c r="K248" s="47"/>
      <c r="L248" s="47"/>
      <c r="M248" s="22"/>
      <c r="N248" s="22"/>
      <c r="O248" s="22"/>
      <c r="P248" s="22"/>
      <c r="Q248" s="22"/>
      <c r="AJ248" s="101"/>
      <c r="AK248" s="144"/>
      <c r="AL248" s="101"/>
      <c r="AM248" s="101"/>
      <c r="AN248" s="101"/>
      <c r="AO248" s="101"/>
      <c r="AP248" s="101"/>
      <c r="AR248" s="97"/>
      <c r="BE248" s="97"/>
      <c r="BF248" s="97"/>
      <c r="BG248" s="97"/>
      <c r="BH248" s="97"/>
      <c r="BI248" s="97"/>
    </row>
    <row r="249" spans="1:62" s="78" customFormat="1" ht="15" x14ac:dyDescent="0.25">
      <c r="B249" s="224">
        <v>2</v>
      </c>
      <c r="C249" s="224"/>
      <c r="D249" s="22" t="s">
        <v>108</v>
      </c>
      <c r="F249" s="22"/>
      <c r="G249" s="24"/>
      <c r="H249" s="24"/>
      <c r="I249" s="24"/>
      <c r="J249" s="24"/>
      <c r="K249" s="47"/>
      <c r="L249" s="47"/>
      <c r="M249" s="24"/>
      <c r="N249" s="47"/>
      <c r="O249" s="47"/>
      <c r="P249" s="47"/>
      <c r="Q249" s="47"/>
      <c r="R249" s="145"/>
      <c r="S249" s="145"/>
      <c r="W249" s="146"/>
      <c r="X249" s="146"/>
      <c r="AJ249" s="121"/>
      <c r="AK249" s="134" t="str">
        <f>IF(AN177="X","X","")</f>
        <v/>
      </c>
      <c r="AL249" s="97" t="s">
        <v>1</v>
      </c>
      <c r="AM249" s="97"/>
      <c r="AN249" s="135" t="str">
        <f>IF(AK177="X","X","")</f>
        <v/>
      </c>
      <c r="AO249" s="97" t="s">
        <v>2</v>
      </c>
      <c r="AP249" s="97"/>
      <c r="AR249" s="97"/>
      <c r="BE249" s="97"/>
      <c r="BF249" s="97"/>
      <c r="BG249" s="97"/>
      <c r="BH249" s="97"/>
      <c r="BI249" s="97"/>
    </row>
    <row r="250" spans="1:62" s="78" customFormat="1" ht="4.1500000000000004" customHeight="1" x14ac:dyDescent="0.25">
      <c r="B250" s="57"/>
      <c r="D250" s="47"/>
      <c r="F250" s="130"/>
      <c r="G250" s="47"/>
      <c r="H250" s="47"/>
      <c r="I250" s="47"/>
      <c r="J250" s="47"/>
      <c r="K250" s="47"/>
      <c r="L250" s="47"/>
      <c r="M250" s="22"/>
      <c r="N250" s="22"/>
      <c r="O250" s="22"/>
      <c r="P250" s="22"/>
      <c r="Q250" s="22"/>
      <c r="AJ250" s="101"/>
      <c r="AK250" s="144"/>
      <c r="AL250" s="101"/>
      <c r="AM250" s="101"/>
      <c r="AN250" s="101"/>
      <c r="AO250" s="101"/>
      <c r="AP250" s="101"/>
      <c r="AR250" s="97"/>
      <c r="BE250" s="97"/>
      <c r="BF250" s="97"/>
      <c r="BG250" s="97"/>
      <c r="BH250" s="97"/>
      <c r="BI250" s="97"/>
    </row>
    <row r="251" spans="1:62" s="78" customFormat="1" ht="15" x14ac:dyDescent="0.25">
      <c r="B251" s="224">
        <v>3</v>
      </c>
      <c r="C251" s="224"/>
      <c r="D251" s="24" t="s">
        <v>149</v>
      </c>
      <c r="F251" s="147"/>
      <c r="G251" s="24"/>
      <c r="H251" s="24"/>
      <c r="I251" s="24"/>
      <c r="J251" s="142"/>
      <c r="K251" s="47"/>
      <c r="L251" s="47"/>
      <c r="M251" s="24"/>
      <c r="N251" s="143"/>
      <c r="O251" s="47"/>
      <c r="P251" s="47"/>
      <c r="Q251" s="47"/>
      <c r="R251" s="143"/>
      <c r="S251" s="143"/>
      <c r="T251" s="143"/>
      <c r="U251" s="143"/>
      <c r="V251" s="143"/>
      <c r="W251" s="143"/>
      <c r="X251" s="143"/>
      <c r="Y251" s="143"/>
      <c r="Z251" s="143"/>
      <c r="AA251" s="83"/>
      <c r="AJ251" s="121"/>
      <c r="AK251" s="134" t="str">
        <f>IF(AN180="X","X","")</f>
        <v/>
      </c>
      <c r="AL251" s="97" t="s">
        <v>1</v>
      </c>
      <c r="AM251" s="97"/>
      <c r="AN251" s="135" t="str">
        <f>IF(AK180="X","X","")</f>
        <v/>
      </c>
      <c r="AO251" s="97" t="s">
        <v>2</v>
      </c>
      <c r="AP251" s="97"/>
      <c r="AR251" s="97"/>
      <c r="BE251" s="97"/>
      <c r="BF251" s="97"/>
      <c r="BG251" s="97"/>
      <c r="BH251" s="97"/>
      <c r="BI251" s="97"/>
    </row>
    <row r="252" spans="1:62" s="78" customFormat="1" ht="15" x14ac:dyDescent="0.25">
      <c r="AQ252" s="17"/>
      <c r="AR252" s="97"/>
      <c r="AS252" s="97"/>
      <c r="AT252" s="97"/>
      <c r="AU252" s="97"/>
      <c r="AV252" s="97"/>
      <c r="AW252" s="97"/>
      <c r="AX252" s="97"/>
      <c r="AY252" s="97"/>
      <c r="AZ252" s="97"/>
      <c r="BA252" s="97"/>
      <c r="BB252" s="97"/>
      <c r="BC252" s="97"/>
      <c r="BD252" s="97"/>
      <c r="BE252" s="97"/>
      <c r="BF252" s="97"/>
      <c r="BG252" s="97"/>
      <c r="BH252" s="97"/>
      <c r="BI252" s="97"/>
    </row>
    <row r="253" spans="1:62" s="2" customFormat="1" ht="13.5" x14ac:dyDescent="0.25">
      <c r="AD253" s="4"/>
      <c r="AI253" s="3"/>
      <c r="AN253" s="4" t="s">
        <v>58</v>
      </c>
      <c r="AS253" s="5"/>
      <c r="AT253" s="5"/>
      <c r="AU253" s="5"/>
      <c r="AV253" s="5"/>
      <c r="AW253" s="5"/>
      <c r="AX253" s="5"/>
      <c r="AY253" s="5"/>
      <c r="AZ253" s="5"/>
      <c r="BA253" s="5"/>
      <c r="BB253" s="5"/>
      <c r="BC253" s="5"/>
      <c r="BD253" s="5"/>
      <c r="BE253" s="5"/>
      <c r="BF253" s="5"/>
      <c r="BG253" s="5"/>
      <c r="BH253" s="5"/>
      <c r="BI253" s="5"/>
      <c r="BJ253" s="5"/>
    </row>
    <row r="254" spans="1:62" s="8" customFormat="1" ht="6"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7"/>
      <c r="AT254" s="7"/>
      <c r="AU254" s="7"/>
      <c r="AV254" s="7"/>
      <c r="AW254" s="7"/>
      <c r="AX254" s="7"/>
      <c r="AY254" s="7"/>
      <c r="AZ254" s="7"/>
      <c r="BA254" s="7"/>
      <c r="BB254" s="7"/>
      <c r="BC254" s="7"/>
      <c r="BD254" s="7"/>
      <c r="BE254" s="7"/>
      <c r="BF254" s="7"/>
      <c r="BG254" s="7"/>
      <c r="BH254" s="7"/>
      <c r="BI254" s="7"/>
      <c r="BJ254" s="7"/>
    </row>
    <row r="255" spans="1:62" s="172" customFormat="1" ht="18" x14ac:dyDescent="0.25">
      <c r="A255" s="222" t="s">
        <v>100</v>
      </c>
      <c r="B255" s="222"/>
      <c r="C255" s="222"/>
      <c r="D255" s="222"/>
      <c r="E255" s="222"/>
      <c r="F255" s="222"/>
      <c r="G255" s="222"/>
      <c r="H255" s="222"/>
      <c r="I255" s="222"/>
      <c r="J255" s="222"/>
      <c r="K255" s="222"/>
      <c r="L255" s="222"/>
      <c r="M255" s="222"/>
      <c r="N255" s="222"/>
      <c r="O255" s="222"/>
      <c r="P255" s="222"/>
      <c r="Q255" s="222"/>
      <c r="R255" s="222"/>
      <c r="S255" s="222"/>
      <c r="T255" s="222"/>
      <c r="U255" s="222"/>
      <c r="V255" s="222"/>
      <c r="W255" s="222"/>
      <c r="X255" s="222"/>
      <c r="Y255" s="222"/>
      <c r="Z255" s="222"/>
      <c r="AA255" s="222"/>
      <c r="AB255" s="222"/>
      <c r="AC255" s="222"/>
      <c r="AD255" s="222"/>
      <c r="AE255" s="222"/>
      <c r="AF255" s="222"/>
      <c r="AG255" s="222"/>
      <c r="AH255" s="222"/>
      <c r="AI255" s="222"/>
      <c r="AJ255" s="222"/>
      <c r="AK255" s="222"/>
      <c r="AL255" s="222"/>
      <c r="AM255" s="222"/>
      <c r="AN255" s="222"/>
      <c r="AO255" s="222"/>
      <c r="AP255" s="222"/>
      <c r="AQ255" s="222"/>
      <c r="AR255" s="170"/>
      <c r="AS255" s="171"/>
      <c r="AT255" s="171"/>
      <c r="AU255" s="171"/>
      <c r="AV255" s="171"/>
      <c r="AW255" s="171"/>
      <c r="AX255" s="171"/>
      <c r="AY255" s="171"/>
      <c r="AZ255" s="171"/>
      <c r="BA255" s="171"/>
      <c r="BB255" s="171"/>
      <c r="BC255" s="171"/>
      <c r="BD255" s="171"/>
      <c r="BE255" s="171"/>
      <c r="BF255" s="171"/>
      <c r="BG255" s="171"/>
      <c r="BH255" s="171"/>
      <c r="BI255" s="171"/>
      <c r="BJ255" s="171"/>
    </row>
    <row r="256" spans="1:62" s="9" customFormat="1" ht="13.5" x14ac:dyDescent="0.25">
      <c r="C256" s="2"/>
      <c r="D256" s="2"/>
      <c r="AS256" s="10"/>
      <c r="AT256" s="10"/>
      <c r="AU256" s="10"/>
      <c r="AV256" s="10"/>
      <c r="AW256" s="10"/>
      <c r="AX256" s="10"/>
      <c r="AY256" s="10"/>
      <c r="AZ256" s="10"/>
      <c r="BA256" s="10"/>
      <c r="BB256" s="10"/>
      <c r="BC256" s="10"/>
      <c r="BD256" s="10"/>
      <c r="BE256" s="10"/>
      <c r="BF256" s="10"/>
      <c r="BG256" s="10"/>
      <c r="BH256" s="10"/>
      <c r="BI256" s="10"/>
      <c r="BJ256" s="10"/>
    </row>
    <row r="257" spans="1:62" s="174" customFormat="1" ht="17.25" x14ac:dyDescent="0.3">
      <c r="A257" s="173" t="s">
        <v>120</v>
      </c>
      <c r="B257" s="173"/>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3"/>
      <c r="AL257" s="173"/>
      <c r="AM257" s="173"/>
      <c r="AN257" s="173"/>
      <c r="AO257" s="173"/>
      <c r="AP257" s="173"/>
      <c r="AQ257" s="173"/>
      <c r="AR257" s="173"/>
    </row>
    <row r="258" spans="1:62" s="9" customFormat="1" ht="8.1" customHeight="1" x14ac:dyDescent="0.25">
      <c r="C258" s="2"/>
      <c r="AS258" s="10"/>
      <c r="AT258" s="10"/>
      <c r="AU258" s="10"/>
      <c r="AV258" s="10"/>
      <c r="AW258" s="10"/>
      <c r="AX258" s="10"/>
      <c r="AY258" s="10"/>
      <c r="AZ258" s="10"/>
      <c r="BA258" s="10"/>
      <c r="BB258" s="10"/>
      <c r="BC258" s="10"/>
      <c r="BD258" s="10"/>
      <c r="BE258" s="10"/>
      <c r="BF258" s="10"/>
      <c r="BG258" s="10"/>
      <c r="BH258" s="10"/>
      <c r="BI258" s="10"/>
      <c r="BJ258" s="10"/>
    </row>
    <row r="259" spans="1:62" s="17" customFormat="1" ht="15" x14ac:dyDescent="0.25">
      <c r="A259" s="45" t="s">
        <v>63</v>
      </c>
      <c r="B259" s="49"/>
      <c r="C259" s="46"/>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18"/>
      <c r="AT259" s="18"/>
      <c r="AU259" s="18"/>
      <c r="AV259" s="18"/>
      <c r="AW259" s="18"/>
      <c r="AX259" s="18"/>
      <c r="AY259" s="18"/>
      <c r="AZ259" s="18"/>
      <c r="BA259" s="18"/>
      <c r="BB259" s="18"/>
      <c r="BC259" s="18"/>
      <c r="BD259" s="18"/>
      <c r="BE259" s="18"/>
      <c r="BF259" s="18"/>
      <c r="BG259" s="18"/>
      <c r="BH259" s="18"/>
      <c r="BI259" s="18"/>
      <c r="BJ259" s="18"/>
    </row>
    <row r="260" spans="1:62" s="17" customFormat="1" ht="15" x14ac:dyDescent="0.25">
      <c r="AL260" s="61"/>
      <c r="AS260" s="18"/>
      <c r="AT260" s="18"/>
      <c r="AU260" s="18"/>
      <c r="AV260" s="18"/>
      <c r="AW260" s="18"/>
      <c r="AX260" s="18"/>
      <c r="AY260" s="18"/>
      <c r="AZ260" s="18"/>
      <c r="BA260" s="18"/>
      <c r="BB260" s="18"/>
      <c r="BC260" s="18"/>
      <c r="BD260" s="18"/>
      <c r="BE260" s="18"/>
      <c r="BF260" s="18"/>
      <c r="BG260" s="18"/>
      <c r="BH260" s="18"/>
      <c r="BI260" s="18"/>
      <c r="BJ260" s="18"/>
    </row>
    <row r="261" spans="1:62" s="67" customFormat="1" ht="15" x14ac:dyDescent="0.25">
      <c r="A261" s="224">
        <v>1</v>
      </c>
      <c r="B261" s="224"/>
      <c r="C261" s="42"/>
      <c r="D261" s="67" t="s">
        <v>125</v>
      </c>
      <c r="AK261" s="148" t="e">
        <f>IF(V53="X","X","")</f>
        <v>#DIV/0!</v>
      </c>
      <c r="AL261" s="67" t="s">
        <v>1</v>
      </c>
      <c r="AN261" s="149" t="e">
        <f>IF(V55="X","X","")</f>
        <v>#DIV/0!</v>
      </c>
      <c r="AO261" s="67" t="s">
        <v>2</v>
      </c>
      <c r="AS261" s="92"/>
      <c r="AT261" s="92"/>
      <c r="AU261" s="92"/>
      <c r="AV261" s="92"/>
      <c r="AW261" s="92"/>
      <c r="AX261" s="92"/>
      <c r="AY261" s="92"/>
      <c r="AZ261" s="92"/>
      <c r="BA261" s="92"/>
      <c r="BB261" s="92"/>
      <c r="BC261" s="92"/>
      <c r="BD261" s="92"/>
      <c r="BE261" s="92"/>
      <c r="BF261" s="92"/>
      <c r="BG261" s="92"/>
      <c r="BH261" s="92"/>
      <c r="BI261" s="92"/>
      <c r="BJ261" s="92"/>
    </row>
    <row r="262" spans="1:62" s="17" customFormat="1" ht="15" x14ac:dyDescent="0.25">
      <c r="AS262" s="18"/>
      <c r="AT262" s="18"/>
      <c r="AU262" s="18"/>
      <c r="AV262" s="18"/>
      <c r="AW262" s="18"/>
      <c r="AX262" s="18"/>
      <c r="AY262" s="18"/>
      <c r="AZ262" s="18"/>
      <c r="BA262" s="18"/>
      <c r="BB262" s="18"/>
      <c r="BC262" s="18"/>
      <c r="BD262" s="18"/>
      <c r="BE262" s="18"/>
      <c r="BF262" s="18"/>
      <c r="BG262" s="18"/>
      <c r="BH262" s="18"/>
      <c r="BI262" s="18"/>
      <c r="BJ262" s="18"/>
    </row>
    <row r="263" spans="1:62" s="67" customFormat="1" ht="15" x14ac:dyDescent="0.25">
      <c r="A263" s="224">
        <v>2</v>
      </c>
      <c r="B263" s="224"/>
      <c r="C263" s="42"/>
      <c r="D263" s="67" t="s">
        <v>126</v>
      </c>
      <c r="AK263" s="148" t="str">
        <f>IF(OR(E101="X",H105="X"),"X","")</f>
        <v/>
      </c>
      <c r="AL263" s="67" t="s">
        <v>1</v>
      </c>
      <c r="AN263" s="149" t="str">
        <f>IF(AND(E103="X",H107="X"),"X","")</f>
        <v/>
      </c>
      <c r="AO263" s="67" t="s">
        <v>2</v>
      </c>
      <c r="AS263" s="92"/>
      <c r="AT263" s="92"/>
      <c r="AU263" s="92"/>
      <c r="AV263" s="92"/>
      <c r="AW263" s="92"/>
      <c r="AX263" s="92"/>
      <c r="AY263" s="92"/>
      <c r="AZ263" s="92"/>
      <c r="BA263" s="92"/>
      <c r="BB263" s="92"/>
      <c r="BC263" s="92"/>
      <c r="BD263" s="92"/>
      <c r="BE263" s="92"/>
      <c r="BF263" s="92"/>
      <c r="BG263" s="92"/>
      <c r="BH263" s="92"/>
      <c r="BI263" s="92"/>
      <c r="BJ263" s="92"/>
    </row>
    <row r="264" spans="1:62" s="17" customFormat="1" ht="15" x14ac:dyDescent="0.25">
      <c r="AS264" s="18"/>
      <c r="AT264" s="18"/>
      <c r="AU264" s="18"/>
      <c r="AV264" s="18"/>
      <c r="AW264" s="18"/>
      <c r="AX264" s="18"/>
      <c r="AY264" s="18"/>
      <c r="AZ264" s="18"/>
      <c r="BA264" s="18"/>
      <c r="BB264" s="18"/>
      <c r="BC264" s="18"/>
      <c r="BD264" s="18"/>
      <c r="BE264" s="18"/>
      <c r="BF264" s="18"/>
      <c r="BG264" s="18"/>
      <c r="BH264" s="18"/>
      <c r="BI264" s="18"/>
      <c r="BJ264" s="18"/>
    </row>
    <row r="265" spans="1:62" s="67" customFormat="1" ht="15" x14ac:dyDescent="0.25">
      <c r="A265" s="224">
        <v>3</v>
      </c>
      <c r="B265" s="224"/>
      <c r="C265" s="42"/>
      <c r="D265" s="67" t="s">
        <v>127</v>
      </c>
      <c r="AK265" s="148" t="str">
        <f>IF(E130="X","X","")</f>
        <v/>
      </c>
      <c r="AL265" s="67" t="s">
        <v>1</v>
      </c>
      <c r="AN265" s="150" t="str">
        <f>IF(Q130="X","X","")</f>
        <v>X</v>
      </c>
      <c r="AO265" s="67" t="s">
        <v>2</v>
      </c>
      <c r="AS265" s="92"/>
      <c r="AT265" s="92"/>
      <c r="AU265" s="92"/>
      <c r="AV265" s="92"/>
      <c r="AW265" s="92"/>
      <c r="AX265" s="92"/>
      <c r="AY265" s="92"/>
      <c r="AZ265" s="92"/>
      <c r="BA265" s="92"/>
      <c r="BB265" s="92"/>
      <c r="BC265" s="92"/>
      <c r="BD265" s="92"/>
      <c r="BE265" s="92"/>
      <c r="BF265" s="92"/>
      <c r="BG265" s="92"/>
      <c r="BH265" s="92"/>
      <c r="BI265" s="92"/>
      <c r="BJ265" s="92"/>
    </row>
    <row r="266" spans="1:62" s="17" customFormat="1" ht="15" x14ac:dyDescent="0.25">
      <c r="AN266" s="47"/>
      <c r="AS266" s="18"/>
      <c r="AT266" s="18"/>
      <c r="AU266" s="18"/>
      <c r="AV266" s="18"/>
      <c r="AW266" s="18"/>
      <c r="AX266" s="18"/>
      <c r="AY266" s="18"/>
      <c r="AZ266" s="18"/>
      <c r="BA266" s="18"/>
      <c r="BB266" s="18"/>
      <c r="BC266" s="18"/>
      <c r="BD266" s="18"/>
      <c r="BE266" s="18"/>
      <c r="BF266" s="18"/>
      <c r="BG266" s="18"/>
      <c r="BH266" s="18"/>
      <c r="BI266" s="18"/>
      <c r="BJ266" s="18"/>
    </row>
    <row r="267" spans="1:62" s="67" customFormat="1" ht="15" x14ac:dyDescent="0.25">
      <c r="A267" s="224">
        <v>4</v>
      </c>
      <c r="B267" s="224"/>
      <c r="C267" s="42"/>
      <c r="D267" s="67" t="s">
        <v>139</v>
      </c>
      <c r="AD267" s="17"/>
      <c r="AE267" s="17"/>
      <c r="AF267" s="17"/>
      <c r="AK267" s="93"/>
      <c r="AL267" s="67" t="s">
        <v>1</v>
      </c>
      <c r="AN267" s="93"/>
      <c r="AO267" s="67" t="s">
        <v>2</v>
      </c>
      <c r="AS267" s="78"/>
      <c r="AT267" s="92"/>
      <c r="AU267" s="92"/>
      <c r="AV267" s="92"/>
      <c r="AW267" s="92"/>
      <c r="AX267" s="92"/>
      <c r="AY267" s="92"/>
      <c r="AZ267" s="92"/>
      <c r="BA267" s="92"/>
      <c r="BB267" s="92"/>
      <c r="BC267" s="92"/>
      <c r="BD267" s="92"/>
      <c r="BE267" s="92"/>
      <c r="BF267" s="92"/>
      <c r="BG267" s="92"/>
      <c r="BH267" s="92"/>
      <c r="BI267" s="92"/>
      <c r="BJ267" s="92"/>
    </row>
    <row r="268" spans="1:62" s="17" customFormat="1" ht="3" customHeight="1" x14ac:dyDescent="0.25">
      <c r="AS268" s="18"/>
      <c r="AT268" s="18"/>
      <c r="AU268" s="18"/>
      <c r="AV268" s="18"/>
      <c r="AW268" s="18"/>
      <c r="AX268" s="18"/>
      <c r="AY268" s="18"/>
      <c r="AZ268" s="18"/>
      <c r="BA268" s="18"/>
      <c r="BB268" s="18"/>
      <c r="BC268" s="18"/>
      <c r="BD268" s="18"/>
      <c r="BE268" s="18"/>
      <c r="BF268" s="18"/>
      <c r="BG268" s="18"/>
      <c r="BH268" s="18"/>
      <c r="BI268" s="18"/>
      <c r="BJ268" s="18"/>
    </row>
    <row r="269" spans="1:62" s="17" customFormat="1" ht="15" customHeight="1" x14ac:dyDescent="0.25">
      <c r="D269" s="292" t="s">
        <v>12</v>
      </c>
      <c r="E269" s="292"/>
      <c r="F269" s="220" t="s">
        <v>115</v>
      </c>
      <c r="G269" s="220"/>
      <c r="H269" s="220"/>
      <c r="I269" s="220"/>
      <c r="J269" s="220"/>
      <c r="K269" s="220"/>
      <c r="L269" s="220"/>
      <c r="M269" s="220"/>
      <c r="N269" s="220"/>
      <c r="O269" s="220"/>
      <c r="P269" s="220"/>
      <c r="Q269" s="220"/>
      <c r="R269" s="220"/>
      <c r="S269" s="220"/>
      <c r="T269" s="220"/>
      <c r="U269" s="220"/>
      <c r="V269" s="220"/>
      <c r="W269" s="220"/>
      <c r="X269" s="220"/>
      <c r="Y269" s="220"/>
      <c r="Z269" s="220"/>
      <c r="AA269" s="220"/>
      <c r="AB269" s="220"/>
      <c r="AC269" s="220"/>
      <c r="AD269" s="220"/>
      <c r="AE269" s="220"/>
      <c r="AF269" s="220"/>
      <c r="AG269" s="28"/>
      <c r="AH269" s="28"/>
      <c r="AI269" s="28"/>
      <c r="AJ269" s="28"/>
      <c r="AK269" s="28"/>
      <c r="AL269" s="28"/>
      <c r="AM269" s="28"/>
      <c r="AN269" s="28"/>
      <c r="AO269" s="28"/>
      <c r="AP269" s="28"/>
      <c r="AQ269" s="28"/>
      <c r="AR269" s="28"/>
      <c r="AS269" s="28"/>
      <c r="AT269" s="28"/>
      <c r="AU269" s="18"/>
      <c r="AV269" s="18"/>
      <c r="AW269" s="18"/>
      <c r="AX269" s="18"/>
      <c r="AY269" s="18"/>
      <c r="AZ269" s="18"/>
      <c r="BA269" s="18"/>
      <c r="BB269" s="18"/>
      <c r="BC269" s="18"/>
      <c r="BD269" s="18"/>
      <c r="BE269" s="18"/>
      <c r="BF269" s="18"/>
      <c r="BG269" s="18"/>
      <c r="BH269" s="18"/>
      <c r="BI269" s="18"/>
      <c r="BJ269" s="18"/>
    </row>
    <row r="270" spans="1:62" s="17" customFormat="1" ht="15" customHeight="1" x14ac:dyDescent="0.25">
      <c r="D270" s="188"/>
      <c r="E270" s="188"/>
      <c r="F270" s="220"/>
      <c r="G270" s="220"/>
      <c r="H270" s="220"/>
      <c r="I270" s="220"/>
      <c r="J270" s="220"/>
      <c r="K270" s="220"/>
      <c r="L270" s="220"/>
      <c r="M270" s="220"/>
      <c r="N270" s="220"/>
      <c r="O270" s="220"/>
      <c r="P270" s="220"/>
      <c r="Q270" s="220"/>
      <c r="R270" s="220"/>
      <c r="S270" s="220"/>
      <c r="T270" s="220"/>
      <c r="U270" s="220"/>
      <c r="V270" s="220"/>
      <c r="W270" s="220"/>
      <c r="X270" s="220"/>
      <c r="Y270" s="220"/>
      <c r="Z270" s="220"/>
      <c r="AA270" s="220"/>
      <c r="AB270" s="220"/>
      <c r="AC270" s="220"/>
      <c r="AD270" s="220"/>
      <c r="AE270" s="220"/>
      <c r="AF270" s="220"/>
      <c r="AG270" s="28"/>
      <c r="AH270" s="28"/>
      <c r="AI270" s="28"/>
      <c r="AJ270" s="28"/>
      <c r="AK270" s="28"/>
      <c r="AL270" s="28"/>
      <c r="AM270" s="28"/>
      <c r="AN270" s="28"/>
      <c r="AO270" s="28"/>
      <c r="AP270" s="28"/>
      <c r="AQ270" s="28"/>
      <c r="AR270" s="28"/>
      <c r="AS270" s="28"/>
      <c r="AT270" s="180"/>
      <c r="AU270" s="18"/>
      <c r="AV270" s="18"/>
      <c r="AW270" s="18"/>
      <c r="AX270" s="18"/>
      <c r="AY270" s="18"/>
      <c r="AZ270" s="18"/>
      <c r="BA270" s="18"/>
      <c r="BB270" s="18"/>
      <c r="BC270" s="18"/>
      <c r="BD270" s="18"/>
      <c r="BE270" s="18"/>
      <c r="BF270" s="18"/>
      <c r="BG270" s="18"/>
      <c r="BH270" s="18"/>
      <c r="BI270" s="18"/>
      <c r="BJ270" s="18"/>
    </row>
    <row r="271" spans="1:62" s="17" customFormat="1" ht="15" customHeight="1" x14ac:dyDescent="0.25">
      <c r="D271" s="292" t="s">
        <v>12</v>
      </c>
      <c r="E271" s="292"/>
      <c r="F271" s="220" t="s">
        <v>116</v>
      </c>
      <c r="G271" s="220"/>
      <c r="H271" s="220"/>
      <c r="I271" s="220"/>
      <c r="J271" s="220"/>
      <c r="K271" s="220"/>
      <c r="L271" s="220"/>
      <c r="M271" s="220"/>
      <c r="N271" s="220"/>
      <c r="O271" s="220"/>
      <c r="P271" s="220"/>
      <c r="Q271" s="220"/>
      <c r="R271" s="220"/>
      <c r="S271" s="220"/>
      <c r="T271" s="220"/>
      <c r="U271" s="220"/>
      <c r="V271" s="220"/>
      <c r="W271" s="220"/>
      <c r="X271" s="220"/>
      <c r="Y271" s="220"/>
      <c r="Z271" s="220"/>
      <c r="AA271" s="220"/>
      <c r="AB271" s="220"/>
      <c r="AC271" s="220"/>
      <c r="AD271" s="220"/>
      <c r="AE271" s="220"/>
      <c r="AF271" s="28"/>
      <c r="AG271" s="28"/>
      <c r="AH271" s="28"/>
      <c r="AI271" s="28"/>
      <c r="AJ271" s="28"/>
      <c r="AK271" s="28"/>
      <c r="AL271" s="28"/>
      <c r="AM271" s="28"/>
      <c r="AN271" s="28"/>
      <c r="AO271" s="28"/>
      <c r="AP271" s="28"/>
      <c r="AQ271" s="28"/>
      <c r="AR271" s="28"/>
      <c r="AS271" s="28"/>
      <c r="AT271" s="28"/>
      <c r="AU271" s="18"/>
      <c r="AV271" s="18"/>
      <c r="AW271" s="18"/>
      <c r="AX271" s="18"/>
      <c r="AY271" s="18"/>
      <c r="AZ271" s="18"/>
      <c r="BA271" s="18"/>
      <c r="BB271" s="18"/>
      <c r="BC271" s="18"/>
      <c r="BD271" s="18"/>
      <c r="BE271" s="18"/>
      <c r="BF271" s="18"/>
      <c r="BG271" s="18"/>
      <c r="BH271" s="18"/>
      <c r="BI271" s="18"/>
      <c r="BJ271" s="18"/>
    </row>
    <row r="272" spans="1:62" s="17" customFormat="1" ht="15" x14ac:dyDescent="0.25">
      <c r="D272" s="271"/>
      <c r="E272" s="271"/>
      <c r="F272" s="220"/>
      <c r="G272" s="220"/>
      <c r="H272" s="220"/>
      <c r="I272" s="220"/>
      <c r="J272" s="220"/>
      <c r="K272" s="220"/>
      <c r="L272" s="220"/>
      <c r="M272" s="220"/>
      <c r="N272" s="220"/>
      <c r="O272" s="220"/>
      <c r="P272" s="220"/>
      <c r="Q272" s="220"/>
      <c r="R272" s="220"/>
      <c r="S272" s="220"/>
      <c r="T272" s="220"/>
      <c r="U272" s="220"/>
      <c r="V272" s="220"/>
      <c r="W272" s="220"/>
      <c r="X272" s="220"/>
      <c r="Y272" s="220"/>
      <c r="Z272" s="220"/>
      <c r="AA272" s="220"/>
      <c r="AB272" s="220"/>
      <c r="AC272" s="220"/>
      <c r="AD272" s="220"/>
      <c r="AE272" s="220"/>
      <c r="AF272" s="28"/>
      <c r="AG272" s="28"/>
      <c r="AS272" s="18"/>
      <c r="AT272" s="18"/>
      <c r="AU272" s="18"/>
      <c r="AV272" s="18"/>
      <c r="AW272" s="18"/>
      <c r="AX272" s="18"/>
      <c r="AY272" s="18"/>
      <c r="AZ272" s="18"/>
      <c r="BA272" s="18"/>
      <c r="BB272" s="18"/>
      <c r="BC272" s="18"/>
      <c r="BD272" s="18"/>
      <c r="BE272" s="18"/>
      <c r="BF272" s="18"/>
      <c r="BG272" s="18"/>
      <c r="BH272" s="18"/>
      <c r="BI272" s="18"/>
      <c r="BJ272" s="18"/>
    </row>
    <row r="273" spans="1:62" s="17" customFormat="1" ht="15" x14ac:dyDescent="0.25">
      <c r="AN273" s="47"/>
      <c r="AS273" s="18"/>
      <c r="AT273" s="18"/>
      <c r="AU273" s="18"/>
      <c r="AV273" s="18"/>
      <c r="AW273" s="18"/>
      <c r="AX273" s="18"/>
      <c r="AY273" s="18"/>
      <c r="AZ273" s="18"/>
      <c r="BA273" s="18"/>
      <c r="BB273" s="18"/>
      <c r="BC273" s="18"/>
      <c r="BD273" s="18"/>
      <c r="BE273" s="18"/>
      <c r="BF273" s="18"/>
      <c r="BG273" s="18"/>
      <c r="BH273" s="18"/>
      <c r="BI273" s="18"/>
      <c r="BJ273" s="18"/>
    </row>
    <row r="274" spans="1:62" s="17" customFormat="1" ht="15" customHeight="1" x14ac:dyDescent="0.25">
      <c r="A274" s="224">
        <v>5</v>
      </c>
      <c r="B274" s="224"/>
      <c r="C274" s="42"/>
      <c r="D274" s="69" t="s">
        <v>129</v>
      </c>
      <c r="G274" s="67"/>
      <c r="H274" s="67"/>
      <c r="I274" s="151"/>
      <c r="J274" s="151"/>
      <c r="K274" s="151"/>
      <c r="L274" s="151"/>
      <c r="M274" s="151"/>
      <c r="O274" s="151"/>
      <c r="P274" s="151"/>
      <c r="Q274" s="151"/>
      <c r="R274" s="151"/>
      <c r="S274" s="151"/>
      <c r="T274" s="151"/>
      <c r="U274" s="151"/>
      <c r="V274" s="61"/>
      <c r="AK274" s="134" t="e">
        <f>IF(AND(AK230="X",AK232="X",AK238="X",AK240="X",AK242="X",AK244="X",AK247="X",AK249="X",AK251="X"),"X","")</f>
        <v>#DIV/0!</v>
      </c>
      <c r="AL274" s="67" t="s">
        <v>1</v>
      </c>
      <c r="AM274" s="67"/>
      <c r="AN274" s="152" t="e">
        <f>IF(OR(AN230="X",AN232="X",AN238="X",AN240="X",AN242="X",AN244="X",AN247="X",AN249="X",AN251="X"),"X","")</f>
        <v>#DIV/0!</v>
      </c>
      <c r="AO274" s="67" t="s">
        <v>2</v>
      </c>
      <c r="AP274" s="61"/>
      <c r="AS274" s="18"/>
      <c r="AT274" s="18"/>
      <c r="AU274" s="18"/>
      <c r="AV274" s="18"/>
      <c r="AW274" s="18"/>
      <c r="AX274" s="18"/>
      <c r="AY274" s="18"/>
      <c r="AZ274" s="18"/>
      <c r="BA274" s="18"/>
      <c r="BB274" s="18"/>
      <c r="BC274" s="18"/>
      <c r="BD274" s="18"/>
      <c r="BE274" s="18"/>
      <c r="BF274" s="18"/>
      <c r="BG274" s="18"/>
      <c r="BH274" s="18"/>
      <c r="BI274" s="18"/>
      <c r="BJ274" s="18"/>
    </row>
    <row r="275" spans="1:62" s="17" customFormat="1" ht="15" x14ac:dyDescent="0.25">
      <c r="D275" s="217" t="s">
        <v>128</v>
      </c>
      <c r="AL275" s="61"/>
      <c r="AS275" s="18"/>
      <c r="AT275" s="18"/>
      <c r="AU275" s="18"/>
      <c r="AV275" s="18"/>
      <c r="AW275" s="18"/>
      <c r="AX275" s="18"/>
      <c r="AY275" s="18"/>
      <c r="AZ275" s="18"/>
      <c r="BA275" s="18"/>
      <c r="BB275" s="18"/>
      <c r="BC275" s="18"/>
      <c r="BD275" s="18"/>
      <c r="BE275" s="18"/>
      <c r="BF275" s="18"/>
      <c r="BG275" s="18"/>
      <c r="BH275" s="18"/>
      <c r="BI275" s="18"/>
      <c r="BJ275" s="18"/>
    </row>
    <row r="276" spans="1:62" s="17" customFormat="1" ht="15" x14ac:dyDescent="0.25">
      <c r="D276" s="217"/>
      <c r="AL276" s="61"/>
      <c r="AS276" s="18"/>
      <c r="AT276" s="18"/>
      <c r="AU276" s="18"/>
      <c r="AV276" s="18"/>
      <c r="AW276" s="18"/>
      <c r="AX276" s="18"/>
      <c r="AY276" s="18"/>
      <c r="AZ276" s="18"/>
      <c r="BA276" s="18"/>
      <c r="BB276" s="18"/>
      <c r="BC276" s="18"/>
      <c r="BD276" s="18"/>
      <c r="BE276" s="18"/>
      <c r="BF276" s="18"/>
      <c r="BG276" s="18"/>
      <c r="BH276" s="18"/>
      <c r="BI276" s="18"/>
      <c r="BJ276" s="18"/>
    </row>
    <row r="277" spans="1:62" s="17" customFormat="1" ht="16.5" customHeight="1" x14ac:dyDescent="0.25">
      <c r="D277" s="220" t="s">
        <v>140</v>
      </c>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c r="AA277" s="220"/>
      <c r="AB277" s="220"/>
      <c r="AC277" s="220"/>
      <c r="AD277" s="220"/>
      <c r="AE277" s="220"/>
      <c r="AF277" s="220"/>
      <c r="AG277" s="220"/>
      <c r="AH277" s="220"/>
      <c r="AI277" s="220"/>
      <c r="AJ277" s="220"/>
      <c r="AK277" s="220"/>
      <c r="AL277" s="220"/>
      <c r="AM277" s="220"/>
      <c r="AN277" s="220"/>
      <c r="AO277" s="220"/>
      <c r="AP277" s="28"/>
      <c r="AQ277" s="28"/>
      <c r="AS277" s="18"/>
      <c r="AT277" s="18"/>
      <c r="AU277" s="18"/>
      <c r="AV277" s="18" t="s">
        <v>3</v>
      </c>
      <c r="AW277" s="18"/>
      <c r="AX277" s="18"/>
      <c r="AY277" s="18"/>
      <c r="AZ277" s="18"/>
      <c r="BA277" s="18"/>
      <c r="BB277" s="18"/>
      <c r="BC277" s="18"/>
      <c r="BD277" s="18"/>
      <c r="BE277" s="18"/>
      <c r="BF277" s="18"/>
      <c r="BG277" s="18"/>
      <c r="BH277" s="18"/>
      <c r="BI277" s="18"/>
      <c r="BJ277" s="18"/>
    </row>
    <row r="278" spans="1:62" s="17" customFormat="1" ht="15" x14ac:dyDescent="0.25">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c r="AA278" s="220"/>
      <c r="AB278" s="220"/>
      <c r="AC278" s="220"/>
      <c r="AD278" s="220"/>
      <c r="AE278" s="220"/>
      <c r="AF278" s="220"/>
      <c r="AG278" s="220"/>
      <c r="AH278" s="220"/>
      <c r="AI278" s="220"/>
      <c r="AJ278" s="220"/>
      <c r="AK278" s="220"/>
      <c r="AL278" s="220"/>
      <c r="AM278" s="220"/>
      <c r="AN278" s="220"/>
      <c r="AO278" s="220"/>
      <c r="AP278" s="28"/>
      <c r="AQ278" s="28"/>
      <c r="AS278" s="18"/>
      <c r="AT278" s="18"/>
      <c r="AU278" s="18"/>
      <c r="AV278" s="18" t="s">
        <v>3</v>
      </c>
      <c r="AW278" s="18"/>
      <c r="AX278" s="18"/>
      <c r="AY278" s="18"/>
      <c r="AZ278" s="18"/>
      <c r="BA278" s="18"/>
      <c r="BB278" s="18"/>
      <c r="BC278" s="18"/>
      <c r="BD278" s="18"/>
      <c r="BE278" s="18"/>
      <c r="BF278" s="18"/>
      <c r="BG278" s="18"/>
      <c r="BH278" s="18"/>
      <c r="BI278" s="18"/>
      <c r="BJ278" s="18"/>
    </row>
    <row r="279" spans="1:62" s="17" customFormat="1" ht="15" x14ac:dyDescent="0.25">
      <c r="D279" s="220"/>
      <c r="E279" s="220"/>
      <c r="F279" s="220"/>
      <c r="G279" s="220"/>
      <c r="H279" s="220"/>
      <c r="I279" s="220"/>
      <c r="J279" s="220"/>
      <c r="K279" s="220"/>
      <c r="L279" s="220"/>
      <c r="M279" s="220"/>
      <c r="N279" s="220"/>
      <c r="O279" s="220"/>
      <c r="P279" s="220"/>
      <c r="Q279" s="220"/>
      <c r="R279" s="220"/>
      <c r="S279" s="220"/>
      <c r="T279" s="220"/>
      <c r="U279" s="220"/>
      <c r="V279" s="220"/>
      <c r="W279" s="220"/>
      <c r="X279" s="220"/>
      <c r="Y279" s="220"/>
      <c r="Z279" s="220"/>
      <c r="AA279" s="220"/>
      <c r="AB279" s="220"/>
      <c r="AC279" s="220"/>
      <c r="AD279" s="220"/>
      <c r="AE279" s="220"/>
      <c r="AF279" s="220"/>
      <c r="AG279" s="220"/>
      <c r="AH279" s="220"/>
      <c r="AI279" s="220"/>
      <c r="AJ279" s="220"/>
      <c r="AK279" s="220"/>
      <c r="AL279" s="220"/>
      <c r="AM279" s="220"/>
      <c r="AN279" s="220"/>
      <c r="AO279" s="220"/>
      <c r="AP279" s="28"/>
      <c r="AQ279" s="28"/>
      <c r="AS279" s="18"/>
      <c r="AT279" s="18"/>
      <c r="AU279" s="18"/>
      <c r="AV279" s="18" t="s">
        <v>3</v>
      </c>
      <c r="AW279" s="18"/>
      <c r="AX279" s="18"/>
      <c r="AY279" s="18"/>
      <c r="AZ279" s="18"/>
      <c r="BA279" s="18"/>
      <c r="BB279" s="18"/>
      <c r="BC279" s="18"/>
      <c r="BD279" s="18"/>
      <c r="BE279" s="18"/>
      <c r="BF279" s="18"/>
      <c r="BG279" s="18"/>
      <c r="BH279" s="18"/>
      <c r="BI279" s="18"/>
      <c r="BJ279" s="18"/>
    </row>
    <row r="280" spans="1:62" s="17" customFormat="1" ht="15" x14ac:dyDescent="0.25">
      <c r="D280" s="220"/>
      <c r="E280" s="220"/>
      <c r="F280" s="220"/>
      <c r="G280" s="220"/>
      <c r="H280" s="220"/>
      <c r="I280" s="220"/>
      <c r="J280" s="220"/>
      <c r="K280" s="220"/>
      <c r="L280" s="220"/>
      <c r="M280" s="220"/>
      <c r="N280" s="220"/>
      <c r="O280" s="220"/>
      <c r="P280" s="220"/>
      <c r="Q280" s="220"/>
      <c r="R280" s="220"/>
      <c r="S280" s="220"/>
      <c r="T280" s="220"/>
      <c r="U280" s="220"/>
      <c r="V280" s="220"/>
      <c r="W280" s="220"/>
      <c r="X280" s="220"/>
      <c r="Y280" s="220"/>
      <c r="Z280" s="220"/>
      <c r="AA280" s="220"/>
      <c r="AB280" s="220"/>
      <c r="AC280" s="220"/>
      <c r="AD280" s="220"/>
      <c r="AE280" s="220"/>
      <c r="AF280" s="220"/>
      <c r="AG280" s="220"/>
      <c r="AH280" s="220"/>
      <c r="AI280" s="220"/>
      <c r="AJ280" s="220"/>
      <c r="AK280" s="220"/>
      <c r="AL280" s="220"/>
      <c r="AM280" s="220"/>
      <c r="AN280" s="220"/>
      <c r="AO280" s="220"/>
      <c r="AP280" s="28"/>
      <c r="AQ280" s="28"/>
      <c r="AS280" s="18"/>
      <c r="AT280" s="18"/>
      <c r="AU280" s="18"/>
      <c r="AV280" s="18"/>
      <c r="AW280" s="18"/>
      <c r="AX280" s="18"/>
      <c r="AY280" s="18"/>
      <c r="AZ280" s="18"/>
      <c r="BA280" s="18"/>
      <c r="BB280" s="18"/>
      <c r="BC280" s="18"/>
      <c r="BD280" s="18"/>
      <c r="BE280" s="18"/>
      <c r="BF280" s="18"/>
      <c r="BG280" s="18"/>
      <c r="BH280" s="18"/>
      <c r="BI280" s="18"/>
      <c r="BJ280" s="18"/>
    </row>
    <row r="281" spans="1:62" s="17" customFormat="1" ht="15" x14ac:dyDescent="0.25">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c r="AA281" s="220"/>
      <c r="AB281" s="220"/>
      <c r="AC281" s="220"/>
      <c r="AD281" s="220"/>
      <c r="AE281" s="220"/>
      <c r="AF281" s="220"/>
      <c r="AG281" s="220"/>
      <c r="AH281" s="220"/>
      <c r="AI281" s="220"/>
      <c r="AJ281" s="220"/>
      <c r="AK281" s="220"/>
      <c r="AL281" s="220"/>
      <c r="AM281" s="220"/>
      <c r="AN281" s="220"/>
      <c r="AO281" s="220"/>
      <c r="AP281" s="28"/>
      <c r="AQ281" s="28"/>
      <c r="AS281" s="18"/>
      <c r="AT281" s="18"/>
      <c r="AU281" s="18"/>
      <c r="AV281" s="18" t="s">
        <v>3</v>
      </c>
      <c r="AW281" s="18"/>
      <c r="AX281" s="18"/>
      <c r="AY281" s="18"/>
      <c r="AZ281" s="18"/>
      <c r="BA281" s="18"/>
      <c r="BB281" s="18"/>
      <c r="BC281" s="18"/>
      <c r="BD281" s="18"/>
      <c r="BE281" s="18"/>
      <c r="BF281" s="18"/>
      <c r="BG281" s="18"/>
      <c r="BH281" s="18"/>
      <c r="BI281" s="18"/>
      <c r="BJ281" s="18"/>
    </row>
    <row r="282" spans="1:62" s="17" customFormat="1" ht="15" x14ac:dyDescent="0.25">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c r="AA282" s="220"/>
      <c r="AB282" s="220"/>
      <c r="AC282" s="220"/>
      <c r="AD282" s="220"/>
      <c r="AE282" s="220"/>
      <c r="AF282" s="220"/>
      <c r="AG282" s="220"/>
      <c r="AH282" s="220"/>
      <c r="AI282" s="220"/>
      <c r="AJ282" s="220"/>
      <c r="AK282" s="220"/>
      <c r="AL282" s="220"/>
      <c r="AM282" s="220"/>
      <c r="AN282" s="220"/>
      <c r="AO282" s="220"/>
      <c r="AP282" s="28"/>
      <c r="AQ282" s="28"/>
      <c r="AS282" s="18"/>
      <c r="AT282" s="18"/>
      <c r="AU282" s="18"/>
      <c r="AV282" s="18" t="s">
        <v>3</v>
      </c>
      <c r="AW282" s="18"/>
      <c r="AX282" s="18"/>
      <c r="AY282" s="18"/>
      <c r="AZ282" s="18"/>
      <c r="BA282" s="18"/>
      <c r="BB282" s="18"/>
      <c r="BC282" s="18"/>
      <c r="BD282" s="18"/>
      <c r="BE282" s="18"/>
      <c r="BF282" s="18"/>
      <c r="BG282" s="18"/>
      <c r="BH282" s="18"/>
      <c r="BI282" s="18"/>
      <c r="BJ282" s="18"/>
    </row>
    <row r="283" spans="1:62" s="8" customFormat="1" ht="15.75" x14ac:dyDescent="0.25">
      <c r="D283" s="14"/>
      <c r="AL283" s="13"/>
      <c r="AS283" s="7"/>
      <c r="AT283" s="7"/>
      <c r="AU283" s="7"/>
      <c r="AV283" s="7"/>
      <c r="AW283" s="7"/>
      <c r="AX283" s="7"/>
      <c r="AY283" s="7"/>
      <c r="AZ283" s="7"/>
      <c r="BA283" s="7"/>
      <c r="BB283" s="7"/>
      <c r="BC283" s="7"/>
      <c r="BD283" s="7"/>
      <c r="BE283" s="7"/>
      <c r="BF283" s="7"/>
      <c r="BG283" s="7"/>
      <c r="BH283" s="7"/>
      <c r="BI283" s="7"/>
      <c r="BJ283" s="7"/>
    </row>
    <row r="284" spans="1:62" x14ac:dyDescent="0.3">
      <c r="C284" s="11"/>
      <c r="AL284" s="12"/>
    </row>
    <row r="285" spans="1:62" x14ac:dyDescent="0.3">
      <c r="C285" s="11"/>
      <c r="AL285" s="12"/>
    </row>
    <row r="286" spans="1:62" x14ac:dyDescent="0.3">
      <c r="C286" s="11"/>
      <c r="AL286" s="12"/>
    </row>
    <row r="287" spans="1:62" x14ac:dyDescent="0.3">
      <c r="C287" s="11"/>
      <c r="AL287" s="12"/>
    </row>
    <row r="288" spans="1:62" x14ac:dyDescent="0.3">
      <c r="C288" s="11"/>
      <c r="AL288" s="12"/>
    </row>
    <row r="289" spans="1:62" x14ac:dyDescent="0.3">
      <c r="C289" s="11"/>
      <c r="AL289" s="12"/>
    </row>
    <row r="290" spans="1:62" x14ac:dyDescent="0.3">
      <c r="C290" s="11"/>
      <c r="AL290" s="12"/>
    </row>
    <row r="291" spans="1:62" x14ac:dyDescent="0.3">
      <c r="C291" s="11"/>
      <c r="AL291" s="12"/>
    </row>
    <row r="292" spans="1:62" x14ac:dyDescent="0.3">
      <c r="C292" s="11"/>
      <c r="AL292" s="12"/>
    </row>
    <row r="293" spans="1:62" x14ac:dyDescent="0.3">
      <c r="C293" s="11"/>
      <c r="AL293" s="12"/>
    </row>
    <row r="294" spans="1:62" x14ac:dyDescent="0.3">
      <c r="C294" s="11"/>
      <c r="AL294" s="12"/>
    </row>
    <row r="295" spans="1:62" x14ac:dyDescent="0.3">
      <c r="C295" s="11"/>
      <c r="AL295" s="12"/>
    </row>
    <row r="296" spans="1:62" x14ac:dyDescent="0.3">
      <c r="C296" s="11"/>
      <c r="AL296" s="12"/>
    </row>
    <row r="297" spans="1:62" x14ac:dyDescent="0.3">
      <c r="C297" s="11"/>
      <c r="AL297" s="12"/>
    </row>
    <row r="298" spans="1:62" s="2" customFormat="1" ht="12.75" customHeight="1" x14ac:dyDescent="0.25">
      <c r="AI298" s="3"/>
      <c r="AN298" s="4" t="s">
        <v>84</v>
      </c>
      <c r="AS298" s="5"/>
      <c r="AT298" s="5"/>
      <c r="AU298" s="5"/>
      <c r="AV298" s="5"/>
      <c r="AX298" s="5"/>
      <c r="AY298" s="5"/>
      <c r="AZ298" s="5"/>
      <c r="BA298" s="5"/>
      <c r="BB298" s="5"/>
      <c r="BC298" s="5"/>
      <c r="BD298" s="5"/>
      <c r="BE298" s="5"/>
      <c r="BF298" s="5"/>
      <c r="BG298" s="5"/>
      <c r="BH298" s="5"/>
      <c r="BI298" s="5"/>
      <c r="BJ298" s="5"/>
    </row>
    <row r="299" spans="1:62" ht="6" customHeight="1" x14ac:dyDescent="0.3">
      <c r="C299" s="11"/>
      <c r="AL299" s="12"/>
      <c r="AV299" s="1" t="s">
        <v>3</v>
      </c>
    </row>
    <row r="300" spans="1:62" s="172" customFormat="1" ht="18" x14ac:dyDescent="0.25">
      <c r="A300" s="222" t="s">
        <v>100</v>
      </c>
      <c r="B300" s="222"/>
      <c r="C300" s="222"/>
      <c r="D300" s="222"/>
      <c r="E300" s="222"/>
      <c r="F300" s="222"/>
      <c r="G300" s="222"/>
      <c r="H300" s="222"/>
      <c r="I300" s="222"/>
      <c r="J300" s="222"/>
      <c r="K300" s="222"/>
      <c r="L300" s="222"/>
      <c r="M300" s="222"/>
      <c r="N300" s="222"/>
      <c r="O300" s="222"/>
      <c r="P300" s="222"/>
      <c r="Q300" s="222"/>
      <c r="R300" s="222"/>
      <c r="S300" s="222"/>
      <c r="T300" s="222"/>
      <c r="U300" s="222"/>
      <c r="V300" s="222"/>
      <c r="W300" s="222"/>
      <c r="X300" s="222"/>
      <c r="Y300" s="222"/>
      <c r="Z300" s="222"/>
      <c r="AA300" s="222"/>
      <c r="AB300" s="222"/>
      <c r="AC300" s="222"/>
      <c r="AD300" s="222"/>
      <c r="AE300" s="222"/>
      <c r="AF300" s="222"/>
      <c r="AG300" s="222"/>
      <c r="AH300" s="222"/>
      <c r="AI300" s="222"/>
      <c r="AJ300" s="222"/>
      <c r="AK300" s="222"/>
      <c r="AL300" s="222"/>
      <c r="AM300" s="222"/>
      <c r="AN300" s="222"/>
      <c r="AO300" s="222"/>
      <c r="AP300" s="222"/>
      <c r="AQ300" s="222"/>
      <c r="AR300" s="170"/>
      <c r="AS300" s="171"/>
      <c r="AT300" s="171"/>
      <c r="AU300" s="171"/>
      <c r="AV300" s="171"/>
      <c r="AW300" s="171"/>
      <c r="AX300" s="171"/>
      <c r="AY300" s="171"/>
      <c r="AZ300" s="171"/>
      <c r="BA300" s="171"/>
      <c r="BB300" s="171"/>
      <c r="BC300" s="171"/>
      <c r="BD300" s="171"/>
      <c r="BE300" s="171"/>
      <c r="BF300" s="171"/>
      <c r="BG300" s="171"/>
      <c r="BH300" s="171"/>
      <c r="BI300" s="171"/>
      <c r="BJ300" s="171"/>
    </row>
    <row r="301" spans="1:62" ht="18" customHeight="1" x14ac:dyDescent="0.3">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62" s="17" customFormat="1" ht="8.1" customHeight="1" x14ac:dyDescent="0.25">
      <c r="A302" s="190"/>
      <c r="B302" s="61"/>
      <c r="C302" s="61"/>
      <c r="D302" s="191"/>
      <c r="E302" s="192"/>
      <c r="F302" s="192"/>
      <c r="G302" s="192"/>
      <c r="H302" s="192"/>
      <c r="I302" s="192"/>
      <c r="J302" s="192"/>
      <c r="K302" s="192"/>
      <c r="L302" s="192"/>
      <c r="M302" s="192"/>
      <c r="N302" s="192"/>
      <c r="O302" s="192"/>
      <c r="P302" s="192"/>
      <c r="Q302" s="192"/>
      <c r="R302" s="192"/>
      <c r="S302" s="192"/>
      <c r="T302" s="192"/>
      <c r="U302" s="192"/>
      <c r="V302" s="192"/>
      <c r="W302" s="192"/>
      <c r="X302" s="192"/>
      <c r="Y302" s="192"/>
      <c r="Z302" s="192"/>
      <c r="AA302" s="192"/>
      <c r="AB302" s="192"/>
      <c r="AC302" s="192"/>
      <c r="AD302" s="192"/>
      <c r="AE302" s="192"/>
      <c r="AF302" s="192"/>
      <c r="AG302" s="192"/>
      <c r="AH302" s="192"/>
      <c r="AI302" s="192"/>
      <c r="AJ302" s="192"/>
      <c r="AK302" s="192"/>
      <c r="AL302" s="192"/>
      <c r="AM302" s="192"/>
      <c r="AN302" s="192"/>
      <c r="AO302" s="193"/>
    </row>
    <row r="303" spans="1:62" s="61" customFormat="1" ht="15.75" customHeight="1" x14ac:dyDescent="0.25">
      <c r="A303" s="190"/>
      <c r="B303" s="28"/>
      <c r="C303" s="28"/>
      <c r="D303" s="194"/>
      <c r="E303" s="195"/>
      <c r="F303" s="319" t="s">
        <v>151</v>
      </c>
      <c r="G303" s="319"/>
      <c r="H303" s="319"/>
      <c r="I303" s="319"/>
      <c r="J303" s="319"/>
      <c r="K303" s="319"/>
      <c r="L303" s="319"/>
      <c r="M303" s="319"/>
      <c r="N303" s="319"/>
      <c r="O303" s="319"/>
      <c r="P303" s="319"/>
      <c r="Q303" s="319"/>
      <c r="R303" s="319"/>
      <c r="S303" s="319"/>
      <c r="T303" s="319"/>
      <c r="U303" s="319"/>
      <c r="V303" s="319"/>
      <c r="W303" s="319"/>
      <c r="X303" s="319"/>
      <c r="Y303" s="319"/>
      <c r="Z303" s="319"/>
      <c r="AA303" s="319"/>
      <c r="AB303" s="319"/>
      <c r="AC303" s="319"/>
      <c r="AD303" s="319"/>
      <c r="AE303" s="319"/>
      <c r="AF303" s="319"/>
      <c r="AG303" s="319"/>
      <c r="AH303" s="319"/>
      <c r="AI303" s="319"/>
      <c r="AJ303" s="319"/>
      <c r="AK303" s="319"/>
      <c r="AL303" s="319"/>
      <c r="AM303" s="319"/>
      <c r="AN303" s="197"/>
      <c r="AO303" s="198"/>
      <c r="AP303" s="28"/>
      <c r="AQ303" s="28"/>
      <c r="AR303" s="28"/>
      <c r="AS303" s="199"/>
      <c r="AT303" s="199"/>
      <c r="AU303" s="199"/>
      <c r="AV303" s="199"/>
      <c r="AW303" s="199"/>
      <c r="AX303" s="199"/>
      <c r="AY303" s="199"/>
      <c r="AZ303" s="199"/>
      <c r="BA303" s="199"/>
      <c r="BB303" s="199"/>
      <c r="BC303" s="199"/>
      <c r="BD303" s="199"/>
      <c r="BE303" s="199"/>
      <c r="BF303" s="199"/>
      <c r="BG303" s="199"/>
      <c r="BH303" s="199"/>
      <c r="BI303" s="199"/>
      <c r="BJ303" s="199"/>
    </row>
    <row r="304" spans="1:62" s="61" customFormat="1" ht="15" x14ac:dyDescent="0.25">
      <c r="A304" s="190"/>
      <c r="B304" s="28"/>
      <c r="C304" s="28"/>
      <c r="D304" s="194"/>
      <c r="E304" s="196"/>
      <c r="F304" s="319"/>
      <c r="G304" s="319"/>
      <c r="H304" s="319"/>
      <c r="I304" s="319"/>
      <c r="J304" s="319"/>
      <c r="K304" s="319"/>
      <c r="L304" s="319"/>
      <c r="M304" s="319"/>
      <c r="N304" s="319"/>
      <c r="O304" s="319"/>
      <c r="P304" s="319"/>
      <c r="Q304" s="319"/>
      <c r="R304" s="319"/>
      <c r="S304" s="319"/>
      <c r="T304" s="319"/>
      <c r="U304" s="319"/>
      <c r="V304" s="319"/>
      <c r="W304" s="319"/>
      <c r="X304" s="319"/>
      <c r="Y304" s="319"/>
      <c r="Z304" s="319"/>
      <c r="AA304" s="319"/>
      <c r="AB304" s="319"/>
      <c r="AC304" s="319"/>
      <c r="AD304" s="319"/>
      <c r="AE304" s="319"/>
      <c r="AF304" s="319"/>
      <c r="AG304" s="319"/>
      <c r="AH304" s="319"/>
      <c r="AI304" s="319"/>
      <c r="AJ304" s="319"/>
      <c r="AK304" s="319"/>
      <c r="AL304" s="319"/>
      <c r="AM304" s="319"/>
      <c r="AN304" s="197"/>
      <c r="AO304" s="198"/>
      <c r="AP304" s="28"/>
      <c r="AQ304" s="57"/>
      <c r="AR304" s="57"/>
      <c r="AS304" s="199"/>
      <c r="AT304" s="199"/>
      <c r="AU304" s="199"/>
      <c r="AV304" s="199"/>
      <c r="AW304" s="199"/>
      <c r="AX304" s="199"/>
      <c r="AY304" s="199"/>
      <c r="AZ304" s="199"/>
      <c r="BA304" s="199"/>
      <c r="BB304" s="199"/>
      <c r="BC304" s="199"/>
      <c r="BD304" s="199"/>
      <c r="BE304" s="199"/>
      <c r="BF304" s="199"/>
      <c r="BG304" s="199"/>
      <c r="BH304" s="199"/>
      <c r="BI304" s="199"/>
      <c r="BJ304" s="199"/>
    </row>
    <row r="305" spans="1:62" s="61" customFormat="1" ht="15.75" customHeight="1" x14ac:dyDescent="0.25">
      <c r="A305" s="190"/>
      <c r="B305" s="28"/>
      <c r="C305" s="28"/>
      <c r="D305" s="194"/>
      <c r="E305" s="196"/>
      <c r="F305" s="319"/>
      <c r="G305" s="319"/>
      <c r="H305" s="319"/>
      <c r="I305" s="319"/>
      <c r="J305" s="319"/>
      <c r="K305" s="319"/>
      <c r="L305" s="319"/>
      <c r="M305" s="319"/>
      <c r="N305" s="319"/>
      <c r="O305" s="319"/>
      <c r="P305" s="319"/>
      <c r="Q305" s="319"/>
      <c r="R305" s="319"/>
      <c r="S305" s="319"/>
      <c r="T305" s="319"/>
      <c r="U305" s="319"/>
      <c r="V305" s="319"/>
      <c r="W305" s="319"/>
      <c r="X305" s="319"/>
      <c r="Y305" s="319"/>
      <c r="Z305" s="319"/>
      <c r="AA305" s="319"/>
      <c r="AB305" s="319"/>
      <c r="AC305" s="319"/>
      <c r="AD305" s="319"/>
      <c r="AE305" s="319"/>
      <c r="AF305" s="319"/>
      <c r="AG305" s="319"/>
      <c r="AH305" s="319"/>
      <c r="AI305" s="319"/>
      <c r="AJ305" s="319"/>
      <c r="AK305" s="319"/>
      <c r="AL305" s="319"/>
      <c r="AM305" s="319"/>
      <c r="AN305" s="197"/>
      <c r="AO305" s="198"/>
      <c r="AP305" s="28"/>
      <c r="AQ305" s="28"/>
      <c r="AR305" s="28"/>
      <c r="AS305" s="199"/>
      <c r="AT305" s="199"/>
      <c r="AU305" s="199"/>
      <c r="AV305" s="199"/>
      <c r="AW305" s="199"/>
      <c r="AX305" s="199"/>
      <c r="AY305" s="199"/>
      <c r="AZ305" s="199"/>
      <c r="BA305" s="199"/>
      <c r="BB305" s="199"/>
      <c r="BC305" s="199"/>
      <c r="BD305" s="199"/>
      <c r="BE305" s="199"/>
      <c r="BF305" s="199"/>
      <c r="BG305" s="199"/>
      <c r="BH305" s="199"/>
      <c r="BI305" s="199"/>
      <c r="BJ305" s="199"/>
    </row>
    <row r="306" spans="1:62" s="61" customFormat="1" ht="15.75" customHeight="1" x14ac:dyDescent="0.25">
      <c r="A306" s="190"/>
      <c r="B306" s="28"/>
      <c r="C306" s="28"/>
      <c r="D306" s="194"/>
      <c r="E306" s="196"/>
      <c r="F306" s="319"/>
      <c r="G306" s="319"/>
      <c r="H306" s="319"/>
      <c r="I306" s="319"/>
      <c r="J306" s="319"/>
      <c r="K306" s="319"/>
      <c r="L306" s="319"/>
      <c r="M306" s="319"/>
      <c r="N306" s="319"/>
      <c r="O306" s="319"/>
      <c r="P306" s="319"/>
      <c r="Q306" s="319"/>
      <c r="R306" s="319"/>
      <c r="S306" s="319"/>
      <c r="T306" s="319"/>
      <c r="U306" s="319"/>
      <c r="V306" s="319"/>
      <c r="W306" s="319"/>
      <c r="X306" s="319"/>
      <c r="Y306" s="319"/>
      <c r="Z306" s="319"/>
      <c r="AA306" s="319"/>
      <c r="AB306" s="319"/>
      <c r="AC306" s="319"/>
      <c r="AD306" s="319"/>
      <c r="AE306" s="319"/>
      <c r="AF306" s="319"/>
      <c r="AG306" s="319"/>
      <c r="AH306" s="319"/>
      <c r="AI306" s="319"/>
      <c r="AJ306" s="319"/>
      <c r="AK306" s="319"/>
      <c r="AL306" s="319"/>
      <c r="AM306" s="319"/>
      <c r="AN306" s="197"/>
      <c r="AO306" s="198"/>
      <c r="AP306" s="28"/>
      <c r="AQ306" s="28"/>
      <c r="AR306" s="28"/>
      <c r="AS306" s="199"/>
      <c r="AT306" s="199"/>
      <c r="AU306" s="199"/>
      <c r="AV306" s="199"/>
      <c r="AW306" s="199"/>
      <c r="AX306" s="199"/>
      <c r="AY306" s="199"/>
      <c r="AZ306" s="199"/>
      <c r="BA306" s="199"/>
      <c r="BB306" s="199"/>
      <c r="BC306" s="199"/>
      <c r="BD306" s="199"/>
      <c r="BE306" s="199"/>
      <c r="BF306" s="199"/>
      <c r="BG306" s="199"/>
      <c r="BH306" s="199"/>
      <c r="BI306" s="199"/>
      <c r="BJ306" s="199"/>
    </row>
    <row r="307" spans="1:62" s="61" customFormat="1" ht="6" customHeight="1" x14ac:dyDescent="0.25">
      <c r="A307" s="190"/>
      <c r="B307" s="28"/>
      <c r="C307" s="28"/>
      <c r="D307" s="194"/>
      <c r="E307" s="200"/>
      <c r="F307" s="200"/>
      <c r="G307" s="200"/>
      <c r="H307" s="200"/>
      <c r="I307" s="200"/>
      <c r="J307" s="200"/>
      <c r="K307" s="200"/>
      <c r="L307" s="200"/>
      <c r="M307" s="200"/>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0"/>
      <c r="AL307" s="200"/>
      <c r="AM307" s="197"/>
      <c r="AN307" s="197"/>
      <c r="AO307" s="198"/>
      <c r="AP307" s="28"/>
      <c r="AQ307" s="28"/>
      <c r="AR307" s="28"/>
      <c r="AS307" s="199"/>
      <c r="AT307" s="199"/>
      <c r="AU307" s="199"/>
      <c r="AV307" s="199"/>
      <c r="AW307" s="199"/>
      <c r="AX307" s="199"/>
      <c r="AY307" s="199"/>
      <c r="AZ307" s="199"/>
      <c r="BA307" s="199"/>
      <c r="BB307" s="199"/>
      <c r="BC307" s="199"/>
      <c r="BD307" s="199"/>
      <c r="BE307" s="199"/>
      <c r="BF307" s="199"/>
      <c r="BG307" s="199"/>
      <c r="BH307" s="199"/>
      <c r="BI307" s="199"/>
      <c r="BJ307" s="199"/>
    </row>
    <row r="308" spans="1:62" s="61" customFormat="1" ht="15" x14ac:dyDescent="0.25">
      <c r="A308" s="190"/>
      <c r="B308" s="28"/>
      <c r="C308" s="28"/>
      <c r="D308" s="194"/>
      <c r="E308" s="317" t="s">
        <v>12</v>
      </c>
      <c r="F308" s="318"/>
      <c r="G308" s="237" t="s">
        <v>152</v>
      </c>
      <c r="H308" s="237"/>
      <c r="I308" s="237"/>
      <c r="J308" s="237"/>
      <c r="K308" s="237"/>
      <c r="L308" s="237"/>
      <c r="M308" s="237"/>
      <c r="N308" s="237"/>
      <c r="O308" s="237"/>
      <c r="P308" s="237"/>
      <c r="Q308" s="237"/>
      <c r="R308" s="237"/>
      <c r="S308" s="237"/>
      <c r="T308" s="237"/>
      <c r="U308" s="237"/>
      <c r="V308" s="237"/>
      <c r="W308" s="237"/>
      <c r="X308" s="237"/>
      <c r="Y308" s="237"/>
      <c r="Z308" s="237"/>
      <c r="AA308" s="237"/>
      <c r="AB308" s="237"/>
      <c r="AC308" s="237"/>
      <c r="AD308" s="237"/>
      <c r="AE308" s="237"/>
      <c r="AF308" s="237"/>
      <c r="AG308" s="237"/>
      <c r="AH308" s="197"/>
      <c r="AI308" s="197"/>
      <c r="AJ308" s="197"/>
      <c r="AK308" s="197"/>
      <c r="AL308" s="197"/>
      <c r="AM308" s="197"/>
      <c r="AN308" s="197"/>
      <c r="AO308" s="198"/>
      <c r="AP308" s="28"/>
      <c r="AQ308" s="28"/>
      <c r="AR308" s="28"/>
      <c r="AS308" s="199"/>
      <c r="AT308" s="199"/>
      <c r="AU308" s="199"/>
      <c r="AV308" s="199"/>
      <c r="AW308" s="199"/>
      <c r="AX308" s="199"/>
      <c r="AY308" s="199"/>
      <c r="AZ308" s="199"/>
      <c r="BA308" s="199"/>
      <c r="BB308" s="199"/>
      <c r="BC308" s="199"/>
      <c r="BD308" s="199"/>
      <c r="BE308" s="199"/>
      <c r="BF308" s="199"/>
      <c r="BG308" s="199"/>
      <c r="BH308" s="199"/>
      <c r="BI308" s="199"/>
      <c r="BJ308" s="199"/>
    </row>
    <row r="309" spans="1:62" s="17" customFormat="1" ht="15" x14ac:dyDescent="0.25">
      <c r="A309" s="190"/>
      <c r="B309" s="67"/>
      <c r="C309" s="92"/>
      <c r="D309" s="201"/>
      <c r="E309" s="317" t="s">
        <v>12</v>
      </c>
      <c r="F309" s="318"/>
      <c r="G309" s="300" t="s">
        <v>101</v>
      </c>
      <c r="H309" s="300"/>
      <c r="I309" s="300"/>
      <c r="J309" s="300"/>
      <c r="K309" s="300"/>
      <c r="L309" s="300"/>
      <c r="M309" s="300"/>
      <c r="N309" s="300"/>
      <c r="O309" s="300"/>
      <c r="P309" s="300"/>
      <c r="Q309" s="300"/>
      <c r="R309" s="300"/>
      <c r="S309" s="300"/>
      <c r="T309" s="300"/>
      <c r="U309" s="300"/>
      <c r="V309" s="300"/>
      <c r="W309" s="300"/>
      <c r="X309" s="203"/>
      <c r="Y309" s="203"/>
      <c r="Z309" s="202"/>
      <c r="AA309" s="202"/>
      <c r="AB309" s="203"/>
      <c r="AC309" s="202"/>
      <c r="AD309" s="202"/>
      <c r="AE309" s="202"/>
      <c r="AF309" s="202"/>
      <c r="AG309" s="202"/>
      <c r="AH309" s="202"/>
      <c r="AI309" s="202"/>
      <c r="AJ309" s="202"/>
      <c r="AK309" s="202"/>
      <c r="AL309" s="202"/>
      <c r="AM309" s="202"/>
      <c r="AN309" s="202"/>
      <c r="AO309" s="204"/>
      <c r="AS309" s="18"/>
      <c r="AT309" s="18"/>
      <c r="AU309" s="18"/>
      <c r="AV309" s="18"/>
      <c r="AW309" s="18"/>
      <c r="AX309" s="18"/>
      <c r="AY309" s="18"/>
      <c r="AZ309" s="18"/>
      <c r="BA309" s="18"/>
      <c r="BB309" s="18"/>
      <c r="BC309" s="18"/>
      <c r="BD309" s="18"/>
      <c r="BE309" s="18"/>
      <c r="BF309" s="18"/>
      <c r="BG309" s="18"/>
      <c r="BH309" s="18"/>
      <c r="BI309" s="18"/>
      <c r="BJ309" s="18"/>
    </row>
    <row r="310" spans="1:62" s="17" customFormat="1" ht="15" x14ac:dyDescent="0.25">
      <c r="D310" s="205"/>
      <c r="E310" s="317" t="s">
        <v>12</v>
      </c>
      <c r="F310" s="318"/>
      <c r="G310" s="237" t="s">
        <v>52</v>
      </c>
      <c r="H310" s="237"/>
      <c r="I310" s="237"/>
      <c r="J310" s="237"/>
      <c r="K310" s="23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206"/>
    </row>
    <row r="311" spans="1:62" s="17" customFormat="1" ht="12" customHeight="1" x14ac:dyDescent="0.25">
      <c r="D311" s="205"/>
      <c r="E311" s="207"/>
      <c r="F311" s="207"/>
      <c r="G311" s="197"/>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c r="AN311" s="197"/>
      <c r="AO311" s="206"/>
    </row>
    <row r="312" spans="1:62" s="17" customFormat="1" ht="15" customHeight="1" x14ac:dyDescent="0.25">
      <c r="D312" s="205"/>
      <c r="E312" s="223" t="s">
        <v>102</v>
      </c>
      <c r="F312" s="223"/>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c r="AJ312" s="223"/>
      <c r="AK312" s="223"/>
      <c r="AL312" s="223"/>
      <c r="AM312" s="223"/>
      <c r="AN312" s="197"/>
      <c r="AO312" s="206"/>
    </row>
    <row r="313" spans="1:62" s="61" customFormat="1" ht="16.5" customHeight="1" x14ac:dyDescent="0.25">
      <c r="D313" s="208"/>
      <c r="E313" s="299" t="s">
        <v>103</v>
      </c>
      <c r="F313" s="299"/>
      <c r="G313" s="299"/>
      <c r="H313" s="299"/>
      <c r="I313" s="299"/>
      <c r="J313" s="299"/>
      <c r="K313" s="299"/>
      <c r="L313" s="299"/>
      <c r="M313" s="299"/>
      <c r="N313" s="299"/>
      <c r="O313" s="299"/>
      <c r="P313" s="299"/>
      <c r="Q313" s="299"/>
      <c r="R313" s="299"/>
      <c r="S313" s="299"/>
      <c r="T313" s="299"/>
      <c r="U313" s="299"/>
      <c r="V313" s="299"/>
      <c r="W313" s="299"/>
      <c r="X313" s="299"/>
      <c r="Y313" s="299"/>
      <c r="Z313" s="299"/>
      <c r="AA313" s="299"/>
      <c r="AB313" s="299"/>
      <c r="AC313" s="299"/>
      <c r="AD313" s="299"/>
      <c r="AE313" s="299"/>
      <c r="AF313" s="299"/>
      <c r="AG313" s="299"/>
      <c r="AH313" s="299"/>
      <c r="AI313" s="299"/>
      <c r="AJ313" s="299"/>
      <c r="AK313" s="299"/>
      <c r="AL313" s="197"/>
      <c r="AM313" s="197"/>
      <c r="AN313" s="209"/>
      <c r="AO313" s="210"/>
      <c r="AP313" s="180"/>
      <c r="AQ313" s="180"/>
      <c r="AR313" s="180"/>
      <c r="AS313" s="180"/>
      <c r="AT313" s="180"/>
      <c r="AU313" s="180"/>
      <c r="AV313" s="180"/>
      <c r="AW313" s="180"/>
      <c r="AX313" s="180"/>
      <c r="AY313" s="180"/>
      <c r="AZ313" s="180"/>
      <c r="BA313" s="180"/>
      <c r="BB313" s="180"/>
      <c r="BC313" s="180"/>
      <c r="BD313" s="180"/>
      <c r="BE313" s="211"/>
      <c r="BF313" s="211"/>
      <c r="BG313" s="211"/>
      <c r="BH313" s="211"/>
      <c r="BI313" s="211"/>
      <c r="BJ313" s="211"/>
    </row>
    <row r="314" spans="1:62" s="17" customFormat="1" ht="8.1" customHeight="1" x14ac:dyDescent="0.25">
      <c r="A314" s="190"/>
      <c r="B314" s="61"/>
      <c r="C314" s="61"/>
      <c r="D314" s="212"/>
      <c r="E314" s="213"/>
      <c r="F314" s="213"/>
      <c r="G314" s="213"/>
      <c r="H314" s="213"/>
      <c r="I314" s="213"/>
      <c r="J314" s="213"/>
      <c r="K314" s="213"/>
      <c r="L314" s="213"/>
      <c r="M314" s="213"/>
      <c r="N314" s="213"/>
      <c r="O314" s="213"/>
      <c r="P314" s="213"/>
      <c r="Q314" s="213"/>
      <c r="R314" s="213"/>
      <c r="S314" s="213"/>
      <c r="T314" s="213"/>
      <c r="U314" s="213"/>
      <c r="V314" s="213"/>
      <c r="W314" s="213"/>
      <c r="X314" s="213"/>
      <c r="Y314" s="213"/>
      <c r="Z314" s="213"/>
      <c r="AA314" s="213"/>
      <c r="AB314" s="213"/>
      <c r="AC314" s="213"/>
      <c r="AD314" s="213"/>
      <c r="AE314" s="213"/>
      <c r="AF314" s="213"/>
      <c r="AG314" s="213"/>
      <c r="AH314" s="213"/>
      <c r="AI314" s="213"/>
      <c r="AJ314" s="213"/>
      <c r="AK314" s="213"/>
      <c r="AL314" s="213"/>
      <c r="AM314" s="213"/>
      <c r="AN314" s="213"/>
      <c r="AO314" s="214"/>
    </row>
    <row r="315" spans="1:62" x14ac:dyDescent="0.3">
      <c r="C315" s="11"/>
      <c r="AL315" s="12"/>
      <c r="AV315" s="1" t="s">
        <v>3</v>
      </c>
    </row>
    <row r="316" spans="1:62" x14ac:dyDescent="0.3">
      <c r="C316" s="11"/>
      <c r="AL316" s="12"/>
      <c r="AV316" s="1" t="s">
        <v>3</v>
      </c>
    </row>
    <row r="317" spans="1:62" x14ac:dyDescent="0.3">
      <c r="A317" s="220"/>
      <c r="B317" s="221"/>
      <c r="C317" s="221"/>
      <c r="D317" s="221"/>
      <c r="E317" s="221"/>
      <c r="F317" s="221"/>
      <c r="G317" s="221"/>
      <c r="H317" s="221"/>
      <c r="I317" s="221"/>
      <c r="J317" s="221"/>
      <c r="K317" s="221"/>
      <c r="L317" s="221"/>
      <c r="M317" s="221"/>
      <c r="N317" s="221"/>
      <c r="O317" s="221"/>
      <c r="P317" s="221"/>
      <c r="Q317" s="221"/>
      <c r="R317" s="221"/>
      <c r="S317" s="221"/>
      <c r="T317" s="221"/>
      <c r="U317" s="221"/>
      <c r="V317" s="221"/>
      <c r="W317" s="221"/>
      <c r="X317" s="221"/>
      <c r="Y317" s="221"/>
      <c r="Z317" s="221"/>
      <c r="AA317" s="221"/>
      <c r="AB317" s="221"/>
      <c r="AC317" s="221"/>
      <c r="AD317" s="221"/>
      <c r="AE317" s="221"/>
      <c r="AF317" s="221"/>
      <c r="AG317" s="221"/>
      <c r="AH317" s="221"/>
      <c r="AI317" s="221"/>
      <c r="AJ317" s="221"/>
      <c r="AK317" s="221"/>
      <c r="AL317" s="221"/>
      <c r="AM317" s="221"/>
      <c r="AN317" s="221"/>
      <c r="AO317" s="221"/>
      <c r="AP317" s="221"/>
      <c r="AQ317" s="221"/>
      <c r="AR317" s="221"/>
    </row>
    <row r="318" spans="1:62" x14ac:dyDescent="0.3">
      <c r="A318" s="221"/>
      <c r="B318" s="221"/>
      <c r="C318" s="221"/>
      <c r="D318" s="221"/>
      <c r="E318" s="221"/>
      <c r="F318" s="221"/>
      <c r="G318" s="221"/>
      <c r="H318" s="221"/>
      <c r="I318" s="221"/>
      <c r="J318" s="221"/>
      <c r="K318" s="221"/>
      <c r="L318" s="221"/>
      <c r="M318" s="221"/>
      <c r="N318" s="221"/>
      <c r="O318" s="221"/>
      <c r="P318" s="221"/>
      <c r="Q318" s="221"/>
      <c r="R318" s="221"/>
      <c r="S318" s="221"/>
      <c r="T318" s="221"/>
      <c r="U318" s="221"/>
      <c r="V318" s="221"/>
      <c r="W318" s="221"/>
      <c r="X318" s="221"/>
      <c r="Y318" s="221"/>
      <c r="Z318" s="221"/>
      <c r="AA318" s="221"/>
      <c r="AB318" s="221"/>
      <c r="AC318" s="221"/>
      <c r="AD318" s="221"/>
      <c r="AE318" s="221"/>
      <c r="AF318" s="221"/>
      <c r="AG318" s="221"/>
      <c r="AH318" s="221"/>
      <c r="AI318" s="221"/>
      <c r="AJ318" s="221"/>
      <c r="AK318" s="221"/>
      <c r="AL318" s="221"/>
      <c r="AM318" s="221"/>
      <c r="AN318" s="221"/>
      <c r="AO318" s="221"/>
      <c r="AP318" s="221"/>
      <c r="AQ318" s="221"/>
      <c r="AR318" s="221"/>
    </row>
    <row r="319" spans="1:62" x14ac:dyDescent="0.3">
      <c r="A319" s="221"/>
      <c r="B319" s="221"/>
      <c r="C319" s="221"/>
      <c r="D319" s="221"/>
      <c r="E319" s="221"/>
      <c r="F319" s="221"/>
      <c r="G319" s="221"/>
      <c r="H319" s="221"/>
      <c r="I319" s="221"/>
      <c r="J319" s="221"/>
      <c r="K319" s="221"/>
      <c r="L319" s="221"/>
      <c r="M319" s="221"/>
      <c r="N319" s="221"/>
      <c r="O319" s="221"/>
      <c r="P319" s="221"/>
      <c r="Q319" s="221"/>
      <c r="R319" s="221"/>
      <c r="S319" s="221"/>
      <c r="T319" s="221"/>
      <c r="U319" s="221"/>
      <c r="V319" s="221"/>
      <c r="W319" s="221"/>
      <c r="X319" s="221"/>
      <c r="Y319" s="221"/>
      <c r="Z319" s="221"/>
      <c r="AA319" s="221"/>
      <c r="AB319" s="221"/>
      <c r="AC319" s="221"/>
      <c r="AD319" s="221"/>
      <c r="AE319" s="221"/>
      <c r="AF319" s="221"/>
      <c r="AG319" s="221"/>
      <c r="AH319" s="221"/>
      <c r="AI319" s="221"/>
      <c r="AJ319" s="221"/>
      <c r="AK319" s="221"/>
      <c r="AL319" s="221"/>
      <c r="AM319" s="221"/>
      <c r="AN319" s="221"/>
      <c r="AO319" s="221"/>
      <c r="AP319" s="221"/>
      <c r="AQ319" s="221"/>
      <c r="AR319" s="221"/>
    </row>
    <row r="320" spans="1:62" x14ac:dyDescent="0.3">
      <c r="A320" s="221"/>
      <c r="B320" s="221"/>
      <c r="C320" s="221"/>
      <c r="D320" s="221"/>
      <c r="E320" s="221"/>
      <c r="F320" s="221"/>
      <c r="G320" s="221"/>
      <c r="H320" s="221"/>
      <c r="I320" s="221"/>
      <c r="J320" s="221"/>
      <c r="K320" s="221"/>
      <c r="L320" s="221"/>
      <c r="M320" s="221"/>
      <c r="N320" s="221"/>
      <c r="O320" s="221"/>
      <c r="P320" s="221"/>
      <c r="Q320" s="221"/>
      <c r="R320" s="221"/>
      <c r="S320" s="221"/>
      <c r="T320" s="221"/>
      <c r="U320" s="221"/>
      <c r="V320" s="221"/>
      <c r="W320" s="221"/>
      <c r="X320" s="221"/>
      <c r="Y320" s="221"/>
      <c r="Z320" s="221"/>
      <c r="AA320" s="221"/>
      <c r="AB320" s="221"/>
      <c r="AC320" s="221"/>
      <c r="AD320" s="221"/>
      <c r="AE320" s="221"/>
      <c r="AF320" s="221"/>
      <c r="AG320" s="221"/>
      <c r="AH320" s="221"/>
      <c r="AI320" s="221"/>
      <c r="AJ320" s="221"/>
      <c r="AK320" s="221"/>
      <c r="AL320" s="221"/>
      <c r="AM320" s="221"/>
      <c r="AN320" s="221"/>
      <c r="AO320" s="221"/>
      <c r="AP320" s="221"/>
      <c r="AQ320" s="221"/>
      <c r="AR320" s="221"/>
    </row>
    <row r="321" spans="1:44" x14ac:dyDescent="0.3">
      <c r="A321" s="221"/>
      <c r="B321" s="221"/>
      <c r="C321" s="221"/>
      <c r="D321" s="221"/>
      <c r="E321" s="221"/>
      <c r="F321" s="221"/>
      <c r="G321" s="221"/>
      <c r="H321" s="221"/>
      <c r="I321" s="221"/>
      <c r="J321" s="221"/>
      <c r="K321" s="221"/>
      <c r="L321" s="221"/>
      <c r="M321" s="221"/>
      <c r="N321" s="221"/>
      <c r="O321" s="221"/>
      <c r="P321" s="221"/>
      <c r="Q321" s="221"/>
      <c r="R321" s="221"/>
      <c r="S321" s="221"/>
      <c r="T321" s="221"/>
      <c r="U321" s="221"/>
      <c r="V321" s="221"/>
      <c r="W321" s="221"/>
      <c r="X321" s="221"/>
      <c r="Y321" s="221"/>
      <c r="Z321" s="221"/>
      <c r="AA321" s="221"/>
      <c r="AB321" s="221"/>
      <c r="AC321" s="221"/>
      <c r="AD321" s="221"/>
      <c r="AE321" s="221"/>
      <c r="AF321" s="221"/>
      <c r="AG321" s="221"/>
      <c r="AH321" s="221"/>
      <c r="AI321" s="221"/>
      <c r="AJ321" s="221"/>
      <c r="AK321" s="221"/>
      <c r="AL321" s="221"/>
      <c r="AM321" s="221"/>
      <c r="AN321" s="221"/>
      <c r="AO321" s="221"/>
      <c r="AP321" s="221"/>
      <c r="AQ321" s="221"/>
      <c r="AR321" s="221"/>
    </row>
    <row r="322" spans="1:44" x14ac:dyDescent="0.3">
      <c r="A322" s="221"/>
      <c r="B322" s="221"/>
      <c r="C322" s="221"/>
      <c r="D322" s="221"/>
      <c r="E322" s="221"/>
      <c r="F322" s="221"/>
      <c r="G322" s="221"/>
      <c r="H322" s="221"/>
      <c r="I322" s="221"/>
      <c r="J322" s="221"/>
      <c r="K322" s="221"/>
      <c r="L322" s="221"/>
      <c r="M322" s="221"/>
      <c r="N322" s="221"/>
      <c r="O322" s="221"/>
      <c r="P322" s="221"/>
      <c r="Q322" s="221"/>
      <c r="R322" s="221"/>
      <c r="S322" s="221"/>
      <c r="T322" s="221"/>
      <c r="U322" s="221"/>
      <c r="V322" s="221"/>
      <c r="W322" s="221"/>
      <c r="X322" s="221"/>
      <c r="Y322" s="221"/>
      <c r="Z322" s="221"/>
      <c r="AA322" s="221"/>
      <c r="AB322" s="221"/>
      <c r="AC322" s="221"/>
      <c r="AD322" s="221"/>
      <c r="AE322" s="221"/>
      <c r="AF322" s="221"/>
      <c r="AG322" s="221"/>
      <c r="AH322" s="221"/>
      <c r="AI322" s="221"/>
      <c r="AJ322" s="221"/>
      <c r="AK322" s="221"/>
      <c r="AL322" s="221"/>
      <c r="AM322" s="221"/>
      <c r="AN322" s="221"/>
      <c r="AO322" s="221"/>
      <c r="AP322" s="221"/>
      <c r="AQ322" s="221"/>
      <c r="AR322" s="221"/>
    </row>
    <row r="323" spans="1:44" x14ac:dyDescent="0.3">
      <c r="A323" s="221"/>
      <c r="B323" s="221"/>
      <c r="C323" s="221"/>
      <c r="D323" s="221"/>
      <c r="E323" s="221"/>
      <c r="F323" s="221"/>
      <c r="G323" s="221"/>
      <c r="H323" s="221"/>
      <c r="I323" s="221"/>
      <c r="J323" s="221"/>
      <c r="K323" s="221"/>
      <c r="L323" s="221"/>
      <c r="M323" s="221"/>
      <c r="N323" s="221"/>
      <c r="O323" s="221"/>
      <c r="P323" s="221"/>
      <c r="Q323" s="221"/>
      <c r="R323" s="221"/>
      <c r="S323" s="221"/>
      <c r="T323" s="221"/>
      <c r="U323" s="221"/>
      <c r="V323" s="221"/>
      <c r="W323" s="221"/>
      <c r="X323" s="221"/>
      <c r="Y323" s="221"/>
      <c r="Z323" s="221"/>
      <c r="AA323" s="221"/>
      <c r="AB323" s="221"/>
      <c r="AC323" s="221"/>
      <c r="AD323" s="221"/>
      <c r="AE323" s="221"/>
      <c r="AF323" s="221"/>
      <c r="AG323" s="221"/>
      <c r="AH323" s="221"/>
      <c r="AI323" s="221"/>
      <c r="AJ323" s="221"/>
      <c r="AK323" s="221"/>
      <c r="AL323" s="221"/>
      <c r="AM323" s="221"/>
      <c r="AN323" s="221"/>
      <c r="AO323" s="221"/>
      <c r="AP323" s="221"/>
      <c r="AQ323" s="221"/>
      <c r="AR323" s="221"/>
    </row>
    <row r="324" spans="1:44" x14ac:dyDescent="0.3">
      <c r="A324" s="221"/>
      <c r="B324" s="221"/>
      <c r="C324" s="221"/>
      <c r="D324" s="221"/>
      <c r="E324" s="221"/>
      <c r="F324" s="221"/>
      <c r="G324" s="221"/>
      <c r="H324" s="221"/>
      <c r="I324" s="221"/>
      <c r="J324" s="221"/>
      <c r="K324" s="221"/>
      <c r="L324" s="221"/>
      <c r="M324" s="221"/>
      <c r="N324" s="221"/>
      <c r="O324" s="221"/>
      <c r="P324" s="221"/>
      <c r="Q324" s="221"/>
      <c r="R324" s="221"/>
      <c r="S324" s="221"/>
      <c r="T324" s="221"/>
      <c r="U324" s="221"/>
      <c r="V324" s="221"/>
      <c r="W324" s="221"/>
      <c r="X324" s="221"/>
      <c r="Y324" s="221"/>
      <c r="Z324" s="221"/>
      <c r="AA324" s="221"/>
      <c r="AB324" s="221"/>
      <c r="AC324" s="221"/>
      <c r="AD324" s="221"/>
      <c r="AE324" s="221"/>
      <c r="AF324" s="221"/>
      <c r="AG324" s="221"/>
      <c r="AH324" s="221"/>
      <c r="AI324" s="221"/>
      <c r="AJ324" s="221"/>
      <c r="AK324" s="221"/>
      <c r="AL324" s="221"/>
      <c r="AM324" s="221"/>
      <c r="AN324" s="221"/>
      <c r="AO324" s="221"/>
      <c r="AP324" s="221"/>
      <c r="AQ324" s="221"/>
      <c r="AR324" s="221"/>
    </row>
    <row r="325" spans="1:44" x14ac:dyDescent="0.3">
      <c r="A325" s="221"/>
      <c r="B325" s="221"/>
      <c r="C325" s="221"/>
      <c r="D325" s="221"/>
      <c r="E325" s="221"/>
      <c r="F325" s="221"/>
      <c r="G325" s="221"/>
      <c r="H325" s="221"/>
      <c r="I325" s="221"/>
      <c r="J325" s="221"/>
      <c r="K325" s="221"/>
      <c r="L325" s="221"/>
      <c r="M325" s="221"/>
      <c r="N325" s="221"/>
      <c r="O325" s="221"/>
      <c r="P325" s="221"/>
      <c r="Q325" s="221"/>
      <c r="R325" s="221"/>
      <c r="S325" s="221"/>
      <c r="T325" s="221"/>
      <c r="U325" s="221"/>
      <c r="V325" s="221"/>
      <c r="W325" s="221"/>
      <c r="X325" s="221"/>
      <c r="Y325" s="221"/>
      <c r="Z325" s="221"/>
      <c r="AA325" s="221"/>
      <c r="AB325" s="221"/>
      <c r="AC325" s="221"/>
      <c r="AD325" s="221"/>
      <c r="AE325" s="221"/>
      <c r="AF325" s="221"/>
      <c r="AG325" s="221"/>
      <c r="AH325" s="221"/>
      <c r="AI325" s="221"/>
      <c r="AJ325" s="221"/>
      <c r="AK325" s="221"/>
      <c r="AL325" s="221"/>
      <c r="AM325" s="221"/>
      <c r="AN325" s="221"/>
      <c r="AO325" s="221"/>
      <c r="AP325" s="221"/>
      <c r="AQ325" s="221"/>
      <c r="AR325" s="221"/>
    </row>
    <row r="326" spans="1:44" x14ac:dyDescent="0.3">
      <c r="A326" s="221"/>
      <c r="B326" s="221"/>
      <c r="C326" s="221"/>
      <c r="D326" s="221"/>
      <c r="E326" s="221"/>
      <c r="F326" s="221"/>
      <c r="G326" s="221"/>
      <c r="H326" s="221"/>
      <c r="I326" s="221"/>
      <c r="J326" s="221"/>
      <c r="K326" s="221"/>
      <c r="L326" s="221"/>
      <c r="M326" s="221"/>
      <c r="N326" s="221"/>
      <c r="O326" s="221"/>
      <c r="P326" s="221"/>
      <c r="Q326" s="221"/>
      <c r="R326" s="221"/>
      <c r="S326" s="221"/>
      <c r="T326" s="221"/>
      <c r="U326" s="221"/>
      <c r="V326" s="221"/>
      <c r="W326" s="221"/>
      <c r="X326" s="221"/>
      <c r="Y326" s="221"/>
      <c r="Z326" s="221"/>
      <c r="AA326" s="221"/>
      <c r="AB326" s="221"/>
      <c r="AC326" s="221"/>
      <c r="AD326" s="221"/>
      <c r="AE326" s="221"/>
      <c r="AF326" s="221"/>
      <c r="AG326" s="221"/>
      <c r="AH326" s="221"/>
      <c r="AI326" s="221"/>
      <c r="AJ326" s="221"/>
      <c r="AK326" s="221"/>
      <c r="AL326" s="221"/>
      <c r="AM326" s="221"/>
      <c r="AN326" s="221"/>
      <c r="AO326" s="221"/>
      <c r="AP326" s="221"/>
      <c r="AQ326" s="221"/>
      <c r="AR326" s="221"/>
    </row>
    <row r="327" spans="1:44" x14ac:dyDescent="0.3">
      <c r="A327" s="221"/>
      <c r="B327" s="221"/>
      <c r="C327" s="221"/>
      <c r="D327" s="221"/>
      <c r="E327" s="221"/>
      <c r="F327" s="221"/>
      <c r="G327" s="221"/>
      <c r="H327" s="221"/>
      <c r="I327" s="221"/>
      <c r="J327" s="221"/>
      <c r="K327" s="221"/>
      <c r="L327" s="221"/>
      <c r="M327" s="221"/>
      <c r="N327" s="221"/>
      <c r="O327" s="221"/>
      <c r="P327" s="221"/>
      <c r="Q327" s="221"/>
      <c r="R327" s="221"/>
      <c r="S327" s="221"/>
      <c r="T327" s="221"/>
      <c r="U327" s="221"/>
      <c r="V327" s="221"/>
      <c r="W327" s="221"/>
      <c r="X327" s="221"/>
      <c r="Y327" s="221"/>
      <c r="Z327" s="221"/>
      <c r="AA327" s="221"/>
      <c r="AB327" s="221"/>
      <c r="AC327" s="221"/>
      <c r="AD327" s="221"/>
      <c r="AE327" s="221"/>
      <c r="AF327" s="221"/>
      <c r="AG327" s="221"/>
      <c r="AH327" s="221"/>
      <c r="AI327" s="221"/>
      <c r="AJ327" s="221"/>
      <c r="AK327" s="221"/>
      <c r="AL327" s="221"/>
      <c r="AM327" s="221"/>
      <c r="AN327" s="221"/>
      <c r="AO327" s="221"/>
      <c r="AP327" s="221"/>
      <c r="AQ327" s="221"/>
      <c r="AR327" s="221"/>
    </row>
    <row r="328" spans="1:44" x14ac:dyDescent="0.3">
      <c r="A328" s="221"/>
      <c r="B328" s="221"/>
      <c r="C328" s="221"/>
      <c r="D328" s="221"/>
      <c r="E328" s="221"/>
      <c r="F328" s="221"/>
      <c r="G328" s="221"/>
      <c r="H328" s="221"/>
      <c r="I328" s="221"/>
      <c r="J328" s="221"/>
      <c r="K328" s="221"/>
      <c r="L328" s="221"/>
      <c r="M328" s="221"/>
      <c r="N328" s="221"/>
      <c r="O328" s="221"/>
      <c r="P328" s="221"/>
      <c r="Q328" s="221"/>
      <c r="R328" s="221"/>
      <c r="S328" s="221"/>
      <c r="T328" s="221"/>
      <c r="U328" s="221"/>
      <c r="V328" s="221"/>
      <c r="W328" s="221"/>
      <c r="X328" s="221"/>
      <c r="Y328" s="221"/>
      <c r="Z328" s="221"/>
      <c r="AA328" s="221"/>
      <c r="AB328" s="221"/>
      <c r="AC328" s="221"/>
      <c r="AD328" s="221"/>
      <c r="AE328" s="221"/>
      <c r="AF328" s="221"/>
      <c r="AG328" s="221"/>
      <c r="AH328" s="221"/>
      <c r="AI328" s="221"/>
      <c r="AJ328" s="221"/>
      <c r="AK328" s="221"/>
      <c r="AL328" s="221"/>
      <c r="AM328" s="221"/>
      <c r="AN328" s="221"/>
      <c r="AO328" s="221"/>
      <c r="AP328" s="221"/>
      <c r="AQ328" s="221"/>
      <c r="AR328" s="221"/>
    </row>
    <row r="329" spans="1:44" x14ac:dyDescent="0.3">
      <c r="A329" s="221"/>
      <c r="B329" s="221"/>
      <c r="C329" s="221"/>
      <c r="D329" s="221"/>
      <c r="E329" s="221"/>
      <c r="F329" s="221"/>
      <c r="G329" s="221"/>
      <c r="H329" s="221"/>
      <c r="I329" s="221"/>
      <c r="J329" s="221"/>
      <c r="K329" s="221"/>
      <c r="L329" s="221"/>
      <c r="M329" s="221"/>
      <c r="N329" s="221"/>
      <c r="O329" s="221"/>
      <c r="P329" s="221"/>
      <c r="Q329" s="221"/>
      <c r="R329" s="221"/>
      <c r="S329" s="221"/>
      <c r="T329" s="221"/>
      <c r="U329" s="221"/>
      <c r="V329" s="221"/>
      <c r="W329" s="221"/>
      <c r="X329" s="221"/>
      <c r="Y329" s="221"/>
      <c r="Z329" s="221"/>
      <c r="AA329" s="221"/>
      <c r="AB329" s="221"/>
      <c r="AC329" s="221"/>
      <c r="AD329" s="221"/>
      <c r="AE329" s="221"/>
      <c r="AF329" s="221"/>
      <c r="AG329" s="221"/>
      <c r="AH329" s="221"/>
      <c r="AI329" s="221"/>
      <c r="AJ329" s="221"/>
      <c r="AK329" s="221"/>
      <c r="AL329" s="221"/>
      <c r="AM329" s="221"/>
      <c r="AN329" s="221"/>
      <c r="AO329" s="221"/>
      <c r="AP329" s="221"/>
      <c r="AQ329" s="221"/>
      <c r="AR329" s="221"/>
    </row>
    <row r="330" spans="1:44" x14ac:dyDescent="0.3">
      <c r="A330" s="221"/>
      <c r="B330" s="221"/>
      <c r="C330" s="221"/>
      <c r="D330" s="221"/>
      <c r="E330" s="221"/>
      <c r="F330" s="221"/>
      <c r="G330" s="221"/>
      <c r="H330" s="221"/>
      <c r="I330" s="221"/>
      <c r="J330" s="221"/>
      <c r="K330" s="221"/>
      <c r="L330" s="221"/>
      <c r="M330" s="221"/>
      <c r="N330" s="221"/>
      <c r="O330" s="221"/>
      <c r="P330" s="221"/>
      <c r="Q330" s="221"/>
      <c r="R330" s="221"/>
      <c r="S330" s="221"/>
      <c r="T330" s="221"/>
      <c r="U330" s="221"/>
      <c r="V330" s="221"/>
      <c r="W330" s="221"/>
      <c r="X330" s="221"/>
      <c r="Y330" s="221"/>
      <c r="Z330" s="221"/>
      <c r="AA330" s="221"/>
      <c r="AB330" s="221"/>
      <c r="AC330" s="221"/>
      <c r="AD330" s="221"/>
      <c r="AE330" s="221"/>
      <c r="AF330" s="221"/>
      <c r="AG330" s="221"/>
      <c r="AH330" s="221"/>
      <c r="AI330" s="221"/>
      <c r="AJ330" s="221"/>
      <c r="AK330" s="221"/>
      <c r="AL330" s="221"/>
      <c r="AM330" s="221"/>
      <c r="AN330" s="221"/>
      <c r="AO330" s="221"/>
      <c r="AP330" s="221"/>
      <c r="AQ330" s="221"/>
      <c r="AR330" s="221"/>
    </row>
    <row r="331" spans="1:44" x14ac:dyDescent="0.3">
      <c r="A331" s="221"/>
      <c r="B331" s="221"/>
      <c r="C331" s="221"/>
      <c r="D331" s="221"/>
      <c r="E331" s="221"/>
      <c r="F331" s="221"/>
      <c r="G331" s="221"/>
      <c r="H331" s="221"/>
      <c r="I331" s="221"/>
      <c r="J331" s="221"/>
      <c r="K331" s="221"/>
      <c r="L331" s="221"/>
      <c r="M331" s="221"/>
      <c r="N331" s="221"/>
      <c r="O331" s="221"/>
      <c r="P331" s="221"/>
      <c r="Q331" s="221"/>
      <c r="R331" s="221"/>
      <c r="S331" s="221"/>
      <c r="T331" s="221"/>
      <c r="U331" s="221"/>
      <c r="V331" s="221"/>
      <c r="W331" s="221"/>
      <c r="X331" s="221"/>
      <c r="Y331" s="221"/>
      <c r="Z331" s="221"/>
      <c r="AA331" s="221"/>
      <c r="AB331" s="221"/>
      <c r="AC331" s="221"/>
      <c r="AD331" s="221"/>
      <c r="AE331" s="221"/>
      <c r="AF331" s="221"/>
      <c r="AG331" s="221"/>
      <c r="AH331" s="221"/>
      <c r="AI331" s="221"/>
      <c r="AJ331" s="221"/>
      <c r="AK331" s="221"/>
      <c r="AL331" s="221"/>
      <c r="AM331" s="221"/>
      <c r="AN331" s="221"/>
      <c r="AO331" s="221"/>
      <c r="AP331" s="221"/>
      <c r="AQ331" s="221"/>
      <c r="AR331" s="221"/>
    </row>
    <row r="332" spans="1:44" x14ac:dyDescent="0.3">
      <c r="A332" s="221"/>
      <c r="B332" s="221"/>
      <c r="C332" s="221"/>
      <c r="D332" s="221"/>
      <c r="E332" s="221"/>
      <c r="F332" s="221"/>
      <c r="G332" s="221"/>
      <c r="H332" s="221"/>
      <c r="I332" s="221"/>
      <c r="J332" s="221"/>
      <c r="K332" s="221"/>
      <c r="L332" s="221"/>
      <c r="M332" s="221"/>
      <c r="N332" s="221"/>
      <c r="O332" s="221"/>
      <c r="P332" s="221"/>
      <c r="Q332" s="221"/>
      <c r="R332" s="221"/>
      <c r="S332" s="221"/>
      <c r="T332" s="221"/>
      <c r="U332" s="221"/>
      <c r="V332" s="221"/>
      <c r="W332" s="221"/>
      <c r="X332" s="221"/>
      <c r="Y332" s="221"/>
      <c r="Z332" s="221"/>
      <c r="AA332" s="221"/>
      <c r="AB332" s="221"/>
      <c r="AC332" s="221"/>
      <c r="AD332" s="221"/>
      <c r="AE332" s="221"/>
      <c r="AF332" s="221"/>
      <c r="AG332" s="221"/>
      <c r="AH332" s="221"/>
      <c r="AI332" s="221"/>
      <c r="AJ332" s="221"/>
      <c r="AK332" s="221"/>
      <c r="AL332" s="221"/>
      <c r="AM332" s="221"/>
      <c r="AN332" s="221"/>
      <c r="AO332" s="221"/>
      <c r="AP332" s="221"/>
      <c r="AQ332" s="221"/>
      <c r="AR332" s="221"/>
    </row>
    <row r="333" spans="1:44" x14ac:dyDescent="0.3">
      <c r="A333" s="221"/>
      <c r="B333" s="221"/>
      <c r="C333" s="221"/>
      <c r="D333" s="221"/>
      <c r="E333" s="221"/>
      <c r="F333" s="221"/>
      <c r="G333" s="221"/>
      <c r="H333" s="221"/>
      <c r="I333" s="221"/>
      <c r="J333" s="221"/>
      <c r="K333" s="221"/>
      <c r="L333" s="221"/>
      <c r="M333" s="221"/>
      <c r="N333" s="221"/>
      <c r="O333" s="221"/>
      <c r="P333" s="221"/>
      <c r="Q333" s="221"/>
      <c r="R333" s="221"/>
      <c r="S333" s="221"/>
      <c r="T333" s="221"/>
      <c r="U333" s="221"/>
      <c r="V333" s="221"/>
      <c r="W333" s="221"/>
      <c r="X333" s="221"/>
      <c r="Y333" s="221"/>
      <c r="Z333" s="221"/>
      <c r="AA333" s="221"/>
      <c r="AB333" s="221"/>
      <c r="AC333" s="221"/>
      <c r="AD333" s="221"/>
      <c r="AE333" s="221"/>
      <c r="AF333" s="221"/>
      <c r="AG333" s="221"/>
      <c r="AH333" s="221"/>
      <c r="AI333" s="221"/>
      <c r="AJ333" s="221"/>
      <c r="AK333" s="221"/>
      <c r="AL333" s="221"/>
      <c r="AM333" s="221"/>
      <c r="AN333" s="221"/>
      <c r="AO333" s="221"/>
      <c r="AP333" s="221"/>
      <c r="AQ333" s="221"/>
      <c r="AR333" s="221"/>
    </row>
    <row r="334" spans="1:44" x14ac:dyDescent="0.3">
      <c r="A334" s="221"/>
      <c r="B334" s="221"/>
      <c r="C334" s="221"/>
      <c r="D334" s="221"/>
      <c r="E334" s="221"/>
      <c r="F334" s="221"/>
      <c r="G334" s="221"/>
      <c r="H334" s="221"/>
      <c r="I334" s="221"/>
      <c r="J334" s="221"/>
      <c r="K334" s="221"/>
      <c r="L334" s="221"/>
      <c r="M334" s="221"/>
      <c r="N334" s="221"/>
      <c r="O334" s="221"/>
      <c r="P334" s="221"/>
      <c r="Q334" s="221"/>
      <c r="R334" s="221"/>
      <c r="S334" s="221"/>
      <c r="T334" s="221"/>
      <c r="U334" s="221"/>
      <c r="V334" s="221"/>
      <c r="W334" s="221"/>
      <c r="X334" s="221"/>
      <c r="Y334" s="221"/>
      <c r="Z334" s="221"/>
      <c r="AA334" s="221"/>
      <c r="AB334" s="221"/>
      <c r="AC334" s="221"/>
      <c r="AD334" s="221"/>
      <c r="AE334" s="221"/>
      <c r="AF334" s="221"/>
      <c r="AG334" s="221"/>
      <c r="AH334" s="221"/>
      <c r="AI334" s="221"/>
      <c r="AJ334" s="221"/>
      <c r="AK334" s="221"/>
      <c r="AL334" s="221"/>
      <c r="AM334" s="221"/>
      <c r="AN334" s="221"/>
      <c r="AO334" s="221"/>
      <c r="AP334" s="221"/>
      <c r="AQ334" s="221"/>
      <c r="AR334" s="221"/>
    </row>
    <row r="335" spans="1:44" x14ac:dyDescent="0.3">
      <c r="A335" s="221"/>
      <c r="B335" s="221"/>
      <c r="C335" s="221"/>
      <c r="D335" s="221"/>
      <c r="E335" s="221"/>
      <c r="F335" s="221"/>
      <c r="G335" s="221"/>
      <c r="H335" s="221"/>
      <c r="I335" s="221"/>
      <c r="J335" s="221"/>
      <c r="K335" s="221"/>
      <c r="L335" s="221"/>
      <c r="M335" s="221"/>
      <c r="N335" s="221"/>
      <c r="O335" s="221"/>
      <c r="P335" s="221"/>
      <c r="Q335" s="221"/>
      <c r="R335" s="221"/>
      <c r="S335" s="221"/>
      <c r="T335" s="221"/>
      <c r="U335" s="221"/>
      <c r="V335" s="221"/>
      <c r="W335" s="221"/>
      <c r="X335" s="221"/>
      <c r="Y335" s="221"/>
      <c r="Z335" s="221"/>
      <c r="AA335" s="221"/>
      <c r="AB335" s="221"/>
      <c r="AC335" s="221"/>
      <c r="AD335" s="221"/>
      <c r="AE335" s="221"/>
      <c r="AF335" s="221"/>
      <c r="AG335" s="221"/>
      <c r="AH335" s="221"/>
      <c r="AI335" s="221"/>
      <c r="AJ335" s="221"/>
      <c r="AK335" s="221"/>
      <c r="AL335" s="221"/>
      <c r="AM335" s="221"/>
      <c r="AN335" s="221"/>
      <c r="AO335" s="221"/>
      <c r="AP335" s="221"/>
      <c r="AQ335" s="221"/>
      <c r="AR335" s="221"/>
    </row>
    <row r="336" spans="1:44" x14ac:dyDescent="0.3">
      <c r="A336" s="221"/>
      <c r="B336" s="221"/>
      <c r="C336" s="221"/>
      <c r="D336" s="221"/>
      <c r="E336" s="221"/>
      <c r="F336" s="221"/>
      <c r="G336" s="221"/>
      <c r="H336" s="221"/>
      <c r="I336" s="221"/>
      <c r="J336" s="221"/>
      <c r="K336" s="221"/>
      <c r="L336" s="221"/>
      <c r="M336" s="221"/>
      <c r="N336" s="221"/>
      <c r="O336" s="221"/>
      <c r="P336" s="221"/>
      <c r="Q336" s="221"/>
      <c r="R336" s="221"/>
      <c r="S336" s="221"/>
      <c r="T336" s="221"/>
      <c r="U336" s="221"/>
      <c r="V336" s="221"/>
      <c r="W336" s="221"/>
      <c r="X336" s="221"/>
      <c r="Y336" s="221"/>
      <c r="Z336" s="221"/>
      <c r="AA336" s="221"/>
      <c r="AB336" s="221"/>
      <c r="AC336" s="221"/>
      <c r="AD336" s="221"/>
      <c r="AE336" s="221"/>
      <c r="AF336" s="221"/>
      <c r="AG336" s="221"/>
      <c r="AH336" s="221"/>
      <c r="AI336" s="221"/>
      <c r="AJ336" s="221"/>
      <c r="AK336" s="221"/>
      <c r="AL336" s="221"/>
      <c r="AM336" s="221"/>
      <c r="AN336" s="221"/>
      <c r="AO336" s="221"/>
      <c r="AP336" s="221"/>
      <c r="AQ336" s="221"/>
      <c r="AR336" s="221"/>
    </row>
    <row r="337" spans="1:62" x14ac:dyDescent="0.3">
      <c r="A337" s="221"/>
      <c r="B337" s="221"/>
      <c r="C337" s="221"/>
      <c r="D337" s="221"/>
      <c r="E337" s="221"/>
      <c r="F337" s="221"/>
      <c r="G337" s="221"/>
      <c r="H337" s="221"/>
      <c r="I337" s="221"/>
      <c r="J337" s="221"/>
      <c r="K337" s="221"/>
      <c r="L337" s="221"/>
      <c r="M337" s="221"/>
      <c r="N337" s="221"/>
      <c r="O337" s="221"/>
      <c r="P337" s="221"/>
      <c r="Q337" s="221"/>
      <c r="R337" s="221"/>
      <c r="S337" s="221"/>
      <c r="T337" s="221"/>
      <c r="U337" s="221"/>
      <c r="V337" s="221"/>
      <c r="W337" s="221"/>
      <c r="X337" s="221"/>
      <c r="Y337" s="221"/>
      <c r="Z337" s="221"/>
      <c r="AA337" s="221"/>
      <c r="AB337" s="221"/>
      <c r="AC337" s="221"/>
      <c r="AD337" s="221"/>
      <c r="AE337" s="221"/>
      <c r="AF337" s="221"/>
      <c r="AG337" s="221"/>
      <c r="AH337" s="221"/>
      <c r="AI337" s="221"/>
      <c r="AJ337" s="221"/>
      <c r="AK337" s="221"/>
      <c r="AL337" s="221"/>
      <c r="AM337" s="221"/>
      <c r="AN337" s="221"/>
      <c r="AO337" s="221"/>
      <c r="AP337" s="221"/>
      <c r="AQ337" s="221"/>
      <c r="AR337" s="221"/>
    </row>
    <row r="338" spans="1:62" ht="12" customHeight="1" x14ac:dyDescent="0.3">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row>
    <row r="339" spans="1:62" s="17" customFormat="1" ht="12" customHeight="1" x14ac:dyDescent="0.25">
      <c r="C339" s="18"/>
      <c r="AS339" s="18"/>
      <c r="AT339" s="18"/>
      <c r="AU339" s="18"/>
      <c r="AV339" s="18"/>
      <c r="AW339" s="18"/>
      <c r="AX339" s="18"/>
      <c r="AY339" s="18"/>
      <c r="AZ339" s="18"/>
      <c r="BA339" s="18"/>
      <c r="BB339" s="18"/>
      <c r="BC339" s="18"/>
      <c r="BD339" s="18"/>
      <c r="BE339" s="18"/>
      <c r="BF339" s="18"/>
      <c r="BG339" s="18"/>
      <c r="BH339" s="18"/>
      <c r="BI339" s="18"/>
      <c r="BJ339" s="18"/>
    </row>
    <row r="340" spans="1:62" s="17" customFormat="1" ht="15" x14ac:dyDescent="0.25">
      <c r="A340" s="220"/>
      <c r="B340" s="220"/>
      <c r="C340" s="220"/>
      <c r="D340" s="220"/>
      <c r="E340" s="220"/>
      <c r="F340" s="220"/>
      <c r="G340" s="220"/>
      <c r="H340" s="220"/>
      <c r="I340" s="220"/>
      <c r="J340" s="220"/>
      <c r="K340" s="220"/>
      <c r="L340" s="220"/>
      <c r="M340" s="220"/>
      <c r="N340" s="220"/>
      <c r="O340" s="220"/>
      <c r="P340" s="220"/>
      <c r="Q340" s="220"/>
      <c r="R340" s="220"/>
      <c r="S340" s="220"/>
      <c r="T340" s="220"/>
      <c r="U340" s="220"/>
      <c r="V340" s="220"/>
      <c r="W340" s="220"/>
      <c r="X340" s="220"/>
      <c r="Y340" s="220"/>
      <c r="Z340" s="220"/>
      <c r="AA340" s="220"/>
      <c r="AB340" s="220"/>
      <c r="AC340" s="220"/>
      <c r="AD340" s="220"/>
      <c r="AE340" s="220"/>
      <c r="AF340" s="220"/>
      <c r="AG340" s="220"/>
      <c r="AH340" s="220"/>
      <c r="AI340" s="220"/>
      <c r="AJ340" s="220"/>
      <c r="AK340" s="220"/>
      <c r="AL340" s="220"/>
      <c r="AM340" s="220"/>
      <c r="AN340" s="220"/>
      <c r="AO340" s="220"/>
      <c r="AP340" s="220"/>
      <c r="AQ340" s="220"/>
      <c r="AR340" s="220"/>
      <c r="AS340" s="18"/>
      <c r="AT340" s="18"/>
      <c r="AU340" s="18"/>
      <c r="AV340" s="18"/>
      <c r="AW340" s="18"/>
      <c r="AX340" s="18"/>
      <c r="AY340" s="18"/>
      <c r="AZ340" s="18"/>
      <c r="BA340" s="18"/>
      <c r="BB340" s="18"/>
      <c r="BC340" s="18"/>
      <c r="BD340" s="18"/>
      <c r="BE340" s="18"/>
      <c r="BF340" s="18"/>
      <c r="BG340" s="18"/>
      <c r="BH340" s="18"/>
      <c r="BI340" s="18"/>
      <c r="BJ340" s="18"/>
    </row>
    <row r="341" spans="1:62" s="17" customFormat="1" ht="15" x14ac:dyDescent="0.25">
      <c r="A341" s="220"/>
      <c r="B341" s="220"/>
      <c r="C341" s="220"/>
      <c r="D341" s="220"/>
      <c r="E341" s="220"/>
      <c r="F341" s="220"/>
      <c r="G341" s="220"/>
      <c r="H341" s="220"/>
      <c r="I341" s="220"/>
      <c r="J341" s="220"/>
      <c r="K341" s="220"/>
      <c r="L341" s="220"/>
      <c r="M341" s="220"/>
      <c r="N341" s="220"/>
      <c r="O341" s="220"/>
      <c r="P341" s="220"/>
      <c r="Q341" s="220"/>
      <c r="R341" s="220"/>
      <c r="S341" s="220"/>
      <c r="T341" s="220"/>
      <c r="U341" s="220"/>
      <c r="V341" s="220"/>
      <c r="W341" s="220"/>
      <c r="X341" s="220"/>
      <c r="Y341" s="220"/>
      <c r="Z341" s="220"/>
      <c r="AA341" s="220"/>
      <c r="AB341" s="220"/>
      <c r="AC341" s="220"/>
      <c r="AD341" s="220"/>
      <c r="AE341" s="220"/>
      <c r="AF341" s="220"/>
      <c r="AG341" s="220"/>
      <c r="AH341" s="220"/>
      <c r="AI341" s="220"/>
      <c r="AJ341" s="220"/>
      <c r="AK341" s="220"/>
      <c r="AL341" s="220"/>
      <c r="AM341" s="220"/>
      <c r="AN341" s="220"/>
      <c r="AO341" s="220"/>
      <c r="AP341" s="220"/>
      <c r="AQ341" s="220"/>
      <c r="AR341" s="220"/>
      <c r="AS341" s="18"/>
      <c r="AT341" s="18"/>
      <c r="AU341" s="18"/>
      <c r="AV341" s="18"/>
      <c r="AW341" s="18"/>
      <c r="AX341" s="18"/>
      <c r="AY341" s="18"/>
      <c r="AZ341" s="18"/>
      <c r="BA341" s="18"/>
      <c r="BB341" s="18"/>
      <c r="BC341" s="18"/>
      <c r="BD341" s="18"/>
      <c r="BE341" s="18"/>
      <c r="BF341" s="18"/>
      <c r="BG341" s="18"/>
      <c r="BH341" s="18"/>
      <c r="BI341" s="18"/>
      <c r="BJ341" s="18"/>
    </row>
    <row r="342" spans="1:62" s="17" customFormat="1" ht="15" x14ac:dyDescent="0.25">
      <c r="A342" s="220"/>
      <c r="B342" s="220"/>
      <c r="C342" s="220"/>
      <c r="D342" s="220"/>
      <c r="E342" s="220"/>
      <c r="F342" s="220"/>
      <c r="G342" s="220"/>
      <c r="H342" s="220"/>
      <c r="I342" s="220"/>
      <c r="J342" s="220"/>
      <c r="K342" s="220"/>
      <c r="L342" s="220"/>
      <c r="M342" s="220"/>
      <c r="N342" s="220"/>
      <c r="O342" s="220"/>
      <c r="P342" s="220"/>
      <c r="Q342" s="220"/>
      <c r="R342" s="220"/>
      <c r="S342" s="220"/>
      <c r="T342" s="220"/>
      <c r="U342" s="220"/>
      <c r="V342" s="220"/>
      <c r="W342" s="220"/>
      <c r="X342" s="220"/>
      <c r="Y342" s="220"/>
      <c r="Z342" s="220"/>
      <c r="AA342" s="220"/>
      <c r="AB342" s="220"/>
      <c r="AC342" s="220"/>
      <c r="AD342" s="220"/>
      <c r="AE342" s="220"/>
      <c r="AF342" s="220"/>
      <c r="AG342" s="220"/>
      <c r="AH342" s="220"/>
      <c r="AI342" s="220"/>
      <c r="AJ342" s="220"/>
      <c r="AK342" s="220"/>
      <c r="AL342" s="220"/>
      <c r="AM342" s="220"/>
      <c r="AN342" s="220"/>
      <c r="AO342" s="220"/>
      <c r="AP342" s="220"/>
      <c r="AQ342" s="220"/>
      <c r="AR342" s="220"/>
      <c r="AS342" s="18"/>
      <c r="AT342" s="18"/>
      <c r="AU342" s="18"/>
      <c r="AV342" s="18"/>
      <c r="AW342" s="18"/>
      <c r="AX342" s="18"/>
      <c r="AY342" s="18"/>
      <c r="AZ342" s="18"/>
      <c r="BA342" s="18"/>
      <c r="BB342" s="18"/>
      <c r="BC342" s="18"/>
      <c r="BD342" s="18"/>
      <c r="BE342" s="18"/>
      <c r="BF342" s="18"/>
      <c r="BG342" s="18"/>
      <c r="BH342" s="18"/>
      <c r="BI342" s="18"/>
      <c r="BJ342" s="18"/>
    </row>
    <row r="343" spans="1:62" s="17" customFormat="1" ht="15" x14ac:dyDescent="0.25">
      <c r="A343" s="220"/>
      <c r="B343" s="220"/>
      <c r="C343" s="220"/>
      <c r="D343" s="220"/>
      <c r="E343" s="220"/>
      <c r="F343" s="220"/>
      <c r="G343" s="220"/>
      <c r="H343" s="220"/>
      <c r="I343" s="220"/>
      <c r="J343" s="220"/>
      <c r="K343" s="220"/>
      <c r="L343" s="220"/>
      <c r="M343" s="220"/>
      <c r="N343" s="220"/>
      <c r="O343" s="220"/>
      <c r="P343" s="220"/>
      <c r="Q343" s="220"/>
      <c r="R343" s="220"/>
      <c r="S343" s="220"/>
      <c r="T343" s="220"/>
      <c r="U343" s="220"/>
      <c r="V343" s="220"/>
      <c r="W343" s="220"/>
      <c r="X343" s="220"/>
      <c r="Y343" s="220"/>
      <c r="Z343" s="220"/>
      <c r="AA343" s="220"/>
      <c r="AB343" s="220"/>
      <c r="AC343" s="220"/>
      <c r="AD343" s="220"/>
      <c r="AE343" s="220"/>
      <c r="AF343" s="220"/>
      <c r="AG343" s="220"/>
      <c r="AH343" s="220"/>
      <c r="AI343" s="220"/>
      <c r="AJ343" s="220"/>
      <c r="AK343" s="220"/>
      <c r="AL343" s="220"/>
      <c r="AM343" s="220"/>
      <c r="AN343" s="220"/>
      <c r="AO343" s="220"/>
      <c r="AP343" s="220"/>
      <c r="AQ343" s="220"/>
      <c r="AR343" s="220"/>
      <c r="AS343" s="18"/>
      <c r="AT343" s="18"/>
      <c r="AU343" s="18"/>
      <c r="AV343" s="18"/>
      <c r="AW343" s="18"/>
      <c r="AX343" s="18"/>
      <c r="AY343" s="18"/>
      <c r="AZ343" s="18"/>
      <c r="BA343" s="18"/>
      <c r="BB343" s="18"/>
      <c r="BC343" s="18"/>
      <c r="BD343" s="18"/>
      <c r="BE343" s="18"/>
      <c r="BF343" s="18"/>
      <c r="BG343" s="18"/>
      <c r="BH343" s="18"/>
      <c r="BI343" s="18"/>
      <c r="BJ343" s="18"/>
    </row>
    <row r="344" spans="1:62" s="17" customFormat="1" ht="15" x14ac:dyDescent="0.25">
      <c r="A344" s="220"/>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c r="AA344" s="220"/>
      <c r="AB344" s="220"/>
      <c r="AC344" s="220"/>
      <c r="AD344" s="220"/>
      <c r="AE344" s="220"/>
      <c r="AF344" s="220"/>
      <c r="AG344" s="220"/>
      <c r="AH344" s="220"/>
      <c r="AI344" s="220"/>
      <c r="AJ344" s="220"/>
      <c r="AK344" s="220"/>
      <c r="AL344" s="220"/>
      <c r="AM344" s="220"/>
      <c r="AN344" s="220"/>
      <c r="AO344" s="220"/>
      <c r="AP344" s="220"/>
      <c r="AQ344" s="220"/>
      <c r="AR344" s="220"/>
      <c r="AS344" s="18"/>
      <c r="AT344" s="18"/>
      <c r="AU344" s="18"/>
      <c r="AV344" s="18"/>
      <c r="AW344" s="18"/>
      <c r="AX344" s="18"/>
      <c r="AY344" s="18"/>
      <c r="AZ344" s="18"/>
      <c r="BA344" s="18"/>
      <c r="BB344" s="18"/>
      <c r="BC344" s="18"/>
      <c r="BD344" s="18"/>
      <c r="BE344" s="18"/>
      <c r="BF344" s="18"/>
      <c r="BG344" s="18"/>
      <c r="BH344" s="18"/>
      <c r="BI344" s="18"/>
      <c r="BJ344" s="18"/>
    </row>
    <row r="345" spans="1:62" s="17" customFormat="1" ht="15" x14ac:dyDescent="0.25">
      <c r="A345" s="220"/>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c r="AA345" s="220"/>
      <c r="AB345" s="220"/>
      <c r="AC345" s="220"/>
      <c r="AD345" s="220"/>
      <c r="AE345" s="220"/>
      <c r="AF345" s="220"/>
      <c r="AG345" s="220"/>
      <c r="AH345" s="220"/>
      <c r="AI345" s="220"/>
      <c r="AJ345" s="220"/>
      <c r="AK345" s="220"/>
      <c r="AL345" s="220"/>
      <c r="AM345" s="220"/>
      <c r="AN345" s="220"/>
      <c r="AO345" s="220"/>
      <c r="AP345" s="220"/>
      <c r="AQ345" s="220"/>
      <c r="AR345" s="220"/>
      <c r="AS345" s="18"/>
      <c r="AT345" s="18"/>
      <c r="AU345" s="18"/>
      <c r="AV345" s="18"/>
      <c r="AW345" s="18"/>
      <c r="AX345" s="18"/>
      <c r="AY345" s="18"/>
      <c r="AZ345" s="18"/>
      <c r="BA345" s="18"/>
      <c r="BB345" s="18"/>
      <c r="BC345" s="18"/>
      <c r="BD345" s="18"/>
      <c r="BE345" s="18"/>
      <c r="BF345" s="18"/>
      <c r="BG345" s="18"/>
      <c r="BH345" s="18"/>
      <c r="BI345" s="18"/>
      <c r="BJ345" s="18"/>
    </row>
    <row r="346" spans="1:62" s="17" customFormat="1" ht="15" x14ac:dyDescent="0.25">
      <c r="A346" s="220"/>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c r="Y346" s="220"/>
      <c r="Z346" s="220"/>
      <c r="AA346" s="220"/>
      <c r="AB346" s="220"/>
      <c r="AC346" s="220"/>
      <c r="AD346" s="220"/>
      <c r="AE346" s="220"/>
      <c r="AF346" s="220"/>
      <c r="AG346" s="220"/>
      <c r="AH346" s="220"/>
      <c r="AI346" s="220"/>
      <c r="AJ346" s="220"/>
      <c r="AK346" s="220"/>
      <c r="AL346" s="220"/>
      <c r="AM346" s="220"/>
      <c r="AN346" s="220"/>
      <c r="AO346" s="220"/>
      <c r="AP346" s="220"/>
      <c r="AQ346" s="220"/>
      <c r="AR346" s="220"/>
      <c r="AS346" s="18"/>
      <c r="AT346" s="18"/>
      <c r="AU346" s="18"/>
      <c r="AV346" s="18"/>
      <c r="AW346" s="18"/>
      <c r="AX346" s="18"/>
      <c r="AY346" s="18"/>
      <c r="AZ346" s="18"/>
      <c r="BA346" s="18"/>
      <c r="BB346" s="18"/>
      <c r="BC346" s="18"/>
      <c r="BD346" s="18"/>
      <c r="BE346" s="18"/>
      <c r="BF346" s="18"/>
      <c r="BG346" s="18"/>
      <c r="BH346" s="18"/>
      <c r="BI346" s="18"/>
      <c r="BJ346" s="18"/>
    </row>
    <row r="347" spans="1:62" s="17" customFormat="1" ht="15" x14ac:dyDescent="0.25">
      <c r="C347" s="18"/>
      <c r="AS347" s="18"/>
      <c r="AT347" s="18"/>
      <c r="AU347" s="18"/>
      <c r="AV347" s="18"/>
      <c r="AW347" s="18"/>
      <c r="AX347" s="18"/>
      <c r="AY347" s="18"/>
      <c r="AZ347" s="18"/>
      <c r="BA347" s="18"/>
      <c r="BB347" s="18"/>
      <c r="BC347" s="18"/>
      <c r="BD347" s="18"/>
      <c r="BE347" s="18"/>
      <c r="BF347" s="18"/>
      <c r="BG347" s="18"/>
      <c r="BH347" s="18"/>
      <c r="BI347" s="18"/>
      <c r="BJ347" s="18"/>
    </row>
    <row r="348" spans="1:62" s="17" customFormat="1" ht="15" x14ac:dyDescent="0.25">
      <c r="A348" s="220"/>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c r="Y348" s="220"/>
      <c r="Z348" s="220"/>
      <c r="AA348" s="220"/>
      <c r="AB348" s="220"/>
      <c r="AC348" s="220"/>
      <c r="AD348" s="220"/>
      <c r="AE348" s="220"/>
      <c r="AF348" s="220"/>
      <c r="AG348" s="220"/>
      <c r="AH348" s="220"/>
      <c r="AI348" s="220"/>
      <c r="AJ348" s="220"/>
      <c r="AK348" s="220"/>
      <c r="AL348" s="220"/>
      <c r="AM348" s="220"/>
      <c r="AN348" s="220"/>
      <c r="AO348" s="220"/>
      <c r="AP348" s="220"/>
      <c r="AQ348" s="220"/>
      <c r="AR348" s="220"/>
      <c r="AS348" s="18"/>
      <c r="AT348" s="18"/>
      <c r="AU348" s="18"/>
      <c r="AV348" s="18"/>
      <c r="AW348" s="18"/>
      <c r="AX348" s="18"/>
      <c r="AY348" s="18"/>
      <c r="AZ348" s="18"/>
      <c r="BA348" s="18"/>
      <c r="BB348" s="18"/>
      <c r="BC348" s="18"/>
      <c r="BD348" s="18"/>
      <c r="BE348" s="18"/>
      <c r="BF348" s="18"/>
      <c r="BG348" s="18"/>
      <c r="BH348" s="18"/>
      <c r="BI348" s="18"/>
      <c r="BJ348" s="18"/>
    </row>
    <row r="349" spans="1:62" s="17" customFormat="1" ht="15" x14ac:dyDescent="0.25">
      <c r="A349" s="220"/>
      <c r="B349" s="220"/>
      <c r="C349" s="220"/>
      <c r="D349" s="220"/>
      <c r="E349" s="220"/>
      <c r="F349" s="220"/>
      <c r="G349" s="220"/>
      <c r="H349" s="220"/>
      <c r="I349" s="220"/>
      <c r="J349" s="220"/>
      <c r="K349" s="220"/>
      <c r="L349" s="220"/>
      <c r="M349" s="220"/>
      <c r="N349" s="220"/>
      <c r="O349" s="220"/>
      <c r="P349" s="220"/>
      <c r="Q349" s="220"/>
      <c r="R349" s="220"/>
      <c r="S349" s="220"/>
      <c r="T349" s="220"/>
      <c r="U349" s="220"/>
      <c r="V349" s="220"/>
      <c r="W349" s="220"/>
      <c r="X349" s="220"/>
      <c r="Y349" s="220"/>
      <c r="Z349" s="220"/>
      <c r="AA349" s="220"/>
      <c r="AB349" s="220"/>
      <c r="AC349" s="220"/>
      <c r="AD349" s="220"/>
      <c r="AE349" s="220"/>
      <c r="AF349" s="220"/>
      <c r="AG349" s="220"/>
      <c r="AH349" s="220"/>
      <c r="AI349" s="220"/>
      <c r="AJ349" s="220"/>
      <c r="AK349" s="220"/>
      <c r="AL349" s="220"/>
      <c r="AM349" s="220"/>
      <c r="AN349" s="220"/>
      <c r="AO349" s="220"/>
      <c r="AP349" s="220"/>
      <c r="AQ349" s="220"/>
      <c r="AR349" s="220"/>
      <c r="AS349" s="18"/>
      <c r="AT349" s="18"/>
      <c r="AU349" s="18"/>
      <c r="AV349" s="18"/>
      <c r="AW349" s="18"/>
      <c r="AX349" s="18"/>
      <c r="AY349" s="18"/>
      <c r="AZ349" s="18"/>
      <c r="BA349" s="18"/>
      <c r="BB349" s="18"/>
      <c r="BC349" s="18"/>
      <c r="BD349" s="18"/>
      <c r="BE349" s="18"/>
      <c r="BF349" s="18"/>
      <c r="BG349" s="18"/>
      <c r="BH349" s="18"/>
      <c r="BI349" s="18"/>
      <c r="BJ349" s="18"/>
    </row>
    <row r="350" spans="1:62" s="17" customFormat="1" ht="15" x14ac:dyDescent="0.25">
      <c r="A350" s="220"/>
      <c r="B350" s="220"/>
      <c r="C350" s="220"/>
      <c r="D350" s="220"/>
      <c r="E350" s="220"/>
      <c r="F350" s="220"/>
      <c r="G350" s="220"/>
      <c r="H350" s="220"/>
      <c r="I350" s="220"/>
      <c r="J350" s="220"/>
      <c r="K350" s="220"/>
      <c r="L350" s="220"/>
      <c r="M350" s="220"/>
      <c r="N350" s="220"/>
      <c r="O350" s="220"/>
      <c r="P350" s="220"/>
      <c r="Q350" s="220"/>
      <c r="R350" s="220"/>
      <c r="S350" s="220"/>
      <c r="T350" s="220"/>
      <c r="U350" s="220"/>
      <c r="V350" s="220"/>
      <c r="W350" s="220"/>
      <c r="X350" s="220"/>
      <c r="Y350" s="220"/>
      <c r="Z350" s="220"/>
      <c r="AA350" s="220"/>
      <c r="AB350" s="220"/>
      <c r="AC350" s="220"/>
      <c r="AD350" s="220"/>
      <c r="AE350" s="220"/>
      <c r="AF350" s="220"/>
      <c r="AG350" s="220"/>
      <c r="AH350" s="220"/>
      <c r="AI350" s="220"/>
      <c r="AJ350" s="220"/>
      <c r="AK350" s="220"/>
      <c r="AL350" s="220"/>
      <c r="AM350" s="220"/>
      <c r="AN350" s="220"/>
      <c r="AO350" s="220"/>
      <c r="AP350" s="220"/>
      <c r="AQ350" s="220"/>
      <c r="AR350" s="220"/>
      <c r="AS350" s="18"/>
      <c r="AT350" s="18"/>
      <c r="AU350" s="18"/>
      <c r="AV350" s="18"/>
      <c r="AW350" s="18"/>
      <c r="AX350" s="18"/>
      <c r="AY350" s="18"/>
      <c r="AZ350" s="18"/>
      <c r="BA350" s="18"/>
      <c r="BB350" s="18"/>
      <c r="BC350" s="18"/>
      <c r="BD350" s="18"/>
      <c r="BE350" s="18"/>
      <c r="BF350" s="18"/>
      <c r="BG350" s="18"/>
      <c r="BH350" s="18"/>
      <c r="BI350" s="18"/>
      <c r="BJ350" s="18"/>
    </row>
    <row r="351" spans="1:62" hidden="1" x14ac:dyDescent="0.3">
      <c r="A351" s="182"/>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c r="AG351" s="182"/>
      <c r="AH351" s="182"/>
      <c r="AI351" s="182"/>
      <c r="AJ351" s="182"/>
      <c r="AK351" s="182"/>
      <c r="AL351" s="182"/>
      <c r="AM351" s="182"/>
      <c r="AN351" s="182"/>
      <c r="AO351" s="182"/>
      <c r="AP351" s="182"/>
      <c r="AQ351" s="182"/>
      <c r="AR351" s="182"/>
    </row>
    <row r="352" spans="1:62" x14ac:dyDescent="0.3"/>
    <row r="353" x14ac:dyDescent="0.3"/>
    <row r="354" x14ac:dyDescent="0.3"/>
    <row r="355" x14ac:dyDescent="0.3"/>
  </sheetData>
  <sheetProtection algorithmName="SHA-512" hashValue="3ZO0FlxFThihCdJQ266RVGf68sJC6s9gDEw40aqkZPsU7jRx7zUm4s2uTJWQUVwsSB/YkGDusGpcyBqVH7uJNg==" saltValue="NZ1PXK0CIBi5hFbFE7Aq5g==" spinCount="100000" sheet="1" selectLockedCells="1"/>
  <mergeCells count="160">
    <mergeCell ref="F269:AF270"/>
    <mergeCell ref="F271:AE272"/>
    <mergeCell ref="E308:F308"/>
    <mergeCell ref="E309:F309"/>
    <mergeCell ref="E310:F310"/>
    <mergeCell ref="G310:K310"/>
    <mergeCell ref="AE234:AH234"/>
    <mergeCell ref="D269:E269"/>
    <mergeCell ref="F303:AM306"/>
    <mergeCell ref="D277:AO282"/>
    <mergeCell ref="C235:P236"/>
    <mergeCell ref="E312:AM312"/>
    <mergeCell ref="E313:AK313"/>
    <mergeCell ref="G309:W309"/>
    <mergeCell ref="A216:AP217"/>
    <mergeCell ref="A116:AP117"/>
    <mergeCell ref="A274:B274"/>
    <mergeCell ref="AE226:AH226"/>
    <mergeCell ref="AE228:AH228"/>
    <mergeCell ref="AB222:AF222"/>
    <mergeCell ref="G224:H224"/>
    <mergeCell ref="AE224:AH224"/>
    <mergeCell ref="Q220:AI220"/>
    <mergeCell ref="Q219:AI219"/>
    <mergeCell ref="G222:H222"/>
    <mergeCell ref="K222:M222"/>
    <mergeCell ref="Q222:S222"/>
    <mergeCell ref="V222:W222"/>
    <mergeCell ref="A265:B265"/>
    <mergeCell ref="AE230:AH230"/>
    <mergeCell ref="AE232:AH232"/>
    <mergeCell ref="AE244:AH244"/>
    <mergeCell ref="A261:B261"/>
    <mergeCell ref="AK222:AP228"/>
    <mergeCell ref="D271:E271"/>
    <mergeCell ref="A267:B267"/>
    <mergeCell ref="F94:Y94"/>
    <mergeCell ref="E101:F101"/>
    <mergeCell ref="AA152:AD152"/>
    <mergeCell ref="AA154:AD154"/>
    <mergeCell ref="AA156:AD156"/>
    <mergeCell ref="AA158:AD158"/>
    <mergeCell ref="AA160:AD160"/>
    <mergeCell ref="AA162:AD162"/>
    <mergeCell ref="A197:AP200"/>
    <mergeCell ref="A192:AP192"/>
    <mergeCell ref="A194:B194"/>
    <mergeCell ref="C194:AQ194"/>
    <mergeCell ref="A195:B195"/>
    <mergeCell ref="C195:AP195"/>
    <mergeCell ref="A255:AQ255"/>
    <mergeCell ref="AE236:AH236"/>
    <mergeCell ref="AE238:AH238"/>
    <mergeCell ref="AE240:AH240"/>
    <mergeCell ref="AE242:AH242"/>
    <mergeCell ref="C244:O246"/>
    <mergeCell ref="B247:C247"/>
    <mergeCell ref="B249:C249"/>
    <mergeCell ref="B251:C251"/>
    <mergeCell ref="A263:B263"/>
    <mergeCell ref="D272:E272"/>
    <mergeCell ref="A19:AQ19"/>
    <mergeCell ref="D20:E20"/>
    <mergeCell ref="F20:V20"/>
    <mergeCell ref="AL30:AQ30"/>
    <mergeCell ref="M45:Q45"/>
    <mergeCell ref="V45:X45"/>
    <mergeCell ref="A64:B64"/>
    <mergeCell ref="I28:AQ28"/>
    <mergeCell ref="A30:H30"/>
    <mergeCell ref="I30:AB30"/>
    <mergeCell ref="V49:X49"/>
    <mergeCell ref="D51:E51"/>
    <mergeCell ref="V51:X51"/>
    <mergeCell ref="D53:E53"/>
    <mergeCell ref="D49:E49"/>
    <mergeCell ref="D66:E66"/>
    <mergeCell ref="A60:AQ60"/>
    <mergeCell ref="F69:N75"/>
    <mergeCell ref="Q68:AQ75"/>
    <mergeCell ref="E86:S86"/>
    <mergeCell ref="D174:E174"/>
    <mergeCell ref="D202:AP203"/>
    <mergeCell ref="A3:AQ3"/>
    <mergeCell ref="D12:E12"/>
    <mergeCell ref="AE30:AK30"/>
    <mergeCell ref="D47:E47"/>
    <mergeCell ref="V47:X47"/>
    <mergeCell ref="A4:AQ4"/>
    <mergeCell ref="A5:AQ5"/>
    <mergeCell ref="F14:T14"/>
    <mergeCell ref="A22:AQ23"/>
    <mergeCell ref="A42:B42"/>
    <mergeCell ref="A7:AP11"/>
    <mergeCell ref="D42:AP44"/>
    <mergeCell ref="F13:T13"/>
    <mergeCell ref="A16:AQ17"/>
    <mergeCell ref="F12:J12"/>
    <mergeCell ref="K12:Z12"/>
    <mergeCell ref="D13:E13"/>
    <mergeCell ref="D14:E14"/>
    <mergeCell ref="D68:E68"/>
    <mergeCell ref="Q66:AQ66"/>
    <mergeCell ref="A77:AP79"/>
    <mergeCell ref="A90:AP93"/>
    <mergeCell ref="D138:AP139"/>
    <mergeCell ref="K143:O143"/>
    <mergeCell ref="K146:O146"/>
    <mergeCell ref="Q143:AP144"/>
    <mergeCell ref="A124:B124"/>
    <mergeCell ref="A128:B128"/>
    <mergeCell ref="E130:F130"/>
    <mergeCell ref="Q130:R130"/>
    <mergeCell ref="E103:F103"/>
    <mergeCell ref="A99:B99"/>
    <mergeCell ref="A138:B138"/>
    <mergeCell ref="D94:E94"/>
    <mergeCell ref="D95:E95"/>
    <mergeCell ref="F95:T95"/>
    <mergeCell ref="A112:AQ112"/>
    <mergeCell ref="D96:E96"/>
    <mergeCell ref="F96:T96"/>
    <mergeCell ref="F148:AO149"/>
    <mergeCell ref="A209:B209"/>
    <mergeCell ref="D209:AO212"/>
    <mergeCell ref="A210:B210"/>
    <mergeCell ref="A203:B203"/>
    <mergeCell ref="D206:G206"/>
    <mergeCell ref="L206:O206"/>
    <mergeCell ref="AA168:AD168"/>
    <mergeCell ref="D124:AQ124"/>
    <mergeCell ref="A126:B126"/>
    <mergeCell ref="D126:E126"/>
    <mergeCell ref="D128:E128"/>
    <mergeCell ref="A120:AP122"/>
    <mergeCell ref="G130:M130"/>
    <mergeCell ref="A317:AR337"/>
    <mergeCell ref="A340:AR346"/>
    <mergeCell ref="A348:AR350"/>
    <mergeCell ref="A300:AQ300"/>
    <mergeCell ref="D81:AN83"/>
    <mergeCell ref="D177:E177"/>
    <mergeCell ref="D180:E180"/>
    <mergeCell ref="F181:AI183"/>
    <mergeCell ref="F177:AI178"/>
    <mergeCell ref="Y222:AA222"/>
    <mergeCell ref="A226:O228"/>
    <mergeCell ref="A211:B211"/>
    <mergeCell ref="A188:AQ188"/>
    <mergeCell ref="D118:E118"/>
    <mergeCell ref="F118:T118"/>
    <mergeCell ref="A172:B172"/>
    <mergeCell ref="D151:E151"/>
    <mergeCell ref="AA164:AD164"/>
    <mergeCell ref="A202:B202"/>
    <mergeCell ref="D141:E141"/>
    <mergeCell ref="AA170:AD170"/>
    <mergeCell ref="AA166:AD166"/>
    <mergeCell ref="A134:AQ134"/>
    <mergeCell ref="G308:AG308"/>
  </mergeCells>
  <hyperlinks>
    <hyperlink ref="F94:S94" r:id="rId1" display="Whole Grain-rich Criteria for the CACFP" xr:uid="{45201DC4-687D-42F9-992B-C00AF06389BF}"/>
    <hyperlink ref="F94:V94" r:id="rId2" display="Meeting the Whole Grain-rich Requirement for the CACFP " xr:uid="{F2B76393-F7A7-4125-9490-419CF318FF7A}"/>
    <hyperlink ref="G310:I310" r:id="rId3" display="CACFP staff" xr:uid="{8076D58B-8CCC-4ADE-8F5E-6160D0FADE51}"/>
    <hyperlink ref="G309:U309" r:id="rId4" display="Meal Patterns for CACFP Adult Day Care Centers" xr:uid="{93F6F53A-378B-4740-92D1-B36C3DE1E1B1}"/>
    <hyperlink ref="F20:U20" r:id="rId5" display="Crediting Foods in CACFP Adult Day Care Centers" xr:uid="{374D5589-6779-4801-BBCA-22F29CFE6E32}"/>
    <hyperlink ref="K12:Y12" r:id="rId6" display="Meal Patterns for CACFP Adult Day Care Centers" xr:uid="{18E4E01F-3175-458B-BDAA-3F50A7F8ECE4}"/>
    <hyperlink ref="F14:T14" r:id="rId7" display="Crediting Breakfast Cereals in the CACFP" xr:uid="{069A9B0F-F22B-4A01-A256-EC71F0450634}"/>
    <hyperlink ref="F13:O13" r:id="rId8" display="Grain Ounce Equivalents for the CACFP" xr:uid="{1F854B1E-D3CB-415D-8127-94BB8C0F3968}"/>
    <hyperlink ref="F13:T13" r:id="rId9" display="Grain Ounce Equivalents for the CACFP" xr:uid="{D83E83CC-3368-4A1E-9D89-48888CA4CF7A}"/>
    <hyperlink ref="E86:S86" r:id="rId10" display="Crediting Breakfast Cereals in the CACFP" xr:uid="{50649FDB-0E00-4FC3-8DAC-64748EC1A0D8}"/>
    <hyperlink ref="F95:T95" r:id="rId11" display="Crediting Whole Grains in the CACFP" xr:uid="{4CBA2212-8E79-486A-A3B0-C16B88F38642}"/>
    <hyperlink ref="F96:T96" r:id="rId12" display="https://portal.ct.gov/-/media/SDE/Nutrition/CACFP/Crediting/Credit_Enriched_Grains_CACFP.pdf" xr:uid="{2186EF73-A64D-4A9F-BC60-A543B56F0F0E}"/>
    <hyperlink ref="F118:T118" r:id="rId13" display="CACFP Best Practices" xr:uid="{19774367-0880-4A45-A7AF-3CB9B07D536F}"/>
    <hyperlink ref="G308:X308" r:id="rId14" display="Meal Pattern Requirements for CACFP Adult Day Care Centers" xr:uid="{4C7F19F0-8BD5-4C50-AF20-A7494D933698}"/>
    <hyperlink ref="G308:Y308" r:id="rId15" display="Meal Pattern Requirements for CACFP Adult Day Care Centers" xr:uid="{5E9D7DB6-717A-407F-AFB9-BCE16CA0D081}"/>
  </hyperlinks>
  <pageMargins left="0.2" right="0.2" top="0.45" bottom="0.2" header="0.51180555555555596" footer="0.35"/>
  <pageSetup scale="93" firstPageNumber="0" orientation="portrait" horizontalDpi="300" verticalDpi="300" r:id="rId16"/>
  <headerFooter alignWithMargins="0">
    <oddFooter>&amp;C&amp;"Arial Narrow,Regular"&amp;9Connecticut State Department of Education • Revised November 2023</oddFooter>
  </headerFooter>
  <rowBreaks count="6" manualBreakCount="6">
    <brk id="57" max="16383" man="1"/>
    <brk id="109" max="16383" man="1"/>
    <brk id="131" max="16383" man="1"/>
    <brk id="185" max="16383" man="1"/>
    <brk id="252" max="16383" man="1"/>
    <brk id="297" max="16383" man="1"/>
  </rowBreak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 1</vt:lpstr>
      <vt:lpstr>'Worksheet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Centers Worksheet 2: Crediting Ready-to-eat (RTE) Breakfast Cereals in the CACFP</dc:title>
  <dc:creator>Fiore, Susan</dc:creator>
  <cp:lastModifiedBy>Fiore, Susan</cp:lastModifiedBy>
  <cp:lastPrinted>2019-11-11T12:26:27Z</cp:lastPrinted>
  <dcterms:created xsi:type="dcterms:W3CDTF">2018-10-26T11:01:13Z</dcterms:created>
  <dcterms:modified xsi:type="dcterms:W3CDTF">2023-12-01T11:51:01Z</dcterms:modified>
</cp:coreProperties>
</file>