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erika_olsen_ct_gov/Documents/IT Policy Final Version for Release/"/>
    </mc:Choice>
  </mc:AlternateContent>
  <xr:revisionPtr revIDLastSave="7" documentId="8_{D7FFD59E-20E4-43CE-B6B9-3454012BDED2}" xr6:coauthVersionLast="47" xr6:coauthVersionMax="47" xr10:uidLastSave="{40BABF14-9FE7-40DA-B60E-532DB1982B10}"/>
  <bookViews>
    <workbookView xWindow="-108" yWindow="-108" windowWidth="23256" windowHeight="12456" xr2:uid="{00000000-000D-0000-FFFF-FFFF00000000}"/>
  </bookViews>
  <sheets>
    <sheet name="Governance Risk Scoring" sheetId="1" r:id="rId1"/>
    <sheet name="Scoring Guidance" sheetId="2" r:id="rId2"/>
    <sheet name="PM Deliverables" sheetId="3" r:id="rId3"/>
    <sheet name="Lookup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C13" i="4"/>
  <c r="C12" i="4"/>
  <c r="C11" i="4"/>
  <c r="C10" i="4"/>
  <c r="C9" i="4"/>
  <c r="C8" i="4"/>
  <c r="C7" i="4"/>
  <c r="C6" i="4"/>
  <c r="C5" i="4"/>
  <c r="C4" i="4"/>
  <c r="C3" i="4"/>
  <c r="B3" i="4"/>
  <c r="B14" i="4"/>
  <c r="B13" i="4"/>
  <c r="B12" i="4"/>
  <c r="B11" i="4"/>
  <c r="B10" i="4"/>
  <c r="B9" i="4"/>
  <c r="B8" i="4"/>
  <c r="B7" i="4"/>
  <c r="B6" i="4"/>
  <c r="B5" i="4"/>
  <c r="B4" i="4"/>
  <c r="C2" i="1" l="1"/>
  <c r="B13" i="1"/>
  <c r="C13" i="1" l="1"/>
  <c r="E12" i="1" l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D13" i="1" l="1"/>
  <c r="D16" i="1" s="1"/>
  <c r="D20" i="1" l="1"/>
  <c r="D18" i="1"/>
</calcChain>
</file>

<file path=xl/sharedStrings.xml><?xml version="1.0" encoding="utf-8"?>
<sst xmlns="http://schemas.openxmlformats.org/spreadsheetml/2006/main" count="127" uniqueCount="104">
  <si>
    <t>Risk Domain</t>
  </si>
  <si>
    <t>Weight (%)</t>
  </si>
  <si>
    <t>Score (1-5)</t>
  </si>
  <si>
    <t>Weighted Score</t>
  </si>
  <si>
    <t>Scoring Criteria (lookup)</t>
  </si>
  <si>
    <t>Financial Exposure</t>
  </si>
  <si>
    <t>Project Complexity</t>
  </si>
  <si>
    <t>Organizational Change Impact</t>
  </si>
  <si>
    <t>Technical Risk</t>
  </si>
  <si>
    <t>Regulatory / Compliance Risk</t>
  </si>
  <si>
    <t>Vendor / Procurement Risk</t>
  </si>
  <si>
    <t>Total Risk Score</t>
  </si>
  <si>
    <t>Governance Tier</t>
  </si>
  <si>
    <t>Required PM Deliverables</t>
  </si>
  <si>
    <t>Domain Scoring Guidance (1–5)</t>
  </si>
  <si>
    <t>Score</t>
  </si>
  <si>
    <t>Criteria</t>
  </si>
  <si>
    <t>Department-level improvement; low visibility.</t>
  </si>
  <si>
    <t>Single program/branch improvement; limited leadership visibility.</t>
  </si>
  <si>
    <t>Multi-division impact; moderate leadership visibility.</t>
  </si>
  <si>
    <t>Enterprise service impact or high executive visibility.</t>
  </si>
  <si>
    <t>Enterprise-wide, legislative/public visibility, or mission-critical priority.</t>
  </si>
  <si>
    <t>&lt;$250K or discretionary; low overrun sensitivity.</t>
  </si>
  <si>
    <t>$250K–$500K; limited funding complexity.</t>
  </si>
  <si>
    <t>$500K–$2M or mixed funding sources; moderate scrutiny.</t>
  </si>
  <si>
    <t>Single team; minimal dependencies; straightforward delivery.</t>
  </si>
  <si>
    <t>Two functional areas; limited integrations/dependencies.</t>
  </si>
  <si>
    <t>3–5 functional areas; moderate dependencies and coordination.</t>
  </si>
  <si>
    <t>Multiple systems/integrations; significant interdependencies; phased work.</t>
  </si>
  <si>
    <t>Multi-agency/enterprise; major integrations; many dependencies/critical path risk.</t>
  </si>
  <si>
    <t>Minimal workflow change; same roles/tools largely unchanged.</t>
  </si>
  <si>
    <t>Small process change; limited training required.</t>
  </si>
  <si>
    <t>Significant process/role changes; structured training and comms required.</t>
  </si>
  <si>
    <t>Major change to how work is done; high adoption risk.</t>
  </si>
  <si>
    <t>Culture shift, job redesign, labor impact, or sustained behavior change required.</t>
  </si>
  <si>
    <t>Proven technology; no integrations; low security impact.</t>
  </si>
  <si>
    <t>Minor configuration; limited integrations; known patterns.</t>
  </si>
  <si>
    <t>Moderate integrations or data migration; some uncertainty.</t>
  </si>
  <si>
    <t>New platform/components; complex integration; higher security/cyber exposure.</t>
  </si>
  <si>
    <t>No regulatory, privacy, or audit implications.</t>
  </si>
  <si>
    <t>Low compliance sensitivity; limited records/privacy considerations.</t>
  </si>
  <si>
    <t>PII/data privacy or audit requirements; documented controls needed.</t>
  </si>
  <si>
    <t>High compliance burden; multiple policies/standards; frequent audit exposure.</t>
  </si>
  <si>
    <t>Existing contract/vehicle; low vendor dependency.</t>
  </si>
  <si>
    <t>Simple quote process; low complexity contract.</t>
  </si>
  <si>
    <t>Competitive RFP required; moderate vendor dependency.</t>
  </si>
  <si>
    <t>Sole source or limited market; long-term lock-in; high vendor failure impact.</t>
  </si>
  <si>
    <t>Tier 2 – Standard Governance</t>
  </si>
  <si>
    <t>Tier 3 – Enhanced Governance</t>
  </si>
  <si>
    <t>Tier 4 – High Control Governance</t>
  </si>
  <si>
    <t>Project Management Methodology:</t>
  </si>
  <si>
    <t>Agile</t>
  </si>
  <si>
    <t>Waterfall</t>
  </si>
  <si>
    <t>Hybrid</t>
  </si>
  <si>
    <t>Definition</t>
  </si>
  <si>
    <t xml:space="preserve">Methodology </t>
  </si>
  <si>
    <t>Structured planning (scope, timelines, deliverables) with iterative build cycles. Best for: Large, complex modernization efforts, or when procurement requires fixed deliverables.</t>
  </si>
  <si>
    <t>• All Tier 2 Deliverables, plus:
• Program‑level Roadmap  (if multiple teams)
• Program increment (PI) plan
• Agile Release Train / Cadence Calendar (if applicable) 
• Dependency &amp; Integration Maps
• Program Backlog
• Increment Review Documentation (beyond sprint level)
• Project performance and success measures
• Traceability Matrix (epics → stories → tests → releases)
• Basic Benefits Realization Tracking
• Executive steering reports / Governance Dashboard (velocity, quality, financials, risks)
• Executive Sponsor Sign-offs</t>
  </si>
  <si>
    <t>• All Tier 2 Deliverables, plus:
• Quality Assurance Plan
• Formal Test Plan
• Staffing Plan
• Procurement Plan
• Formal Support Plan
• Project Performance and Success Measures
• Detailed reporting and risk management
• Formal Stage Gates
• Change Control Board
• Traceability Matrix 
• Basic Benefits Realization Tracking
• Executive steering reports / Governance Reporting Dashboard 
• Executive Sponsor Sign-offs</t>
  </si>
  <si>
    <t>• Project Charter/definition (scaled)
• Governance Risk Scoring 
• High-level Process Evaluation (as‑is/to‑be)
• Budget Estimate
• Product Vision
• Product Backlog
• Lightweight Release plan &amp; Risk Log
• Lightweight Sprint Artifacts (planning, backlog, review, retrospective)
• Monthly Status Report (Burndown/Burnup Charts)
• Project sponsor Sign-offs</t>
  </si>
  <si>
    <t>• Project Charter (scaled)
• Governance Risk Scoring 
• High-level Process Evaluation (as‑is/to‑be)
• Basic Schedule
• Budget Estimate
• Basic Issues and Risk Log
• Lightweight plans (communication, test, training, production support, change control)
• Monthly Status Report
• Lightweight Change Control 
• Lightweight Project closeout report
• Project sponsor Sign-offs</t>
  </si>
  <si>
    <t>• Project Charter (scaled)
• Governance Risk Scoring 
• High-level Process Evaluation (as‑is/to‑be)
• High-level schedule (milestones + sprints cycles)
• High‑level Requirements + product Backlog
• Lightweight Risk Log
• Lightweight Sprint Artifacts (planning, backlog, review, retrospective)
• Lightweight Change Control 
• Monthly Status Report (Burndown/Burnup Charts)
• Project sponsor Sign-offs</t>
  </si>
  <si>
    <t>• All Tier 1 Deliverables, plus:
• Full project charter/definition
• Process Evaluation (as‑is → to‑be)
• Product Vision &amp; Roadmap
• Release Plan 
• Enterprise architecture, Cyber &amp; Data Privacy assessments
• Product Backlog with acceptance criteria
• Definition of Ready (DoR) / Definition of Done (DoD) 
• Project Management Plan scaled to Agile (Test Plan, Risk Management Plan, Staffing, Change Management Plan, Training Plan)
• Sprint Planning Notes
• Sprint Backlog
• Sprint Review Summary
• Backlog Refinement Notes
• Velocity Tracking
• Monthly Status Report (Burndown/Burnup Charts)
• Project closeout reports</t>
  </si>
  <si>
    <t>• All Tier 1 Deliverables, plus:
• Full project charter 
• Process Evaluation (as‑is → to‑be)
• Hybrid Project schedule (milestones + Release plan)
• Project Management Plan scaled to Agile (Test Plan, Risk Management Plan, Staffing, Change Management Plan, Training Plan)
• Enterprise architecture, Cyber &amp; Data Privacy assessments
• Requirements Baseline + Prioritized Backlog
• Product Backlog with acceptance criteria
• Definition of Ready (DoR) / Definition of Done (DoD) 
• Sprint Planning Notes
• Sprint Backlog
• Sprint Review Summary
• Backlog Refinement Notes
• Velocity Tracking
• Monthly Status Report (Burndown/Burnup Charts)
• Project closeout reports</t>
  </si>
  <si>
    <t>• All Tier 2 Deliverables, plus:
• Dependency &amp; Integration Maps
• Refined Product Backlog (risk-adjusted, prioritized)
• Agile Release Train / Cadence Calendar (if applicable) 
• Dependency &amp; Integration Maps
• Program Backlog
• Full Procurement Plan
• Increment Review Documentation (beyond sprint level)
• Project performance and success measures
• Traceability Matrix (WBS ↔ Backlog ↔ Testing)
• Basic Benefits Realization Tracking
• Executive steering reports / Governance Dashboard (velocity, quality, financials, risks)
• Executive Sponsor Sign-offs</t>
  </si>
  <si>
    <t>Linear, phase gated delivery. Best for: Well defined, stable requirements; compliance heavy systems</t>
  </si>
  <si>
    <t>• All Tier 3 Deliverables, plus:
• Independent Independent Verification &amp; Validation (if applicable)
• Monthly Executive Reporting
• Formal Benefits Realization Tracking
• Legislative/Public Reporting (if applicable)</t>
  </si>
  <si>
    <t>• All Tier 3 Deliverables, plus:
• Independent Independent Verification &amp; Validation (if applicable)
• Increment Approval Gates
• Monthly Executive Reporting
• Formal Benefits Realization Tracking
• Legislative/Public Reporting (if applicable)</t>
  </si>
  <si>
    <t>Governance Framework</t>
  </si>
  <si>
    <t>• Integrated Master Schedule combining Waterfall phases + Agile increments
• Enterprise‑level Roadmap
• Requirements Baseline + Iterative Decomposition
• Formal Hybrid Gate Reviews (milestone package + demo)
• Vendor Performance Artifacts (aligned to contract)
• Detailed Risk Register + Sprint-Level Risk Updates 1
• Comprehensive Hybrid Traceability Matrix (reqs → features → stories → tests → increments → milestones)</t>
  </si>
  <si>
    <r>
      <t xml:space="preserve">Waterfall - </t>
    </r>
    <r>
      <rPr>
        <sz val="11"/>
        <color theme="1"/>
        <rFont val="Calibri"/>
        <family val="2"/>
        <scheme val="minor"/>
      </rPr>
      <t>Basic Governance</t>
    </r>
  </si>
  <si>
    <r>
      <t xml:space="preserve">Agile - </t>
    </r>
    <r>
      <rPr>
        <sz val="11"/>
        <color theme="1"/>
        <rFont val="Calibri"/>
        <family val="2"/>
        <scheme val="minor"/>
      </rPr>
      <t>Standard Governance</t>
    </r>
  </si>
  <si>
    <r>
      <t xml:space="preserve">Waterfall - </t>
    </r>
    <r>
      <rPr>
        <sz val="11"/>
        <color theme="1"/>
        <rFont val="Calibri"/>
        <family val="2"/>
        <scheme val="minor"/>
      </rPr>
      <t>Standard Governance</t>
    </r>
  </si>
  <si>
    <r>
      <t xml:space="preserve">Waterfall - </t>
    </r>
    <r>
      <rPr>
        <sz val="11"/>
        <color theme="1"/>
        <rFont val="Calibri"/>
        <family val="2"/>
        <scheme val="minor"/>
      </rPr>
      <t>Enhanced Governance</t>
    </r>
  </si>
  <si>
    <r>
      <t xml:space="preserve">Waterfall - </t>
    </r>
    <r>
      <rPr>
        <sz val="11"/>
        <color theme="1"/>
        <rFont val="Calibri"/>
        <family val="2"/>
        <scheme val="minor"/>
      </rPr>
      <t>High Control Governance</t>
    </r>
  </si>
  <si>
    <r>
      <t xml:space="preserve">Agile - </t>
    </r>
    <r>
      <rPr>
        <sz val="11"/>
        <color theme="1"/>
        <rFont val="Calibri"/>
        <family val="2"/>
        <scheme val="minor"/>
      </rPr>
      <t>Basic Governance</t>
    </r>
  </si>
  <si>
    <r>
      <t xml:space="preserve">Agile - </t>
    </r>
    <r>
      <rPr>
        <sz val="11"/>
        <color theme="1"/>
        <rFont val="Calibri"/>
        <family val="2"/>
        <scheme val="minor"/>
      </rPr>
      <t>Enhanced Governance</t>
    </r>
  </si>
  <si>
    <r>
      <t xml:space="preserve">Agile - </t>
    </r>
    <r>
      <rPr>
        <sz val="11"/>
        <color theme="1"/>
        <rFont val="Calibri"/>
        <family val="2"/>
        <scheme val="minor"/>
      </rPr>
      <t>High Control Governance</t>
    </r>
  </si>
  <si>
    <r>
      <t xml:space="preserve">Hybrid - </t>
    </r>
    <r>
      <rPr>
        <sz val="11"/>
        <color theme="1"/>
        <rFont val="Calibri"/>
        <family val="2"/>
        <scheme val="minor"/>
      </rPr>
      <t>Basic Governance</t>
    </r>
  </si>
  <si>
    <r>
      <t xml:space="preserve">Hybrid - </t>
    </r>
    <r>
      <rPr>
        <sz val="11"/>
        <color theme="1"/>
        <rFont val="Calibri"/>
        <family val="2"/>
        <scheme val="minor"/>
      </rPr>
      <t>Standard Governance</t>
    </r>
  </si>
  <si>
    <r>
      <t xml:space="preserve">Hybrid - </t>
    </r>
    <r>
      <rPr>
        <sz val="11"/>
        <color theme="1"/>
        <rFont val="Calibri"/>
        <family val="2"/>
        <scheme val="minor"/>
      </rPr>
      <t>Enhanced Governance</t>
    </r>
  </si>
  <si>
    <r>
      <t xml:space="preserve">Hybrid - </t>
    </r>
    <r>
      <rPr>
        <sz val="11"/>
        <color theme="1"/>
        <rFont val="Calibri"/>
        <family val="2"/>
        <scheme val="minor"/>
      </rPr>
      <t>High Control Governance</t>
    </r>
  </si>
  <si>
    <t>Tier 1 – Basic Governance</t>
  </si>
  <si>
    <t>Strategic/Mission Impact</t>
  </si>
  <si>
    <t>$2M–$3.75M, tight funding constraints, or high overrun sensitivity.</t>
  </si>
  <si>
    <t>&gt;$3.75M, bond/federal funding, or high public scrutiny and audit attention.</t>
  </si>
  <si>
    <t>Custom development, high availability requirements, significant customization, major cyber/architecture risk.</t>
  </si>
  <si>
    <t>Statutory, regulatory or grant mandates, enforcement risk, significant audit/FOIA/public accountability.</t>
  </si>
  <si>
    <t>Complex procurement; performance risk; multiple/interdependent vendors; strong contract management needed.</t>
  </si>
  <si>
    <t>Strategic / Mission Impact</t>
  </si>
  <si>
    <t>Recommended PM Experience</t>
  </si>
  <si>
    <t xml:space="preserve">Iterative delivery using short cycles - Best for: evolving requirements, user centered systems, rapid iteration. </t>
  </si>
  <si>
    <r>
      <t xml:space="preserve">==&gt; </t>
    </r>
    <r>
      <rPr>
        <sz val="15"/>
        <color rgb="FFFF0000"/>
        <rFont val="Calibri"/>
        <family val="2"/>
        <scheme val="minor"/>
      </rPr>
      <t xml:space="preserve">Refer to the </t>
    </r>
    <r>
      <rPr>
        <b/>
        <u/>
        <sz val="15"/>
        <color rgb="FFFF0000"/>
        <rFont val="Calibri"/>
        <family val="2"/>
        <scheme val="minor"/>
      </rPr>
      <t>PM Deliverables</t>
    </r>
    <r>
      <rPr>
        <b/>
        <sz val="15"/>
        <color rgb="FFFF0000"/>
        <rFont val="Calibri"/>
        <family val="2"/>
        <scheme val="minor"/>
      </rPr>
      <t xml:space="preserve"> </t>
    </r>
    <r>
      <rPr>
        <sz val="15"/>
        <color rgb="FFFF0000"/>
        <rFont val="Calibri"/>
        <family val="2"/>
        <scheme val="minor"/>
      </rPr>
      <t>tab for further details</t>
    </r>
  </si>
  <si>
    <r>
      <t xml:space="preserve">==&gt; </t>
    </r>
    <r>
      <rPr>
        <sz val="15"/>
        <color rgb="FFFF0000"/>
        <rFont val="Calibri"/>
        <family val="2"/>
        <scheme val="minor"/>
      </rPr>
      <t xml:space="preserve">Refer to the </t>
    </r>
    <r>
      <rPr>
        <b/>
        <u/>
        <sz val="15"/>
        <color rgb="FFFF0000"/>
        <rFont val="Calibri"/>
        <family val="2"/>
        <scheme val="minor"/>
      </rPr>
      <t xml:space="preserve">PM Deliverables </t>
    </r>
    <r>
      <rPr>
        <sz val="15"/>
        <color rgb="FFFF0000"/>
        <rFont val="Calibri"/>
        <family val="2"/>
        <scheme val="minor"/>
      </rPr>
      <t>tab for further details</t>
    </r>
  </si>
  <si>
    <t>3 - 5 Years
• PM Certification preferred (CAPM, PMP, etc)
• Experience managing projects up to $1M - $5M and coordinating multiple stakeholders
• Demonstrated success delivering at least 2 similar projects (complexity, risk, governance requirements)</t>
  </si>
  <si>
    <t>1 -3 Years
• Fundamental PM Training
• PM experience managing small projects - agency level oversight
• Demonstrated success delivering 1-2 similar projects (complexity and risk)</t>
  </si>
  <si>
    <t>7+ Years
• PMP or equivalent certification
• Experience managing large programs, enterprise projects or statewide initiatives, executive steering committees, legislative/public scrutiny, and complex vendor relationships
• Demonstrated success delivering at least 1-2 enterprise-wide or mission-critical projects (comparable complexity, risk and governance requirements)</t>
  </si>
  <si>
    <t>5 - 7 Years
• PMP or equivalent certification strongly preferred
•Experience managing large, complex projects with vendor management, risk management and governance reporting
• Demonstrated success delivering at least 2-3 large projects (comparable  complexity, risk and governance requirements)</t>
  </si>
  <si>
    <t xml:space="preserve">Required PM Deliverables: </t>
  </si>
  <si>
    <t xml:space="preserve">Recommended PM Experience: </t>
  </si>
  <si>
    <t xml:space="preserve">Governance Tier: </t>
  </si>
  <si>
    <t>• All Tier 1 Deliverables, plus:
• Full Project Management Plan
• Process Evaluation (as‑is → to‑be)
• Detailed Schedule &amp; Milestones
• Budget Plan (describe how approved budget will be managed)
• Test Plan
• Risk &amp; Issue Management Plan
• Enterprise architecture, Cyber &amp; Data Privacy assessments
• Communication Plan
• Change Management Plan
• Training Plan
• Basic Support Plan
• Implementation Plan
• Steering committee established and operational (Meeting cadence defined, stage gate approvals, decision escalation process, etc.)
• Monthly Status Report
• Key milestone reviews
• Project Closeout Reports</t>
  </si>
  <si>
    <t>Required PM Deliverables by Governance Tier*</t>
  </si>
  <si>
    <t>* Equivalent artifacts should be used for alternatively selected Project Management methodologies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</si>
</sst>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3"/>
      <color theme="0"/>
      <name val="Calibri"/>
      <family val="2"/>
    </font>
    <font>
      <b/>
      <sz val="13"/>
      <color theme="0"/>
      <name val="Calibri"/>
      <family val="2"/>
      <scheme val="minor"/>
    </font>
    <font>
      <b/>
      <sz val="17"/>
      <color theme="0"/>
      <name val="Calibri"/>
      <family val="2"/>
    </font>
    <font>
      <b/>
      <sz val="15"/>
      <color rgb="FFFF0000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/>
      <sz val="1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AEAEA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 indent="1"/>
    </xf>
    <xf numFmtId="0" fontId="5" fillId="0" borderId="0" xfId="0" applyFont="1" applyAlignment="1">
      <alignment vertical="top" wrapText="1"/>
    </xf>
    <xf numFmtId="0" fontId="0" fillId="5" borderId="0" xfId="0" applyFill="1"/>
    <xf numFmtId="0" fontId="0" fillId="5" borderId="1" xfId="0" applyFill="1" applyBorder="1"/>
    <xf numFmtId="0" fontId="0" fillId="0" borderId="0" xfId="0" applyAlignment="1">
      <alignment wrapText="1" shrinkToFi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top"/>
    </xf>
    <xf numFmtId="0" fontId="13" fillId="0" borderId="0" xfId="0" quotePrefix="1" applyFont="1" applyAlignment="1">
      <alignment vertical="center"/>
    </xf>
    <xf numFmtId="0" fontId="8" fillId="0" borderId="1" xfId="0" applyFont="1" applyBorder="1"/>
    <xf numFmtId="0" fontId="1" fillId="0" borderId="0" xfId="0" applyFont="1" applyAlignment="1">
      <alignment horizontal="right" indent="1"/>
    </xf>
    <xf numFmtId="0" fontId="10" fillId="4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vertical="top" wrapText="1"/>
    </xf>
    <xf numFmtId="0" fontId="4" fillId="5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7" fillId="9" borderId="0" xfId="0" applyFont="1" applyFill="1" applyAlignment="1">
      <alignment horizontal="right" indent="1"/>
    </xf>
    <xf numFmtId="0" fontId="7" fillId="9" borderId="0" xfId="0" applyFont="1" applyFill="1" applyAlignment="1">
      <alignment horizontal="right" vertical="center"/>
    </xf>
    <xf numFmtId="0" fontId="4" fillId="7" borderId="0" xfId="0" applyFont="1" applyFill="1" applyAlignment="1">
      <alignment horizontal="left" vertical="top" wrapText="1"/>
    </xf>
    <xf numFmtId="0" fontId="7" fillId="9" borderId="0" xfId="0" applyFont="1" applyFill="1" applyAlignment="1">
      <alignment horizontal="right" vertical="center" indent="1"/>
    </xf>
    <xf numFmtId="0" fontId="12" fillId="6" borderId="0" xfId="0" applyFont="1" applyFill="1" applyAlignment="1">
      <alignment horizont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5E9B7"/>
      <color rgb="FF0FE7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9"/>
  <sheetViews>
    <sheetView tabSelected="1" workbookViewId="0">
      <pane ySplit="5" topLeftCell="A6" activePane="bottomLeft" state="frozen"/>
      <selection pane="bottomLeft" activeCell="B2" sqref="B2"/>
    </sheetView>
  </sheetViews>
  <sheetFormatPr defaultRowHeight="15" x14ac:dyDescent="0.25"/>
  <cols>
    <col min="1" max="1" width="32.85546875" customWidth="1"/>
    <col min="2" max="2" width="10.7109375" bestFit="1" customWidth="1"/>
    <col min="3" max="3" width="10.140625" bestFit="1" customWidth="1"/>
    <col min="4" max="4" width="47.85546875" bestFit="1" customWidth="1"/>
    <col min="5" max="5" width="90.7109375" bestFit="1" customWidth="1"/>
    <col min="8" max="8" width="40" bestFit="1" customWidth="1"/>
  </cols>
  <sheetData>
    <row r="2" spans="1:8" x14ac:dyDescent="0.25">
      <c r="A2" s="15" t="s">
        <v>50</v>
      </c>
      <c r="B2" s="36" t="s">
        <v>52</v>
      </c>
      <c r="C2" s="40" t="str">
        <f>VLOOKUP(B2,'PM Deliverables'!$A$2:$C$5,2,FALSE)</f>
        <v>Linear, phase gated delivery. Best for: Well defined, stable requirements; compliance heavy systems</v>
      </c>
      <c r="D2" s="40"/>
      <c r="E2" s="40"/>
      <c r="F2" s="40"/>
      <c r="G2" s="40"/>
      <c r="H2" s="40"/>
    </row>
    <row r="5" spans="1:8" ht="15.75" thickBot="1" x14ac:dyDescent="0.3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</row>
    <row r="6" spans="1:8" x14ac:dyDescent="0.25">
      <c r="A6" s="24" t="s">
        <v>89</v>
      </c>
      <c r="B6" s="24">
        <v>15</v>
      </c>
      <c r="C6" s="12">
        <v>1</v>
      </c>
      <c r="D6" s="7">
        <f t="shared" ref="D6:D12" si="0">C6*(B6/100)</f>
        <v>0.15</v>
      </c>
      <c r="E6" s="2" t="str">
        <f>IFERROR(INDEX('Scoring Guidance'!$B$5:$B$9, MATCH(C6, 'Scoring Guidance'!$A$5:$A$9, 0)), "")</f>
        <v>Department-level improvement; low visibility.</v>
      </c>
    </row>
    <row r="7" spans="1:8" x14ac:dyDescent="0.25">
      <c r="A7" s="24" t="s">
        <v>5</v>
      </c>
      <c r="B7" s="24">
        <v>25</v>
      </c>
      <c r="C7" s="12">
        <v>1</v>
      </c>
      <c r="D7" s="7">
        <f t="shared" si="0"/>
        <v>0.25</v>
      </c>
      <c r="E7" s="2" t="str">
        <f>IFERROR(INDEX('Scoring Guidance'!$B$13:$B$17, MATCH(C7, 'Scoring Guidance'!$A$13:$A$17, 0)), "")</f>
        <v>&lt;$250K or discretionary; low overrun sensitivity.</v>
      </c>
    </row>
    <row r="8" spans="1:8" x14ac:dyDescent="0.25">
      <c r="A8" s="24" t="s">
        <v>6</v>
      </c>
      <c r="B8" s="24">
        <v>12</v>
      </c>
      <c r="C8" s="12">
        <v>1</v>
      </c>
      <c r="D8" s="7">
        <f t="shared" si="0"/>
        <v>0.12</v>
      </c>
      <c r="E8" s="2" t="str">
        <f>IFERROR(INDEX('Scoring Guidance'!$B$21:$B$25, MATCH(C8, 'Scoring Guidance'!$A$21:$A$25, 0)), "")</f>
        <v>Single team; minimal dependencies; straightforward delivery.</v>
      </c>
    </row>
    <row r="9" spans="1:8" x14ac:dyDescent="0.25">
      <c r="A9" s="24" t="s">
        <v>7</v>
      </c>
      <c r="B9" s="24">
        <v>12</v>
      </c>
      <c r="C9" s="12">
        <v>1</v>
      </c>
      <c r="D9" s="7">
        <f t="shared" si="0"/>
        <v>0.12</v>
      </c>
      <c r="E9" s="2" t="str">
        <f>IFERROR(INDEX('Scoring Guidance'!$B$29:$B$33, MATCH(C9, 'Scoring Guidance'!$A$29:$A$33, 0)), "")</f>
        <v>Minimal workflow change; same roles/tools largely unchanged.</v>
      </c>
    </row>
    <row r="10" spans="1:8" x14ac:dyDescent="0.25">
      <c r="A10" s="24" t="s">
        <v>8</v>
      </c>
      <c r="B10" s="24">
        <v>12</v>
      </c>
      <c r="C10" s="12">
        <v>1</v>
      </c>
      <c r="D10" s="7">
        <f t="shared" si="0"/>
        <v>0.12</v>
      </c>
      <c r="E10" s="2" t="str">
        <f>IFERROR(INDEX('Scoring Guidance'!$B$37:$B$41, MATCH(C10, 'Scoring Guidance'!$A$37:$A$41, 0)), "")</f>
        <v>Proven technology; no integrations; low security impact.</v>
      </c>
    </row>
    <row r="11" spans="1:8" x14ac:dyDescent="0.25">
      <c r="A11" s="24" t="s">
        <v>9</v>
      </c>
      <c r="B11" s="24">
        <v>12</v>
      </c>
      <c r="C11" s="12">
        <v>1</v>
      </c>
      <c r="D11" s="7">
        <f t="shared" si="0"/>
        <v>0.12</v>
      </c>
      <c r="E11" s="2" t="str">
        <f>IFERROR(INDEX('Scoring Guidance'!$B$45:$B$49, MATCH(C11, 'Scoring Guidance'!$A$45:$A$49, 0)), "")</f>
        <v>No regulatory, privacy, or audit implications.</v>
      </c>
    </row>
    <row r="12" spans="1:8" x14ac:dyDescent="0.25">
      <c r="A12" s="24" t="s">
        <v>10</v>
      </c>
      <c r="B12" s="27">
        <v>12</v>
      </c>
      <c r="C12" s="13">
        <v>1</v>
      </c>
      <c r="D12" s="8">
        <f t="shared" si="0"/>
        <v>0.12</v>
      </c>
      <c r="E12" s="2" t="str">
        <f>IFERROR(INDEX('Scoring Guidance'!$B$53:$B$57, MATCH(C12, 'Scoring Guidance'!$A$53:$A$57, 0)), "")</f>
        <v>Existing contract/vehicle; low vendor dependency.</v>
      </c>
    </row>
    <row r="13" spans="1:8" x14ac:dyDescent="0.25">
      <c r="A13" s="1" t="s">
        <v>11</v>
      </c>
      <c r="B13" s="6">
        <f>SUM(B6:B12)</f>
        <v>100</v>
      </c>
      <c r="C13" s="6">
        <f>SUM(C6:C12)</f>
        <v>7</v>
      </c>
      <c r="D13" s="32">
        <f>SUM(D6:D12)</f>
        <v>1</v>
      </c>
    </row>
    <row r="16" spans="1:8" x14ac:dyDescent="0.25">
      <c r="A16" s="38" t="s">
        <v>100</v>
      </c>
      <c r="B16" s="38"/>
      <c r="C16" s="38"/>
      <c r="D16" s="33" t="str">
        <f>CONCATENATE(B2," - ",IF(D13&lt;=2,"Basic Governance",IF(D13&lt;=3,"Standard Governance",IF(D13&lt;=4,"Enhanced Governance","High Control Governance"))))</f>
        <v>Waterfall - Basic Governance</v>
      </c>
    </row>
    <row r="17" spans="1:5" x14ac:dyDescent="0.25">
      <c r="A17" s="28"/>
      <c r="B17" s="28"/>
      <c r="C17" s="28"/>
    </row>
    <row r="18" spans="1:5" ht="124.5" customHeight="1" x14ac:dyDescent="0.25">
      <c r="A18" s="41" t="s">
        <v>99</v>
      </c>
      <c r="B18" s="41"/>
      <c r="C18" s="41"/>
      <c r="D18" s="34" t="str">
        <f>VLOOKUP(D16,Lookup!$A$2:$C$14,3, FALSE)</f>
        <v>1 -3 Years
• Fundamental PM Training
• PM experience managing small projects - agency level oversight
• Demonstrated success delivering 1-2 similar projects (complexity and risk)</v>
      </c>
      <c r="E18" s="26" t="s">
        <v>92</v>
      </c>
    </row>
    <row r="20" spans="1:5" ht="342" customHeight="1" x14ac:dyDescent="0.25">
      <c r="A20" s="39" t="s">
        <v>98</v>
      </c>
      <c r="B20" s="39"/>
      <c r="C20" s="39"/>
      <c r="D20" s="35" t="str">
        <f>VLOOKUP($D$16,Lookup!$A$2:$B$14,2,FALSE)</f>
        <v>• Project Charter (scaled)
• Governance Risk Scoring 
• High-level Process Evaluation (as‑is/to‑be)
• Basic Schedule
• Budget Estimate
• Basic Issues and Risk Log
• Lightweight plans (communication, test, training, production support, change control)
• Monthly Status Report
• Lightweight Change Control 
• Lightweight Project closeout report
• Project sponsor Sign-offs</v>
      </c>
      <c r="E20" s="26" t="s">
        <v>93</v>
      </c>
    </row>
    <row r="24" spans="1:5" x14ac:dyDescent="0.25">
      <c r="A24" s="10"/>
      <c r="E24" s="6"/>
    </row>
    <row r="25" spans="1:5" x14ac:dyDescent="0.25">
      <c r="A25" s="10"/>
    </row>
    <row r="26" spans="1:5" x14ac:dyDescent="0.25">
      <c r="A26" s="10"/>
    </row>
    <row r="27" spans="1:5" x14ac:dyDescent="0.25">
      <c r="A27" s="10"/>
    </row>
    <row r="28" spans="1:5" x14ac:dyDescent="0.25">
      <c r="A28" s="10"/>
    </row>
    <row r="29" spans="1:5" x14ac:dyDescent="0.25">
      <c r="A29" s="10"/>
    </row>
  </sheetData>
  <mergeCells count="4">
    <mergeCell ref="A16:C16"/>
    <mergeCell ref="A20:C20"/>
    <mergeCell ref="C2:H2"/>
    <mergeCell ref="A18:C18"/>
  </mergeCells>
  <dataValidations count="1">
    <dataValidation type="whole" allowBlank="1" errorTitle="Invalid score" error="Score must be an integer from 1 to 5." promptTitle="Score guidance" prompt="Enter a score from 1 to 5 based on the guidance tables." sqref="C6:C12" xr:uid="{00000000-0002-0000-0000-000000000000}">
      <formula1>1</formula1>
      <formula2>5</formula2>
    </dataValidation>
  </dataValidations>
  <pageMargins left="0.75" right="0.75" top="1" bottom="1" header="0.5" footer="0.5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42B0A8-6622-42EA-A7F5-D06BCEC9ED22}">
          <x14:formula1>
            <xm:f>'PM Deliverables'!$A$3:$A$5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7"/>
  <sheetViews>
    <sheetView workbookViewId="0">
      <pane ySplit="2" topLeftCell="A3" activePane="bottomLeft" state="frozen"/>
      <selection pane="bottomLeft" activeCell="B7" sqref="B7"/>
    </sheetView>
  </sheetViews>
  <sheetFormatPr defaultRowHeight="15" x14ac:dyDescent="0.25"/>
  <cols>
    <col min="1" max="1" width="10" style="24" customWidth="1"/>
    <col min="2" max="2" width="95" style="24" customWidth="1"/>
    <col min="3" max="16384" width="9.140625" style="24"/>
  </cols>
  <sheetData>
    <row r="1" spans="1:2" ht="18.75" x14ac:dyDescent="0.3">
      <c r="A1" s="3" t="s">
        <v>14</v>
      </c>
    </row>
    <row r="3" spans="1:2" ht="15.75" x14ac:dyDescent="0.25">
      <c r="A3" s="4" t="s">
        <v>83</v>
      </c>
    </row>
    <row r="4" spans="1:2" x14ac:dyDescent="0.25">
      <c r="A4" s="5" t="s">
        <v>15</v>
      </c>
      <c r="B4" s="5" t="s">
        <v>16</v>
      </c>
    </row>
    <row r="5" spans="1:2" x14ac:dyDescent="0.25">
      <c r="A5" s="25">
        <v>1</v>
      </c>
      <c r="B5" s="16" t="s">
        <v>17</v>
      </c>
    </row>
    <row r="6" spans="1:2" x14ac:dyDescent="0.25">
      <c r="A6" s="25">
        <v>2</v>
      </c>
      <c r="B6" s="16" t="s">
        <v>18</v>
      </c>
    </row>
    <row r="7" spans="1:2" x14ac:dyDescent="0.25">
      <c r="A7" s="25">
        <v>3</v>
      </c>
      <c r="B7" s="16" t="s">
        <v>19</v>
      </c>
    </row>
    <row r="8" spans="1:2" x14ac:dyDescent="0.25">
      <c r="A8" s="25">
        <v>4</v>
      </c>
      <c r="B8" s="16" t="s">
        <v>20</v>
      </c>
    </row>
    <row r="9" spans="1:2" x14ac:dyDescent="0.25">
      <c r="A9" s="25">
        <v>5</v>
      </c>
      <c r="B9" s="16" t="s">
        <v>21</v>
      </c>
    </row>
    <row r="11" spans="1:2" ht="15.75" x14ac:dyDescent="0.25">
      <c r="A11" s="4" t="s">
        <v>5</v>
      </c>
    </row>
    <row r="12" spans="1:2" x14ac:dyDescent="0.25">
      <c r="A12" s="5" t="s">
        <v>15</v>
      </c>
      <c r="B12" s="5" t="s">
        <v>16</v>
      </c>
    </row>
    <row r="13" spans="1:2" x14ac:dyDescent="0.25">
      <c r="A13" s="25">
        <v>1</v>
      </c>
      <c r="B13" s="16" t="s">
        <v>22</v>
      </c>
    </row>
    <row r="14" spans="1:2" x14ac:dyDescent="0.25">
      <c r="A14" s="25">
        <v>2</v>
      </c>
      <c r="B14" s="16" t="s">
        <v>23</v>
      </c>
    </row>
    <row r="15" spans="1:2" x14ac:dyDescent="0.25">
      <c r="A15" s="25">
        <v>3</v>
      </c>
      <c r="B15" s="16" t="s">
        <v>24</v>
      </c>
    </row>
    <row r="16" spans="1:2" x14ac:dyDescent="0.25">
      <c r="A16" s="25">
        <v>4</v>
      </c>
      <c r="B16" s="16" t="s">
        <v>84</v>
      </c>
    </row>
    <row r="17" spans="1:2" x14ac:dyDescent="0.25">
      <c r="A17" s="25">
        <v>5</v>
      </c>
      <c r="B17" s="16" t="s">
        <v>85</v>
      </c>
    </row>
    <row r="19" spans="1:2" ht="15.75" x14ac:dyDescent="0.25">
      <c r="A19" s="4" t="s">
        <v>6</v>
      </c>
    </row>
    <row r="20" spans="1:2" x14ac:dyDescent="0.25">
      <c r="A20" s="5" t="s">
        <v>15</v>
      </c>
      <c r="B20" s="5" t="s">
        <v>16</v>
      </c>
    </row>
    <row r="21" spans="1:2" x14ac:dyDescent="0.25">
      <c r="A21" s="25">
        <v>1</v>
      </c>
      <c r="B21" s="16" t="s">
        <v>25</v>
      </c>
    </row>
    <row r="22" spans="1:2" x14ac:dyDescent="0.25">
      <c r="A22" s="25">
        <v>2</v>
      </c>
      <c r="B22" s="16" t="s">
        <v>26</v>
      </c>
    </row>
    <row r="23" spans="1:2" x14ac:dyDescent="0.25">
      <c r="A23" s="25">
        <v>3</v>
      </c>
      <c r="B23" s="16" t="s">
        <v>27</v>
      </c>
    </row>
    <row r="24" spans="1:2" x14ac:dyDescent="0.25">
      <c r="A24" s="25">
        <v>4</v>
      </c>
      <c r="B24" s="16" t="s">
        <v>28</v>
      </c>
    </row>
    <row r="25" spans="1:2" x14ac:dyDescent="0.25">
      <c r="A25" s="25">
        <v>5</v>
      </c>
      <c r="B25" s="16" t="s">
        <v>29</v>
      </c>
    </row>
    <row r="27" spans="1:2" ht="15.75" x14ac:dyDescent="0.25">
      <c r="A27" s="4" t="s">
        <v>7</v>
      </c>
    </row>
    <row r="28" spans="1:2" x14ac:dyDescent="0.25">
      <c r="A28" s="5" t="s">
        <v>15</v>
      </c>
      <c r="B28" s="5" t="s">
        <v>16</v>
      </c>
    </row>
    <row r="29" spans="1:2" x14ac:dyDescent="0.25">
      <c r="A29" s="25">
        <v>1</v>
      </c>
      <c r="B29" s="16" t="s">
        <v>30</v>
      </c>
    </row>
    <row r="30" spans="1:2" x14ac:dyDescent="0.25">
      <c r="A30" s="25">
        <v>2</v>
      </c>
      <c r="B30" s="16" t="s">
        <v>31</v>
      </c>
    </row>
    <row r="31" spans="1:2" x14ac:dyDescent="0.25">
      <c r="A31" s="25">
        <v>3</v>
      </c>
      <c r="B31" s="16" t="s">
        <v>32</v>
      </c>
    </row>
    <row r="32" spans="1:2" x14ac:dyDescent="0.25">
      <c r="A32" s="25">
        <v>4</v>
      </c>
      <c r="B32" s="16" t="s">
        <v>33</v>
      </c>
    </row>
    <row r="33" spans="1:2" x14ac:dyDescent="0.25">
      <c r="A33" s="25">
        <v>5</v>
      </c>
      <c r="B33" s="16" t="s">
        <v>34</v>
      </c>
    </row>
    <row r="35" spans="1:2" ht="15.75" x14ac:dyDescent="0.25">
      <c r="A35" s="4" t="s">
        <v>8</v>
      </c>
    </row>
    <row r="36" spans="1:2" x14ac:dyDescent="0.25">
      <c r="A36" s="5" t="s">
        <v>15</v>
      </c>
      <c r="B36" s="5" t="s">
        <v>16</v>
      </c>
    </row>
    <row r="37" spans="1:2" x14ac:dyDescent="0.25">
      <c r="A37" s="25">
        <v>1</v>
      </c>
      <c r="B37" s="16" t="s">
        <v>35</v>
      </c>
    </row>
    <row r="38" spans="1:2" x14ac:dyDescent="0.25">
      <c r="A38" s="25">
        <v>2</v>
      </c>
      <c r="B38" s="16" t="s">
        <v>36</v>
      </c>
    </row>
    <row r="39" spans="1:2" x14ac:dyDescent="0.25">
      <c r="A39" s="25">
        <v>3</v>
      </c>
      <c r="B39" s="16" t="s">
        <v>37</v>
      </c>
    </row>
    <row r="40" spans="1:2" x14ac:dyDescent="0.25">
      <c r="A40" s="25">
        <v>4</v>
      </c>
      <c r="B40" s="16" t="s">
        <v>38</v>
      </c>
    </row>
    <row r="41" spans="1:2" ht="30" x14ac:dyDescent="0.25">
      <c r="A41" s="25">
        <v>5</v>
      </c>
      <c r="B41" s="16" t="s">
        <v>86</v>
      </c>
    </row>
    <row r="43" spans="1:2" ht="15.75" x14ac:dyDescent="0.25">
      <c r="A43" s="4" t="s">
        <v>9</v>
      </c>
    </row>
    <row r="44" spans="1:2" x14ac:dyDescent="0.25">
      <c r="A44" s="5" t="s">
        <v>15</v>
      </c>
      <c r="B44" s="5" t="s">
        <v>16</v>
      </c>
    </row>
    <row r="45" spans="1:2" x14ac:dyDescent="0.25">
      <c r="A45" s="25">
        <v>1</v>
      </c>
      <c r="B45" s="16" t="s">
        <v>39</v>
      </c>
    </row>
    <row r="46" spans="1:2" x14ac:dyDescent="0.25">
      <c r="A46" s="25">
        <v>2</v>
      </c>
      <c r="B46" s="16" t="s">
        <v>40</v>
      </c>
    </row>
    <row r="47" spans="1:2" x14ac:dyDescent="0.25">
      <c r="A47" s="25">
        <v>3</v>
      </c>
      <c r="B47" s="16" t="s">
        <v>41</v>
      </c>
    </row>
    <row r="48" spans="1:2" x14ac:dyDescent="0.25">
      <c r="A48" s="25">
        <v>4</v>
      </c>
      <c r="B48" s="16" t="s">
        <v>42</v>
      </c>
    </row>
    <row r="49" spans="1:2" x14ac:dyDescent="0.25">
      <c r="A49" s="25">
        <v>5</v>
      </c>
      <c r="B49" s="16" t="s">
        <v>87</v>
      </c>
    </row>
    <row r="51" spans="1:2" ht="15.75" x14ac:dyDescent="0.25">
      <c r="A51" s="4" t="s">
        <v>10</v>
      </c>
    </row>
    <row r="52" spans="1:2" x14ac:dyDescent="0.25">
      <c r="A52" s="5" t="s">
        <v>15</v>
      </c>
      <c r="B52" s="5" t="s">
        <v>16</v>
      </c>
    </row>
    <row r="53" spans="1:2" x14ac:dyDescent="0.25">
      <c r="A53" s="25">
        <v>1</v>
      </c>
      <c r="B53" s="16" t="s">
        <v>43</v>
      </c>
    </row>
    <row r="54" spans="1:2" x14ac:dyDescent="0.25">
      <c r="A54" s="25">
        <v>2</v>
      </c>
      <c r="B54" s="16" t="s">
        <v>44</v>
      </c>
    </row>
    <row r="55" spans="1:2" x14ac:dyDescent="0.25">
      <c r="A55" s="25">
        <v>3</v>
      </c>
      <c r="B55" s="16" t="s">
        <v>45</v>
      </c>
    </row>
    <row r="56" spans="1:2" ht="28.9" customHeight="1" x14ac:dyDescent="0.25">
      <c r="A56" s="25">
        <v>4</v>
      </c>
      <c r="B56" s="16" t="s">
        <v>88</v>
      </c>
    </row>
    <row r="57" spans="1:2" x14ac:dyDescent="0.25">
      <c r="A57" s="25">
        <v>5</v>
      </c>
      <c r="B57" s="16" t="s">
        <v>46</v>
      </c>
    </row>
  </sheetData>
  <pageMargins left="0.75" right="0.75" top="1" bottom="1" header="0.5" footer="0.5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6"/>
  <sheetViews>
    <sheetView topLeftCell="A12" zoomScale="85" zoomScaleNormal="85" workbookViewId="0">
      <selection activeCell="D10" sqref="D10"/>
    </sheetView>
  </sheetViews>
  <sheetFormatPr defaultRowHeight="15" x14ac:dyDescent="0.25"/>
  <cols>
    <col min="1" max="1" width="35" customWidth="1"/>
    <col min="2" max="2" width="56.85546875" customWidth="1"/>
    <col min="3" max="3" width="63.7109375" bestFit="1" customWidth="1"/>
    <col min="4" max="4" width="57.28515625" bestFit="1" customWidth="1"/>
    <col min="5" max="5" width="70" customWidth="1"/>
    <col min="9" max="9" width="42.5703125" customWidth="1"/>
  </cols>
  <sheetData>
    <row r="2" spans="1:9" ht="17.25" x14ac:dyDescent="0.3">
      <c r="A2" s="22" t="s">
        <v>55</v>
      </c>
      <c r="B2" s="22" t="s">
        <v>54</v>
      </c>
    </row>
    <row r="3" spans="1:9" ht="30" x14ac:dyDescent="0.25">
      <c r="A3" s="14" t="s">
        <v>52</v>
      </c>
      <c r="B3" s="14" t="s">
        <v>65</v>
      </c>
    </row>
    <row r="4" spans="1:9" ht="30" x14ac:dyDescent="0.25">
      <c r="A4" s="14" t="s">
        <v>51</v>
      </c>
      <c r="B4" s="14" t="s">
        <v>91</v>
      </c>
    </row>
    <row r="5" spans="1:9" ht="45" x14ac:dyDescent="0.25">
      <c r="A5" t="s">
        <v>53</v>
      </c>
      <c r="B5" s="14" t="s">
        <v>56</v>
      </c>
    </row>
    <row r="8" spans="1:9" ht="22.5" x14ac:dyDescent="0.35">
      <c r="A8" s="42" t="s">
        <v>102</v>
      </c>
      <c r="B8" s="42"/>
      <c r="C8" s="42"/>
      <c r="D8" s="42"/>
    </row>
    <row r="9" spans="1:9" ht="17.25" x14ac:dyDescent="0.3">
      <c r="A9" s="21" t="s">
        <v>12</v>
      </c>
      <c r="B9" s="22" t="s">
        <v>52</v>
      </c>
      <c r="C9" s="23" t="s">
        <v>51</v>
      </c>
      <c r="D9" s="23" t="s">
        <v>53</v>
      </c>
      <c r="E9" s="31" t="s">
        <v>90</v>
      </c>
    </row>
    <row r="10" spans="1:9" ht="196.5" customHeight="1" x14ac:dyDescent="0.25">
      <c r="A10" s="29" t="s">
        <v>82</v>
      </c>
      <c r="B10" s="43" t="s">
        <v>60</v>
      </c>
      <c r="C10" s="43" t="s">
        <v>59</v>
      </c>
      <c r="D10" s="43" t="s">
        <v>61</v>
      </c>
      <c r="E10" s="37" t="s">
        <v>95</v>
      </c>
      <c r="I10" s="11"/>
    </row>
    <row r="11" spans="1:9" ht="300" x14ac:dyDescent="0.25">
      <c r="A11" s="30" t="s">
        <v>47</v>
      </c>
      <c r="B11" s="43" t="s">
        <v>101</v>
      </c>
      <c r="C11" s="43" t="s">
        <v>62</v>
      </c>
      <c r="D11" s="43" t="s">
        <v>63</v>
      </c>
      <c r="E11" s="37" t="s">
        <v>94</v>
      </c>
      <c r="I11" s="11"/>
    </row>
    <row r="12" spans="1:9" ht="225" x14ac:dyDescent="0.25">
      <c r="A12" s="30" t="s">
        <v>48</v>
      </c>
      <c r="B12" s="43" t="s">
        <v>58</v>
      </c>
      <c r="C12" s="43" t="s">
        <v>57</v>
      </c>
      <c r="D12" s="43" t="s">
        <v>64</v>
      </c>
      <c r="E12" s="37" t="s">
        <v>97</v>
      </c>
    </row>
    <row r="13" spans="1:9" ht="162.75" customHeight="1" x14ac:dyDescent="0.25">
      <c r="A13" s="30" t="s">
        <v>49</v>
      </c>
      <c r="B13" s="43" t="s">
        <v>66</v>
      </c>
      <c r="C13" s="43" t="s">
        <v>67</v>
      </c>
      <c r="D13" s="43" t="s">
        <v>69</v>
      </c>
      <c r="E13" s="37" t="s">
        <v>96</v>
      </c>
    </row>
    <row r="16" spans="1:9" x14ac:dyDescent="0.25">
      <c r="B16" t="s">
        <v>103</v>
      </c>
    </row>
  </sheetData>
  <mergeCells count="1">
    <mergeCell ref="A8:D8"/>
  </mergeCells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D2F3A-ACAA-4934-AF82-CF388AED6A61}">
  <dimension ref="A2:H14"/>
  <sheetViews>
    <sheetView topLeftCell="A14" workbookViewId="0">
      <selection activeCell="C14" sqref="C14"/>
    </sheetView>
  </sheetViews>
  <sheetFormatPr defaultRowHeight="15" x14ac:dyDescent="0.25"/>
  <cols>
    <col min="1" max="1" width="33.5703125" bestFit="1" customWidth="1"/>
    <col min="2" max="2" width="53.140625" bestFit="1" customWidth="1"/>
    <col min="3" max="3" width="35" customWidth="1"/>
    <col min="5" max="5" width="23.5703125" bestFit="1" customWidth="1"/>
    <col min="8" max="8" width="24.5703125" bestFit="1" customWidth="1"/>
    <col min="9" max="9" width="26.5703125" bestFit="1" customWidth="1"/>
    <col min="10" max="10" width="40.85546875" customWidth="1"/>
  </cols>
  <sheetData>
    <row r="2" spans="1:8" x14ac:dyDescent="0.25">
      <c r="A2" s="19" t="s">
        <v>68</v>
      </c>
      <c r="B2" s="20" t="s">
        <v>13</v>
      </c>
      <c r="C2" s="20" t="s">
        <v>90</v>
      </c>
    </row>
    <row r="3" spans="1:8" ht="180" x14ac:dyDescent="0.25">
      <c r="A3" t="s">
        <v>70</v>
      </c>
      <c r="B3" s="17" t="str">
        <f>'PM Deliverables'!B10</f>
        <v>• Project Charter (scaled)
• Governance Risk Scoring 
• High-level Process Evaluation (as‑is/to‑be)
• Basic Schedule
• Budget Estimate
• Basic Issues and Risk Log
• Lightweight plans (communication, test, training, production support, change control)
• Monthly Status Report
• Lightweight Change Control 
• Lightweight Project closeout report
• Project sponsor Sign-offs</v>
      </c>
      <c r="C3" t="str">
        <f>'PM Deliverables'!E10</f>
        <v>1 -3 Years
• Fundamental PM Training
• PM experience managing small projects - agency level oversight
• Demonstrated success delivering 1-2 similar projects (complexity and risk)</v>
      </c>
      <c r="H3" s="18"/>
    </row>
    <row r="4" spans="1:8" ht="315" x14ac:dyDescent="0.25">
      <c r="A4" t="s">
        <v>72</v>
      </c>
      <c r="B4" s="17" t="str">
        <f>'PM Deliverables'!B11</f>
        <v>• All Tier 1 Deliverables, plus:
• Full Project Management Plan
• Process Evaluation (as‑is → to‑be)
• Detailed Schedule &amp; Milestones
• Budget Plan (describe how approved budget will be managed)
• Test Plan
• Risk &amp; Issue Management Plan
• Enterprise architecture, Cyber &amp; Data Privacy assessments
• Communication Plan
• Change Management Plan
• Training Plan
• Basic Support Plan
• Implementation Plan
• Steering committee established and operational (Meeting cadence defined, stage gate approvals, decision escalation process, etc.)
• Monthly Status Report
• Key milestone reviews
• Project Closeout Reports</v>
      </c>
      <c r="C4" t="str">
        <f>'PM Deliverables'!E11</f>
        <v>3 - 5 Years
• PM Certification preferred (CAPM, PMP, etc)
• Experience managing projects up to $1M - $5M and coordinating multiple stakeholders
• Demonstrated success delivering at least 2 similar projects (complexity, risk, governance requirements)</v>
      </c>
    </row>
    <row r="5" spans="1:8" ht="225" x14ac:dyDescent="0.25">
      <c r="A5" t="s">
        <v>73</v>
      </c>
      <c r="B5" s="17" t="str">
        <f>'PM Deliverables'!B12</f>
        <v>• All Tier 2 Deliverables, plus:
• Quality Assurance Plan
• Formal Test Plan
• Staffing Plan
• Procurement Plan
• Formal Support Plan
• Project Performance and Success Measures
• Detailed reporting and risk management
• Formal Stage Gates
• Change Control Board
• Traceability Matrix 
• Basic Benefits Realization Tracking
• Executive steering reports / Governance Reporting Dashboard 
• Executive Sponsor Sign-offs</v>
      </c>
      <c r="C5" t="str">
        <f>'PM Deliverables'!E12</f>
        <v>5 - 7 Years
• PMP or equivalent certification strongly preferred
•Experience managing large, complex projects with vendor management, risk management and governance reporting
• Demonstrated success delivering at least 2-3 large projects (comparable  complexity, risk and governance requirements)</v>
      </c>
    </row>
    <row r="6" spans="1:8" ht="90" x14ac:dyDescent="0.25">
      <c r="A6" t="s">
        <v>74</v>
      </c>
      <c r="B6" s="17" t="str">
        <f>'PM Deliverables'!B13</f>
        <v>• All Tier 3 Deliverables, plus:
• Independent Independent Verification &amp; Validation (if applicable)
• Monthly Executive Reporting
• Formal Benefits Realization Tracking
• Legislative/Public Reporting (if applicable)</v>
      </c>
      <c r="C6" t="str">
        <f>'PM Deliverables'!E13</f>
        <v>7+ Years
• PMP or equivalent certification
• Experience managing large programs, enterprise projects or statewide initiatives, executive steering committees, legislative/public scrutiny, and complex vendor relationships
• Demonstrated success delivering at least 1-2 enterprise-wide or mission-critical projects (comparable complexity, risk and governance requirements)</v>
      </c>
    </row>
    <row r="7" spans="1:8" ht="165" x14ac:dyDescent="0.25">
      <c r="A7" t="s">
        <v>75</v>
      </c>
      <c r="B7" s="17" t="str">
        <f>'PM Deliverables'!C10</f>
        <v>• Project Charter/definition (scaled)
• Governance Risk Scoring 
• High-level Process Evaluation (as‑is/to‑be)
• Budget Estimate
• Product Vision
• Product Backlog
• Lightweight Release plan &amp; Risk Log
• Lightweight Sprint Artifacts (planning, backlog, review, retrospective)
• Monthly Status Report (Burndown/Burnup Charts)
• Project sponsor Sign-offs</v>
      </c>
      <c r="C7" t="str">
        <f>'PM Deliverables'!E10</f>
        <v>1 -3 Years
• Fundamental PM Training
• PM experience managing small projects - agency level oversight
• Demonstrated success delivering 1-2 similar projects (complexity and risk)</v>
      </c>
    </row>
    <row r="8" spans="1:8" ht="285" x14ac:dyDescent="0.25">
      <c r="A8" t="s">
        <v>71</v>
      </c>
      <c r="B8" s="17" t="str">
        <f>'PM Deliverables'!C11</f>
        <v>• All Tier 1 Deliverables, plus:
• Full project charter/definition
• Process Evaluation (as‑is → to‑be)
• Product Vision &amp; Roadmap
• Release Plan 
• Enterprise architecture, Cyber &amp; Data Privacy assessments
• Product Backlog with acceptance criteria
• Definition of Ready (DoR) / Definition of Done (DoD) 
• Project Management Plan scaled to Agile (Test Plan, Risk Management Plan, Staffing, Change Management Plan, Training Plan)
• Sprint Planning Notes
• Sprint Backlog
• Sprint Review Summary
• Backlog Refinement Notes
• Velocity Tracking
• Monthly Status Report (Burndown/Burnup Charts)
• Project closeout reports</v>
      </c>
      <c r="C8" t="str">
        <f>'PM Deliverables'!E11</f>
        <v>3 - 5 Years
• PM Certification preferred (CAPM, PMP, etc)
• Experience managing projects up to $1M - $5M and coordinating multiple stakeholders
• Demonstrated success delivering at least 2 similar projects (complexity, risk, governance requirements)</v>
      </c>
    </row>
    <row r="9" spans="1:8" ht="195" x14ac:dyDescent="0.25">
      <c r="A9" t="s">
        <v>76</v>
      </c>
      <c r="B9" s="17" t="str">
        <f>'PM Deliverables'!C12</f>
        <v>• All Tier 2 Deliverables, plus:
• Program‑level Roadmap  (if multiple teams)
• Program increment (PI) plan
• Agile Release Train / Cadence Calendar (if applicable) 
• Dependency &amp; Integration Maps
• Program Backlog
• Increment Review Documentation (beyond sprint level)
• Project performance and success measures
• Traceability Matrix (epics → stories → tests → releases)
• Basic Benefits Realization Tracking
• Executive steering reports / Governance Dashboard (velocity, quality, financials, risks)
• Executive Sponsor Sign-offs</v>
      </c>
      <c r="C9" t="str">
        <f>'PM Deliverables'!E12</f>
        <v>5 - 7 Years
• PMP or equivalent certification strongly preferred
•Experience managing large, complex projects with vendor management, risk management and governance reporting
• Demonstrated success delivering at least 2-3 large projects (comparable  complexity, risk and governance requirements)</v>
      </c>
    </row>
    <row r="10" spans="1:8" ht="105" x14ac:dyDescent="0.25">
      <c r="A10" t="s">
        <v>77</v>
      </c>
      <c r="B10" s="17" t="str">
        <f>'PM Deliverables'!C13</f>
        <v>• All Tier 3 Deliverables, plus:
• Independent Independent Verification &amp; Validation (if applicable)
• Increment Approval Gates
• Monthly Executive Reporting
• Formal Benefits Realization Tracking
• Legislative/Public Reporting (if applicable)</v>
      </c>
      <c r="C10" t="str">
        <f>'PM Deliverables'!E13</f>
        <v>7+ Years
• PMP or equivalent certification
• Experience managing large programs, enterprise projects or statewide initiatives, executive steering committees, legislative/public scrutiny, and complex vendor relationships
• Demonstrated success delivering at least 1-2 enterprise-wide or mission-critical projects (comparable complexity, risk and governance requirements)</v>
      </c>
    </row>
    <row r="11" spans="1:8" ht="165" x14ac:dyDescent="0.25">
      <c r="A11" t="s">
        <v>78</v>
      </c>
      <c r="B11" s="17" t="str">
        <f>'PM Deliverables'!D10</f>
        <v>• Project Charter (scaled)
• Governance Risk Scoring 
• High-level Process Evaluation (as‑is/to‑be)
• High-level schedule (milestones + sprints cycles)
• High‑level Requirements + product Backlog
• Lightweight Risk Log
• Lightweight Sprint Artifacts (planning, backlog, review, retrospective)
• Lightweight Change Control 
• Monthly Status Report (Burndown/Burnup Charts)
• Project sponsor Sign-offs</v>
      </c>
      <c r="C11" t="str">
        <f>'PM Deliverables'!E10</f>
        <v>1 -3 Years
• Fundamental PM Training
• PM experience managing small projects - agency level oversight
• Demonstrated success delivering 1-2 similar projects (complexity and risk)</v>
      </c>
    </row>
    <row r="12" spans="1:8" ht="285" x14ac:dyDescent="0.25">
      <c r="A12" t="s">
        <v>79</v>
      </c>
      <c r="B12" s="17" t="str">
        <f>'PM Deliverables'!D11</f>
        <v>• All Tier 1 Deliverables, plus:
• Full project charter 
• Process Evaluation (as‑is → to‑be)
• Hybrid Project schedule (milestones + Release plan)
• Project Management Plan scaled to Agile (Test Plan, Risk Management Plan, Staffing, Change Management Plan, Training Plan)
• Enterprise architecture, Cyber &amp; Data Privacy assessments
• Requirements Baseline + Prioritized Backlog
• Product Backlog with acceptance criteria
• Definition of Ready (DoR) / Definition of Done (DoD) 
• Sprint Planning Notes
• Sprint Backlog
• Sprint Review Summary
• Backlog Refinement Notes
• Velocity Tracking
• Monthly Status Report (Burndown/Burnup Charts)
• Project closeout reports</v>
      </c>
      <c r="C12" t="str">
        <f>'PM Deliverables'!E11</f>
        <v>3 - 5 Years
• PM Certification preferred (CAPM, PMP, etc)
• Experience managing projects up to $1M - $5M and coordinating multiple stakeholders
• Demonstrated success delivering at least 2 similar projects (complexity, risk, governance requirements)</v>
      </c>
    </row>
    <row r="13" spans="1:8" ht="210" x14ac:dyDescent="0.25">
      <c r="A13" t="s">
        <v>80</v>
      </c>
      <c r="B13" s="17" t="str">
        <f>'PM Deliverables'!D12</f>
        <v>• All Tier 2 Deliverables, plus:
• Dependency &amp; Integration Maps
• Refined Product Backlog (risk-adjusted, prioritized)
• Agile Release Train / Cadence Calendar (if applicable) 
• Dependency &amp; Integration Maps
• Program Backlog
• Full Procurement Plan
• Increment Review Documentation (beyond sprint level)
• Project performance and success measures
• Traceability Matrix (WBS ↔ Backlog ↔ Testing)
• Basic Benefits Realization Tracking
• Executive steering reports / Governance Dashboard (velocity, quality, financials, risks)
• Executive Sponsor Sign-offs</v>
      </c>
      <c r="C13" t="str">
        <f>'PM Deliverables'!E12</f>
        <v>5 - 7 Years
• PMP or equivalent certification strongly preferred
•Experience managing large, complex projects with vendor management, risk management and governance reporting
• Demonstrated success delivering at least 2-3 large projects (comparable  complexity, risk and governance requirements)</v>
      </c>
    </row>
    <row r="14" spans="1:8" ht="150" x14ac:dyDescent="0.25">
      <c r="A14" t="s">
        <v>81</v>
      </c>
      <c r="B14" s="17" t="str">
        <f>'PM Deliverables'!D13</f>
        <v>• Integrated Master Schedule combining Waterfall phases + Agile increments
• Enterprise‑level Roadmap
• Requirements Baseline + Iterative Decomposition
• Formal Hybrid Gate Reviews (milestone package + demo)
• Vendor Performance Artifacts (aligned to contract)
• Detailed Risk Register + Sprint-Level Risk Updates 1
• Comprehensive Hybrid Traceability Matrix (reqs → features → stories → tests → increments → milestones)</v>
      </c>
      <c r="C14" t="str">
        <f>'PM Deliverables'!E13</f>
        <v>7+ Years
• PMP or equivalent certification
• Experience managing large programs, enterprise projects or statewide initiatives, executive steering committees, legislative/public scrutiny, and complex vendor relationships
• Demonstrated success delivering at least 1-2 enterprise-wide or mission-critical projects (comparable complexity, risk and governance requirements)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Governance Risk Scoring</vt:lpstr>
      <vt:lpstr>Scoring Guidance</vt:lpstr>
      <vt:lpstr>PM Deliverables</vt:lpstr>
      <vt:lpstr>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Olsen, Erika</cp:lastModifiedBy>
  <dcterms:created xsi:type="dcterms:W3CDTF">2026-02-27T21:45:29Z</dcterms:created>
  <dcterms:modified xsi:type="dcterms:W3CDTF">2026-06-08T16:03:55Z</dcterms:modified>
</cp:coreProperties>
</file>