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tgovexec-my.sharepoint.com/personal/wendy_fuchs_ct_gov/Documents/Working Drafts and Templates/REPORTS/OHS Outpatient Prescription Drugs/2025/Final/"/>
    </mc:Choice>
  </mc:AlternateContent>
  <xr:revisionPtr revIDLastSave="11" documentId="8_{FA1C4CB2-B07F-41D6-B990-8EBF17052BFC}" xr6:coauthVersionLast="47" xr6:coauthVersionMax="47" xr10:uidLastSave="{37ED4714-71C5-415D-B77C-2001AF559508}"/>
  <bookViews>
    <workbookView xWindow="28680" yWindow="-120" windowWidth="25440" windowHeight="15270" xr2:uid="{518C4BC7-9E0D-414A-AD0D-FEDDBF51146F}"/>
  </bookViews>
  <sheets>
    <sheet name="REPORT" sheetId="9" r:id="rId1"/>
  </sheets>
  <definedNames>
    <definedName name="_xlnm.Print_Area" localSheetId="0">REPORT!$A$1:$P$27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9" l="1"/>
  <c r="L18" i="9"/>
  <c r="K18" i="9"/>
  <c r="I18" i="9"/>
  <c r="J18" i="9"/>
  <c r="H12" i="9"/>
  <c r="H13" i="9"/>
  <c r="H14" i="9"/>
  <c r="H15" i="9"/>
  <c r="H16" i="9"/>
  <c r="H17" i="9"/>
  <c r="H11" i="9"/>
  <c r="H18" i="9" l="1"/>
  <c r="P12" i="9"/>
  <c r="P13" i="9"/>
  <c r="P14" i="9"/>
  <c r="P15" i="9"/>
  <c r="P16" i="9"/>
  <c r="P17" i="9"/>
  <c r="P11" i="9"/>
</calcChain>
</file>

<file path=xl/sharedStrings.xml><?xml version="1.0" encoding="utf-8"?>
<sst xmlns="http://schemas.openxmlformats.org/spreadsheetml/2006/main" count="95" uniqueCount="80">
  <si>
    <t xml:space="preserve">TOTAL COST: </t>
  </si>
  <si>
    <t>NDC</t>
  </si>
  <si>
    <t>Therapeutic Description</t>
  </si>
  <si>
    <t>Brand</t>
  </si>
  <si>
    <t>Central Nervous System Agents</t>
  </si>
  <si>
    <t>Immunosuppressants</t>
  </si>
  <si>
    <t>TIMEFRAME:</t>
  </si>
  <si>
    <t>DATA SOURCE:</t>
  </si>
  <si>
    <t xml:space="preserve">EXCLUSIONS: </t>
  </si>
  <si>
    <t>Wholesale Acquisition Cost</t>
  </si>
  <si>
    <t>Retail Rx Spending without Rebates</t>
  </si>
  <si>
    <t>Proprietary Drug Name</t>
  </si>
  <si>
    <t>Brand/ Generic</t>
  </si>
  <si>
    <t>The statute requires that no less than one generic drug is on the list. There were no generic drugs with any meaningful claims data meeting the criteria.</t>
  </si>
  <si>
    <t>NOTES:</t>
  </si>
  <si>
    <t>Carrier Paid Amount plus Subscriber Out of Pocket amount (i.e. sum of Deductible, Copay, Coinsurance) Pre-Rebate</t>
  </si>
  <si>
    <t>Wholesale Acquisition Cost (WAC) not less than 16% cumulative over the previous two years and not less than $40 for a 30-day course of treatment</t>
  </si>
  <si>
    <t>REQUIREMENTS:</t>
  </si>
  <si>
    <t>STATUTE:</t>
  </si>
  <si>
    <t>HUMIRA</t>
  </si>
  <si>
    <t>ABBVIE, INC.</t>
  </si>
  <si>
    <t>SKYRIZI</t>
  </si>
  <si>
    <t>RINVOQ</t>
  </si>
  <si>
    <t>NUPLAZID</t>
  </si>
  <si>
    <t>ACADIA PHARMACEUTICALS INC.</t>
  </si>
  <si>
    <t>SEAGEN, INC.</t>
  </si>
  <si>
    <t>Antineoplastic Agents</t>
  </si>
  <si>
    <t>PERCOCET</t>
  </si>
  <si>
    <t>ENDO USA, INC.</t>
  </si>
  <si>
    <t>APOKYN</t>
  </si>
  <si>
    <t>SUPERNUS PHARMACEUTICALS, INC.</t>
  </si>
  <si>
    <t>Autonomic Drugs</t>
  </si>
  <si>
    <t>Commercial Cost</t>
  </si>
  <si>
    <t>Treatment of moderate to severe plaque psoriasis in adults who are candidates for systemic therapy or phototherapy, also for treatment of Psoriatic Arthritis, Crohn's Disease, and Ulcerative Colitis.</t>
  </si>
  <si>
    <t>Treatment of hallucinations and delusions associated with Parkinson's disease psychosis.</t>
  </si>
  <si>
    <t>A kinase inhibitor used to treat certain types of breast and colorectal cancer in adults.</t>
  </si>
  <si>
    <t>For the management of pain severe enough to require an opioid analgesic and for which alternative treatments are inadequate.</t>
  </si>
  <si>
    <t>A non-ergoline dopamine agonist indicated for the acute, intermittent treatment of hypomobility, "off" episodes associated with advanced Parkinson's disease.</t>
  </si>
  <si>
    <t>Treatment of moderate to severe inflammatory conditions like rheumatoid arthritis, psoriatic arthritis, Crohn's disease, and plaque psoriasis.</t>
  </si>
  <si>
    <t>Treatment of adults with active psoriatic arthritis (PsA) who have had an inadequate response or intolerance to one or more tumor necrosis factor (TNF) blockers.</t>
  </si>
  <si>
    <t>Connecticut General Statute § 19a-754b (d)</t>
  </si>
  <si>
    <t>Values fewer than 11 are masked to protect patient privacy.</t>
  </si>
  <si>
    <t>Manufacturer</t>
  </si>
  <si>
    <t>Cost</t>
  </si>
  <si>
    <t>Connecticut</t>
  </si>
  <si>
    <t>Medicare Advantage</t>
  </si>
  <si>
    <t>Medicaid</t>
  </si>
  <si>
    <t>Nonproprietary Drug Name</t>
  </si>
  <si>
    <t>74210001, 74105001</t>
  </si>
  <si>
    <t>51144000212, 51144000260</t>
  </si>
  <si>
    <t>74055402, 74433902, 74024302, 74379902, 74061602, 74012402, 74153903, 74012403</t>
  </si>
  <si>
    <t>Total Spending and Utilization:</t>
  </si>
  <si>
    <t>Connecticut Cost and Utilization columns represent all retail prescription drug spending (before any rebate savings) and utilization data in the All-Payer Claims Database (APCD). It does not include data for Medicare Fee for Service as well as some portion of commercial self-insured ERISA membership.</t>
  </si>
  <si>
    <t>Any drug where Wholesale Acquisition Cost (WAC) data was not available for the specified time period. Impact of any rebate savings.</t>
  </si>
  <si>
    <t>State    Employee Plan</t>
  </si>
  <si>
    <t>Total    including -&gt;</t>
  </si>
  <si>
    <t>30-Day Units</t>
  </si>
  <si>
    <t>Adalimumab</t>
  </si>
  <si>
    <t>Risankizumab</t>
  </si>
  <si>
    <t>Upadacitinib</t>
  </si>
  <si>
    <t>Pimavanserin</t>
  </si>
  <si>
    <t>Tucatinib</t>
  </si>
  <si>
    <t>Oxycodone &amp; Comb.</t>
  </si>
  <si>
    <t>Apomorphine</t>
  </si>
  <si>
    <t>If multiple NDC's are listed, then each met the requirement individually, but they were totaled by drug name for this report. The WAC prices shown are for the utilization weighted average of the individual drug NDCs, but the increases were the same for each NDC listed.</t>
  </si>
  <si>
    <t>Therapeutic Class Category</t>
  </si>
  <si>
    <t>There may be other NDC's for a drug name listed above, but they either did not meet the criteria or were not considered high cost to the state.</t>
  </si>
  <si>
    <t>Utilization</t>
  </si>
  <si>
    <t>2025 STATUTE FINAL TOP LIST OF OUTPATIENT PRESCRIPTION DRUGS IN THE STATE</t>
  </si>
  <si>
    <t>Claims for Calendar Year 2023 (1/1/23 - 12/31/23 with 6 months of runout) and Wholesale Acquistion Prices as of 1/1/2022 and 12/31/2023</t>
  </si>
  <si>
    <r>
      <t>TUKYSA</t>
    </r>
    <r>
      <rPr>
        <b/>
        <vertAlign val="superscript"/>
        <sz val="11"/>
        <color theme="1"/>
        <rFont val="Calibri"/>
        <family val="2"/>
        <scheme val="minor"/>
      </rPr>
      <t>1</t>
    </r>
  </si>
  <si>
    <t>The State Employee Plan cost and utilization data are included in the total commercial cost and utilization columns.</t>
  </si>
  <si>
    <t xml:space="preserve"> WAC Per Unit Price</t>
  </si>
  <si>
    <t>As of 1/1/2022</t>
  </si>
  <si>
    <t>As of 12/31/2023</t>
  </si>
  <si>
    <t>Two-Year WAC %</t>
  </si>
  <si>
    <t xml:space="preserve">Increase </t>
  </si>
  <si>
    <t>CT Office of Health Strategy (OHS) All-Payer Claims Database (APCD),  and Redbook Micromedex Wholesale Acquisition Cost Unit Prices - Information pulled from Pharmacy Dashboard as of February, 2025.</t>
  </si>
  <si>
    <r>
      <rPr>
        <vertAlign val="superscript"/>
        <sz val="11"/>
        <color theme="1"/>
        <rFont val="Calibri"/>
        <family val="2"/>
        <scheme val="minor"/>
      </rPr>
      <t>1</t>
    </r>
    <r>
      <rPr>
        <sz val="11"/>
        <color theme="1"/>
        <rFont val="Calibri"/>
        <family val="2"/>
        <scheme val="minor"/>
      </rPr>
      <t>Seagen, Inc. was acquired by Pfizer, Inc. as of December 14, 2023.</t>
    </r>
  </si>
  <si>
    <t>Two medications originally on the preliminary were removed after receiving additional details about their WAC prices and rebates.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</si>
</sst>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0.0%"/>
  </numFmts>
  <fonts count="11" x14ac:knownFonts="1">
    <font>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
      <b/>
      <sz val="14"/>
      <color rgb="FF0070C0"/>
      <name val="Calibri"/>
      <family val="2"/>
      <scheme val="minor"/>
    </font>
    <font>
      <u/>
      <sz val="11"/>
      <color theme="10"/>
      <name val="Calibri"/>
      <family val="2"/>
      <scheme val="minor"/>
    </font>
    <font>
      <b/>
      <sz val="11"/>
      <color theme="1"/>
      <name val="Calibri"/>
      <family val="2"/>
      <scheme val="minor"/>
    </font>
    <font>
      <sz val="11"/>
      <color theme="1"/>
      <name val="Calibri"/>
      <family val="2"/>
    </font>
    <font>
      <b/>
      <vertAlign val="superscript"/>
      <sz val="11"/>
      <color theme="1"/>
      <name val="Calibri"/>
      <family val="2"/>
      <scheme val="minor"/>
    </font>
    <font>
      <vertAlign val="superscript"/>
      <sz val="11"/>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98">
    <xf numFmtId="0" fontId="0" fillId="0" borderId="0" xfId="0"/>
    <xf numFmtId="0" fontId="2" fillId="0" borderId="0" xfId="0" applyFont="1" applyAlignment="1">
      <alignment horizontal="center"/>
    </xf>
    <xf numFmtId="0" fontId="2" fillId="6" borderId="6" xfId="0" applyFont="1" applyFill="1" applyBorder="1" applyAlignment="1">
      <alignment horizontal="left" wrapText="1"/>
    </xf>
    <xf numFmtId="0" fontId="2" fillId="6" borderId="6" xfId="0" applyFont="1" applyFill="1" applyBorder="1" applyAlignment="1">
      <alignment wrapText="1"/>
    </xf>
    <xf numFmtId="0" fontId="3" fillId="6" borderId="6" xfId="0" applyFont="1" applyFill="1" applyBorder="1" applyAlignment="1">
      <alignment horizontal="left" wrapText="1"/>
    </xf>
    <xf numFmtId="0" fontId="3" fillId="6" borderId="0" xfId="4" applyFont="1" applyFill="1" applyBorder="1"/>
    <xf numFmtId="0" fontId="2" fillId="6" borderId="0" xfId="0" applyFont="1" applyFill="1" applyAlignment="1">
      <alignment wrapText="1"/>
    </xf>
    <xf numFmtId="0" fontId="4" fillId="6" borderId="0" xfId="0" applyFont="1" applyFill="1" applyAlignment="1">
      <alignment wrapText="1"/>
    </xf>
    <xf numFmtId="0" fontId="3" fillId="6" borderId="0" xfId="0" applyFont="1" applyFill="1"/>
    <xf numFmtId="0" fontId="7" fillId="0" borderId="0" xfId="0" applyFont="1"/>
    <xf numFmtId="166" fontId="0" fillId="0" borderId="0" xfId="3" applyNumberFormat="1" applyFont="1"/>
    <xf numFmtId="0" fontId="5" fillId="6" borderId="0" xfId="0" applyFont="1" applyFill="1" applyAlignment="1">
      <alignment horizontal="left" wrapText="1"/>
    </xf>
    <xf numFmtId="0" fontId="2" fillId="0" borderId="0" xfId="0" applyFont="1" applyAlignment="1">
      <alignment horizontal="center" wrapText="1"/>
    </xf>
    <xf numFmtId="0" fontId="0" fillId="0" borderId="10" xfId="0" applyBorder="1"/>
    <xf numFmtId="0" fontId="8" fillId="0" borderId="10" xfId="0" applyFont="1" applyBorder="1"/>
    <xf numFmtId="0" fontId="8" fillId="0" borderId="10" xfId="0" applyFont="1" applyBorder="1" applyAlignment="1">
      <alignment wrapText="1"/>
    </xf>
    <xf numFmtId="165" fontId="0" fillId="0" borderId="10" xfId="1" applyNumberFormat="1" applyFont="1" applyBorder="1"/>
    <xf numFmtId="44" fontId="0" fillId="0" borderId="10" xfId="2" applyFont="1" applyBorder="1"/>
    <xf numFmtId="0" fontId="7" fillId="0" borderId="10" xfId="0" applyFont="1" applyBorder="1"/>
    <xf numFmtId="0" fontId="7" fillId="0" borderId="7" xfId="0" applyFont="1" applyBorder="1"/>
    <xf numFmtId="0" fontId="7" fillId="0" borderId="8" xfId="0" applyFont="1" applyBorder="1"/>
    <xf numFmtId="44" fontId="0" fillId="0" borderId="0" xfId="2" applyFont="1" applyBorder="1"/>
    <xf numFmtId="0" fontId="0" fillId="0" borderId="8" xfId="0" applyBorder="1"/>
    <xf numFmtId="0" fontId="0" fillId="0" borderId="7" xfId="0" applyBorder="1"/>
    <xf numFmtId="0" fontId="0" fillId="0" borderId="1" xfId="0" applyBorder="1"/>
    <xf numFmtId="44" fontId="0" fillId="0" borderId="1" xfId="2" applyFont="1" applyBorder="1"/>
    <xf numFmtId="0" fontId="0" fillId="0" borderId="11" xfId="0" applyBorder="1"/>
    <xf numFmtId="166" fontId="0" fillId="0" borderId="10" xfId="3" applyNumberFormat="1" applyFont="1" applyBorder="1" applyAlignment="1">
      <alignment horizontal="center"/>
    </xf>
    <xf numFmtId="0" fontId="2" fillId="0" borderId="6" xfId="0" applyFont="1" applyBorder="1"/>
    <xf numFmtId="0" fontId="0" fillId="0" borderId="9" xfId="0" applyBorder="1"/>
    <xf numFmtId="0" fontId="8" fillId="0" borderId="9" xfId="0" applyFont="1" applyBorder="1"/>
    <xf numFmtId="0" fontId="8" fillId="0" borderId="9" xfId="0" applyFont="1" applyBorder="1" applyAlignment="1">
      <alignment wrapText="1"/>
    </xf>
    <xf numFmtId="165" fontId="0" fillId="0" borderId="9" xfId="1" applyNumberFormat="1" applyFont="1" applyBorder="1"/>
    <xf numFmtId="166" fontId="0" fillId="0" borderId="9" xfId="3" applyNumberFormat="1" applyFont="1" applyBorder="1" applyAlignment="1">
      <alignment horizontal="center"/>
    </xf>
    <xf numFmtId="0" fontId="2" fillId="5" borderId="2" xfId="0" applyFont="1" applyFill="1" applyBorder="1" applyAlignment="1">
      <alignment horizontal="center" wrapText="1"/>
    </xf>
    <xf numFmtId="164" fontId="2" fillId="5" borderId="2" xfId="2" applyNumberFormat="1" applyFont="1" applyFill="1" applyBorder="1" applyAlignment="1">
      <alignment horizontal="center" wrapText="1"/>
    </xf>
    <xf numFmtId="0" fontId="2" fillId="5" borderId="9" xfId="0" applyFont="1" applyFill="1" applyBorder="1" applyAlignment="1">
      <alignment horizontal="center" wrapText="1"/>
    </xf>
    <xf numFmtId="164" fontId="2" fillId="5" borderId="9" xfId="2" applyNumberFormat="1" applyFont="1" applyFill="1" applyBorder="1" applyAlignment="1">
      <alignment horizontal="center" vertical="top" wrapText="1"/>
    </xf>
    <xf numFmtId="0" fontId="2" fillId="5" borderId="9" xfId="0" applyFont="1" applyFill="1" applyBorder="1" applyAlignment="1">
      <alignment horizontal="center" vertical="top" wrapText="1"/>
    </xf>
    <xf numFmtId="165" fontId="0" fillId="0" borderId="10" xfId="1" applyNumberFormat="1" applyFont="1" applyFill="1" applyBorder="1"/>
    <xf numFmtId="0" fontId="7" fillId="0" borderId="9" xfId="0" applyFont="1" applyBorder="1"/>
    <xf numFmtId="0" fontId="8" fillId="0" borderId="9" xfId="0" applyFont="1" applyBorder="1" applyAlignment="1">
      <alignment horizontal="center"/>
    </xf>
    <xf numFmtId="0" fontId="8" fillId="0" borderId="10" xfId="0" applyFont="1" applyBorder="1" applyAlignment="1">
      <alignment horizontal="center"/>
    </xf>
    <xf numFmtId="165" fontId="0" fillId="0" borderId="10" xfId="0" applyNumberFormat="1" applyBorder="1"/>
    <xf numFmtId="0" fontId="2" fillId="3" borderId="4" xfId="0" applyFont="1" applyFill="1" applyBorder="1" applyAlignment="1">
      <alignment horizontal="center"/>
    </xf>
    <xf numFmtId="0" fontId="0" fillId="0" borderId="15" xfId="0" applyBorder="1"/>
    <xf numFmtId="0" fontId="7" fillId="7" borderId="10" xfId="0" applyFont="1" applyFill="1" applyBorder="1"/>
    <xf numFmtId="165" fontId="7" fillId="7" borderId="14" xfId="0" applyNumberFormat="1" applyFont="1" applyFill="1" applyBorder="1"/>
    <xf numFmtId="165" fontId="7" fillId="7" borderId="10" xfId="0" applyNumberFormat="1" applyFont="1" applyFill="1" applyBorder="1"/>
    <xf numFmtId="0" fontId="7" fillId="8" borderId="10" xfId="0" applyFont="1" applyFill="1" applyBorder="1"/>
    <xf numFmtId="0" fontId="8" fillId="8" borderId="10" xfId="0" applyFont="1" applyFill="1" applyBorder="1"/>
    <xf numFmtId="0" fontId="8" fillId="8" borderId="10" xfId="0" applyFont="1" applyFill="1" applyBorder="1" applyAlignment="1">
      <alignment horizontal="center"/>
    </xf>
    <xf numFmtId="0" fontId="8" fillId="8" borderId="10" xfId="0" applyFont="1" applyFill="1" applyBorder="1" applyAlignment="1">
      <alignment wrapText="1"/>
    </xf>
    <xf numFmtId="0" fontId="0" fillId="8" borderId="10" xfId="0" applyFill="1" applyBorder="1"/>
    <xf numFmtId="165" fontId="0" fillId="8" borderId="9" xfId="1" applyNumberFormat="1" applyFont="1" applyFill="1" applyBorder="1"/>
    <xf numFmtId="165" fontId="0" fillId="8" borderId="10" xfId="0" applyNumberFormat="1" applyFill="1" applyBorder="1"/>
    <xf numFmtId="44" fontId="0" fillId="8" borderId="10" xfId="2" applyFont="1" applyFill="1" applyBorder="1"/>
    <xf numFmtId="166" fontId="0" fillId="8" borderId="10" xfId="3" applyNumberFormat="1" applyFont="1" applyFill="1" applyBorder="1" applyAlignment="1">
      <alignment horizontal="center"/>
    </xf>
    <xf numFmtId="0" fontId="0" fillId="8" borderId="10" xfId="0" applyFill="1" applyBorder="1" applyAlignment="1">
      <alignment wrapText="1"/>
    </xf>
    <xf numFmtId="165" fontId="0" fillId="8" borderId="10" xfId="1" applyNumberFormat="1" applyFont="1" applyFill="1" applyBorder="1"/>
    <xf numFmtId="0" fontId="0" fillId="0" borderId="9" xfId="0" applyBorder="1" applyAlignment="1">
      <alignment horizontal="center" wrapText="1"/>
    </xf>
    <xf numFmtId="0" fontId="0" fillId="8" borderId="10" xfId="0" applyFill="1" applyBorder="1" applyAlignment="1">
      <alignment horizontal="center" wrapText="1"/>
    </xf>
    <xf numFmtId="0" fontId="0" fillId="0" borderId="10" xfId="0" applyBorder="1" applyAlignment="1">
      <alignment horizontal="center"/>
    </xf>
    <xf numFmtId="0" fontId="0" fillId="8" borderId="10" xfId="0" applyFill="1" applyBorder="1" applyAlignment="1">
      <alignment horizontal="center"/>
    </xf>
    <xf numFmtId="0" fontId="0" fillId="0" borderId="10" xfId="0" applyBorder="1" applyAlignment="1">
      <alignment horizontal="center" wrapText="1"/>
    </xf>
    <xf numFmtId="44" fontId="0" fillId="0" borderId="0" xfId="0" applyNumberFormat="1"/>
    <xf numFmtId="44" fontId="0" fillId="0" borderId="0" xfId="2" applyFont="1"/>
    <xf numFmtId="165" fontId="0" fillId="0" borderId="9" xfId="1" applyNumberFormat="1" applyFont="1" applyFill="1" applyBorder="1"/>
    <xf numFmtId="44" fontId="0" fillId="0" borderId="10" xfId="2" applyFont="1" applyFill="1" applyBorder="1"/>
    <xf numFmtId="166" fontId="0" fillId="0" borderId="10" xfId="3" applyNumberFormat="1" applyFont="1" applyFill="1" applyBorder="1" applyAlignment="1">
      <alignment horizontal="center"/>
    </xf>
    <xf numFmtId="166" fontId="0" fillId="0" borderId="0" xfId="3" applyNumberFormat="1" applyFont="1" applyFill="1"/>
    <xf numFmtId="44" fontId="0" fillId="0" borderId="0" xfId="2" applyFont="1" applyFill="1"/>
    <xf numFmtId="0" fontId="2" fillId="0" borderId="0" xfId="0" applyFont="1"/>
    <xf numFmtId="0" fontId="2" fillId="0" borderId="0" xfId="0" applyFont="1" applyAlignment="1">
      <alignment horizontal="left"/>
    </xf>
    <xf numFmtId="0" fontId="2" fillId="6" borderId="7" xfId="0" applyFont="1" applyFill="1" applyBorder="1" applyAlignment="1">
      <alignment wrapText="1"/>
    </xf>
    <xf numFmtId="0" fontId="2" fillId="6" borderId="0" xfId="0" applyFont="1" applyFill="1" applyAlignment="1">
      <alignment wrapText="1"/>
    </xf>
    <xf numFmtId="0" fontId="2" fillId="6" borderId="8" xfId="0" applyFont="1" applyFill="1" applyBorder="1" applyAlignment="1">
      <alignment wrapText="1"/>
    </xf>
    <xf numFmtId="0" fontId="3" fillId="6" borderId="7" xfId="0" applyFont="1" applyFill="1" applyBorder="1"/>
    <xf numFmtId="0" fontId="3" fillId="6" borderId="0" xfId="0" applyFont="1" applyFill="1"/>
    <xf numFmtId="0" fontId="3" fillId="6" borderId="8" xfId="0" applyFont="1" applyFill="1"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5" fillId="6" borderId="12" xfId="0" applyFont="1" applyFill="1" applyBorder="1" applyAlignment="1">
      <alignment horizontal="left" wrapText="1"/>
    </xf>
    <xf numFmtId="0" fontId="5" fillId="6" borderId="13" xfId="0" applyFont="1" applyFill="1" applyBorder="1" applyAlignment="1">
      <alignment horizontal="left" wrapText="1"/>
    </xf>
    <xf numFmtId="0" fontId="5" fillId="6" borderId="14" xfId="0" applyFont="1" applyFill="1" applyBorder="1" applyAlignment="1">
      <alignment horizontal="left" wrapText="1"/>
    </xf>
    <xf numFmtId="0" fontId="3" fillId="6" borderId="7" xfId="4" applyFont="1" applyFill="1" applyBorder="1"/>
    <xf numFmtId="0" fontId="3" fillId="6" borderId="0" xfId="4" applyFont="1" applyFill="1" applyBorder="1"/>
    <xf numFmtId="0" fontId="3" fillId="6" borderId="8" xfId="4" applyFont="1" applyFill="1" applyBorder="1"/>
    <xf numFmtId="0" fontId="4" fillId="6" borderId="7" xfId="0" applyFont="1" applyFill="1" applyBorder="1" applyAlignment="1">
      <alignment wrapText="1"/>
    </xf>
    <xf numFmtId="0" fontId="4" fillId="6" borderId="0" xfId="0" applyFont="1" applyFill="1" applyAlignment="1">
      <alignment wrapText="1"/>
    </xf>
    <xf numFmtId="0" fontId="4" fillId="6" borderId="8" xfId="0" applyFont="1" applyFill="1" applyBorder="1" applyAlignment="1">
      <alignment wrapText="1"/>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3D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1809C-F4A4-4398-9566-32FF17ADE909}">
  <sheetPr>
    <pageSetUpPr fitToPage="1"/>
  </sheetPr>
  <dimension ref="A1:S27"/>
  <sheetViews>
    <sheetView tabSelected="1" view="pageLayout" zoomScaleNormal="100" workbookViewId="0">
      <selection activeCell="F28" sqref="F28"/>
    </sheetView>
  </sheetViews>
  <sheetFormatPr defaultRowHeight="14.4" x14ac:dyDescent="0.3"/>
  <cols>
    <col min="1" max="1" width="17.6640625" customWidth="1"/>
    <col min="2" max="2" width="18.88671875" customWidth="1"/>
    <col min="3" max="3" width="20.109375" customWidth="1"/>
    <col min="5" max="5" width="24.44140625" customWidth="1"/>
    <col min="6" max="6" width="55.6640625" customWidth="1"/>
    <col min="7" max="7" width="21.6640625" customWidth="1"/>
    <col min="8" max="8" width="12.44140625" bestFit="1" customWidth="1"/>
    <col min="9" max="10" width="15" customWidth="1"/>
    <col min="11" max="12" width="12.44140625" bestFit="1" customWidth="1"/>
    <col min="13" max="13" width="15.33203125" customWidth="1"/>
    <col min="14" max="15" width="12" customWidth="1"/>
    <col min="16" max="16" width="11.33203125" customWidth="1"/>
    <col min="18" max="18" width="11.6640625" customWidth="1"/>
    <col min="19" max="19" width="12.33203125" bestFit="1" customWidth="1"/>
  </cols>
  <sheetData>
    <row r="1" spans="1:19" ht="18" x14ac:dyDescent="0.35">
      <c r="A1" s="86" t="s">
        <v>68</v>
      </c>
      <c r="B1" s="87"/>
      <c r="C1" s="87"/>
      <c r="D1" s="87"/>
      <c r="E1" s="87"/>
      <c r="F1" s="87"/>
      <c r="G1" s="87"/>
      <c r="H1" s="87"/>
      <c r="I1" s="87"/>
      <c r="J1" s="87"/>
      <c r="K1" s="87"/>
      <c r="L1" s="87"/>
      <c r="M1" s="87"/>
      <c r="N1" s="87"/>
      <c r="O1" s="87"/>
      <c r="P1" s="88"/>
      <c r="Q1" s="11"/>
    </row>
    <row r="2" spans="1:19" ht="15.6" x14ac:dyDescent="0.3">
      <c r="A2" s="2" t="s">
        <v>6</v>
      </c>
      <c r="B2" s="74" t="s">
        <v>69</v>
      </c>
      <c r="C2" s="75"/>
      <c r="D2" s="75"/>
      <c r="E2" s="75"/>
      <c r="F2" s="75"/>
      <c r="G2" s="75"/>
      <c r="H2" s="75"/>
      <c r="I2" s="75"/>
      <c r="J2" s="75"/>
      <c r="K2" s="75"/>
      <c r="L2" s="75"/>
      <c r="M2" s="75"/>
      <c r="N2" s="75"/>
      <c r="O2" s="75"/>
      <c r="P2" s="76"/>
      <c r="Q2" s="6"/>
    </row>
    <row r="3" spans="1:19" ht="15.6" x14ac:dyDescent="0.3">
      <c r="A3" s="2" t="s">
        <v>7</v>
      </c>
      <c r="B3" s="74" t="s">
        <v>77</v>
      </c>
      <c r="C3" s="75"/>
      <c r="D3" s="75"/>
      <c r="E3" s="75"/>
      <c r="F3" s="75"/>
      <c r="G3" s="75"/>
      <c r="H3" s="75"/>
      <c r="I3" s="75"/>
      <c r="J3" s="75"/>
      <c r="K3" s="75"/>
      <c r="L3" s="75"/>
      <c r="M3" s="75"/>
      <c r="N3" s="75"/>
      <c r="O3" s="75"/>
      <c r="P3" s="76"/>
      <c r="Q3" s="6"/>
    </row>
    <row r="4" spans="1:19" ht="15.6" x14ac:dyDescent="0.3">
      <c r="A4" s="2" t="s">
        <v>18</v>
      </c>
      <c r="B4" s="89" t="s">
        <v>40</v>
      </c>
      <c r="C4" s="90"/>
      <c r="D4" s="90"/>
      <c r="E4" s="90"/>
      <c r="F4" s="90"/>
      <c r="G4" s="90"/>
      <c r="H4" s="90"/>
      <c r="I4" s="90"/>
      <c r="J4" s="90"/>
      <c r="K4" s="90"/>
      <c r="L4" s="90"/>
      <c r="M4" s="90"/>
      <c r="N4" s="90"/>
      <c r="O4" s="90"/>
      <c r="P4" s="91"/>
      <c r="Q4" s="5"/>
    </row>
    <row r="5" spans="1:19" ht="15.6" x14ac:dyDescent="0.3">
      <c r="A5" s="2" t="s">
        <v>17</v>
      </c>
      <c r="B5" s="92" t="s">
        <v>16</v>
      </c>
      <c r="C5" s="93"/>
      <c r="D5" s="93"/>
      <c r="E5" s="93"/>
      <c r="F5" s="93"/>
      <c r="G5" s="93"/>
      <c r="H5" s="93"/>
      <c r="I5" s="93"/>
      <c r="J5" s="93"/>
      <c r="K5" s="93"/>
      <c r="L5" s="93"/>
      <c r="M5" s="93"/>
      <c r="N5" s="93"/>
      <c r="O5" s="93"/>
      <c r="P5" s="94"/>
      <c r="Q5" s="7"/>
    </row>
    <row r="6" spans="1:19" ht="15.6" x14ac:dyDescent="0.3">
      <c r="A6" s="3" t="s">
        <v>0</v>
      </c>
      <c r="B6" s="74" t="s">
        <v>15</v>
      </c>
      <c r="C6" s="75"/>
      <c r="D6" s="75"/>
      <c r="E6" s="75"/>
      <c r="F6" s="75"/>
      <c r="G6" s="75"/>
      <c r="H6" s="75"/>
      <c r="I6" s="75"/>
      <c r="J6" s="75"/>
      <c r="K6" s="75"/>
      <c r="L6" s="75"/>
      <c r="M6" s="75"/>
      <c r="N6" s="75"/>
      <c r="O6" s="75"/>
      <c r="P6" s="76"/>
      <c r="Q6" s="6"/>
    </row>
    <row r="7" spans="1:19" ht="15.6" x14ac:dyDescent="0.3">
      <c r="A7" s="4" t="s">
        <v>8</v>
      </c>
      <c r="B7" s="77" t="s">
        <v>53</v>
      </c>
      <c r="C7" s="78"/>
      <c r="D7" s="78"/>
      <c r="E7" s="78"/>
      <c r="F7" s="78"/>
      <c r="G7" s="78"/>
      <c r="H7" s="78"/>
      <c r="I7" s="78"/>
      <c r="J7" s="78"/>
      <c r="K7" s="78"/>
      <c r="L7" s="78"/>
      <c r="M7" s="78"/>
      <c r="N7" s="78"/>
      <c r="O7" s="78"/>
      <c r="P7" s="79"/>
      <c r="Q7" s="8"/>
    </row>
    <row r="8" spans="1:19" ht="15.6" x14ac:dyDescent="0.3">
      <c r="A8" s="28"/>
      <c r="B8" s="1"/>
      <c r="C8" s="1"/>
      <c r="D8" s="72"/>
      <c r="E8" s="73"/>
      <c r="F8" s="72"/>
      <c r="G8" s="72"/>
      <c r="H8" s="80" t="s">
        <v>10</v>
      </c>
      <c r="I8" s="81"/>
      <c r="J8" s="81"/>
      <c r="K8" s="81"/>
      <c r="L8" s="82"/>
      <c r="M8" s="44" t="s">
        <v>56</v>
      </c>
      <c r="N8" s="83" t="s">
        <v>9</v>
      </c>
      <c r="O8" s="84"/>
      <c r="P8" s="85"/>
      <c r="Q8" s="1"/>
    </row>
    <row r="9" spans="1:19" ht="34.950000000000003" customHeight="1" x14ac:dyDescent="0.3">
      <c r="A9" s="95" t="s">
        <v>11</v>
      </c>
      <c r="B9" s="95" t="s">
        <v>1</v>
      </c>
      <c r="C9" s="95" t="s">
        <v>47</v>
      </c>
      <c r="D9" s="95" t="s">
        <v>12</v>
      </c>
      <c r="E9" s="95" t="s">
        <v>65</v>
      </c>
      <c r="F9" s="95" t="s">
        <v>2</v>
      </c>
      <c r="G9" s="95" t="s">
        <v>42</v>
      </c>
      <c r="H9" s="34" t="s">
        <v>44</v>
      </c>
      <c r="I9" s="97" t="s">
        <v>32</v>
      </c>
      <c r="J9" s="97"/>
      <c r="K9" s="34" t="s">
        <v>45</v>
      </c>
      <c r="L9" s="34" t="s">
        <v>46</v>
      </c>
      <c r="M9" s="34" t="s">
        <v>44</v>
      </c>
      <c r="N9" s="35" t="s">
        <v>72</v>
      </c>
      <c r="O9" s="35" t="s">
        <v>72</v>
      </c>
      <c r="P9" s="34" t="s">
        <v>75</v>
      </c>
      <c r="Q9" s="12"/>
    </row>
    <row r="10" spans="1:19" ht="31.2" x14ac:dyDescent="0.3">
      <c r="A10" s="96"/>
      <c r="B10" s="96"/>
      <c r="C10" s="96"/>
      <c r="D10" s="96"/>
      <c r="E10" s="96"/>
      <c r="F10" s="96"/>
      <c r="G10" s="96"/>
      <c r="H10" s="38" t="s">
        <v>43</v>
      </c>
      <c r="I10" s="38" t="s">
        <v>55</v>
      </c>
      <c r="J10" s="36" t="s">
        <v>54</v>
      </c>
      <c r="K10" s="38" t="s">
        <v>43</v>
      </c>
      <c r="L10" s="38" t="s">
        <v>43</v>
      </c>
      <c r="M10" s="38" t="s">
        <v>67</v>
      </c>
      <c r="N10" s="37" t="s">
        <v>74</v>
      </c>
      <c r="O10" s="37" t="s">
        <v>73</v>
      </c>
      <c r="P10" s="38" t="s">
        <v>76</v>
      </c>
      <c r="Q10" s="12"/>
    </row>
    <row r="11" spans="1:19" ht="57.6" x14ac:dyDescent="0.3">
      <c r="A11" s="40" t="s">
        <v>19</v>
      </c>
      <c r="B11" s="60" t="s">
        <v>50</v>
      </c>
      <c r="C11" s="30" t="s">
        <v>57</v>
      </c>
      <c r="D11" s="41" t="s">
        <v>3</v>
      </c>
      <c r="E11" s="30" t="s">
        <v>5</v>
      </c>
      <c r="F11" s="31" t="s">
        <v>38</v>
      </c>
      <c r="G11" s="29" t="s">
        <v>20</v>
      </c>
      <c r="H11" s="32">
        <f>I11+K11+L11</f>
        <v>362458045.05000001</v>
      </c>
      <c r="I11" s="43">
        <v>182243727.77000001</v>
      </c>
      <c r="J11" s="43">
        <v>14005537.379999999</v>
      </c>
      <c r="K11" s="43">
        <v>75143682.139999986</v>
      </c>
      <c r="L11" s="43">
        <v>105070635.14000002</v>
      </c>
      <c r="M11" s="43">
        <v>46424</v>
      </c>
      <c r="N11" s="17">
        <v>3646.2411950316655</v>
      </c>
      <c r="O11" s="17">
        <v>3143.5246256246774</v>
      </c>
      <c r="P11" s="33">
        <f>(N11-O11)/O11</f>
        <v>0.15992130785585587</v>
      </c>
      <c r="Q11" s="10"/>
      <c r="R11" s="66"/>
      <c r="S11" s="65"/>
    </row>
    <row r="12" spans="1:19" ht="57.6" x14ac:dyDescent="0.3">
      <c r="A12" s="49" t="s">
        <v>21</v>
      </c>
      <c r="B12" s="61" t="s">
        <v>48</v>
      </c>
      <c r="C12" s="50" t="s">
        <v>58</v>
      </c>
      <c r="D12" s="51" t="s">
        <v>3</v>
      </c>
      <c r="E12" s="50" t="s">
        <v>5</v>
      </c>
      <c r="F12" s="52" t="s">
        <v>33</v>
      </c>
      <c r="G12" s="53" t="s">
        <v>20</v>
      </c>
      <c r="H12" s="54">
        <f t="shared" ref="H12:H17" si="0">I12+K12+L12</f>
        <v>143051518</v>
      </c>
      <c r="I12" s="55">
        <v>84126532.819999993</v>
      </c>
      <c r="J12" s="55">
        <v>9210132.3200000003</v>
      </c>
      <c r="K12" s="55">
        <v>28574079.960000001</v>
      </c>
      <c r="L12" s="55">
        <v>30350905.220000003</v>
      </c>
      <c r="M12" s="55">
        <v>19974</v>
      </c>
      <c r="N12" s="56">
        <v>19734.61</v>
      </c>
      <c r="O12" s="56">
        <v>17013.77</v>
      </c>
      <c r="P12" s="57">
        <f t="shared" ref="P12:P17" si="1">(N12-O12)/O12</f>
        <v>0.15991987666460755</v>
      </c>
      <c r="Q12" s="10"/>
      <c r="R12" s="66"/>
      <c r="S12" s="65"/>
    </row>
    <row r="13" spans="1:19" ht="43.2" x14ac:dyDescent="0.3">
      <c r="A13" s="18" t="s">
        <v>22</v>
      </c>
      <c r="B13" s="62">
        <v>74230630</v>
      </c>
      <c r="C13" s="14" t="s">
        <v>59</v>
      </c>
      <c r="D13" s="42" t="s">
        <v>3</v>
      </c>
      <c r="E13" s="14" t="s">
        <v>5</v>
      </c>
      <c r="F13" s="15" t="s">
        <v>39</v>
      </c>
      <c r="G13" s="13" t="s">
        <v>20</v>
      </c>
      <c r="H13" s="32">
        <f t="shared" si="0"/>
        <v>29456991.600000001</v>
      </c>
      <c r="I13" s="16">
        <v>16107128.390000001</v>
      </c>
      <c r="J13" s="39">
        <v>1994028.04</v>
      </c>
      <c r="K13" s="16">
        <v>8062689.2699999996</v>
      </c>
      <c r="L13" s="16">
        <v>5287173.9399999995</v>
      </c>
      <c r="M13" s="16">
        <v>5132</v>
      </c>
      <c r="N13" s="17">
        <v>204.16533000000001</v>
      </c>
      <c r="O13" s="17">
        <v>176.02</v>
      </c>
      <c r="P13" s="27">
        <f t="shared" si="1"/>
        <v>0.15989847744574481</v>
      </c>
      <c r="Q13" s="10"/>
      <c r="R13" s="66"/>
      <c r="S13" s="65"/>
    </row>
    <row r="14" spans="1:19" ht="28.8" x14ac:dyDescent="0.3">
      <c r="A14" s="49" t="s">
        <v>23</v>
      </c>
      <c r="B14" s="63">
        <v>63090034030</v>
      </c>
      <c r="C14" s="50" t="s">
        <v>60</v>
      </c>
      <c r="D14" s="51" t="s">
        <v>3</v>
      </c>
      <c r="E14" s="52" t="s">
        <v>4</v>
      </c>
      <c r="F14" s="52" t="s">
        <v>34</v>
      </c>
      <c r="G14" s="58" t="s">
        <v>24</v>
      </c>
      <c r="H14" s="54">
        <f t="shared" si="0"/>
        <v>9459624.129999999</v>
      </c>
      <c r="I14" s="59">
        <v>674370.78999999992</v>
      </c>
      <c r="J14" s="59">
        <v>71118.850000000006</v>
      </c>
      <c r="K14" s="59">
        <v>8464820.3800000008</v>
      </c>
      <c r="L14" s="59">
        <v>320432.95999999996</v>
      </c>
      <c r="M14" s="59">
        <v>2753</v>
      </c>
      <c r="N14" s="56">
        <v>166.5</v>
      </c>
      <c r="O14" s="56">
        <v>132.66999999999999</v>
      </c>
      <c r="P14" s="57">
        <f t="shared" si="1"/>
        <v>0.254993593125801</v>
      </c>
      <c r="Q14" s="10"/>
      <c r="R14" s="66"/>
      <c r="S14" s="65"/>
    </row>
    <row r="15" spans="1:19" ht="28.8" x14ac:dyDescent="0.3">
      <c r="A15" s="18" t="s">
        <v>70</v>
      </c>
      <c r="B15" s="64" t="s">
        <v>49</v>
      </c>
      <c r="C15" s="14" t="s">
        <v>61</v>
      </c>
      <c r="D15" s="42" t="s">
        <v>3</v>
      </c>
      <c r="E15" s="14" t="s">
        <v>26</v>
      </c>
      <c r="F15" s="15" t="s">
        <v>35</v>
      </c>
      <c r="G15" s="13" t="s">
        <v>25</v>
      </c>
      <c r="H15" s="32">
        <f t="shared" si="0"/>
        <v>5140903.9700000007</v>
      </c>
      <c r="I15" s="43">
        <v>2337011.6100000003</v>
      </c>
      <c r="J15" s="43">
        <v>431833.53</v>
      </c>
      <c r="K15" s="43">
        <v>1213850.3600000001</v>
      </c>
      <c r="L15" s="43">
        <v>1590042</v>
      </c>
      <c r="M15" s="43">
        <v>304</v>
      </c>
      <c r="N15" s="17">
        <v>213.58333000000002</v>
      </c>
      <c r="O15" s="17">
        <v>179.79999999999998</v>
      </c>
      <c r="P15" s="27">
        <f t="shared" si="1"/>
        <v>0.18789393770856527</v>
      </c>
      <c r="Q15" s="10"/>
      <c r="R15" s="66"/>
      <c r="S15" s="65"/>
    </row>
    <row r="16" spans="1:19" ht="28.8" x14ac:dyDescent="0.3">
      <c r="A16" s="18" t="s">
        <v>27</v>
      </c>
      <c r="B16" s="62">
        <v>63481062970</v>
      </c>
      <c r="C16" s="15" t="s">
        <v>62</v>
      </c>
      <c r="D16" s="42" t="s">
        <v>3</v>
      </c>
      <c r="E16" s="15" t="s">
        <v>4</v>
      </c>
      <c r="F16" s="15" t="s">
        <v>36</v>
      </c>
      <c r="G16" s="13" t="s">
        <v>28</v>
      </c>
      <c r="H16" s="67">
        <f t="shared" si="0"/>
        <v>2915589.09</v>
      </c>
      <c r="I16" s="39">
        <v>383402.8</v>
      </c>
      <c r="J16" s="39">
        <v>65672.67</v>
      </c>
      <c r="K16" s="39">
        <v>2075877.77</v>
      </c>
      <c r="L16" s="39">
        <v>456308.52</v>
      </c>
      <c r="M16" s="39">
        <v>753</v>
      </c>
      <c r="N16" s="68">
        <v>34.165599999999998</v>
      </c>
      <c r="O16" s="68">
        <v>28.29</v>
      </c>
      <c r="P16" s="69">
        <f t="shared" si="1"/>
        <v>0.20769176387416044</v>
      </c>
      <c r="Q16" s="70"/>
      <c r="R16" s="71"/>
      <c r="S16" s="65"/>
    </row>
    <row r="17" spans="1:19" ht="43.2" x14ac:dyDescent="0.3">
      <c r="A17" s="49" t="s">
        <v>29</v>
      </c>
      <c r="B17" s="63">
        <v>27505000405</v>
      </c>
      <c r="C17" s="52" t="s">
        <v>63</v>
      </c>
      <c r="D17" s="51" t="s">
        <v>3</v>
      </c>
      <c r="E17" s="50" t="s">
        <v>31</v>
      </c>
      <c r="F17" s="52" t="s">
        <v>37</v>
      </c>
      <c r="G17" s="58" t="s">
        <v>30</v>
      </c>
      <c r="H17" s="54">
        <f t="shared" si="0"/>
        <v>2675006.5200000005</v>
      </c>
      <c r="I17" s="59">
        <v>185046.99</v>
      </c>
      <c r="J17" s="59">
        <v>0</v>
      </c>
      <c r="K17" s="59">
        <v>2447045.58</v>
      </c>
      <c r="L17" s="59">
        <v>42913.95</v>
      </c>
      <c r="M17" s="59">
        <v>88</v>
      </c>
      <c r="N17" s="56">
        <v>492.77132999999998</v>
      </c>
      <c r="O17" s="56">
        <v>411.56</v>
      </c>
      <c r="P17" s="57">
        <f t="shared" si="1"/>
        <v>0.19732561473418209</v>
      </c>
      <c r="Q17" s="10"/>
      <c r="R17" s="66"/>
      <c r="S17" s="65"/>
    </row>
    <row r="18" spans="1:19" s="9" customFormat="1" x14ac:dyDescent="0.3">
      <c r="A18" s="19"/>
      <c r="F18" s="46" t="s">
        <v>51</v>
      </c>
      <c r="G18" s="46"/>
      <c r="H18" s="47">
        <f>SUM(H11:H17)</f>
        <v>555157678.36000013</v>
      </c>
      <c r="I18" s="48">
        <f>SUM(I11:I17)</f>
        <v>286057221.17000008</v>
      </c>
      <c r="J18" s="48">
        <f>SUM(J11:J17)</f>
        <v>25778322.790000003</v>
      </c>
      <c r="K18" s="48">
        <f t="shared" ref="K18:M18" si="2">SUM(K11:K17)</f>
        <v>125982045.45999998</v>
      </c>
      <c r="L18" s="48">
        <f t="shared" si="2"/>
        <v>143118411.73000002</v>
      </c>
      <c r="M18" s="48">
        <f t="shared" si="2"/>
        <v>75428</v>
      </c>
      <c r="P18" s="20"/>
    </row>
    <row r="19" spans="1:19" x14ac:dyDescent="0.3">
      <c r="A19" s="19" t="s">
        <v>14</v>
      </c>
      <c r="M19" s="21"/>
      <c r="P19" s="22"/>
    </row>
    <row r="20" spans="1:19" x14ac:dyDescent="0.3">
      <c r="A20" s="23" t="s">
        <v>13</v>
      </c>
      <c r="M20" s="21"/>
      <c r="P20" s="22"/>
    </row>
    <row r="21" spans="1:19" x14ac:dyDescent="0.3">
      <c r="A21" s="23" t="s">
        <v>52</v>
      </c>
      <c r="M21" s="21"/>
      <c r="P21" s="22"/>
    </row>
    <row r="22" spans="1:19" hidden="1" x14ac:dyDescent="0.3">
      <c r="A22" s="23" t="s">
        <v>41</v>
      </c>
      <c r="M22" s="21"/>
      <c r="P22" s="22"/>
    </row>
    <row r="23" spans="1:19" x14ac:dyDescent="0.3">
      <c r="A23" s="23" t="s">
        <v>64</v>
      </c>
      <c r="M23" s="21"/>
      <c r="P23" s="22"/>
    </row>
    <row r="24" spans="1:19" x14ac:dyDescent="0.3">
      <c r="A24" s="23" t="s">
        <v>66</v>
      </c>
      <c r="M24" s="21"/>
      <c r="P24" s="22"/>
    </row>
    <row r="25" spans="1:19" x14ac:dyDescent="0.3">
      <c r="A25" s="23" t="s">
        <v>71</v>
      </c>
      <c r="M25" s="21"/>
      <c r="P25" s="22"/>
    </row>
    <row r="26" spans="1:19" x14ac:dyDescent="0.3">
      <c r="A26" s="23" t="s">
        <v>79</v>
      </c>
      <c r="M26" s="21"/>
      <c r="P26" s="22"/>
    </row>
    <row r="27" spans="1:19" ht="16.2" x14ac:dyDescent="0.3">
      <c r="A27" s="45" t="s">
        <v>78</v>
      </c>
      <c r="B27" s="24"/>
      <c r="C27" s="24"/>
      <c r="D27" s="24"/>
      <c r="E27" s="24"/>
      <c r="F27" s="24"/>
      <c r="G27" s="24"/>
      <c r="H27" s="24"/>
      <c r="I27" s="24"/>
      <c r="J27" s="24"/>
      <c r="K27" s="24"/>
      <c r="L27" s="24"/>
      <c r="M27" s="25"/>
      <c r="N27" s="24"/>
      <c r="O27" s="24"/>
      <c r="P27" s="26"/>
    </row>
  </sheetData>
  <mergeCells count="17">
    <mergeCell ref="A9:A10"/>
    <mergeCell ref="I9:J9"/>
    <mergeCell ref="B9:B10"/>
    <mergeCell ref="C9:C10"/>
    <mergeCell ref="D9:D10"/>
    <mergeCell ref="E9:E10"/>
    <mergeCell ref="F9:F10"/>
    <mergeCell ref="G9:G10"/>
    <mergeCell ref="B6:P6"/>
    <mergeCell ref="B7:P7"/>
    <mergeCell ref="H8:L8"/>
    <mergeCell ref="N8:P8"/>
    <mergeCell ref="A1:P1"/>
    <mergeCell ref="B2:P2"/>
    <mergeCell ref="B3:P3"/>
    <mergeCell ref="B4:P4"/>
    <mergeCell ref="B5:P5"/>
  </mergeCells>
  <pageMargins left="0.7" right="0.7" top="0.75" bottom="0.75" header="0.3" footer="0.3"/>
  <pageSetup paperSize="5" scale="54" orientation="landscape" r:id="rId1"/>
  <headerFooter>
    <oddHeader>&amp;L&amp;"Poppins,Regular"&amp;K003D9CConnecticut Office of Health Strategy
Acting Commissioner Amy Porter&amp;C&amp;"Poppins,Regular"&amp;K003D9C2025 STATUTE FINAL TOP LIST OF OUTPATIENT PRESCRIPTION DRUGS IN THE STATE</oddHeader>
    <oddFooter xml:space="preserve">&amp;L&amp;"Poppins,Regular"&amp;K003D9CJuly 17, 2025&amp;C&amp;"Poppins,Regular"&amp;K003D9CPursuant to Conn. Gen. Statute § 19a-754 b(d)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9DD23C00D40D4898A25A31D6DC6001" ma:contentTypeVersion="4" ma:contentTypeDescription="Create a new document." ma:contentTypeScope="" ma:versionID="2d19a51e4e5e2c00d3f51060f10f53df">
  <xsd:schema xmlns:xsd="http://www.w3.org/2001/XMLSchema" xmlns:xs="http://www.w3.org/2001/XMLSchema" xmlns:p="http://schemas.microsoft.com/office/2006/metadata/properties" xmlns:ns2="4c5d38c3-d65d-496d-8dc1-970ec3dfc3c8" targetNamespace="http://schemas.microsoft.com/office/2006/metadata/properties" ma:root="true" ma:fieldsID="d6adf54cb5918359836c92b38501743c" ns2:_="">
    <xsd:import namespace="4c5d38c3-d65d-496d-8dc1-970ec3dfc3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d38c3-d65d-496d-8dc1-970ec3dfc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10B1B-A359-4F47-BBBE-430846B6D6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2F5C54-1826-43FC-AA0E-6F9FA2DDF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d38c3-d65d-496d-8dc1-970ec3dfc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676E-BA83-4FDA-A38C-7215669C2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Krista;Blodgett, Patricia</dc:creator>
  <cp:lastModifiedBy>Fuchs, Wendy</cp:lastModifiedBy>
  <cp:lastPrinted>2025-07-11T12:08:03Z</cp:lastPrinted>
  <dcterms:created xsi:type="dcterms:W3CDTF">2024-01-26T19:21:21Z</dcterms:created>
  <dcterms:modified xsi:type="dcterms:W3CDTF">2025-07-14T13:32:37Z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0x0101002A9DD23C00D40D4898A25A31D6DC6001</vt:lpwstr>
  </property>
</Properties>
</file>