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7A92D884-8DA1-4E5C-B998-AFD2ECE72793}" xr6:coauthVersionLast="47" xr6:coauthVersionMax="47" xr10:uidLastSave="{00000000-0000-0000-0000-000000000000}"/>
  <workbookProtection workbookAlgorithmName="SHA-512" workbookHashValue="3VSBsqWLfH3NaQp6mHwxpDyZ00MXLLaBZXBoea3D6o2wVu4KVYQt6T6OdJ8QHEkBKoyPT92mwsznAgniPOrZ8Q==" workbookSaltValue="yk22aK1O/lCoj4ibs821WA==" workbookSpinCount="100000" lockStructure="1"/>
  <bookViews>
    <workbookView xWindow="28680" yWindow="-120" windowWidth="29040" windowHeight="15720" xr2:uid="{00000000-000D-0000-FFFF-FFFF00000000}"/>
  </bookViews>
  <sheets>
    <sheet name="CNS Worksheet 7 Entrees" sheetId="1" r:id="rId1"/>
  </sheets>
  <definedNames>
    <definedName name="_xlnm.Print_Area" localSheetId="0">'CNS Worksheet 7 Entrees'!$A$1:$T$351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4" i="1" l="1"/>
  <c r="K134" i="1"/>
  <c r="K132" i="1"/>
  <c r="K136" i="1" l="1"/>
  <c r="S169" i="1" l="1"/>
  <c r="P169" i="1"/>
  <c r="S163" i="1"/>
  <c r="P163" i="1"/>
  <c r="S73" i="1" l="1"/>
  <c r="P73" i="1"/>
  <c r="X73" i="1"/>
  <c r="U73" i="1"/>
  <c r="M184" i="1" l="1"/>
  <c r="S184" i="1" s="1"/>
  <c r="S114" i="1"/>
  <c r="P114" i="1"/>
  <c r="S175" i="1"/>
  <c r="P175" i="1"/>
  <c r="M181" i="1"/>
  <c r="P181" i="1" s="1"/>
  <c r="M179" i="1"/>
  <c r="S179" i="1" s="1"/>
  <c r="S181" i="1" l="1"/>
  <c r="S223" i="1" s="1"/>
  <c r="P179" i="1"/>
  <c r="P184" i="1"/>
  <c r="P223" i="1" l="1"/>
  <c r="P232" i="1" s="1"/>
  <c r="S232" i="1"/>
</calcChain>
</file>

<file path=xl/sharedStrings.xml><?xml version="1.0" encoding="utf-8"?>
<sst xmlns="http://schemas.openxmlformats.org/spreadsheetml/2006/main" count="291" uniqueCount="217">
  <si>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</si>
  <si>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</si>
  <si>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</si>
  <si>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</si>
  <si>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</si>
  <si>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</si>
  <si>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</si>
  <si>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</si>
  <si>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</si>
  <si>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</si>
  <si>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CNS Worksheet 9: Nutrient Analysis of Recipes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</si>
  <si>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</si>
  <si>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</si>
  <si>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</si>
  <si>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</si>
  <si>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</si>
  <si>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</si>
  <si>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</si>
  <si>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</si>
  <si>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</si>
  <si>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</si>
  <si>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</si>
  <si>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</si>
  <si>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</si>
  <si>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</si>
  <si>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</si>
  <si>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ounces (oz)</t>
  </si>
  <si>
    <t xml:space="preserve"> grams (g)</t>
  </si>
  <si>
    <t xml:space="preserve"> oz</t>
  </si>
  <si>
    <t xml:space="preserve"> g</t>
  </si>
  <si>
    <t>Part 2: General Standards</t>
  </si>
  <si>
    <t>List of Acceptable Foods and Beverages</t>
  </si>
  <si>
    <t xml:space="preserve"> ounces =</t>
  </si>
  <si>
    <t>Part 3: Nutrient Standards for Entrees Sold Only A La Carte</t>
  </si>
  <si>
    <t>Part 5: Better Choice Recommendations for Entrees Sold Only A La Carte</t>
  </si>
  <si>
    <t>Part 4: Compliance with CNS for Entrees Sold Only A La Carte</t>
  </si>
  <si>
    <t>Nutrition Information per Serving</t>
  </si>
  <si>
    <t>Part 1: Entree Definition</t>
  </si>
  <si>
    <t>Using Product Formulation Statements in the School Nutrition Programs</t>
  </si>
  <si>
    <t xml:space="preserve">Connecticut Nutrition Standards (CNS) Worksheet 7: </t>
  </si>
  <si>
    <r>
      <t xml:space="preserve">Part 2: Nutrient Standards for Entrees Sold Only A La Carte, </t>
    </r>
    <r>
      <rPr>
        <b/>
        <i/>
        <sz val="12"/>
        <color theme="0"/>
        <rFont val="Arial"/>
        <family val="2"/>
      </rPr>
      <t>continued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</si>
  <si>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</si>
  <si>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</si>
  <si>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</si>
  <si>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</si>
  <si>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</si>
  <si>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>Determine the nutrition information per serving for the commercial product or standardized recipe.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</si>
  <si>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</si>
  <si>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</si>
  <si>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t xml:space="preserve">in step 6A-E are "no.") </t>
  </si>
  <si>
    <t xml:space="preserve">Does the commercial product or standardized recipe meet the CNS for entrees                  </t>
  </si>
  <si>
    <t>sold only a la carte? (The answers in steps 2, 4, and 7 are "yes.")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</si>
  <si>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</si>
  <si>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t>meet this recommendation?</t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</si>
  <si>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 xml:space="preserve"> 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</si>
  <si>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</si>
  <si>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 </t>
    </r>
  </si>
  <si>
    <t>entrees.xlsx.</t>
  </si>
  <si>
    <t>This worksheet is available at https://portal.ct.gov/-/media/sde/nutrition/hfc/cns/cns_worksheet7_</t>
  </si>
  <si>
    <t>Guidance on Evaluating Recipes for Compliance with the Connecticut Nutrition Standards</t>
  </si>
  <si>
    <t xml:space="preserve"> an entree item under the CNS?</t>
  </si>
  <si>
    <t xml:space="preserve"> Does the commercial product or standardized recipe meet the definition for </t>
  </si>
  <si>
    <t xml:space="preserve"> Does the commercial product or standardized recipe meet at least one </t>
  </si>
  <si>
    <t xml:space="preserve"> general standard?</t>
  </si>
  <si>
    <t xml:space="preserve">Does the commercial product or standardized recipe meet all nutrient standards  </t>
  </si>
  <si>
    <t>for entrees sold only a la carte? (All answers in step 5B are "yes" and all answers</t>
  </si>
  <si>
    <r>
      <t xml:space="preserve">Fat: </t>
    </r>
    <r>
      <rPr>
        <sz val="10.5"/>
        <rFont val="Arial"/>
        <family val="2"/>
      </rPr>
      <t>≤ 35% of calories</t>
    </r>
    <r>
      <rPr>
        <b/>
        <sz val="10.5"/>
        <rFont val="Arial"/>
        <family val="2"/>
      </rPr>
      <t xml:space="preserve"> *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</si>
  <si>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350</t>
    </r>
  </si>
  <si>
    <t>School Year 2025-26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</si>
  <si>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</si>
  <si>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</si>
  <si>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</si>
  <si>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</si>
  <si>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</si>
  <si>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</si>
  <si>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</si>
  <si>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</si>
  <si>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</si>
  <si>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 xml:space="preserve">CNS worksheet 3. For the other CNS food categories, refer to CNS worksheets 1-2, 4-6 and 7-8. The CNS worksheets </t>
  </si>
  <si>
    <t xml:space="preserve">The CNS applies only to entrees that are only sold a la carte, i.e., entrees that are not sold as part of reimbursable </t>
  </si>
  <si>
    <t xml:space="preserve">meals in National School Lunch Program (NSLP) and School Breakfast Program (SBP). Entrees that are part of the </t>
  </si>
  <si>
    <r>
      <t>reimbursable meal and are also sold a la carte</t>
    </r>
    <r>
      <rPr>
        <b/>
        <sz val="10.5"/>
        <color theme="1"/>
        <rFont val="Arial"/>
        <family val="2"/>
      </rPr>
      <t xml:space="preserve"> at the same meal on the same day</t>
    </r>
    <r>
      <rPr>
        <sz val="10.5"/>
        <color theme="1"/>
        <rFont val="Arial"/>
        <family val="2"/>
      </rPr>
      <t xml:space="preserve"> are exempt from the CNS if they: </t>
    </r>
  </si>
  <si>
    <t>1) are the same or smaller portion size as the NSLP and SBP; 2) have the same accompaniments; and 3) do not contain</t>
  </si>
  <si>
    <t xml:space="preserve">artificial sweeteners, nonnutritive sweeteners, sugar alcohols, or chemically altered fat substitutes. </t>
  </si>
  <si>
    <t xml:space="preserve">are also sold separately from the meal must comply with the CNS for the appropriate food category. For example, french </t>
  </si>
  <si>
    <t xml:space="preserve">fries that are part of a reimbursable meal cannot be sold a la carte unless they meet the nutrition standards for the CNS </t>
  </si>
  <si>
    <t>the nutrition standards for the CNS snacks category.</t>
  </si>
  <si>
    <t>fruits and vegetables category. Muffins that are part of a reimbursable meal cannot be sold a la carte unless they meet</t>
  </si>
  <si>
    <t xml:space="preserve">Keep completed worksheets on file for Healthy Food Certification (HFC) documentation (due November 30 of each year) </t>
  </si>
  <si>
    <t xml:space="preserve">and the CSDE's Administrative Review of the school nutrition programs. The CSDE recommends maintaining completed </t>
  </si>
  <si>
    <t>worksheets electronically in a computer folder.</t>
  </si>
  <si>
    <t>Beverages webpage, email the product's nutrition information to the CSDE. For information on approved products and</t>
  </si>
  <si>
    <t>submitting products to the CSDE, refer to the CSDE's resources below.</t>
  </si>
  <si>
    <t>The CNS entree definition includes three categories of main dish food items that contain the meat/meat alternates</t>
  </si>
  <si>
    <t>component. Check (X) the one category below that applies to the commercial product or standardized recipe.</t>
  </si>
  <si>
    <r>
      <t xml:space="preserve">The entree is a combination food of a </t>
    </r>
    <r>
      <rPr>
        <b/>
        <sz val="10.5"/>
        <color theme="1"/>
        <rFont val="Arial"/>
        <family val="2"/>
      </rPr>
      <t>meat/meat alternate and vegetable/fruit</t>
    </r>
    <r>
      <rPr>
        <sz val="10.5"/>
        <color theme="1"/>
        <rFont val="Arial"/>
        <family val="2"/>
      </rPr>
      <t xml:space="preserve">. Examples include </t>
    </r>
  </si>
  <si>
    <t>Guide to Meeting the Whole Grain-rich Requirement for Grades K-12 in the</t>
  </si>
  <si>
    <t xml:space="preserve">School Nutrition Programs 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</si>
  <si>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</si>
  <si>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</si>
  <si>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</si>
  <si>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</si>
  <si>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 xml:space="preserve">any added accompaniments such as butter, cream cheese, syrup, salsa, and condiments, e.g., ketchup, </t>
  </si>
  <si>
    <t>Does the product</t>
  </si>
  <si>
    <t>or recipe meet the</t>
  </si>
  <si>
    <t>nutrient standard?</t>
  </si>
  <si>
    <r>
      <t xml:space="preserve">The entree is a combination food of a </t>
    </r>
    <r>
      <rPr>
        <b/>
        <sz val="10.5"/>
        <color theme="1"/>
        <rFont val="Arial"/>
        <family val="2"/>
      </rPr>
      <t>meat/meat alternate</t>
    </r>
    <r>
      <rPr>
        <sz val="10.5"/>
        <color theme="1"/>
        <rFont val="Arial"/>
        <family val="2"/>
      </rPr>
      <t xml:space="preserve"> </t>
    </r>
    <r>
      <rPr>
        <b/>
        <sz val="10.5"/>
        <color theme="1"/>
        <rFont val="Arial"/>
        <family val="2"/>
      </rPr>
      <t>and</t>
    </r>
    <r>
      <rPr>
        <sz val="10.5"/>
        <color theme="1"/>
        <rFont val="Arial"/>
        <family val="2"/>
      </rPr>
      <t xml:space="preserve"> </t>
    </r>
    <r>
      <rPr>
        <b/>
        <sz val="10.5"/>
        <color theme="1"/>
        <rFont val="Arial"/>
        <family val="2"/>
      </rPr>
      <t>whole grain-rich (WGR) food</t>
    </r>
    <r>
      <rPr>
        <sz val="10.5"/>
        <color theme="1"/>
        <rFont val="Arial"/>
        <family val="2"/>
      </rPr>
      <t xml:space="preserve">. </t>
    </r>
  </si>
  <si>
    <t xml:space="preserve">Examples include breakfast egg sandwich on a whole-wheat English muffin, turkey wrap on whole-wheat </t>
  </si>
  <si>
    <t>tortilla, pizza with WGR crust, hamburger on a whole-grain bun, and bean burrito with whole-corn tortilla.</t>
  </si>
  <si>
    <r>
      <t xml:space="preserve">The entree is a </t>
    </r>
    <r>
      <rPr>
        <b/>
        <sz val="10.5"/>
        <color theme="1"/>
        <rFont val="Arial"/>
        <family val="2"/>
      </rPr>
      <t xml:space="preserve">meat/meat alternate alone </t>
    </r>
    <r>
      <rPr>
        <sz val="10.5"/>
        <color theme="1"/>
        <rFont val="Arial"/>
        <family val="2"/>
      </rPr>
      <t xml:space="preserve">(such as a sausage patty, hard-boiled egg, and grilled </t>
    </r>
  </si>
  <si>
    <t xml:space="preserve">chicken), excluding yogurt, low-fat or reduced fat cheese, nuts, seeds, nut/seed butters and meat snacks, </t>
  </si>
  <si>
    <r>
      <t xml:space="preserve">meet the nutrition standards for the </t>
    </r>
    <r>
      <rPr>
        <b/>
        <sz val="10.5"/>
        <color theme="1"/>
        <rFont val="Arial"/>
        <family val="2"/>
      </rPr>
      <t>snacks category</t>
    </r>
    <r>
      <rPr>
        <sz val="10.5"/>
        <color theme="1"/>
        <rFont val="Arial"/>
        <family val="2"/>
      </rPr>
      <t xml:space="preserve"> (see worksheet 1).</t>
    </r>
  </si>
  <si>
    <t xml:space="preserve">chef’s salad with egg, ham, and cheese; fruit and cheese platter; baked potato with chili; and chicken </t>
  </si>
  <si>
    <t>vegetable stir-fry.</t>
  </si>
  <si>
    <r>
      <t xml:space="preserve">Dietary fiber (g)  </t>
    </r>
    <r>
      <rPr>
        <i/>
        <sz val="10.5"/>
        <color theme="1"/>
        <rFont val="Arial"/>
        <family val="2"/>
      </rPr>
      <t>Enter 0 (zero)</t>
    </r>
  </si>
  <si>
    <t>if the nutrition information per serving</t>
  </si>
  <si>
    <t xml:space="preserve">states “less than 1g" or "&lt;1g."  </t>
  </si>
  <si>
    <r>
      <t xml:space="preserve">Sugars (g) </t>
    </r>
    <r>
      <rPr>
        <i/>
        <sz val="10.5"/>
        <color indexed="8"/>
        <rFont val="Arial"/>
        <family val="2"/>
      </rPr>
      <t xml:space="preserve"> Enter 0 (zero) if the </t>
    </r>
  </si>
  <si>
    <t xml:space="preserve">Saturated fat: </t>
  </si>
  <si>
    <t xml:space="preserve">&lt; 10% of calories </t>
  </si>
  <si>
    <t xml:space="preserve">Sodium: </t>
  </si>
  <si>
    <t>≤ 480 milligrams (mg)</t>
  </si>
  <si>
    <t>"Yes" or "No" in the blue boxes. For more information on each requirement, refer to the CSDE's document below.</t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</si>
  <si>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</si>
  <si>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</si>
  <si>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</si>
  <si>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</si>
  <si>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</si>
  <si>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</si>
  <si>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</si>
  <si>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</si>
  <si>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</si>
  <si>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</si>
  <si>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</si>
  <si>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</si>
  <si>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t xml:space="preserve">In addition to meeting the CNS, the CSDE strongly encourages schools to choose foods that also meet the </t>
  </si>
  <si>
    <t xml:space="preserve">WGR grain food such as bread, pasta, and rice. Examples include pizza, breaded </t>
  </si>
  <si>
    <t>chicken, lasagna, and sandwiches.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</si>
  <si>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</si>
  <si>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</si>
  <si>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</si>
  <si>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>(one individual serving or package, including accompaniments)</t>
  </si>
  <si>
    <r>
      <rPr>
        <b/>
        <sz val="10.5"/>
        <color theme="1"/>
        <rFont val="Arial"/>
        <family val="2"/>
      </rPr>
      <t xml:space="preserve">Note: </t>
    </r>
    <r>
      <rPr>
        <sz val="10.5"/>
        <color theme="1"/>
        <rFont val="Arial"/>
        <family val="2"/>
      </rPr>
      <t xml:space="preserve">The following entrees are exempt from the fat standard but not the saturated fat standard: seafood with no </t>
    </r>
  </si>
  <si>
    <t xml:space="preserve">products marketed as hummus and bean dips made from any variety of beans, peas, or lentils). 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</si>
  <si>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</si>
  <si>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t xml:space="preserve">below. If the package size and serving size are not the same, you must calculate the nutrition information for </t>
  </si>
  <si>
    <r>
      <t xml:space="preserve">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>number of servings in the package</t>
    </r>
    <r>
      <rPr>
        <sz val="10.5"/>
        <rFont val="Arial"/>
        <family val="2"/>
      </rPr>
      <t xml:space="preserve">. </t>
    </r>
  </si>
  <si>
    <t xml:space="preserve">Enter this information in 5B below. </t>
  </si>
  <si>
    <t xml:space="preserve">nutrition information per serving </t>
  </si>
  <si>
    <t xml:space="preserve">states “less than 1g" or "&lt;1g." </t>
  </si>
  <si>
    <t>available on the Connecticut State Department of Education's (CSDE) webpage below.</t>
  </si>
  <si>
    <t>CNS Worksheet 7: Page 1 of 5</t>
  </si>
  <si>
    <t>CNS Worksheet 7: Page 2 of 5</t>
  </si>
  <si>
    <t>CNS Worksheet 7: Page 3 of 5</t>
  </si>
  <si>
    <t>CNS Worksheet 7: Page 4 of 5</t>
  </si>
  <si>
    <t>CNS Worksheet 7: Page 5 of 5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</si>
  <si>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</si>
  <si>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</si>
  <si>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</si>
  <si>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</si>
  <si>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</si>
  <si>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unless there is a bona fide occupational qualification excluding persons in any of the aforementioned protected classes. </t>
  </si>
  <si>
    <r>
      <rPr>
        <b/>
        <sz val="10.5"/>
        <color rgb="FF990033"/>
        <rFont val="Arial"/>
        <family val="2"/>
      </rPr>
      <t>Note:</t>
    </r>
    <r>
      <rPr>
        <b/>
        <sz val="10.5"/>
        <color rgb="FFC00000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The entree exemption applies only to </t>
    </r>
    <r>
      <rPr>
        <b/>
        <sz val="10.5"/>
        <color theme="1"/>
        <rFont val="Arial"/>
        <family val="2"/>
      </rPr>
      <t>entree items as defined by the CNS</t>
    </r>
    <r>
      <rPr>
        <sz val="10.5"/>
        <color theme="1"/>
        <rFont val="Arial"/>
        <family val="2"/>
      </rPr>
      <t xml:space="preserve">. Any other meal components that </t>
    </r>
  </si>
  <si>
    <r>
      <t xml:space="preserve">e.g., jerky and meat sticks. </t>
    </r>
    <r>
      <rPr>
        <b/>
        <sz val="10.5"/>
        <color rgb="FF990033"/>
        <rFont val="Arial"/>
        <family val="2"/>
      </rPr>
      <t xml:space="preserve">Note: </t>
    </r>
    <r>
      <rPr>
        <sz val="10.5"/>
        <color theme="1"/>
        <rFont val="Arial"/>
        <family val="2"/>
      </rPr>
      <t xml:space="preserve">Yogurt, cheese, nuts, seeds, nut/seed butters, and meat snacks must </t>
    </r>
  </si>
  <si>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This recommendation appli</t>
    </r>
    <r>
      <rPr>
        <sz val="10.5"/>
        <color theme="1"/>
        <rFont val="Arial"/>
        <family val="2"/>
      </rPr>
      <t xml:space="preserve">es only to combination entrees that contain a </t>
    </r>
  </si>
  <si>
    <t>Submitting Food and Beverage Products for Approval</t>
  </si>
  <si>
    <t xml:space="preserve">The commercial entree product or standardized recipe must meet one of the three entree definitions in step 1 below. </t>
  </si>
  <si>
    <t xml:space="preserve">The commercial product or standardized recipe must meet all nutrient standards for entrees sold only a la carte in steps </t>
  </si>
  <si>
    <t xml:space="preserve"> 5 and 6 below. </t>
  </si>
  <si>
    <t>Evaluating Entrees Sold Only A La Carte for Compliance with the CNS</t>
  </si>
  <si>
    <t>Check "Not Applicable" for foods that do not contain a grain portion.</t>
  </si>
  <si>
    <t xml:space="preserve"> Not applicable</t>
  </si>
  <si>
    <t>Check "Not Applicable" for meats/meat alternates alon.</t>
  </si>
  <si>
    <r>
      <rPr>
        <b/>
        <sz val="10.5"/>
        <color rgb="FF990033"/>
        <rFont val="Arial"/>
        <family val="2"/>
      </rPr>
      <t>Note:</t>
    </r>
    <r>
      <rPr>
        <b/>
        <sz val="10.5"/>
        <color rgb="FFC00000"/>
        <rFont val="Arial"/>
        <family val="2"/>
      </rPr>
      <t xml:space="preserve"> </t>
    </r>
    <r>
      <rPr>
        <sz val="10.5"/>
        <rFont val="Arial"/>
        <family val="2"/>
      </rPr>
      <t xml:space="preserve">This recommendation </t>
    </r>
    <r>
      <rPr>
        <sz val="10.5"/>
        <color theme="1"/>
        <rFont val="Arial"/>
        <family val="2"/>
      </rPr>
      <t xml:space="preserve">does not apply to meats/meat alternates alone,  </t>
    </r>
  </si>
  <si>
    <t>such as sausage patty, hard-boiled egg, and grilled chicken.</t>
  </si>
  <si>
    <t>If the entree is a commercial product that meets the CNS but is not listed on the CSDE's List of Acceptable Foods and</t>
  </si>
  <si>
    <t xml:space="preserve">entree definitions; 2) at least one of the three general standards (part 1); and 3) all nutrient standards (part 2). If step 8 </t>
  </si>
  <si>
    <t xml:space="preserve">in part 4 indicates "yes," the commercial product or standardized recipe meets the CNS for the category of entrees sold </t>
  </si>
  <si>
    <t>only a la carte.</t>
  </si>
  <si>
    <t xml:space="preserve">To comply with the CNS, the commercial entree product or standardized entree recipe must meet 1) one of the three 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</si>
  <si>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</si>
  <si>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</si>
  <si>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</si>
  <si>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t xml:space="preserve">mustard, relish, mayonnaise, and salad dressing. For example, if chicken nuggets are served with dipping </t>
  </si>
  <si>
    <t>sauce, enter the combined nutrition information for calories, fat, saturated fat, sodium, fiber, and sugars for</t>
  </si>
  <si>
    <t xml:space="preserve">both foods. To determine the nutrition information for standardized recipes, refer to the CSDE's resources </t>
  </si>
  <si>
    <t>below.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</si>
  <si>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</si>
  <si>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t>How to Evaluate Foods Made from Scratch for Compliance with the CNS</t>
  </si>
  <si>
    <r>
      <t xml:space="preserve">This worksheet applies to the </t>
    </r>
    <r>
      <rPr>
        <b/>
        <sz val="10.5"/>
        <color theme="1"/>
        <rFont val="Arial"/>
        <family val="2"/>
      </rPr>
      <t>entrees category</t>
    </r>
    <r>
      <rPr>
        <sz val="10.5"/>
        <color theme="1"/>
        <rFont val="Arial"/>
        <family val="2"/>
      </rPr>
      <t xml:space="preserve"> of the Connecticut Nutrition Standards (CNS). For smoothies, refer to </t>
    </r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</si>
  <si>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</si>
  <si>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</si>
  <si>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t xml:space="preserve">The commercial product or standardized recipe must meet at least one general standard. </t>
  </si>
  <si>
    <t>standardized recipes):</t>
  </si>
  <si>
    <t>Check (X) all general standards that the commercial product or standardized recipe meets.</t>
  </si>
  <si>
    <r>
      <t xml:space="preserve">Standard 1 — Whole grain-rich (WGR) food: </t>
    </r>
    <r>
      <rPr>
        <sz val="10.5"/>
        <color theme="1"/>
        <rFont val="Arial"/>
        <family val="2"/>
      </rPr>
      <t xml:space="preserve">The food item is a grain product that 1) contains at  </t>
    </r>
  </si>
  <si>
    <t xml:space="preserve">least 50 percent whole grains by weight or has a whole grain as the first ingredient; 2) any remaining  </t>
  </si>
  <si>
    <t xml:space="preserve">grain ingredients are enriched; and 3) any noncreditable grains are no more than 3.99 grams for </t>
  </si>
  <si>
    <t xml:space="preserve">groups A-G and 6.99 grams for groups H and I. If the product contains any noncreditable grains, the   </t>
  </si>
  <si>
    <t xml:space="preserve">manufacturer must provide a product formulation statement (PFS) that documents the total grams  </t>
  </si>
  <si>
    <t>per serving. If water is the first ingredient, the second ingredient must be a whole grain. For more</t>
  </si>
  <si>
    <t>information, refer to the CSDE's resources below.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</si>
  <si>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 xml:space="preserve">The food item has one of the following food groups as the first </t>
    </r>
  </si>
  <si>
    <t>ingredient: fruits; vegetables; dairy; or protein foods, e.g., meat, beans, poultry, seafood, eggs, nuts,</t>
  </si>
  <si>
    <r>
      <t xml:space="preserve">and seeds. If </t>
    </r>
    <r>
      <rPr>
        <b/>
        <sz val="10.5"/>
        <rFont val="Arial"/>
        <family val="2"/>
      </rPr>
      <t xml:space="preserve">tofu, textured vegetable protein (TVP), or soybeans </t>
    </r>
    <r>
      <rPr>
        <sz val="10.5"/>
        <rFont val="Arial"/>
        <family val="2"/>
      </rPr>
      <t>are the first ingredient, the</t>
    </r>
  </si>
  <si>
    <t xml:space="preserve">entree meets the protein food group general standard. If water is the first ingredient (or greatest </t>
  </si>
  <si>
    <t xml:space="preserve">ingredient by weight for standardized recipes), the second ingredient (or second greatest ingredient </t>
  </si>
  <si>
    <t>by weight for standardized recipes) must be a fruit, vegetable, dairy, or protein food.</t>
  </si>
  <si>
    <r>
      <rPr>
        <b/>
        <sz val="10.5"/>
        <rFont val="Arial"/>
        <family val="2"/>
      </rPr>
      <t xml:space="preserve">Standard 3 — Combination food: </t>
    </r>
    <r>
      <rPr>
        <sz val="10.5"/>
        <rFont val="Arial"/>
        <family val="2"/>
      </rPr>
      <t xml:space="preserve">The food item is a combination food that contains at least ¼ cup   </t>
    </r>
  </si>
  <si>
    <t xml:space="preserve">of fruit and/or vegetable. Combination foods contain two or more meal components representing two </t>
  </si>
  <si>
    <r>
      <t xml:space="preserve">or more of the recommended food groups (fruits, vegetables, dairy, protein, and 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  </t>
    </r>
  </si>
  <si>
    <t xml:space="preserve">Combination entrees that include grains must also meet the WGR standard (refer to standard 1 </t>
  </si>
  <si>
    <t>above). For example, the breading on chicken nuggets and the crust in pizza must be WGR.</t>
  </si>
  <si>
    <t>x</t>
  </si>
  <si>
    <t>added fats or chemically altered fat substitutes; whole eggs with no added fat; and bean dips (includes</t>
  </si>
  <si>
    <r>
      <t xml:space="preserve">List the </t>
    </r>
    <r>
      <rPr>
        <b/>
        <sz val="10.5"/>
        <color theme="1"/>
        <rFont val="Arial"/>
        <family val="2"/>
      </rPr>
      <t xml:space="preserve">first ingredient </t>
    </r>
    <r>
      <rPr>
        <sz val="10.5"/>
        <color theme="1"/>
        <rFont val="Arial"/>
        <family val="2"/>
      </rPr>
      <t xml:space="preserve">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</si>
  <si>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t xml:space="preserve">Review the ingredients statement (for commercial products) or standardized recipe (for foods made from scratch).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</si>
</sst>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indexed="8"/>
      <name val="Arial"/>
      <family val="2"/>
    </font>
    <font>
      <sz val="10.5"/>
      <color rgb="FF000000"/>
      <name val="Arial"/>
      <family val="2"/>
    </font>
    <font>
      <sz val="10.5"/>
      <color theme="0"/>
      <name val="Arial"/>
      <family val="2"/>
    </font>
    <font>
      <b/>
      <sz val="10.5"/>
      <color rgb="FFFF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sz val="10.5"/>
      <color theme="1"/>
      <name val="Symbol"/>
      <family val="1"/>
      <charset val="2"/>
    </font>
    <font>
      <i/>
      <sz val="10"/>
      <color theme="1"/>
      <name val="Arial"/>
      <family val="2"/>
    </font>
    <font>
      <b/>
      <sz val="10.5"/>
      <name val="Aptos Narrow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990033"/>
      </top>
      <bottom/>
      <diagonal/>
    </border>
    <border>
      <left/>
      <right/>
      <top/>
      <bottom style="thick">
        <color rgb="FF99003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4" borderId="0" xfId="0" applyFont="1" applyFill="1"/>
    <xf numFmtId="0" fontId="3" fillId="4" borderId="0" xfId="0" applyFont="1" applyFill="1" applyAlignment="1">
      <alignment horizontal="center" wrapText="1"/>
    </xf>
    <xf numFmtId="0" fontId="5" fillId="4" borderId="0" xfId="0" applyFont="1" applyFill="1"/>
    <xf numFmtId="0" fontId="6" fillId="4" borderId="0" xfId="0" applyFont="1" applyFill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9" fillId="0" borderId="0" xfId="0" applyFont="1"/>
    <xf numFmtId="0" fontId="9" fillId="8" borderId="0" xfId="0" applyFont="1" applyFill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8" fillId="0" borderId="0" xfId="0" applyFont="1"/>
    <xf numFmtId="0" fontId="5" fillId="0" borderId="0" xfId="0" applyFont="1"/>
    <xf numFmtId="0" fontId="8" fillId="4" borderId="0" xfId="0" applyFont="1" applyFill="1"/>
    <xf numFmtId="0" fontId="4" fillId="0" borderId="0" xfId="0" applyFont="1"/>
    <xf numFmtId="0" fontId="8" fillId="0" borderId="0" xfId="0" applyFont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8" fillId="5" borderId="0" xfId="0" applyFont="1" applyFill="1"/>
    <xf numFmtId="0" fontId="2" fillId="5" borderId="0" xfId="0" applyFont="1" applyFill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indent="1"/>
    </xf>
    <xf numFmtId="0" fontId="13" fillId="4" borderId="0" xfId="1" applyFont="1" applyFill="1" applyAlignment="1" applyProtection="1"/>
    <xf numFmtId="0" fontId="8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7" fillId="0" borderId="0" xfId="1" applyFont="1" applyAlignment="1" applyProtection="1"/>
    <xf numFmtId="0" fontId="7" fillId="0" borderId="0" xfId="1" applyFont="1" applyAlignment="1" applyProtection="1">
      <alignment horizontal="left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6" fillId="0" borderId="0" xfId="0" applyFont="1" applyAlignment="1">
      <alignment horizontal="left"/>
    </xf>
    <xf numFmtId="0" fontId="5" fillId="0" borderId="0" xfId="0" applyFont="1" applyAlignment="1">
      <alignment horizontal="left" vertical="top" indent="1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9" borderId="9" xfId="0" applyFont="1" applyFill="1" applyBorder="1"/>
    <xf numFmtId="0" fontId="2" fillId="9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" fillId="9" borderId="0" xfId="0" applyFont="1" applyFill="1"/>
    <xf numFmtId="0" fontId="2" fillId="9" borderId="2" xfId="0" applyFont="1" applyFill="1" applyBorder="1"/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23" fillId="0" borderId="0" xfId="0" applyFont="1"/>
    <xf numFmtId="0" fontId="26" fillId="0" borderId="0" xfId="0" applyFont="1" applyAlignment="1">
      <alignment vertical="center"/>
    </xf>
    <xf numFmtId="0" fontId="8" fillId="11" borderId="1" xfId="0" applyFont="1" applyFill="1" applyBorder="1" applyAlignment="1" applyProtection="1">
      <alignment horizontal="center"/>
      <protection locked="0"/>
    </xf>
    <xf numFmtId="0" fontId="10" fillId="10" borderId="0" xfId="0" applyFont="1" applyFill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top" indent="1"/>
    </xf>
    <xf numFmtId="0" fontId="7" fillId="0" borderId="0" xfId="1" applyFont="1" applyFill="1" applyBorder="1" applyAlignment="1" applyProtection="1">
      <alignment horizontal="left" vertical="top" wrapText="1"/>
    </xf>
    <xf numFmtId="0" fontId="24" fillId="4" borderId="0" xfId="0" applyFont="1" applyFill="1" applyAlignment="1">
      <alignment horizontal="centerContinuous" wrapText="1"/>
    </xf>
    <xf numFmtId="0" fontId="5" fillId="0" borderId="0" xfId="0" applyFont="1" applyAlignment="1">
      <alignment horizontal="left" vertical="top"/>
    </xf>
    <xf numFmtId="0" fontId="2" fillId="9" borderId="0" xfId="0" applyFont="1" applyFill="1" applyAlignment="1">
      <alignment vertical="top"/>
    </xf>
    <xf numFmtId="0" fontId="4" fillId="13" borderId="0" xfId="0" applyFont="1" applyFill="1" applyAlignment="1">
      <alignment vertical="center"/>
    </xf>
    <xf numFmtId="0" fontId="8" fillId="13" borderId="0" xfId="0" applyFont="1" applyFill="1"/>
    <xf numFmtId="0" fontId="4" fillId="13" borderId="0" xfId="0" applyFont="1" applyFill="1"/>
    <xf numFmtId="0" fontId="2" fillId="13" borderId="0" xfId="0" applyFont="1" applyFill="1"/>
    <xf numFmtId="0" fontId="16" fillId="13" borderId="0" xfId="0" applyFont="1" applyFill="1"/>
    <xf numFmtId="0" fontId="2" fillId="13" borderId="0" xfId="0" applyFont="1" applyFill="1" applyAlignment="1">
      <alignment vertical="center"/>
    </xf>
    <xf numFmtId="2" fontId="8" fillId="13" borderId="0" xfId="0" applyNumberFormat="1" applyFont="1" applyFill="1" applyAlignment="1">
      <alignment horizontal="center" vertical="center"/>
    </xf>
    <xf numFmtId="0" fontId="8" fillId="13" borderId="0" xfId="0" applyFont="1" applyFill="1" applyAlignment="1">
      <alignment horizontal="left" vertical="center"/>
    </xf>
    <xf numFmtId="49" fontId="2" fillId="13" borderId="0" xfId="0" applyNumberFormat="1" applyFont="1" applyFill="1"/>
    <xf numFmtId="0" fontId="2" fillId="13" borderId="0" xfId="0" applyFont="1" applyFill="1" applyAlignment="1">
      <alignment vertical="top"/>
    </xf>
    <xf numFmtId="0" fontId="8" fillId="13" borderId="0" xfId="0" applyFont="1" applyFill="1" applyAlignment="1">
      <alignment horizontal="right" vertical="center"/>
    </xf>
    <xf numFmtId="0" fontId="8" fillId="13" borderId="0" xfId="0" applyFont="1" applyFill="1" applyAlignment="1">
      <alignment horizontal="left" indent="1"/>
    </xf>
    <xf numFmtId="0" fontId="5" fillId="13" borderId="0" xfId="0" applyFont="1" applyFill="1"/>
    <xf numFmtId="0" fontId="5" fillId="13" borderId="0" xfId="0" applyFont="1" applyFill="1" applyAlignment="1">
      <alignment vertical="center" wrapText="1"/>
    </xf>
    <xf numFmtId="0" fontId="8" fillId="13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0" fontId="10" fillId="13" borderId="0" xfId="0" applyFont="1" applyFill="1" applyAlignment="1">
      <alignment vertical="top" wrapText="1"/>
    </xf>
    <xf numFmtId="0" fontId="30" fillId="0" borderId="0" xfId="1" applyFont="1" applyAlignment="1" applyProtection="1">
      <alignment horizontal="left"/>
    </xf>
    <xf numFmtId="0" fontId="22" fillId="7" borderId="0" xfId="0" applyFont="1" applyFill="1"/>
    <xf numFmtId="0" fontId="4" fillId="0" borderId="0" xfId="0" applyFont="1" applyAlignment="1">
      <alignment vertical="top" wrapText="1"/>
    </xf>
    <xf numFmtId="0" fontId="15" fillId="0" borderId="0" xfId="0" applyFont="1" applyAlignment="1">
      <alignment vertical="center"/>
    </xf>
    <xf numFmtId="0" fontId="8" fillId="11" borderId="1" xfId="0" applyFont="1" applyFill="1" applyBorder="1" applyProtection="1">
      <protection locked="0"/>
    </xf>
    <xf numFmtId="0" fontId="7" fillId="0" borderId="0" xfId="1" applyFont="1" applyFill="1" applyAlignment="1" applyProtection="1">
      <alignment vertical="top" wrapText="1"/>
    </xf>
    <xf numFmtId="0" fontId="5" fillId="11" borderId="10" xfId="0" applyFont="1" applyFill="1" applyBorder="1" applyProtection="1">
      <protection locked="0"/>
    </xf>
    <xf numFmtId="0" fontId="2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indent="1"/>
    </xf>
    <xf numFmtId="0" fontId="8" fillId="13" borderId="0" xfId="0" applyFont="1" applyFill="1" applyAlignment="1">
      <alignment horizontal="left" vertical="top" indent="1"/>
    </xf>
    <xf numFmtId="0" fontId="8" fillId="13" borderId="0" xfId="0" applyFont="1" applyFill="1" applyAlignment="1">
      <alignment vertical="top" wrapText="1"/>
    </xf>
    <xf numFmtId="0" fontId="2" fillId="12" borderId="0" xfId="0" applyFont="1" applyFill="1"/>
    <xf numFmtId="0" fontId="8" fillId="12" borderId="0" xfId="0" applyFont="1" applyFill="1" applyAlignment="1">
      <alignment horizontal="left" vertical="top" wrapText="1"/>
    </xf>
    <xf numFmtId="2" fontId="2" fillId="12" borderId="0" xfId="0" applyNumberFormat="1" applyFont="1" applyFill="1" applyAlignment="1">
      <alignment vertical="center"/>
    </xf>
    <xf numFmtId="0" fontId="8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/>
    </xf>
    <xf numFmtId="2" fontId="8" fillId="12" borderId="0" xfId="0" applyNumberFormat="1" applyFont="1" applyFill="1" applyAlignment="1">
      <alignment horizontal="centerContinuous" vertical="center"/>
    </xf>
    <xf numFmtId="0" fontId="2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8" fillId="13" borderId="0" xfId="0" applyFont="1" applyFill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2" fillId="7" borderId="0" xfId="0" applyFont="1" applyFill="1" applyAlignment="1">
      <alignment horizontal="left" vertical="top"/>
    </xf>
    <xf numFmtId="0" fontId="23" fillId="0" borderId="0" xfId="0" applyFont="1" applyAlignment="1">
      <alignment horizontal="left" vertical="top"/>
    </xf>
    <xf numFmtId="0" fontId="10" fillId="13" borderId="0" xfId="0" applyFont="1" applyFill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24" fillId="4" borderId="0" xfId="0" applyFont="1" applyFill="1" applyAlignment="1">
      <alignment horizontal="centerContinuous" vertical="top"/>
    </xf>
    <xf numFmtId="0" fontId="24" fillId="4" borderId="0" xfId="0" applyFont="1" applyFill="1" applyAlignment="1">
      <alignment horizontal="centerContinuous" vertical="top" wrapText="1"/>
    </xf>
    <xf numFmtId="0" fontId="26" fillId="4" borderId="0" xfId="0" applyFont="1" applyFill="1" applyAlignment="1">
      <alignment vertical="center"/>
    </xf>
    <xf numFmtId="0" fontId="8" fillId="11" borderId="11" xfId="0" applyFont="1" applyFill="1" applyBorder="1"/>
    <xf numFmtId="0" fontId="2" fillId="0" borderId="0" xfId="0" applyFont="1" applyAlignment="1">
      <alignment horizontal="left" vertical="top" indent="2"/>
    </xf>
    <xf numFmtId="0" fontId="4" fillId="13" borderId="5" xfId="0" applyFont="1" applyFill="1" applyBorder="1" applyAlignment="1">
      <alignment horizontal="left" vertical="center" indent="1"/>
    </xf>
    <xf numFmtId="0" fontId="2" fillId="6" borderId="13" xfId="0" applyFont="1" applyFill="1" applyBorder="1"/>
    <xf numFmtId="0" fontId="3" fillId="3" borderId="14" xfId="0" applyFont="1" applyFill="1" applyBorder="1" applyAlignment="1">
      <alignment horizontal="center" vertical="top"/>
    </xf>
    <xf numFmtId="0" fontId="2" fillId="6" borderId="14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center" vertical="top"/>
    </xf>
    <xf numFmtId="0" fontId="2" fillId="9" borderId="13" xfId="0" applyFont="1" applyFill="1" applyBorder="1"/>
    <xf numFmtId="0" fontId="8" fillId="9" borderId="0" xfId="0" applyFont="1" applyFill="1" applyAlignment="1">
      <alignment horizontal="left" vertical="top" indent="1"/>
    </xf>
    <xf numFmtId="0" fontId="8" fillId="9" borderId="0" xfId="0" applyFont="1" applyFill="1" applyAlignment="1">
      <alignment vertical="top" wrapText="1"/>
    </xf>
    <xf numFmtId="0" fontId="2" fillId="9" borderId="0" xfId="0" applyFont="1" applyFill="1" applyAlignment="1">
      <alignment horizontal="left" wrapText="1"/>
    </xf>
    <xf numFmtId="0" fontId="8" fillId="9" borderId="14" xfId="0" applyFont="1" applyFill="1" applyBorder="1" applyAlignment="1">
      <alignment vertical="top" wrapText="1"/>
    </xf>
    <xf numFmtId="0" fontId="2" fillId="9" borderId="14" xfId="0" applyFont="1" applyFill="1" applyBorder="1" applyAlignment="1">
      <alignment horizontal="left" wrapText="1"/>
    </xf>
    <xf numFmtId="0" fontId="8" fillId="9" borderId="0" xfId="0" applyFont="1" applyFill="1" applyAlignment="1">
      <alignment horizontal="center"/>
    </xf>
    <xf numFmtId="0" fontId="8" fillId="9" borderId="0" xfId="0" applyFont="1" applyFill="1"/>
    <xf numFmtId="0" fontId="6" fillId="9" borderId="0" xfId="0" applyFont="1" applyFill="1" applyAlignment="1">
      <alignment horizontal="center"/>
    </xf>
    <xf numFmtId="0" fontId="8" fillId="9" borderId="14" xfId="0" applyFont="1" applyFill="1" applyBorder="1" applyAlignment="1">
      <alignment horizontal="center"/>
    </xf>
    <xf numFmtId="0" fontId="8" fillId="9" borderId="14" xfId="0" applyFont="1" applyFill="1" applyBorder="1"/>
    <xf numFmtId="0" fontId="12" fillId="9" borderId="14" xfId="0" applyFont="1" applyFill="1" applyBorder="1" applyAlignment="1">
      <alignment horizontal="center"/>
    </xf>
    <xf numFmtId="0" fontId="3" fillId="9" borderId="0" xfId="0" applyFont="1" applyFill="1" applyAlignment="1">
      <alignment horizontal="center" vertical="top"/>
    </xf>
    <xf numFmtId="0" fontId="8" fillId="9" borderId="0" xfId="0" applyFont="1" applyFill="1" applyAlignment="1">
      <alignment horizontal="right"/>
    </xf>
    <xf numFmtId="2" fontId="8" fillId="11" borderId="1" xfId="0" applyNumberFormat="1" applyFont="1" applyFill="1" applyBorder="1" applyAlignment="1" applyProtection="1">
      <alignment horizontal="right"/>
      <protection locked="0"/>
    </xf>
    <xf numFmtId="10" fontId="4" fillId="2" borderId="1" xfId="0" applyNumberFormat="1" applyFont="1" applyFill="1" applyBorder="1" applyAlignment="1">
      <alignment horizontal="right"/>
    </xf>
    <xf numFmtId="0" fontId="8" fillId="0" borderId="2" xfId="0" applyFont="1" applyBorder="1" applyAlignment="1">
      <alignment vertical="top" wrapText="1"/>
    </xf>
    <xf numFmtId="0" fontId="2" fillId="0" borderId="3" xfId="0" applyFont="1" applyBorder="1"/>
    <xf numFmtId="0" fontId="8" fillId="0" borderId="0" xfId="0" applyFont="1" applyAlignment="1">
      <alignment horizontal="right"/>
    </xf>
    <xf numFmtId="1" fontId="8" fillId="0" borderId="2" xfId="0" applyNumberFormat="1" applyFont="1" applyBorder="1"/>
    <xf numFmtId="2" fontId="8" fillId="0" borderId="0" xfId="0" applyNumberFormat="1" applyFont="1"/>
    <xf numFmtId="0" fontId="16" fillId="0" borderId="0" xfId="0" applyFont="1"/>
    <xf numFmtId="2" fontId="17" fillId="0" borderId="0" xfId="0" applyNumberFormat="1" applyFont="1"/>
    <xf numFmtId="10" fontId="17" fillId="0" borderId="0" xfId="0" applyNumberFormat="1" applyFont="1"/>
    <xf numFmtId="0" fontId="19" fillId="0" borderId="0" xfId="0" applyFont="1"/>
    <xf numFmtId="0" fontId="8" fillId="0" borderId="3" xfId="0" applyFont="1" applyBorder="1" applyAlignment="1">
      <alignment horizontal="left" vertical="top"/>
    </xf>
    <xf numFmtId="0" fontId="2" fillId="0" borderId="6" xfId="0" applyFont="1" applyBorder="1"/>
    <xf numFmtId="0" fontId="8" fillId="0" borderId="2" xfId="0" applyFont="1" applyBorder="1"/>
    <xf numFmtId="0" fontId="4" fillId="0" borderId="2" xfId="0" applyFont="1" applyBorder="1"/>
    <xf numFmtId="2" fontId="8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8" fillId="13" borderId="7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27" fillId="13" borderId="3" xfId="0" applyFont="1" applyFill="1" applyBorder="1"/>
    <xf numFmtId="0" fontId="27" fillId="13" borderId="6" xfId="0" applyFont="1" applyFill="1" applyBorder="1"/>
    <xf numFmtId="0" fontId="32" fillId="7" borderId="0" xfId="0" applyFont="1" applyFill="1" applyAlignment="1">
      <alignment horizontal="centerContinuous" vertical="center" wrapText="1"/>
    </xf>
    <xf numFmtId="0" fontId="32" fillId="7" borderId="0" xfId="0" applyFont="1" applyFill="1" applyAlignment="1">
      <alignment horizontal="centerContinuous" vertical="center"/>
    </xf>
    <xf numFmtId="0" fontId="33" fillId="0" borderId="0" xfId="0" applyFont="1" applyAlignment="1">
      <alignment horizontal="centerContinuous" vertical="center"/>
    </xf>
    <xf numFmtId="0" fontId="2" fillId="11" borderId="10" xfId="0" applyFont="1" applyFill="1" applyBorder="1" applyProtection="1">
      <protection locked="0"/>
    </xf>
    <xf numFmtId="0" fontId="8" fillId="13" borderId="9" xfId="0" applyFont="1" applyFill="1" applyBorder="1" applyAlignment="1">
      <alignment horizontal="left" indent="1"/>
    </xf>
    <xf numFmtId="0" fontId="27" fillId="13" borderId="4" xfId="0" applyFont="1" applyFill="1" applyBorder="1" applyAlignment="1">
      <alignment horizontal="left" indent="1"/>
    </xf>
    <xf numFmtId="0" fontId="2" fillId="0" borderId="5" xfId="0" applyFont="1" applyBorder="1"/>
    <xf numFmtId="0" fontId="8" fillId="0" borderId="0" xfId="0" applyFont="1" applyAlignment="1">
      <alignment horizontal="left"/>
    </xf>
    <xf numFmtId="2" fontId="8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0" fontId="8" fillId="0" borderId="5" xfId="0" applyFont="1" applyBorder="1" applyAlignment="1">
      <alignment vertical="top" wrapText="1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left" indent="1"/>
    </xf>
    <xf numFmtId="0" fontId="2" fillId="0" borderId="4" xfId="0" applyFont="1" applyBorder="1"/>
    <xf numFmtId="0" fontId="29" fillId="0" borderId="0" xfId="0" applyFont="1"/>
    <xf numFmtId="0" fontId="7" fillId="0" borderId="0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vertical="center" wrapText="1"/>
    </xf>
    <xf numFmtId="0" fontId="30" fillId="0" borderId="0" xfId="1" applyFont="1" applyAlignment="1" applyProtection="1"/>
    <xf numFmtId="0" fontId="5" fillId="0" borderId="0" xfId="0" applyFont="1" applyAlignment="1">
      <alignment horizontal="left" vertical="top" wrapText="1"/>
    </xf>
    <xf numFmtId="0" fontId="26" fillId="10" borderId="0" xfId="0" applyFont="1" applyFill="1" applyAlignment="1">
      <alignment vertical="center"/>
    </xf>
    <xf numFmtId="0" fontId="30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30" fillId="9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indent="1"/>
    </xf>
    <xf numFmtId="0" fontId="30" fillId="9" borderId="0" xfId="0" applyFont="1" applyFill="1"/>
    <xf numFmtId="0" fontId="30" fillId="0" borderId="0" xfId="0" applyFont="1"/>
    <xf numFmtId="0" fontId="34" fillId="0" borderId="0" xfId="0" applyFont="1"/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164" fontId="5" fillId="11" borderId="11" xfId="0" applyNumberFormat="1" applyFont="1" applyFill="1" applyBorder="1"/>
    <xf numFmtId="0" fontId="2" fillId="0" borderId="0" xfId="0" applyFont="1" applyAlignment="1">
      <alignment horizontal="left" indent="1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 applyAlignment="1">
      <alignment vertical="top" wrapText="1"/>
    </xf>
    <xf numFmtId="0" fontId="7" fillId="4" borderId="0" xfId="1" applyFont="1" applyFill="1" applyAlignment="1" applyProtection="1">
      <alignment vertical="top"/>
    </xf>
    <xf numFmtId="0" fontId="2" fillId="11" borderId="10" xfId="0" applyFont="1" applyFill="1" applyBorder="1" applyAlignment="1" applyProtection="1">
      <alignment vertical="top"/>
      <protection locked="0"/>
    </xf>
    <xf numFmtId="0" fontId="2" fillId="11" borderId="11" xfId="0" applyFont="1" applyFill="1" applyBorder="1" applyAlignment="1">
      <alignment vertical="top"/>
    </xf>
    <xf numFmtId="0" fontId="2" fillId="11" borderId="12" xfId="0" applyFont="1" applyFill="1" applyBorder="1" applyAlignment="1">
      <alignment vertical="top"/>
    </xf>
    <xf numFmtId="2" fontId="8" fillId="13" borderId="0" xfId="0" applyNumberFormat="1" applyFont="1" applyFill="1" applyAlignment="1">
      <alignment horizontal="right" vertical="top"/>
    </xf>
    <xf numFmtId="2" fontId="8" fillId="2" borderId="1" xfId="0" applyNumberFormat="1" applyFont="1" applyFill="1" applyBorder="1" applyAlignment="1">
      <alignment horizontal="right" vertical="center"/>
    </xf>
    <xf numFmtId="0" fontId="2" fillId="13" borderId="0" xfId="0" applyFont="1" applyFill="1" applyAlignment="1">
      <alignment horizontal="right"/>
    </xf>
    <xf numFmtId="2" fontId="2" fillId="11" borderId="1" xfId="0" applyNumberFormat="1" applyFont="1" applyFill="1" applyBorder="1" applyAlignment="1" applyProtection="1">
      <alignment horizontal="right" vertical="top"/>
      <protection locked="0"/>
    </xf>
    <xf numFmtId="2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top" wrapText="1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645AD"/>
      <color rgb="FFFDE9D9"/>
      <color rgb="FF990033"/>
      <color rgb="FFE1F4FF"/>
      <color rgb="FFFFFFCC"/>
      <color rgb="FFFCD5B4"/>
      <color rgb="FFFFFF99"/>
      <color rgb="FF0000FF"/>
      <color rgb="FF0066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hfc/cns/connecticut_nutrition_standards_full_document.pdf" TargetMode="External"/><Relationship Id="rId3" Type="http://schemas.openxmlformats.org/officeDocument/2006/relationships/hyperlink" Target="https://portal.ct.gov/-/media/sde/nutrition/hfc/evaluating_recipes_cns_compliance.pdf" TargetMode="External"/><Relationship Id="rId7" Type="http://schemas.openxmlformats.org/officeDocument/2006/relationships/hyperlink" Target="https://portal.ct.gov/-/media/sde/nutrition/nslp/crediting/product_formulation_statements.pdf" TargetMode="External"/><Relationship Id="rId12" Type="http://schemas.openxmlformats.org/officeDocument/2006/relationships/hyperlink" Target="https://portal.ct.gov/-/media/sde/nutrition/hfc/fblist/submitting_food_beverage_products.pdf" TargetMode="External"/><Relationship Id="rId2" Type="http://schemas.openxmlformats.org/officeDocument/2006/relationships/hyperlink" Target="mailto:louis.todisco@ct.gov" TargetMode="External"/><Relationship Id="rId1" Type="http://schemas.openxmlformats.org/officeDocument/2006/relationships/hyperlink" Target="mailto:levy.gillespie@ct.gov." TargetMode="External"/><Relationship Id="rId6" Type="http://schemas.openxmlformats.org/officeDocument/2006/relationships/hyperlink" Target="https://portal.ct.gov/-/media/sde/nutrition/nslp/crediting/guide_wgr_requirement_snp_grades_k-12.pdf" TargetMode="External"/><Relationship Id="rId11" Type="http://schemas.openxmlformats.org/officeDocument/2006/relationships/hyperlink" Target="https://portal.ct.gov/sde/nutrition/list-of-acceptable-foods-and-beverages" TargetMode="External"/><Relationship Id="rId5" Type="http://schemas.openxmlformats.org/officeDocument/2006/relationships/hyperlink" Target="https://portal.ct.gov/-/media/sde/nutrition/hfc/cns/cns_worksheet9_nutrent_analysis_recipes.xlsx" TargetMode="External"/><Relationship Id="rId10" Type="http://schemas.openxmlformats.org/officeDocument/2006/relationships/hyperlink" Target="https://portal.ct.gov/sde/nutrition/connecticut-nutrition-standards/contact" TargetMode="External"/><Relationship Id="rId4" Type="http://schemas.openxmlformats.org/officeDocument/2006/relationships/hyperlink" Target="https://portal.ct.gov/-/media/sde/nutrition/hfc/evaluate_scratch_foods_cns_compliance.pdf" TargetMode="External"/><Relationship Id="rId9" Type="http://schemas.openxmlformats.org/officeDocument/2006/relationships/hyperlink" Target="https://portal.ct.gov/sde/nutrition/connecticut-nutrition-standard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295</xdr:row>
      <xdr:rowOff>0</xdr:rowOff>
    </xdr:from>
    <xdr:to>
      <xdr:col>6</xdr:col>
      <xdr:colOff>390525</xdr:colOff>
      <xdr:row>295</xdr:row>
      <xdr:rowOff>0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B2EC84-2855-4290-85FE-CDCFCABF735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571500" y="48025050"/>
          <a:ext cx="1466850" cy="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0</xdr:colOff>
      <xdr:row>294</xdr:row>
      <xdr:rowOff>180976</xdr:rowOff>
    </xdr:from>
    <xdr:to>
      <xdr:col>13</xdr:col>
      <xdr:colOff>0</xdr:colOff>
      <xdr:row>296</xdr:row>
      <xdr:rowOff>85725</xdr:rowOff>
    </xdr:to>
    <xdr:sp macro="" textlink="">
      <xdr:nvSpPr>
        <xdr:cNvPr id="6" name="Rectangl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88391AF-ECDF-49AE-9F39-AB22743BB9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62400" y="46939201"/>
          <a:ext cx="144780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19050</xdr:colOff>
      <xdr:row>152</xdr:row>
      <xdr:rowOff>133350</xdr:rowOff>
    </xdr:from>
    <xdr:to>
      <xdr:col>17</xdr:col>
      <xdr:colOff>304800</xdr:colOff>
      <xdr:row>153</xdr:row>
      <xdr:rowOff>161925</xdr:rowOff>
    </xdr:to>
    <xdr:sp macro="" textlink="">
      <xdr:nvSpPr>
        <xdr:cNvPr id="7" name="Rectangl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0F96E1-628A-F931-BA3D-BB07E235161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4403050"/>
          <a:ext cx="5610225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</xdr:colOff>
      <xdr:row>154</xdr:row>
      <xdr:rowOff>19050</xdr:rowOff>
    </xdr:from>
    <xdr:to>
      <xdr:col>19</xdr:col>
      <xdr:colOff>323850</xdr:colOff>
      <xdr:row>155</xdr:row>
      <xdr:rowOff>9525</xdr:rowOff>
    </xdr:to>
    <xdr:sp macro="" textlink="">
      <xdr:nvSpPr>
        <xdr:cNvPr id="8" name="Rectangle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1F296AC-3140-49B3-BA8B-120B6B4A2F0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104900" y="24631650"/>
          <a:ext cx="61341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219075</xdr:colOff>
      <xdr:row>155</xdr:row>
      <xdr:rowOff>38100</xdr:rowOff>
    </xdr:from>
    <xdr:to>
      <xdr:col>10</xdr:col>
      <xdr:colOff>600075</xdr:colOff>
      <xdr:row>156</xdr:row>
      <xdr:rowOff>9525</xdr:rowOff>
    </xdr:to>
    <xdr:sp macro="" textlink="">
      <xdr:nvSpPr>
        <xdr:cNvPr id="9" name="Rectangle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AA525AB-8922-9BC4-7166-687FBB3C49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66800" y="24926925"/>
          <a:ext cx="32194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96</xdr:row>
      <xdr:rowOff>57149</xdr:rowOff>
    </xdr:from>
    <xdr:to>
      <xdr:col>14</xdr:col>
      <xdr:colOff>247650</xdr:colOff>
      <xdr:row>97</xdr:row>
      <xdr:rowOff>171449</xdr:rowOff>
    </xdr:to>
    <xdr:sp macro="" textlink="">
      <xdr:nvSpPr>
        <xdr:cNvPr id="10" name="Rectangle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669815-5B58-F21F-9DAE-CC47D3BEB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85850" y="15563849"/>
          <a:ext cx="46767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98</xdr:row>
      <xdr:rowOff>57150</xdr:rowOff>
    </xdr:from>
    <xdr:to>
      <xdr:col>15</xdr:col>
      <xdr:colOff>38100</xdr:colOff>
      <xdr:row>99</xdr:row>
      <xdr:rowOff>57150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07898F0-5B57-18CB-B09E-3D493EA67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57275" y="15925800"/>
          <a:ext cx="47815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180975</xdr:colOff>
      <xdr:row>195</xdr:row>
      <xdr:rowOff>123825</xdr:rowOff>
    </xdr:from>
    <xdr:to>
      <xdr:col>10</xdr:col>
      <xdr:colOff>295275</xdr:colOff>
      <xdr:row>197</xdr:row>
      <xdr:rowOff>9525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0380F4F-4001-646C-6A98-DF82B9810C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609600" y="30651450"/>
          <a:ext cx="3314700" cy="2571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273</xdr:row>
      <xdr:rowOff>142874</xdr:rowOff>
    </xdr:from>
    <xdr:to>
      <xdr:col>9</xdr:col>
      <xdr:colOff>28575</xdr:colOff>
      <xdr:row>275</xdr:row>
      <xdr:rowOff>9524</xdr:rowOff>
    </xdr:to>
    <xdr:sp macro="" textlink="">
      <xdr:nvSpPr>
        <xdr:cNvPr id="13" name="Rectangle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8A951E0-8050-9BE0-1B69-72BCF4DE10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85825" y="43472099"/>
          <a:ext cx="1695450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275</xdr:row>
      <xdr:rowOff>38100</xdr:rowOff>
    </xdr:from>
    <xdr:to>
      <xdr:col>9</xdr:col>
      <xdr:colOff>361950</xdr:colOff>
      <xdr:row>276</xdr:row>
      <xdr:rowOff>9525</xdr:rowOff>
    </xdr:to>
    <xdr:sp macro="" textlink="">
      <xdr:nvSpPr>
        <xdr:cNvPr id="14" name="Rectangle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E50142-5A0B-39F2-7DF6-5EF96C2647C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5" y="43719750"/>
          <a:ext cx="206692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276</xdr:row>
      <xdr:rowOff>47625</xdr:rowOff>
    </xdr:from>
    <xdr:to>
      <xdr:col>7</xdr:col>
      <xdr:colOff>19051</xdr:colOff>
      <xdr:row>277</xdr:row>
      <xdr:rowOff>47624</xdr:rowOff>
    </xdr:to>
    <xdr:sp macro="" textlink="">
      <xdr:nvSpPr>
        <xdr:cNvPr id="15" name="Rectangle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DB07A10-4AAD-92D7-8535-7F30E1D543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76301" y="43900725"/>
          <a:ext cx="131445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11</xdr:row>
      <xdr:rowOff>0</xdr:rowOff>
    </xdr:from>
    <xdr:to>
      <xdr:col>9</xdr:col>
      <xdr:colOff>47625</xdr:colOff>
      <xdr:row>12</xdr:row>
      <xdr:rowOff>28575</xdr:rowOff>
    </xdr:to>
    <xdr:sp macro="" textlink="">
      <xdr:nvSpPr>
        <xdr:cNvPr id="16" name="Rectangl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9BE7020-E2E3-11F6-DDB3-C39E59A828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28625" y="2076450"/>
          <a:ext cx="2171700" cy="238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35</xdr:row>
      <xdr:rowOff>0</xdr:rowOff>
    </xdr:from>
    <xdr:to>
      <xdr:col>9</xdr:col>
      <xdr:colOff>457200</xdr:colOff>
      <xdr:row>35</xdr:row>
      <xdr:rowOff>200025</xdr:rowOff>
    </xdr:to>
    <xdr:sp macro="" textlink="">
      <xdr:nvSpPr>
        <xdr:cNvPr id="17" name="Rectangle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B2B845-A768-2726-C10F-F3B68BB17F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5908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36</xdr:row>
      <xdr:rowOff>19050</xdr:rowOff>
    </xdr:from>
    <xdr:to>
      <xdr:col>10</xdr:col>
      <xdr:colOff>228600</xdr:colOff>
      <xdr:row>37</xdr:row>
      <xdr:rowOff>0</xdr:rowOff>
    </xdr:to>
    <xdr:sp macro="" textlink="">
      <xdr:nvSpPr>
        <xdr:cNvPr id="18" name="Rectangle 1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22751C-7BE2-FFE3-7DF3-40955251D3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0042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152</xdr:row>
      <xdr:rowOff>28575</xdr:rowOff>
    </xdr:from>
    <xdr:to>
      <xdr:col>23</xdr:col>
      <xdr:colOff>104775</xdr:colOff>
      <xdr:row>153</xdr:row>
      <xdr:rowOff>123825</xdr:rowOff>
    </xdr:to>
    <xdr:sp macro="" textlink="">
      <xdr:nvSpPr>
        <xdr:cNvPr id="3" name="Rectangl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5C42A4-06E9-47A2-ABE0-7F1C542D2DE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153</xdr:row>
      <xdr:rowOff>161925</xdr:rowOff>
    </xdr:from>
    <xdr:to>
      <xdr:col>23</xdr:col>
      <xdr:colOff>0</xdr:colOff>
      <xdr:row>155</xdr:row>
      <xdr:rowOff>0</xdr:rowOff>
    </xdr:to>
    <xdr:sp macro="" textlink="">
      <xdr:nvSpPr>
        <xdr:cNvPr id="4" name="Rectangle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BD1BFD7-67ED-4993-8CB0-4DC654678C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155</xdr:row>
      <xdr:rowOff>38100</xdr:rowOff>
    </xdr:from>
    <xdr:to>
      <xdr:col>15</xdr:col>
      <xdr:colOff>66675</xdr:colOff>
      <xdr:row>156</xdr:row>
      <xdr:rowOff>19050</xdr:rowOff>
    </xdr:to>
    <xdr:sp macro="" textlink="">
      <xdr:nvSpPr>
        <xdr:cNvPr id="5" name="Rectangl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1733DF-25EF-4091-B4E3-BE330F82383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123825</xdr:colOff>
      <xdr:row>196</xdr:row>
      <xdr:rowOff>0</xdr:rowOff>
    </xdr:from>
    <xdr:to>
      <xdr:col>11</xdr:col>
      <xdr:colOff>19050</xdr:colOff>
      <xdr:row>197</xdr:row>
      <xdr:rowOff>38100</xdr:rowOff>
    </xdr:to>
    <xdr:sp macro="" textlink="">
      <xdr:nvSpPr>
        <xdr:cNvPr id="20" name="Rectangle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F86AF27-0B71-4B26-90FF-B71169E3308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273</xdr:row>
      <xdr:rowOff>142874</xdr:rowOff>
    </xdr:from>
    <xdr:to>
      <xdr:col>9</xdr:col>
      <xdr:colOff>28575</xdr:colOff>
      <xdr:row>275</xdr:row>
      <xdr:rowOff>9524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DDCEE4-A19C-499B-B399-B2CDB26F1D7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275</xdr:row>
      <xdr:rowOff>38100</xdr:rowOff>
    </xdr:from>
    <xdr:to>
      <xdr:col>9</xdr:col>
      <xdr:colOff>361950</xdr:colOff>
      <xdr:row>276</xdr:row>
      <xdr:rowOff>9525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1FB44B2-8186-4BAF-BC3B-629190BBE59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276</xdr:row>
      <xdr:rowOff>47625</xdr:rowOff>
    </xdr:from>
    <xdr:to>
      <xdr:col>7</xdr:col>
      <xdr:colOff>19051</xdr:colOff>
      <xdr:row>277</xdr:row>
      <xdr:rowOff>47624</xdr:rowOff>
    </xdr:to>
    <xdr:sp macro="" textlink="">
      <xdr:nvSpPr>
        <xdr:cNvPr id="23" name="Rectangle 2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B19F7D-D89A-443D-A7BB-435C1F51E5A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196</xdr:row>
      <xdr:rowOff>0</xdr:rowOff>
    </xdr:from>
    <xdr:to>
      <xdr:col>12</xdr:col>
      <xdr:colOff>19050</xdr:colOff>
      <xdr:row>197</xdr:row>
      <xdr:rowOff>38100</xdr:rowOff>
    </xdr:to>
    <xdr:sp macro="" textlink="">
      <xdr:nvSpPr>
        <xdr:cNvPr id="24" name="Rectangle 2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594F66F-2F42-4EA6-A4DD-AB4E2CA2C41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11</xdr:row>
      <xdr:rowOff>0</xdr:rowOff>
    </xdr:from>
    <xdr:to>
      <xdr:col>8</xdr:col>
      <xdr:colOff>219075</xdr:colOff>
      <xdr:row>12</xdr:row>
      <xdr:rowOff>38100</xdr:rowOff>
    </xdr:to>
    <xdr:sp macro="" textlink="">
      <xdr:nvSpPr>
        <xdr:cNvPr id="25" name="Rectangle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0DF6070-ABC2-4EBD-9BCE-C0CC291A89E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152</xdr:row>
      <xdr:rowOff>28575</xdr:rowOff>
    </xdr:from>
    <xdr:to>
      <xdr:col>23</xdr:col>
      <xdr:colOff>104775</xdr:colOff>
      <xdr:row>153</xdr:row>
      <xdr:rowOff>123825</xdr:rowOff>
    </xdr:to>
    <xdr:sp macro="" textlink="">
      <xdr:nvSpPr>
        <xdr:cNvPr id="26" name="Rectangle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7920FC-08D8-4E98-841A-6174B514AB2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153</xdr:row>
      <xdr:rowOff>161925</xdr:rowOff>
    </xdr:from>
    <xdr:to>
      <xdr:col>23</xdr:col>
      <xdr:colOff>0</xdr:colOff>
      <xdr:row>155</xdr:row>
      <xdr:rowOff>0</xdr:rowOff>
    </xdr:to>
    <xdr:sp macro="" textlink="">
      <xdr:nvSpPr>
        <xdr:cNvPr id="27" name="Rectangle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90240C5-100D-46BD-BA0B-4808CE6C502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155</xdr:row>
      <xdr:rowOff>38100</xdr:rowOff>
    </xdr:from>
    <xdr:to>
      <xdr:col>15</xdr:col>
      <xdr:colOff>66675</xdr:colOff>
      <xdr:row>156</xdr:row>
      <xdr:rowOff>19050</xdr:rowOff>
    </xdr:to>
    <xdr:sp macro="" textlink="">
      <xdr:nvSpPr>
        <xdr:cNvPr id="28" name="Rectangle 2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EC84B0-5197-47E5-96B9-330D8CF4EF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Healthy-Food-Certification/Contact" TargetMode="External"/><Relationship Id="rId3" Type="http://schemas.openxmlformats.org/officeDocument/2006/relationships/hyperlink" Target="https://portal.ct.gov/-/media/SDE/Nutrition/NSLP/Crediting/PFS.pdf" TargetMode="External"/><Relationship Id="rId7" Type="http://schemas.openxmlformats.org/officeDocument/2006/relationships/hyperlink" Target="https://portal.ct.gov/SDE/Nutrition/Healthy-Food-Certification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-/media/SDE/Nutrition/NSLP/Crediting/WGRRequirementSNPgradesK-12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-/media/SDE/Nutrition/NSLP/Crediting/WGRCriteria.pdf" TargetMode="External"/><Relationship Id="rId9" Type="http://schemas.openxmlformats.org/officeDocument/2006/relationships/hyperlink" Target="https://portal.ct.gov/sde/nutrition/connecticut-nutrition-standar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58"/>
  <sheetViews>
    <sheetView showGridLines="0" tabSelected="1" topLeftCell="A115" zoomScaleNormal="100" zoomScaleSheetLayoutView="100" workbookViewId="0">
      <selection activeCell="E86" sqref="E86"/>
    </sheetView>
  </sheetViews>
  <sheetFormatPr defaultColWidth="0" defaultRowHeight="13.5" zeroHeight="1" x14ac:dyDescent="0.2"/>
  <cols>
    <col min="1" max="1" width="3.7109375" style="121" customWidth="1"/>
    <col min="2" max="2" width="2.7109375" style="1" customWidth="1"/>
    <col min="3" max="3" width="3.42578125" style="1" customWidth="1"/>
    <col min="4" max="4" width="2.85546875" style="1" customWidth="1"/>
    <col min="5" max="5" width="4.28515625" style="1" customWidth="1"/>
    <col min="6" max="6" width="9.7109375" style="1" customWidth="1"/>
    <col min="7" max="7" width="9.28515625" style="1" customWidth="1"/>
    <col min="8" max="8" width="2.28515625" style="1" customWidth="1"/>
    <col min="9" max="9" width="3.42578125" style="1" customWidth="1"/>
    <col min="10" max="10" width="12.7109375" style="1" customWidth="1"/>
    <col min="11" max="11" width="14.42578125" style="1" customWidth="1"/>
    <col min="12" max="12" width="2.140625" style="1" customWidth="1"/>
    <col min="13" max="13" width="10.85546875" style="1" customWidth="1"/>
    <col min="14" max="14" width="4.28515625" style="1" customWidth="1"/>
    <col min="15" max="15" width="3.85546875" style="1" customWidth="1"/>
    <col min="16" max="16" width="3" style="1" customWidth="1"/>
    <col min="17" max="17" width="2.140625" style="1" customWidth="1"/>
    <col min="18" max="18" width="4.7109375" style="1" customWidth="1"/>
    <col min="19" max="19" width="3" style="1" customWidth="1"/>
    <col min="20" max="20" width="6.85546875" style="1" customWidth="1"/>
    <col min="21" max="21" width="0.42578125" style="1" hidden="1" customWidth="1"/>
    <col min="22" max="23" width="0" style="1" hidden="1" customWidth="1"/>
    <col min="24" max="24" width="8.28515625" style="1" hidden="1" customWidth="1"/>
    <col min="25" max="235" width="0" style="1" hidden="1"/>
    <col min="236" max="237" width="1" style="1" hidden="1" customWidth="1"/>
    <col min="238" max="238" width="0" style="1" hidden="1" customWidth="1"/>
    <col min="239" max="241" width="1" style="1" hidden="1" customWidth="1"/>
    <col min="242" max="242" width="0" style="1" hidden="1" customWidth="1"/>
    <col min="243" max="256" width="1" style="1" hidden="1" customWidth="1"/>
    <col min="257" max="16384" width="0" style="1" hidden="1"/>
  </cols>
  <sheetData>
    <row r="1" spans="1:27" s="2" customFormat="1" ht="6" customHeight="1" x14ac:dyDescent="0.2">
      <c r="A1" s="12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7" x14ac:dyDescent="0.2">
      <c r="M2" s="1" t="s">
        <v>151</v>
      </c>
    </row>
    <row r="3" spans="1:27" ht="6" customHeight="1" x14ac:dyDescent="0.2">
      <c r="B3" s="14"/>
      <c r="C3" s="14"/>
      <c r="D3" s="14"/>
      <c r="E3" s="14"/>
      <c r="F3" s="14"/>
      <c r="G3" s="16"/>
      <c r="H3" s="13"/>
      <c r="T3" s="6"/>
    </row>
    <row r="4" spans="1:27" s="180" customFormat="1" ht="26.1" customHeight="1" x14ac:dyDescent="0.25">
      <c r="A4" s="179" t="s">
        <v>39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1:27" s="180" customFormat="1" ht="26.1" customHeight="1" x14ac:dyDescent="0.25">
      <c r="A5" s="179" t="s">
        <v>169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</row>
    <row r="6" spans="1:27" s="2" customFormat="1" ht="8.1" customHeight="1" x14ac:dyDescent="0.2">
      <c r="A6" s="12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7" ht="18" customHeight="1" x14ac:dyDescent="0.25">
      <c r="A7" s="133" t="s">
        <v>68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82"/>
      <c r="Z7" s="4"/>
    </row>
    <row r="8" spans="1:27" x14ac:dyDescent="0.2">
      <c r="A8" s="13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AA8" s="4"/>
    </row>
    <row r="9" spans="1:27" x14ac:dyDescent="0.2">
      <c r="A9" s="51" t="s">
        <v>189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7" x14ac:dyDescent="0.2">
      <c r="A10" s="51" t="s">
        <v>78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7" x14ac:dyDescent="0.2">
      <c r="A11" s="51" t="s">
        <v>150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7" s="2" customFormat="1" ht="14.25" customHeight="1" x14ac:dyDescent="0.2">
      <c r="A12" s="213"/>
      <c r="B12" s="135" t="s">
        <v>6</v>
      </c>
      <c r="C12" s="204" t="s">
        <v>9</v>
      </c>
      <c r="D12" s="214"/>
      <c r="E12" s="214"/>
      <c r="F12" s="214"/>
      <c r="G12" s="214"/>
      <c r="H12" s="214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213"/>
      <c r="X12" s="213"/>
      <c r="Y12" s="213"/>
    </row>
    <row r="13" spans="1:27" x14ac:dyDescent="0.2">
      <c r="A13" s="5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7" x14ac:dyDescent="0.2">
      <c r="A14" s="51" t="s">
        <v>79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7" x14ac:dyDescent="0.2">
      <c r="A15" s="51" t="s">
        <v>80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7" x14ac:dyDescent="0.2">
      <c r="A16" s="51" t="s">
        <v>81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42" x14ac:dyDescent="0.2">
      <c r="A17" s="51" t="s">
        <v>82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42" x14ac:dyDescent="0.2">
      <c r="A18" s="51" t="s">
        <v>83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42" x14ac:dyDescent="0.2">
      <c r="A19" s="5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42" s="23" customFormat="1" x14ac:dyDescent="0.25">
      <c r="A20" s="51" t="s">
        <v>162</v>
      </c>
    </row>
    <row r="21" spans="1:42" s="23" customFormat="1" x14ac:dyDescent="0.25">
      <c r="A21" s="51" t="s">
        <v>84</v>
      </c>
    </row>
    <row r="22" spans="1:42" s="23" customFormat="1" x14ac:dyDescent="0.25">
      <c r="A22" s="51" t="s">
        <v>85</v>
      </c>
    </row>
    <row r="23" spans="1:42" s="23" customFormat="1" x14ac:dyDescent="0.25">
      <c r="A23" s="51" t="s">
        <v>87</v>
      </c>
    </row>
    <row r="24" spans="1:42" s="23" customFormat="1" x14ac:dyDescent="0.25">
      <c r="A24" s="51" t="s">
        <v>86</v>
      </c>
    </row>
    <row r="25" spans="1:42" x14ac:dyDescent="0.2">
      <c r="A25" s="51"/>
      <c r="S25" s="6"/>
    </row>
    <row r="26" spans="1:42" s="45" customFormat="1" ht="16.5" customHeight="1" x14ac:dyDescent="0.25">
      <c r="A26" s="7" t="s">
        <v>190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42" s="45" customFormat="1" ht="16.5" customHeight="1" x14ac:dyDescent="0.25">
      <c r="A27" s="7" t="s">
        <v>191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42" s="9" customFormat="1" x14ac:dyDescent="0.2">
      <c r="A28" s="83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s="9" customFormat="1" x14ac:dyDescent="0.2">
      <c r="A29" s="83" t="s">
        <v>88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s="9" customFormat="1" x14ac:dyDescent="0.2">
      <c r="A30" s="83" t="s">
        <v>89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s="9" customFormat="1" x14ac:dyDescent="0.2">
      <c r="A31" s="83" t="s">
        <v>90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2">
      <c r="A32" s="51"/>
    </row>
    <row r="33" spans="1:24" x14ac:dyDescent="0.2">
      <c r="A33" s="51" t="s">
        <v>175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4" x14ac:dyDescent="0.2">
      <c r="A34" s="51" t="s">
        <v>91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4" x14ac:dyDescent="0.2">
      <c r="A35" s="51" t="s">
        <v>92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4" ht="15" x14ac:dyDescent="0.25">
      <c r="B36" s="135" t="s">
        <v>6</v>
      </c>
      <c r="C36" s="192" t="s">
        <v>31</v>
      </c>
      <c r="D36"/>
      <c r="E36"/>
      <c r="F36"/>
      <c r="G36"/>
      <c r="H36"/>
      <c r="I36"/>
    </row>
    <row r="37" spans="1:24" ht="15" x14ac:dyDescent="0.25">
      <c r="B37" s="135" t="s">
        <v>6</v>
      </c>
      <c r="C37" s="192" t="s">
        <v>165</v>
      </c>
      <c r="D37"/>
      <c r="E37"/>
      <c r="F37"/>
      <c r="G37"/>
      <c r="H37"/>
      <c r="I37"/>
    </row>
    <row r="38" spans="1:24" x14ac:dyDescent="0.2">
      <c r="A38" s="51"/>
    </row>
    <row r="39" spans="1:24" x14ac:dyDescent="0.2">
      <c r="A39" s="43" t="s">
        <v>11</v>
      </c>
      <c r="B39" s="13"/>
      <c r="C39" s="13"/>
      <c r="D39" s="13"/>
      <c r="E39" s="13"/>
      <c r="F39" s="14"/>
      <c r="G39" s="108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7"/>
      <c r="T39" s="207"/>
      <c r="U39" s="207"/>
      <c r="V39" s="207"/>
      <c r="W39" s="207"/>
      <c r="X39" s="208"/>
    </row>
    <row r="40" spans="1:24" x14ac:dyDescent="0.2">
      <c r="A40" s="51"/>
    </row>
    <row r="41" spans="1:24" x14ac:dyDescent="0.2">
      <c r="A41" s="43" t="s">
        <v>19</v>
      </c>
      <c r="B41" s="14"/>
      <c r="C41" s="14"/>
      <c r="D41" s="14"/>
      <c r="E41" s="14"/>
      <c r="F41" s="14"/>
      <c r="G41" s="108"/>
      <c r="H41" s="206"/>
      <c r="I41" s="206"/>
      <c r="J41" s="206"/>
      <c r="K41" s="206"/>
      <c r="L41" s="206"/>
      <c r="M41" s="136"/>
      <c r="N41" s="209"/>
      <c r="O41" s="209"/>
      <c r="P41" s="209"/>
      <c r="Q41" s="209"/>
      <c r="R41" s="209"/>
      <c r="S41" s="207"/>
      <c r="T41" s="207"/>
      <c r="U41" s="207"/>
      <c r="V41" s="207"/>
      <c r="W41" s="207"/>
      <c r="X41" s="208"/>
    </row>
    <row r="42" spans="1:24" x14ac:dyDescent="0.2">
      <c r="A42" s="51"/>
    </row>
    <row r="43" spans="1:24" x14ac:dyDescent="0.2">
      <c r="A43" s="15" t="s">
        <v>12</v>
      </c>
      <c r="F43" s="181"/>
      <c r="G43" s="207"/>
      <c r="H43" s="207"/>
      <c r="I43" s="208"/>
    </row>
    <row r="44" spans="1:24" x14ac:dyDescent="0.2">
      <c r="A44" s="51"/>
      <c r="B44" s="107"/>
      <c r="C44" s="107"/>
      <c r="D44" s="107"/>
      <c r="E44" s="107"/>
      <c r="F44" s="107"/>
      <c r="G44" s="107"/>
      <c r="H44" s="107"/>
    </row>
    <row r="45" spans="1:24" ht="13.5" customHeight="1" x14ac:dyDescent="0.2">
      <c r="A45" s="131" t="s">
        <v>179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</row>
    <row r="46" spans="1:24" ht="13.5" customHeight="1" x14ac:dyDescent="0.2">
      <c r="A46" s="131" t="s">
        <v>176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</row>
    <row r="47" spans="1:24" ht="13.5" customHeight="1" x14ac:dyDescent="0.2">
      <c r="A47" s="131" t="s">
        <v>177</v>
      </c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</row>
    <row r="48" spans="1:24" ht="13.5" customHeight="1" x14ac:dyDescent="0.2">
      <c r="A48" s="131" t="s">
        <v>178</v>
      </c>
      <c r="B48" s="101"/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</row>
    <row r="49" spans="1:21" x14ac:dyDescent="0.2">
      <c r="A49" s="51"/>
      <c r="B49" s="107"/>
      <c r="C49" s="107"/>
      <c r="D49" s="107"/>
      <c r="E49" s="107"/>
      <c r="F49" s="107"/>
      <c r="G49" s="107"/>
      <c r="H49" s="107"/>
    </row>
    <row r="50" spans="1:21" s="2" customFormat="1" ht="6" customHeight="1" x14ac:dyDescent="0.2">
      <c r="A50" s="12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">
      <c r="M51" s="1" t="s">
        <v>152</v>
      </c>
    </row>
    <row r="52" spans="1:21" ht="6" customHeight="1" x14ac:dyDescent="0.2">
      <c r="B52" s="14"/>
      <c r="C52" s="14"/>
      <c r="D52" s="14"/>
      <c r="E52" s="14"/>
      <c r="F52" s="14"/>
      <c r="G52" s="16"/>
      <c r="H52" s="13"/>
      <c r="T52" s="6"/>
    </row>
    <row r="53" spans="1:21" s="130" customFormat="1" ht="15.75" x14ac:dyDescent="0.25">
      <c r="A53" s="129" t="s">
        <v>37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</row>
    <row r="54" spans="1:21" x14ac:dyDescent="0.2">
      <c r="B54" s="14"/>
    </row>
    <row r="55" spans="1:21" x14ac:dyDescent="0.2">
      <c r="A55" s="51" t="s">
        <v>166</v>
      </c>
    </row>
    <row r="56" spans="1:21" ht="16.5" customHeight="1" x14ac:dyDescent="0.2">
      <c r="A56" s="123"/>
      <c r="B56" s="14"/>
      <c r="C56" s="14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1:21" ht="15" customHeight="1" x14ac:dyDescent="0.2">
      <c r="A57" s="56">
        <v>1</v>
      </c>
      <c r="B57" s="109" t="s">
        <v>93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</row>
    <row r="58" spans="1:21" ht="16.5" customHeight="1" x14ac:dyDescent="0.2">
      <c r="B58" s="109" t="s">
        <v>94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</row>
    <row r="59" spans="1:21" ht="6" customHeight="1" x14ac:dyDescent="0.2">
      <c r="B59" s="14"/>
      <c r="C59" s="14"/>
      <c r="D59" s="14"/>
      <c r="E59" s="7"/>
      <c r="F59" s="14"/>
      <c r="G59" s="16"/>
      <c r="H59" s="13"/>
      <c r="I59" s="13"/>
      <c r="T59" s="6"/>
    </row>
    <row r="60" spans="1:21" ht="13.5" customHeight="1" x14ac:dyDescent="0.2">
      <c r="A60" s="123"/>
      <c r="B60" s="14"/>
      <c r="C60" s="77"/>
      <c r="D60" s="109" t="s">
        <v>106</v>
      </c>
      <c r="E60" s="109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</row>
    <row r="61" spans="1:21" x14ac:dyDescent="0.2">
      <c r="A61" s="123"/>
      <c r="B61" s="14"/>
      <c r="C61" s="20"/>
      <c r="D61" s="109" t="s">
        <v>107</v>
      </c>
      <c r="E61" s="109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</row>
    <row r="62" spans="1:21" s="21" customFormat="1" x14ac:dyDescent="0.2">
      <c r="A62" s="125"/>
      <c r="C62" s="22"/>
      <c r="D62" s="109" t="s">
        <v>108</v>
      </c>
      <c r="E62" s="10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</row>
    <row r="63" spans="1:21" ht="6" customHeight="1" x14ac:dyDescent="0.2">
      <c r="B63" s="14"/>
      <c r="C63" s="14"/>
      <c r="D63" s="14"/>
      <c r="E63" s="7"/>
      <c r="F63" s="14"/>
      <c r="G63" s="16"/>
      <c r="H63" s="13"/>
      <c r="I63" s="13"/>
      <c r="T63" s="6"/>
    </row>
    <row r="64" spans="1:21" ht="13.5" customHeight="1" x14ac:dyDescent="0.2">
      <c r="A64" s="123"/>
      <c r="B64" s="14"/>
      <c r="C64" s="77"/>
      <c r="D64" s="109" t="s">
        <v>95</v>
      </c>
      <c r="E64" s="10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</row>
    <row r="65" spans="1:25" s="21" customFormat="1" x14ac:dyDescent="0.2">
      <c r="A65" s="125"/>
      <c r="C65" s="22"/>
      <c r="D65" s="109" t="s">
        <v>112</v>
      </c>
      <c r="E65" s="10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</row>
    <row r="66" spans="1:25" x14ac:dyDescent="0.2">
      <c r="A66" s="123"/>
      <c r="B66" s="14"/>
      <c r="C66" s="14"/>
      <c r="D66" s="109" t="s">
        <v>113</v>
      </c>
      <c r="E66" s="109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1:25" ht="6" customHeight="1" x14ac:dyDescent="0.2">
      <c r="B67" s="14"/>
      <c r="C67" s="14"/>
      <c r="D67" s="14"/>
      <c r="E67" s="7"/>
      <c r="F67" s="14"/>
      <c r="G67" s="16"/>
      <c r="H67" s="13"/>
      <c r="I67" s="13"/>
      <c r="T67" s="6"/>
    </row>
    <row r="68" spans="1:25" ht="13.5" customHeight="1" x14ac:dyDescent="0.2">
      <c r="A68" s="123"/>
      <c r="B68" s="14"/>
      <c r="C68" s="77"/>
      <c r="D68" s="109" t="s">
        <v>109</v>
      </c>
      <c r="E68" s="109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</row>
    <row r="69" spans="1:25" x14ac:dyDescent="0.2">
      <c r="A69" s="123"/>
      <c r="B69" s="14"/>
      <c r="C69" s="20"/>
      <c r="D69" s="109" t="s">
        <v>110</v>
      </c>
      <c r="E69" s="109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</row>
    <row r="70" spans="1:25" x14ac:dyDescent="0.2">
      <c r="A70" s="123"/>
      <c r="B70" s="14"/>
      <c r="C70" s="20"/>
      <c r="D70" s="109" t="s">
        <v>163</v>
      </c>
      <c r="E70" s="19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5" x14ac:dyDescent="0.2">
      <c r="A71" s="123"/>
      <c r="B71" s="14"/>
      <c r="C71" s="20"/>
      <c r="D71" s="109" t="s">
        <v>111</v>
      </c>
      <c r="E71" s="19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1:25" x14ac:dyDescent="0.2">
      <c r="A72" s="123"/>
      <c r="B72" s="14"/>
      <c r="C72" s="14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1:25" x14ac:dyDescent="0.2">
      <c r="A73" s="56">
        <v>2</v>
      </c>
      <c r="B73" s="86" t="s">
        <v>61</v>
      </c>
      <c r="C73" s="88"/>
      <c r="D73" s="88"/>
      <c r="E73" s="97"/>
      <c r="F73" s="97"/>
      <c r="G73" s="87"/>
      <c r="H73" s="87"/>
      <c r="I73" s="87"/>
      <c r="J73" s="86"/>
      <c r="K73" s="88"/>
      <c r="L73" s="88"/>
      <c r="M73" s="88"/>
      <c r="N73" s="88"/>
      <c r="O73" s="88"/>
      <c r="P73" s="26" t="str">
        <f>IF(OR(C60="x",C64="X",C68="x"),"X","")</f>
        <v/>
      </c>
      <c r="Q73" s="86" t="s">
        <v>0</v>
      </c>
      <c r="R73" s="88"/>
      <c r="S73" s="27" t="str">
        <f>IF(AND(C60="",C64="",C68=""),"X","")</f>
        <v>X</v>
      </c>
      <c r="T73" s="86" t="s">
        <v>1</v>
      </c>
      <c r="U73" s="26" t="str">
        <f>IF(OR(C58="x",C58="X",C61="x",C61="X",C64="x",C64="X"),"X","")</f>
        <v/>
      </c>
      <c r="V73" s="24" t="s">
        <v>0</v>
      </c>
      <c r="W73" s="25"/>
      <c r="X73" s="27" t="str">
        <f>IF(AND(C58="",C61="",C64=""),"X","")</f>
        <v>X</v>
      </c>
      <c r="Y73" s="24" t="s">
        <v>1</v>
      </c>
    </row>
    <row r="74" spans="1:25" x14ac:dyDescent="0.2">
      <c r="A74" s="55"/>
      <c r="B74" s="86" t="s">
        <v>60</v>
      </c>
      <c r="C74" s="88"/>
      <c r="D74" s="88"/>
      <c r="E74" s="97"/>
      <c r="F74" s="97"/>
      <c r="G74" s="87"/>
      <c r="H74" s="87"/>
      <c r="I74" s="87"/>
      <c r="J74" s="86"/>
      <c r="K74" s="88"/>
      <c r="L74" s="88"/>
      <c r="M74" s="88"/>
      <c r="N74" s="88"/>
      <c r="O74" s="88"/>
      <c r="P74" s="99"/>
      <c r="Q74" s="86"/>
      <c r="R74" s="88"/>
      <c r="S74" s="100"/>
      <c r="T74" s="86"/>
      <c r="U74" s="20"/>
      <c r="V74" s="13"/>
      <c r="X74" s="29"/>
      <c r="Y74" s="13"/>
    </row>
    <row r="75" spans="1:25" ht="16.5" customHeight="1" x14ac:dyDescent="0.2">
      <c r="A75" s="123"/>
      <c r="B75" s="14"/>
      <c r="C75" s="14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1:25" ht="8.1" customHeight="1" x14ac:dyDescent="0.2"/>
    <row r="77" spans="1:25" s="75" customFormat="1" ht="15.75" x14ac:dyDescent="0.25">
      <c r="A77" s="129" t="s">
        <v>30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</row>
    <row r="78" spans="1:25" ht="6" customHeight="1" x14ac:dyDescent="0.2">
      <c r="A78" s="1"/>
      <c r="B78" s="14"/>
      <c r="C78" s="14"/>
      <c r="D78" s="14"/>
      <c r="E78" s="7"/>
      <c r="F78" s="16"/>
      <c r="G78" s="16"/>
      <c r="H78" s="13"/>
      <c r="S78" s="6"/>
    </row>
    <row r="79" spans="1:25" ht="16.5" customHeight="1" x14ac:dyDescent="0.2">
      <c r="A79" s="14" t="s">
        <v>192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5" ht="6" customHeight="1" x14ac:dyDescent="0.2">
      <c r="A80" s="1"/>
      <c r="B80" s="14"/>
      <c r="C80" s="14"/>
      <c r="D80" s="14"/>
      <c r="E80" s="7"/>
      <c r="F80" s="16"/>
      <c r="G80" s="16"/>
      <c r="H80" s="13"/>
      <c r="S80" s="6"/>
    </row>
    <row r="81" spans="1:37" ht="16.5" customHeight="1" x14ac:dyDescent="0.2">
      <c r="A81" s="18">
        <v>1</v>
      </c>
      <c r="B81" s="109" t="s">
        <v>216</v>
      </c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13"/>
    </row>
    <row r="82" spans="1:37" x14ac:dyDescent="0.2">
      <c r="A82" s="1"/>
      <c r="B82" s="14"/>
      <c r="C82" s="14"/>
      <c r="D82" s="14"/>
      <c r="E82" s="7"/>
      <c r="F82" s="16"/>
      <c r="G82" s="16"/>
      <c r="H82" s="13"/>
      <c r="S82" s="6"/>
    </row>
    <row r="83" spans="1:37" x14ac:dyDescent="0.2">
      <c r="A83" s="14"/>
      <c r="C83" s="18" t="s">
        <v>7</v>
      </c>
      <c r="D83" s="223" t="s">
        <v>215</v>
      </c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1:37" x14ac:dyDescent="0.2">
      <c r="A84" s="14"/>
      <c r="B84" s="30"/>
      <c r="C84" s="11"/>
      <c r="D84" s="223" t="s">
        <v>193</v>
      </c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1:37" ht="6" customHeight="1" x14ac:dyDescent="0.2">
      <c r="A85" s="1"/>
      <c r="B85" s="14"/>
      <c r="C85" s="14"/>
      <c r="D85" s="14"/>
      <c r="E85" s="7"/>
      <c r="F85" s="16"/>
      <c r="G85" s="16"/>
      <c r="H85" s="13"/>
      <c r="S85" s="6"/>
    </row>
    <row r="86" spans="1:37" ht="16.5" customHeight="1" x14ac:dyDescent="0.2">
      <c r="A86" s="14"/>
      <c r="B86" s="43"/>
      <c r="C86" s="43"/>
      <c r="E86" s="215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7"/>
      <c r="Y86" s="44"/>
    </row>
    <row r="87" spans="1:37" x14ac:dyDescent="0.2">
      <c r="A87" s="1"/>
      <c r="B87" s="14"/>
      <c r="C87" s="14"/>
      <c r="D87" s="14"/>
      <c r="E87" s="7"/>
      <c r="F87" s="16"/>
      <c r="G87" s="16"/>
      <c r="H87" s="13"/>
      <c r="S87" s="6"/>
    </row>
    <row r="88" spans="1:37" ht="16.5" customHeight="1" x14ac:dyDescent="0.2">
      <c r="A88" s="14"/>
      <c r="B88" s="30"/>
      <c r="C88" s="18" t="s">
        <v>8</v>
      </c>
      <c r="D88" s="109" t="s">
        <v>194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7"/>
    </row>
    <row r="89" spans="1:37" ht="6" customHeight="1" x14ac:dyDescent="0.2">
      <c r="B89" s="14"/>
      <c r="C89" s="14"/>
      <c r="D89" s="14"/>
      <c r="E89" s="7"/>
      <c r="F89" s="14"/>
      <c r="G89" s="16"/>
      <c r="H89" s="13"/>
      <c r="I89" s="13"/>
      <c r="T89" s="6"/>
    </row>
    <row r="90" spans="1:37" ht="13.5" customHeight="1" x14ac:dyDescent="0.2">
      <c r="A90" s="123"/>
      <c r="B90" s="14"/>
      <c r="E90" s="77" t="s">
        <v>213</v>
      </c>
      <c r="F90" s="80" t="s">
        <v>195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37" x14ac:dyDescent="0.2">
      <c r="A91" s="123"/>
      <c r="B91" s="14"/>
      <c r="E91" s="14"/>
      <c r="F91" s="109" t="s">
        <v>196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37" x14ac:dyDescent="0.2">
      <c r="A92" s="123"/>
      <c r="B92" s="14"/>
      <c r="E92" s="14"/>
      <c r="F92" s="109" t="s">
        <v>197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</row>
    <row r="93" spans="1:37" x14ac:dyDescent="0.2">
      <c r="A93" s="123"/>
      <c r="B93" s="14"/>
      <c r="E93" s="14"/>
      <c r="F93" s="109" t="s">
        <v>198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</row>
    <row r="94" spans="1:37" x14ac:dyDescent="0.2">
      <c r="A94" s="123"/>
      <c r="B94" s="14"/>
      <c r="E94" s="14"/>
      <c r="F94" s="109" t="s">
        <v>199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</row>
    <row r="95" spans="1:37" x14ac:dyDescent="0.2">
      <c r="A95" s="123"/>
      <c r="B95" s="14"/>
      <c r="E95" s="14"/>
      <c r="F95" s="109" t="s">
        <v>200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</row>
    <row r="96" spans="1:37" x14ac:dyDescent="0.2">
      <c r="A96" s="123"/>
      <c r="B96" s="14"/>
      <c r="E96" s="14"/>
      <c r="F96" s="109" t="s">
        <v>201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</row>
    <row r="97" spans="2:21" ht="14.25" x14ac:dyDescent="0.2">
      <c r="B97" s="14"/>
      <c r="F97" s="211" t="s">
        <v>6</v>
      </c>
      <c r="G97" s="192" t="s">
        <v>96</v>
      </c>
      <c r="H97" s="195"/>
      <c r="I97" s="195"/>
      <c r="J97" s="195"/>
      <c r="K97" s="195"/>
      <c r="L97" s="195"/>
      <c r="M97" s="195"/>
      <c r="N97" s="195"/>
      <c r="O97" s="195"/>
      <c r="P97" s="39"/>
      <c r="Q97" s="39"/>
      <c r="R97" s="39"/>
      <c r="S97" s="39"/>
    </row>
    <row r="98" spans="2:21" ht="14.25" x14ac:dyDescent="0.2">
      <c r="B98" s="14"/>
      <c r="F98" s="212"/>
      <c r="G98" s="192" t="s">
        <v>97</v>
      </c>
      <c r="H98" s="102"/>
      <c r="I98" s="102"/>
      <c r="J98" s="102"/>
      <c r="K98" s="102"/>
      <c r="L98" s="102"/>
      <c r="M98" s="102"/>
      <c r="N98" s="102"/>
      <c r="O98" s="102"/>
      <c r="P98" s="40"/>
      <c r="Q98" s="40"/>
      <c r="R98" s="40"/>
      <c r="S98" s="40"/>
    </row>
    <row r="99" spans="2:21" ht="15.75" customHeight="1" x14ac:dyDescent="0.25">
      <c r="B99" s="14"/>
      <c r="F99" s="211" t="s">
        <v>6</v>
      </c>
      <c r="G99" s="192" t="s">
        <v>38</v>
      </c>
      <c r="H99"/>
      <c r="I99"/>
      <c r="J99"/>
      <c r="K99"/>
      <c r="L99"/>
      <c r="M99"/>
      <c r="N99"/>
      <c r="O99"/>
      <c r="P99" s="196"/>
      <c r="Q99" s="196"/>
      <c r="R99" s="196"/>
      <c r="S99" s="196"/>
      <c r="U99" s="196"/>
    </row>
    <row r="100" spans="2:21" ht="6" customHeight="1" x14ac:dyDescent="0.2">
      <c r="B100" s="14"/>
      <c r="C100" s="14"/>
      <c r="D100" s="14"/>
      <c r="E100" s="7"/>
      <c r="F100" s="14"/>
      <c r="G100" s="16"/>
      <c r="H100" s="13"/>
      <c r="I100" s="13"/>
      <c r="T100" s="6"/>
    </row>
    <row r="101" spans="2:21" x14ac:dyDescent="0.2">
      <c r="B101" s="14"/>
      <c r="E101" s="77"/>
      <c r="F101" s="58" t="s">
        <v>202</v>
      </c>
      <c r="G101" s="5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2:21" x14ac:dyDescent="0.2">
      <c r="B102" s="14"/>
      <c r="F102" s="58" t="s">
        <v>203</v>
      </c>
      <c r="G102" s="5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2:21" x14ac:dyDescent="0.2">
      <c r="B103" s="14"/>
      <c r="F103" s="58" t="s">
        <v>204</v>
      </c>
      <c r="G103" s="5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2:21" x14ac:dyDescent="0.2">
      <c r="B104" s="14"/>
      <c r="F104" s="58" t="s">
        <v>205</v>
      </c>
      <c r="G104" s="5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2:21" x14ac:dyDescent="0.2">
      <c r="B105" s="14"/>
      <c r="E105" s="14"/>
      <c r="F105" s="58" t="s">
        <v>206</v>
      </c>
      <c r="G105" s="5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2:21" x14ac:dyDescent="0.2">
      <c r="B106" s="14"/>
      <c r="E106" s="14"/>
      <c r="F106" s="58" t="s">
        <v>207</v>
      </c>
      <c r="G106" s="5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2:21" ht="6" customHeight="1" x14ac:dyDescent="0.2">
      <c r="B107" s="14"/>
      <c r="C107" s="14"/>
      <c r="D107" s="14"/>
      <c r="E107" s="7"/>
      <c r="F107" s="14"/>
      <c r="G107" s="16"/>
      <c r="H107" s="13"/>
      <c r="I107" s="13"/>
      <c r="T107" s="6"/>
    </row>
    <row r="108" spans="2:21" ht="13.5" customHeight="1" x14ac:dyDescent="0.2">
      <c r="B108" s="14"/>
      <c r="E108" s="77"/>
      <c r="F108" s="58" t="s">
        <v>208</v>
      </c>
      <c r="G108" s="5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2:21" x14ac:dyDescent="0.2">
      <c r="B109" s="14"/>
      <c r="E109" s="14"/>
      <c r="F109" s="58" t="s">
        <v>209</v>
      </c>
      <c r="G109" s="5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2:21" x14ac:dyDescent="0.2">
      <c r="B110" s="14"/>
      <c r="E110" s="14"/>
      <c r="F110" s="58" t="s">
        <v>210</v>
      </c>
      <c r="G110" s="31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2:21" x14ac:dyDescent="0.2">
      <c r="B111" s="14"/>
      <c r="E111" s="14"/>
      <c r="F111" s="58" t="s">
        <v>211</v>
      </c>
      <c r="G111" s="31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2:21" x14ac:dyDescent="0.2">
      <c r="B112" s="14"/>
      <c r="F112" s="58" t="s">
        <v>212</v>
      </c>
      <c r="G112" s="31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1:21" x14ac:dyDescent="0.2">
      <c r="B113" s="14"/>
    </row>
    <row r="114" spans="1:21" x14ac:dyDescent="0.2">
      <c r="A114" s="56">
        <v>4</v>
      </c>
      <c r="B114" s="96" t="s">
        <v>62</v>
      </c>
      <c r="C114" s="88"/>
      <c r="D114" s="97"/>
      <c r="E114" s="97"/>
      <c r="F114" s="97"/>
      <c r="G114" s="87"/>
      <c r="H114" s="86"/>
      <c r="I114" s="86"/>
      <c r="J114" s="88"/>
      <c r="K114" s="88"/>
      <c r="L114" s="88"/>
      <c r="M114" s="88"/>
      <c r="N114" s="88"/>
      <c r="O114" s="88"/>
      <c r="P114" s="26" t="str">
        <f>IF(OR(E90="x",E90="X",E101="x",E101="X",E108="x",E108="X"),"X","")</f>
        <v>X</v>
      </c>
      <c r="Q114" s="86" t="s">
        <v>0</v>
      </c>
      <c r="R114" s="88"/>
      <c r="S114" s="27" t="str">
        <f>IF(AND(E90="",E101="",E108=""),"X","")</f>
        <v/>
      </c>
      <c r="T114" s="86" t="s">
        <v>1</v>
      </c>
    </row>
    <row r="115" spans="1:21" x14ac:dyDescent="0.2">
      <c r="B115" s="96" t="s">
        <v>63</v>
      </c>
      <c r="C115" s="97"/>
      <c r="D115" s="97"/>
      <c r="E115" s="97"/>
      <c r="F115" s="97"/>
      <c r="G115" s="87"/>
      <c r="H115" s="86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98"/>
    </row>
    <row r="116" spans="1:21" s="2" customFormat="1" ht="6" customHeight="1" x14ac:dyDescent="0.2">
      <c r="A116" s="12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">
      <c r="M117" s="1" t="s">
        <v>153</v>
      </c>
    </row>
    <row r="118" spans="1:21" ht="6" customHeight="1" x14ac:dyDescent="0.2">
      <c r="B118" s="14"/>
      <c r="C118" s="14"/>
      <c r="D118" s="14"/>
      <c r="E118" s="14"/>
      <c r="F118" s="14"/>
      <c r="G118" s="16"/>
      <c r="H118" s="13"/>
      <c r="T118" s="6"/>
    </row>
    <row r="119" spans="1:21" s="75" customFormat="1" ht="15.75" x14ac:dyDescent="0.25">
      <c r="A119" s="129" t="s">
        <v>33</v>
      </c>
      <c r="B119" s="103"/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</row>
    <row r="120" spans="1:21" ht="8.1" customHeight="1" x14ac:dyDescent="0.2"/>
    <row r="121" spans="1:21" s="51" customFormat="1" ht="16.5" customHeight="1" x14ac:dyDescent="0.25">
      <c r="A121" s="51" t="s">
        <v>167</v>
      </c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1" s="51" customFormat="1" ht="16.5" customHeight="1" x14ac:dyDescent="0.25">
      <c r="A122" s="51" t="s">
        <v>168</v>
      </c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1" ht="12" customHeight="1" x14ac:dyDescent="0.2">
      <c r="B123" s="14"/>
      <c r="C123" s="14"/>
      <c r="D123" s="14"/>
      <c r="E123" s="14"/>
      <c r="F123" s="14"/>
      <c r="G123" s="16"/>
      <c r="H123" s="13"/>
      <c r="T123" s="6"/>
    </row>
    <row r="124" spans="1:21" ht="16.5" customHeight="1" x14ac:dyDescent="0.2">
      <c r="A124" s="56">
        <v>5</v>
      </c>
      <c r="B124" s="32" t="s">
        <v>46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6"/>
    </row>
    <row r="125" spans="1:21" ht="12" customHeight="1" x14ac:dyDescent="0.2">
      <c r="G125" s="16"/>
      <c r="H125" s="13"/>
      <c r="N125" s="33"/>
      <c r="O125" s="33"/>
    </row>
    <row r="126" spans="1:21" x14ac:dyDescent="0.2">
      <c r="B126" s="34"/>
      <c r="C126" s="18" t="s">
        <v>7</v>
      </c>
      <c r="D126" s="58" t="s">
        <v>144</v>
      </c>
      <c r="E126" s="31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1" x14ac:dyDescent="0.2">
      <c r="B127" s="34"/>
      <c r="C127" s="34"/>
      <c r="D127" s="58" t="s">
        <v>145</v>
      </c>
      <c r="E127" s="31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1" x14ac:dyDescent="0.2">
      <c r="B128" s="34"/>
      <c r="C128" s="34"/>
      <c r="D128" s="58" t="s">
        <v>146</v>
      </c>
      <c r="E128" s="31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2:20" x14ac:dyDescent="0.2">
      <c r="B129" s="34"/>
      <c r="C129" s="34"/>
      <c r="D129" s="58" t="s">
        <v>147</v>
      </c>
      <c r="E129" s="31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2:20" ht="6" customHeight="1" x14ac:dyDescent="0.2">
      <c r="C130" s="12"/>
      <c r="L130" s="17"/>
      <c r="M130" s="17"/>
      <c r="N130" s="17"/>
      <c r="O130" s="17"/>
      <c r="P130" s="17"/>
    </row>
    <row r="131" spans="2:20" ht="3.95" customHeight="1" x14ac:dyDescent="0.2">
      <c r="C131" s="36"/>
      <c r="D131" s="88"/>
      <c r="E131" s="90"/>
      <c r="F131" s="90"/>
      <c r="G131" s="91"/>
      <c r="H131" s="86"/>
      <c r="I131" s="88"/>
      <c r="J131" s="88"/>
      <c r="K131" s="88"/>
      <c r="L131" s="115"/>
      <c r="M131" s="114"/>
      <c r="N131" s="17"/>
    </row>
    <row r="132" spans="2:20" x14ac:dyDescent="0.2">
      <c r="C132" s="12"/>
      <c r="D132" s="92" t="s">
        <v>14</v>
      </c>
      <c r="E132" s="92"/>
      <c r="F132" s="88"/>
      <c r="G132" s="221">
        <v>0</v>
      </c>
      <c r="H132" s="118" t="s">
        <v>26</v>
      </c>
      <c r="I132" s="114"/>
      <c r="J132" s="114"/>
      <c r="K132" s="219">
        <f>G132*28.35</f>
        <v>0</v>
      </c>
      <c r="L132" s="116" t="s">
        <v>27</v>
      </c>
      <c r="M132" s="114"/>
      <c r="N132" s="17"/>
    </row>
    <row r="133" spans="2:20" ht="3.95" customHeight="1" x14ac:dyDescent="0.2">
      <c r="C133" s="36"/>
      <c r="D133" s="90"/>
      <c r="E133" s="90"/>
      <c r="F133" s="91"/>
      <c r="G133" s="218"/>
      <c r="H133" s="114"/>
      <c r="I133" s="114"/>
      <c r="J133" s="114"/>
      <c r="K133" s="220"/>
      <c r="L133" s="114"/>
      <c r="M133" s="114"/>
    </row>
    <row r="134" spans="2:20" x14ac:dyDescent="0.2">
      <c r="C134" s="12"/>
      <c r="D134" s="92" t="s">
        <v>15</v>
      </c>
      <c r="E134" s="92"/>
      <c r="F134" s="88"/>
      <c r="G134" s="221">
        <v>0</v>
      </c>
      <c r="H134" s="118" t="s">
        <v>28</v>
      </c>
      <c r="I134" s="114"/>
      <c r="J134" s="114"/>
      <c r="K134" s="219">
        <f>G134*28.35</f>
        <v>0</v>
      </c>
      <c r="L134" s="116" t="s">
        <v>29</v>
      </c>
      <c r="M134" s="114"/>
      <c r="N134" s="17"/>
    </row>
    <row r="135" spans="2:20" ht="8.1" customHeight="1" x14ac:dyDescent="0.2">
      <c r="C135" s="36"/>
      <c r="D135" s="90"/>
      <c r="E135" s="90"/>
      <c r="F135" s="91"/>
      <c r="G135" s="91"/>
      <c r="H135" s="86"/>
      <c r="I135" s="88"/>
      <c r="J135" s="114"/>
      <c r="K135" s="88"/>
      <c r="L135" s="114"/>
      <c r="M135" s="114"/>
    </row>
    <row r="136" spans="2:20" x14ac:dyDescent="0.2">
      <c r="C136" s="12"/>
      <c r="D136" s="94" t="s">
        <v>13</v>
      </c>
      <c r="E136" s="94"/>
      <c r="F136" s="95"/>
      <c r="G136" s="95"/>
      <c r="H136" s="88"/>
      <c r="I136" s="88"/>
      <c r="J136" s="114"/>
      <c r="K136" s="119" t="str">
        <f>IF(K132=K134,"Yes","No")</f>
        <v>Yes</v>
      </c>
      <c r="L136" s="117"/>
      <c r="M136" s="114"/>
      <c r="N136" s="17"/>
    </row>
    <row r="137" spans="2:20" ht="3.95" customHeight="1" x14ac:dyDescent="0.2">
      <c r="D137" s="88"/>
      <c r="E137" s="90"/>
      <c r="F137" s="90"/>
      <c r="G137" s="91"/>
      <c r="H137" s="86"/>
      <c r="I137" s="88"/>
      <c r="J137" s="88"/>
      <c r="K137" s="88"/>
      <c r="L137" s="37"/>
      <c r="N137" s="33"/>
    </row>
    <row r="138" spans="2:20" x14ac:dyDescent="0.2">
      <c r="B138" s="14"/>
    </row>
    <row r="139" spans="2:20" x14ac:dyDescent="0.2">
      <c r="C139" s="18" t="s">
        <v>8</v>
      </c>
      <c r="D139" s="80" t="s">
        <v>98</v>
      </c>
      <c r="G139" s="16"/>
      <c r="H139" s="13"/>
      <c r="I139" s="13"/>
    </row>
    <row r="140" spans="2:20" ht="16.5" customHeight="1" x14ac:dyDescent="0.2">
      <c r="C140" s="28"/>
      <c r="D140" s="109" t="s">
        <v>99</v>
      </c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</row>
    <row r="141" spans="2:20" ht="16.5" customHeight="1" x14ac:dyDescent="0.2">
      <c r="C141" s="28"/>
      <c r="D141" s="109" t="s">
        <v>100</v>
      </c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</row>
    <row r="142" spans="2:20" ht="6" customHeight="1" x14ac:dyDescent="0.2">
      <c r="B142" s="35"/>
      <c r="C142" s="35"/>
      <c r="E142" s="105"/>
      <c r="F142" s="105"/>
      <c r="G142" s="105"/>
      <c r="H142" s="13"/>
      <c r="I142" s="13"/>
    </row>
    <row r="143" spans="2:20" ht="3" customHeight="1" x14ac:dyDescent="0.2">
      <c r="C143" s="12"/>
      <c r="E143" s="90"/>
      <c r="F143" s="90"/>
      <c r="G143" s="91"/>
      <c r="H143" s="86"/>
      <c r="I143" s="88"/>
      <c r="J143" s="114"/>
      <c r="K143" s="114"/>
    </row>
    <row r="144" spans="2:20" x14ac:dyDescent="0.2">
      <c r="C144" s="36"/>
      <c r="E144" s="92"/>
      <c r="F144" s="222">
        <v>0</v>
      </c>
      <c r="G144" s="88" t="s">
        <v>32</v>
      </c>
      <c r="H144" s="93"/>
      <c r="I144" s="120"/>
      <c r="J144" s="219">
        <f>F144*28.35</f>
        <v>0</v>
      </c>
      <c r="K144" s="116" t="s">
        <v>27</v>
      </c>
    </row>
    <row r="145" spans="1:27" ht="3" customHeight="1" x14ac:dyDescent="0.2">
      <c r="C145" s="12"/>
      <c r="E145" s="90"/>
      <c r="F145" s="90"/>
      <c r="G145" s="91"/>
      <c r="H145" s="86"/>
      <c r="I145" s="88"/>
      <c r="J145" s="88"/>
      <c r="K145" s="114"/>
    </row>
    <row r="146" spans="1:27" x14ac:dyDescent="0.2">
      <c r="C146" s="28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7" ht="13.5" customHeight="1" x14ac:dyDescent="0.2">
      <c r="C147" s="28"/>
      <c r="D147" s="109" t="s">
        <v>101</v>
      </c>
      <c r="E147" s="109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</row>
    <row r="148" spans="1:27" x14ac:dyDescent="0.2">
      <c r="C148" s="28"/>
      <c r="D148" s="109" t="s">
        <v>102</v>
      </c>
      <c r="E148" s="109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</row>
    <row r="149" spans="1:27" x14ac:dyDescent="0.2">
      <c r="C149" s="28"/>
      <c r="D149" s="109" t="s">
        <v>183</v>
      </c>
      <c r="E149" s="109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</row>
    <row r="150" spans="1:27" x14ac:dyDescent="0.2">
      <c r="C150" s="28"/>
      <c r="D150" s="109" t="s">
        <v>184</v>
      </c>
      <c r="E150" s="109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</row>
    <row r="151" spans="1:27" x14ac:dyDescent="0.2">
      <c r="C151" s="28"/>
      <c r="D151" s="109" t="s">
        <v>185</v>
      </c>
      <c r="E151" s="109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</row>
    <row r="152" spans="1:27" x14ac:dyDescent="0.2">
      <c r="C152" s="28"/>
      <c r="D152" s="109" t="s">
        <v>186</v>
      </c>
      <c r="E152" s="109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</row>
    <row r="153" spans="1:27" ht="6" customHeight="1" x14ac:dyDescent="0.2">
      <c r="A153" s="1"/>
      <c r="C153" s="28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7" ht="13.5" customHeight="1" x14ac:dyDescent="0.25">
      <c r="A154" s="1"/>
      <c r="C154" s="28"/>
      <c r="D154" s="19"/>
      <c r="E154" s="76" t="s">
        <v>6</v>
      </c>
      <c r="F154" s="204" t="s">
        <v>59</v>
      </c>
      <c r="G154"/>
      <c r="H154"/>
      <c r="I154"/>
      <c r="J154"/>
      <c r="K154"/>
      <c r="L154"/>
      <c r="M154"/>
      <c r="N154"/>
      <c r="O154"/>
      <c r="P154" s="193"/>
      <c r="Q154" s="193"/>
      <c r="R154" s="193"/>
      <c r="S154" s="193"/>
      <c r="T154" s="193"/>
      <c r="U154" s="193"/>
      <c r="V154" s="193"/>
      <c r="W154" s="193"/>
      <c r="X154" s="193"/>
      <c r="Y154" s="193"/>
      <c r="Z154" s="193"/>
      <c r="AA154" s="193"/>
    </row>
    <row r="155" spans="1:27" ht="13.5" customHeight="1" x14ac:dyDescent="0.2">
      <c r="A155" s="1"/>
      <c r="C155" s="28"/>
      <c r="D155" s="19"/>
      <c r="E155" s="76" t="s">
        <v>6</v>
      </c>
      <c r="F155" s="204" t="s">
        <v>188</v>
      </c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81"/>
      <c r="X155" s="81"/>
      <c r="Y155" s="81"/>
      <c r="Z155" s="81"/>
      <c r="AA155" s="81"/>
    </row>
    <row r="156" spans="1:27" ht="15" x14ac:dyDescent="0.25">
      <c r="A156" s="1"/>
      <c r="B156" s="14"/>
      <c r="C156" s="38"/>
      <c r="E156" s="76" t="s">
        <v>6</v>
      </c>
      <c r="F156" s="204" t="s">
        <v>10</v>
      </c>
      <c r="G156"/>
      <c r="H156"/>
      <c r="I156"/>
      <c r="J156"/>
      <c r="K156"/>
      <c r="L156"/>
      <c r="M156" s="39"/>
      <c r="N156" s="39"/>
      <c r="O156" s="39"/>
      <c r="P156" s="39"/>
      <c r="Q156" s="39"/>
      <c r="R156" s="39"/>
    </row>
    <row r="157" spans="1:27" ht="12" customHeight="1" x14ac:dyDescent="0.2">
      <c r="B157" s="14"/>
      <c r="C157" s="38"/>
      <c r="E157" s="38"/>
      <c r="F157" s="40"/>
      <c r="G157" s="40"/>
      <c r="H157" s="40"/>
      <c r="I157" s="40"/>
      <c r="J157" s="40"/>
      <c r="K157" s="39"/>
      <c r="L157" s="39"/>
      <c r="M157" s="39"/>
    </row>
    <row r="158" spans="1:27" ht="15.95" customHeight="1" x14ac:dyDescent="0.2">
      <c r="A158" s="124"/>
      <c r="C158" s="13"/>
      <c r="H158" s="182" t="s">
        <v>36</v>
      </c>
      <c r="I158" s="174"/>
      <c r="J158" s="174"/>
      <c r="K158" s="174"/>
      <c r="L158" s="174"/>
      <c r="M158" s="174"/>
      <c r="N158" s="175"/>
      <c r="O158" s="138" t="s">
        <v>103</v>
      </c>
      <c r="P158" s="85"/>
      <c r="Q158" s="85"/>
      <c r="R158" s="85"/>
      <c r="S158" s="85"/>
      <c r="T158" s="85"/>
    </row>
    <row r="159" spans="1:27" ht="15.95" customHeight="1" x14ac:dyDescent="0.2">
      <c r="A159" s="124"/>
      <c r="C159" s="13"/>
      <c r="H159" s="183" t="s">
        <v>141</v>
      </c>
      <c r="I159" s="176"/>
      <c r="J159" s="176"/>
      <c r="K159" s="176"/>
      <c r="L159" s="176"/>
      <c r="M159" s="176"/>
      <c r="N159" s="177"/>
      <c r="O159" s="138" t="s">
        <v>104</v>
      </c>
      <c r="P159" s="85"/>
      <c r="Q159" s="85"/>
      <c r="R159" s="85"/>
      <c r="S159" s="85"/>
      <c r="T159" s="85"/>
    </row>
    <row r="160" spans="1:27" x14ac:dyDescent="0.2">
      <c r="A160" s="124"/>
      <c r="C160" s="13"/>
      <c r="H160" s="184"/>
      <c r="I160" s="13"/>
      <c r="L160" s="13"/>
      <c r="M160" s="13"/>
      <c r="N160" s="159"/>
      <c r="O160" s="138" t="s">
        <v>105</v>
      </c>
      <c r="P160" s="85"/>
      <c r="Q160" s="85"/>
      <c r="R160" s="85"/>
      <c r="S160" s="85"/>
      <c r="T160" s="85"/>
    </row>
    <row r="161" spans="1:22" x14ac:dyDescent="0.2">
      <c r="A161" s="126"/>
      <c r="B161" s="87" t="s">
        <v>20</v>
      </c>
      <c r="C161" s="88"/>
      <c r="D161" s="88"/>
      <c r="E161" s="88"/>
      <c r="F161" s="89"/>
      <c r="G161" s="88"/>
      <c r="H161" s="184"/>
      <c r="I161" s="185" t="s">
        <v>15</v>
      </c>
      <c r="J161" s="186"/>
      <c r="K161" s="157">
        <v>0</v>
      </c>
      <c r="L161" s="49" t="s">
        <v>27</v>
      </c>
      <c r="M161" s="161"/>
      <c r="N161" s="162"/>
      <c r="O161" s="202"/>
      <c r="P161" s="59"/>
      <c r="Q161" s="59"/>
      <c r="R161" s="59"/>
      <c r="S161" s="59"/>
      <c r="T161" s="59"/>
    </row>
    <row r="162" spans="1:22" x14ac:dyDescent="0.2">
      <c r="A162" s="124"/>
      <c r="C162" s="13"/>
      <c r="H162" s="184"/>
      <c r="I162" s="185"/>
      <c r="L162" s="13"/>
      <c r="M162" s="13"/>
      <c r="N162" s="159"/>
      <c r="O162" s="41"/>
      <c r="P162" s="42"/>
      <c r="Q162" s="42"/>
      <c r="R162" s="42"/>
      <c r="S162" s="42"/>
      <c r="T162" s="42"/>
    </row>
    <row r="163" spans="1:22" ht="14.25" x14ac:dyDescent="0.2">
      <c r="A163" s="124"/>
      <c r="B163" s="76" t="s">
        <v>6</v>
      </c>
      <c r="C163" s="48" t="s">
        <v>67</v>
      </c>
      <c r="D163" s="83"/>
      <c r="E163" s="14"/>
      <c r="F163" s="14"/>
      <c r="G163" s="14"/>
      <c r="H163" s="184"/>
      <c r="I163" s="43" t="s">
        <v>4</v>
      </c>
      <c r="K163" s="51"/>
      <c r="L163" s="163"/>
      <c r="M163" s="157">
        <v>0</v>
      </c>
      <c r="N163" s="159"/>
      <c r="P163" s="26" t="str">
        <f>IF(M163&lt;=350,"X","")</f>
        <v>X</v>
      </c>
      <c r="Q163" s="13" t="s">
        <v>0</v>
      </c>
      <c r="R163" s="13"/>
      <c r="S163" s="27" t="str">
        <f>IF(M163&gt;350,"X","")</f>
        <v/>
      </c>
      <c r="T163" s="13" t="s">
        <v>1</v>
      </c>
    </row>
    <row r="164" spans="1:22" ht="3" customHeight="1" x14ac:dyDescent="0.2">
      <c r="A164" s="124"/>
      <c r="B164" s="45"/>
      <c r="C164" s="48"/>
      <c r="D164" s="83"/>
      <c r="E164" s="14"/>
      <c r="F164" s="14"/>
      <c r="G164" s="14"/>
      <c r="H164" s="184"/>
      <c r="I164" s="43"/>
      <c r="L164" s="13"/>
      <c r="M164" s="161"/>
      <c r="N164" s="159"/>
      <c r="O164" s="46"/>
      <c r="P164" s="46"/>
      <c r="Q164" s="46"/>
      <c r="R164" s="46"/>
      <c r="S164" s="46"/>
      <c r="T164" s="46"/>
    </row>
    <row r="165" spans="1:22" x14ac:dyDescent="0.2">
      <c r="A165" s="124"/>
      <c r="B165" s="45"/>
      <c r="C165" s="83"/>
      <c r="D165" s="83"/>
      <c r="E165" s="14"/>
      <c r="F165" s="14"/>
      <c r="G165" s="14"/>
      <c r="H165" s="184"/>
      <c r="I165" s="43" t="s">
        <v>17</v>
      </c>
      <c r="K165" s="43"/>
      <c r="L165" s="163"/>
      <c r="M165" s="157">
        <v>0</v>
      </c>
      <c r="N165" s="170" t="s">
        <v>2</v>
      </c>
      <c r="V165" s="43"/>
    </row>
    <row r="166" spans="1:22" ht="3" customHeight="1" x14ac:dyDescent="0.2">
      <c r="A166" s="124"/>
      <c r="B166" s="45"/>
      <c r="C166" s="48"/>
      <c r="D166" s="83"/>
      <c r="E166" s="14"/>
      <c r="F166" s="14"/>
      <c r="G166" s="14"/>
      <c r="H166" s="184"/>
      <c r="I166" s="43"/>
      <c r="L166" s="13"/>
      <c r="M166" s="161"/>
      <c r="N166" s="159"/>
      <c r="O166" s="46"/>
      <c r="P166" s="46"/>
      <c r="Q166" s="46"/>
      <c r="R166" s="46"/>
      <c r="S166" s="46"/>
      <c r="T166" s="46"/>
    </row>
    <row r="167" spans="1:22" x14ac:dyDescent="0.2">
      <c r="A167" s="122"/>
      <c r="B167" s="45"/>
      <c r="C167" s="48"/>
      <c r="D167" s="48"/>
      <c r="E167" s="16"/>
      <c r="F167" s="16"/>
      <c r="G167" s="16"/>
      <c r="H167" s="184"/>
      <c r="I167" s="43" t="s">
        <v>18</v>
      </c>
      <c r="L167" s="163"/>
      <c r="M167" s="157">
        <v>0</v>
      </c>
      <c r="N167" s="170" t="s">
        <v>2</v>
      </c>
    </row>
    <row r="168" spans="1:22" ht="3" customHeight="1" x14ac:dyDescent="0.2">
      <c r="A168" s="124"/>
      <c r="B168" s="45"/>
      <c r="C168" s="48"/>
      <c r="D168" s="83"/>
      <c r="E168" s="14"/>
      <c r="F168" s="14"/>
      <c r="G168" s="14"/>
      <c r="H168" s="184"/>
      <c r="I168" s="43"/>
      <c r="L168" s="13"/>
      <c r="M168" s="161"/>
      <c r="N168" s="159"/>
      <c r="O168" s="46"/>
      <c r="P168" s="46"/>
      <c r="Q168" s="46"/>
      <c r="R168" s="46"/>
      <c r="S168" s="46"/>
      <c r="T168" s="46"/>
    </row>
    <row r="169" spans="1:22" s="2" customFormat="1" ht="13.5" customHeight="1" x14ac:dyDescent="0.2">
      <c r="A169" s="127"/>
      <c r="B169" s="76" t="s">
        <v>6</v>
      </c>
      <c r="C169" s="48" t="s">
        <v>120</v>
      </c>
      <c r="D169" s="48"/>
      <c r="E169" s="104"/>
      <c r="F169" s="104"/>
      <c r="G169" s="104"/>
      <c r="H169" s="184"/>
      <c r="I169" s="43" t="s">
        <v>5</v>
      </c>
      <c r="J169" s="1"/>
      <c r="K169" s="164"/>
      <c r="L169" s="165"/>
      <c r="M169" s="157">
        <v>0</v>
      </c>
      <c r="N169" s="171" t="s">
        <v>3</v>
      </c>
      <c r="O169" s="1"/>
      <c r="P169" s="26" t="str">
        <f>IF(M169&lt;=480,"X","")</f>
        <v>X</v>
      </c>
      <c r="Q169" s="13" t="s">
        <v>0</v>
      </c>
      <c r="R169" s="13"/>
      <c r="S169" s="27" t="str">
        <f>IF(M169&gt;480,"X","")</f>
        <v/>
      </c>
      <c r="T169" s="13" t="s">
        <v>1</v>
      </c>
    </row>
    <row r="170" spans="1:22" ht="3" customHeight="1" x14ac:dyDescent="0.2">
      <c r="A170" s="124"/>
      <c r="B170" s="45"/>
      <c r="C170" s="48"/>
      <c r="D170" s="48"/>
      <c r="E170" s="104"/>
      <c r="F170" s="104"/>
      <c r="G170" s="104"/>
      <c r="H170" s="184"/>
      <c r="I170" s="43"/>
      <c r="L170" s="159"/>
      <c r="M170" s="161"/>
      <c r="O170" s="46"/>
      <c r="P170" s="46"/>
      <c r="Q170" s="46"/>
      <c r="R170" s="46"/>
      <c r="S170" s="46"/>
      <c r="T170" s="46"/>
    </row>
    <row r="171" spans="1:22" ht="16.5" customHeight="1" x14ac:dyDescent="0.2">
      <c r="A171" s="124"/>
      <c r="B171" s="45"/>
      <c r="C171" s="83" t="s">
        <v>121</v>
      </c>
      <c r="D171" s="48"/>
      <c r="E171" s="104"/>
      <c r="F171" s="104"/>
      <c r="G171" s="104"/>
      <c r="H171" s="184"/>
      <c r="I171" s="43" t="s">
        <v>114</v>
      </c>
      <c r="J171" s="17"/>
      <c r="K171" s="17"/>
      <c r="L171" s="165"/>
      <c r="M171" s="157">
        <v>0</v>
      </c>
      <c r="N171" s="171" t="s">
        <v>2</v>
      </c>
    </row>
    <row r="172" spans="1:22" ht="16.5" customHeight="1" x14ac:dyDescent="0.2">
      <c r="A172" s="124"/>
      <c r="B172" s="45"/>
      <c r="C172" s="48"/>
      <c r="D172" s="48"/>
      <c r="E172" s="47"/>
      <c r="F172" s="47"/>
      <c r="G172" s="47"/>
      <c r="H172" s="184"/>
      <c r="I172" s="187" t="s">
        <v>115</v>
      </c>
      <c r="J172" s="17"/>
      <c r="K172" s="17"/>
      <c r="L172" s="165"/>
      <c r="M172" s="172"/>
      <c r="N172" s="171"/>
    </row>
    <row r="173" spans="1:22" x14ac:dyDescent="0.2">
      <c r="A173" s="124"/>
      <c r="B173" s="45"/>
      <c r="C173" s="83"/>
      <c r="D173" s="83"/>
      <c r="E173" s="14"/>
      <c r="F173" s="14"/>
      <c r="G173" s="14"/>
      <c r="H173" s="188"/>
      <c r="I173" s="187" t="s">
        <v>116</v>
      </c>
      <c r="J173" s="17"/>
      <c r="K173" s="17"/>
      <c r="L173" s="165"/>
      <c r="M173" s="172"/>
      <c r="N173" s="171"/>
    </row>
    <row r="174" spans="1:22" ht="3" customHeight="1" x14ac:dyDescent="0.2">
      <c r="A174" s="124"/>
      <c r="B174" s="45"/>
      <c r="C174" s="48"/>
      <c r="D174" s="83"/>
      <c r="E174" s="14"/>
      <c r="F174" s="14"/>
      <c r="G174" s="14"/>
      <c r="H174" s="184"/>
      <c r="I174" s="43"/>
      <c r="L174" s="13"/>
      <c r="M174" s="161"/>
      <c r="N174" s="159"/>
      <c r="O174" s="46"/>
      <c r="P174" s="46"/>
      <c r="Q174" s="46"/>
      <c r="R174" s="46"/>
      <c r="S174" s="46"/>
      <c r="T174" s="46"/>
    </row>
    <row r="175" spans="1:22" ht="16.5" customHeight="1" x14ac:dyDescent="0.2">
      <c r="B175" s="76" t="s">
        <v>6</v>
      </c>
      <c r="C175" s="48" t="s">
        <v>41</v>
      </c>
      <c r="D175" s="83"/>
      <c r="E175" s="14"/>
      <c r="F175" s="14"/>
      <c r="G175" s="32"/>
      <c r="H175" s="184"/>
      <c r="I175" s="43" t="s">
        <v>117</v>
      </c>
      <c r="J175" s="17"/>
      <c r="K175" s="17"/>
      <c r="L175" s="163"/>
      <c r="M175" s="157">
        <v>0</v>
      </c>
      <c r="N175" s="171" t="s">
        <v>2</v>
      </c>
      <c r="P175" s="26" t="str">
        <f>IF(M175&lt;=15,"X","")</f>
        <v>X</v>
      </c>
      <c r="Q175" s="13" t="s">
        <v>0</v>
      </c>
      <c r="R175" s="13"/>
      <c r="S175" s="27" t="str">
        <f>IF(M175&gt;15,"X","")</f>
        <v/>
      </c>
      <c r="T175" s="13" t="s">
        <v>1</v>
      </c>
    </row>
    <row r="176" spans="1:22" ht="16.5" customHeight="1" x14ac:dyDescent="0.2">
      <c r="B176" s="7"/>
      <c r="C176" s="48"/>
      <c r="D176" s="83"/>
      <c r="E176" s="14"/>
      <c r="F176" s="14"/>
      <c r="G176" s="32"/>
      <c r="H176" s="184"/>
      <c r="I176" s="189" t="s">
        <v>148</v>
      </c>
      <c r="J176" s="17"/>
      <c r="K176" s="17"/>
      <c r="L176" s="163"/>
      <c r="M176" s="172"/>
      <c r="N176" s="171"/>
      <c r="P176" s="20"/>
      <c r="Q176" s="13"/>
      <c r="R176" s="13"/>
      <c r="S176" s="29"/>
      <c r="T176" s="13"/>
    </row>
    <row r="177" spans="1:24" x14ac:dyDescent="0.2">
      <c r="B177" s="48"/>
      <c r="C177" s="48"/>
      <c r="D177" s="83"/>
      <c r="E177" s="14"/>
      <c r="F177" s="14"/>
      <c r="G177" s="32"/>
      <c r="H177" s="190"/>
      <c r="I177" s="189" t="s">
        <v>149</v>
      </c>
      <c r="J177" s="17"/>
      <c r="K177" s="17"/>
      <c r="L177" s="163"/>
      <c r="M177" s="172"/>
      <c r="N177" s="171"/>
      <c r="P177" s="20"/>
      <c r="Q177" s="13"/>
      <c r="R177" s="13"/>
      <c r="S177" s="29"/>
      <c r="T177" s="13"/>
    </row>
    <row r="178" spans="1:24" ht="3" customHeight="1" x14ac:dyDescent="0.2">
      <c r="A178" s="124"/>
      <c r="B178" s="45"/>
      <c r="C178" s="48"/>
      <c r="D178" s="83"/>
      <c r="E178" s="14"/>
      <c r="F178" s="14"/>
      <c r="G178" s="14"/>
      <c r="H178" s="184"/>
      <c r="I178" s="43"/>
      <c r="L178" s="13"/>
      <c r="M178" s="161"/>
      <c r="N178" s="159"/>
      <c r="O178" s="46"/>
      <c r="P178" s="46"/>
      <c r="Q178" s="46"/>
      <c r="R178" s="46"/>
      <c r="S178" s="46"/>
      <c r="T178" s="46"/>
    </row>
    <row r="179" spans="1:24" s="2" customFormat="1" x14ac:dyDescent="0.2">
      <c r="A179" s="121"/>
      <c r="B179" s="76" t="s">
        <v>6</v>
      </c>
      <c r="C179" s="48" t="s">
        <v>66</v>
      </c>
      <c r="D179" s="83"/>
      <c r="E179" s="14"/>
      <c r="F179" s="14"/>
      <c r="G179" s="32"/>
      <c r="H179" s="184"/>
      <c r="I179" s="43" t="s">
        <v>43</v>
      </c>
      <c r="J179" s="13"/>
      <c r="K179" s="164"/>
      <c r="L179" s="1"/>
      <c r="M179" s="158" t="e">
        <f>(M165*9)/M163</f>
        <v>#DIV/0!</v>
      </c>
      <c r="N179" s="171"/>
      <c r="O179" s="1"/>
      <c r="P179" s="26" t="e">
        <f>IF(M179&lt;=35%,"X","")</f>
        <v>#DIV/0!</v>
      </c>
      <c r="Q179" s="13" t="s">
        <v>0</v>
      </c>
      <c r="R179" s="13"/>
      <c r="S179" s="27" t="e">
        <f>IF(M179&gt;35%,"X","")</f>
        <v>#DIV/0!</v>
      </c>
      <c r="T179" s="13" t="s">
        <v>1</v>
      </c>
      <c r="U179" s="1"/>
    </row>
    <row r="180" spans="1:24" ht="3" customHeight="1" x14ac:dyDescent="0.2">
      <c r="A180" s="124"/>
      <c r="B180" s="45"/>
      <c r="C180" s="48"/>
      <c r="D180" s="83"/>
      <c r="E180" s="14"/>
      <c r="F180" s="14"/>
      <c r="G180" s="14"/>
      <c r="H180" s="184"/>
      <c r="I180" s="43"/>
      <c r="L180" s="13"/>
      <c r="M180" s="161"/>
      <c r="N180" s="159"/>
      <c r="O180" s="46"/>
      <c r="P180" s="46"/>
      <c r="Q180" s="46"/>
      <c r="R180" s="46"/>
      <c r="S180" s="46"/>
      <c r="T180" s="46"/>
    </row>
    <row r="181" spans="1:24" s="2" customFormat="1" ht="13.5" customHeight="1" x14ac:dyDescent="0.2">
      <c r="A181" s="121"/>
      <c r="B181" s="76" t="s">
        <v>6</v>
      </c>
      <c r="C181" s="48" t="s">
        <v>118</v>
      </c>
      <c r="D181" s="48"/>
      <c r="E181" s="104"/>
      <c r="F181" s="104"/>
      <c r="G181" s="104"/>
      <c r="H181" s="184"/>
      <c r="I181" s="43" t="s">
        <v>44</v>
      </c>
      <c r="J181" s="13"/>
      <c r="K181" s="164"/>
      <c r="L181" s="166"/>
      <c r="M181" s="158" t="e">
        <f>(M167*9)/M163</f>
        <v>#DIV/0!</v>
      </c>
      <c r="N181" s="171"/>
      <c r="O181" s="1"/>
      <c r="P181" s="26" t="e">
        <f>IF(M181&lt;10%,"X","")</f>
        <v>#DIV/0!</v>
      </c>
      <c r="Q181" s="13" t="s">
        <v>0</v>
      </c>
      <c r="R181" s="13"/>
      <c r="S181" s="27" t="e">
        <f>IF(M181&gt;=10%,"X","")</f>
        <v>#DIV/0!</v>
      </c>
      <c r="T181" s="13" t="s">
        <v>1</v>
      </c>
      <c r="U181" s="1"/>
    </row>
    <row r="182" spans="1:24" s="2" customFormat="1" ht="15.75" customHeight="1" x14ac:dyDescent="0.2">
      <c r="A182" s="121"/>
      <c r="B182" s="7"/>
      <c r="C182" s="83" t="s">
        <v>119</v>
      </c>
      <c r="D182" s="48"/>
      <c r="E182" s="104"/>
      <c r="F182" s="104"/>
      <c r="G182" s="104"/>
      <c r="H182" s="184"/>
      <c r="I182" s="43"/>
      <c r="J182" s="13"/>
      <c r="K182" s="164"/>
      <c r="L182" s="166"/>
      <c r="M182" s="173"/>
      <c r="N182" s="171"/>
      <c r="O182" s="1"/>
      <c r="P182" s="20"/>
      <c r="Q182" s="13"/>
      <c r="R182" s="13"/>
      <c r="S182" s="29"/>
      <c r="T182" s="13"/>
      <c r="U182" s="1"/>
    </row>
    <row r="183" spans="1:24" ht="3" customHeight="1" x14ac:dyDescent="0.2">
      <c r="A183" s="124"/>
      <c r="B183" s="45"/>
      <c r="C183" s="48"/>
      <c r="D183" s="83"/>
      <c r="E183" s="14"/>
      <c r="F183" s="14"/>
      <c r="G183" s="14"/>
      <c r="H183" s="184"/>
      <c r="I183" s="43"/>
      <c r="L183" s="13"/>
      <c r="M183" s="156"/>
      <c r="N183" s="159"/>
      <c r="O183" s="46"/>
      <c r="P183" s="46"/>
      <c r="Q183" s="46"/>
      <c r="R183" s="46"/>
      <c r="S183" s="46"/>
      <c r="T183" s="46"/>
    </row>
    <row r="184" spans="1:24" s="2" customFormat="1" x14ac:dyDescent="0.2">
      <c r="A184" s="121"/>
      <c r="B184" s="76" t="s">
        <v>6</v>
      </c>
      <c r="C184" s="48" t="s">
        <v>42</v>
      </c>
      <c r="D184" s="83"/>
      <c r="E184" s="14"/>
      <c r="F184" s="14"/>
      <c r="G184" s="32"/>
      <c r="H184" s="184"/>
      <c r="I184" s="43" t="s">
        <v>45</v>
      </c>
      <c r="J184" s="13"/>
      <c r="K184" s="167"/>
      <c r="L184" s="166"/>
      <c r="M184" s="158" t="e">
        <f>M175/K161</f>
        <v>#DIV/0!</v>
      </c>
      <c r="N184" s="171"/>
      <c r="O184" s="1"/>
      <c r="P184" s="26" t="e">
        <f>IF(M184&lt;=35%,"X","")</f>
        <v>#DIV/0!</v>
      </c>
      <c r="Q184" s="13" t="s">
        <v>0</v>
      </c>
      <c r="R184" s="13"/>
      <c r="S184" s="27" t="e">
        <f>IF(M184&gt;35%,"X","")</f>
        <v>#DIV/0!</v>
      </c>
      <c r="T184" s="13" t="s">
        <v>1</v>
      </c>
      <c r="U184" s="1"/>
    </row>
    <row r="185" spans="1:24" s="2" customFormat="1" ht="6" customHeight="1" x14ac:dyDescent="0.2">
      <c r="A185" s="121"/>
      <c r="B185" s="1"/>
      <c r="C185" s="1"/>
      <c r="D185" s="1"/>
      <c r="E185" s="1"/>
      <c r="F185" s="1"/>
      <c r="G185" s="1"/>
      <c r="H185" s="191"/>
      <c r="I185" s="160"/>
      <c r="J185" s="160"/>
      <c r="K185" s="160"/>
      <c r="L185" s="168"/>
      <c r="M185" s="168"/>
      <c r="N185" s="169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6" customHeight="1" x14ac:dyDescent="0.2">
      <c r="L186" s="43"/>
      <c r="M186" s="43"/>
    </row>
    <row r="187" spans="1:24" ht="15" customHeight="1" x14ac:dyDescent="0.2">
      <c r="B187" s="1" t="s">
        <v>142</v>
      </c>
    </row>
    <row r="188" spans="1:24" x14ac:dyDescent="0.2">
      <c r="B188" s="1" t="s">
        <v>214</v>
      </c>
    </row>
    <row r="189" spans="1:24" s="2" customFormat="1" x14ac:dyDescent="0.2">
      <c r="A189" s="121"/>
      <c r="B189" s="1" t="s">
        <v>143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4" s="2" customFormat="1" ht="6" customHeight="1" x14ac:dyDescent="0.2">
      <c r="A190" s="12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4" x14ac:dyDescent="0.2">
      <c r="M191" s="1" t="s">
        <v>154</v>
      </c>
    </row>
    <row r="192" spans="1:24" ht="6" customHeight="1" x14ac:dyDescent="0.2">
      <c r="B192" s="14"/>
      <c r="C192" s="14"/>
      <c r="D192" s="14"/>
      <c r="E192" s="14"/>
      <c r="F192" s="14"/>
      <c r="G192" s="16"/>
      <c r="H192" s="13"/>
      <c r="T192" s="6"/>
    </row>
    <row r="193" spans="1:25" s="75" customFormat="1" ht="15.75" x14ac:dyDescent="0.25">
      <c r="A193" s="129" t="s">
        <v>40</v>
      </c>
      <c r="B193" s="103"/>
      <c r="C193" s="103"/>
      <c r="D193" s="103"/>
      <c r="E193" s="103"/>
      <c r="F193" s="103"/>
      <c r="G193" s="103"/>
      <c r="H193" s="103"/>
      <c r="I193" s="103"/>
      <c r="J193" s="103"/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</row>
    <row r="194" spans="1:25" s="2" customFormat="1" x14ac:dyDescent="0.2">
      <c r="A194" s="12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5" s="49" customFormat="1" x14ac:dyDescent="0.2">
      <c r="A195" s="56">
        <v>6</v>
      </c>
      <c r="B195" s="58" t="s">
        <v>187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1"/>
    </row>
    <row r="196" spans="1:25" s="49" customFormat="1" x14ac:dyDescent="0.2">
      <c r="A196" s="55"/>
      <c r="B196" s="58" t="s">
        <v>122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1"/>
    </row>
    <row r="197" spans="1:25" s="51" customFormat="1" ht="15.75" x14ac:dyDescent="0.25">
      <c r="A197" s="128"/>
      <c r="B197" s="45"/>
      <c r="C197" s="76"/>
      <c r="D197" s="76" t="s">
        <v>6</v>
      </c>
      <c r="E197" s="204" t="s">
        <v>16</v>
      </c>
      <c r="F197" s="205"/>
      <c r="G197" s="205"/>
      <c r="H197" s="205"/>
      <c r="I197" s="205"/>
      <c r="J197" s="205"/>
      <c r="K197" s="205"/>
      <c r="L197" s="205"/>
      <c r="M197" s="50"/>
      <c r="N197" s="50"/>
      <c r="O197" s="50"/>
      <c r="P197" s="50"/>
      <c r="Q197" s="50"/>
      <c r="R197" s="50"/>
      <c r="S197" s="50"/>
      <c r="T197" s="50"/>
    </row>
    <row r="198" spans="1:25" x14ac:dyDescent="0.2">
      <c r="B198" s="52"/>
      <c r="C198" s="53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S198" s="54"/>
      <c r="T198" s="54"/>
      <c r="U198" s="6"/>
      <c r="V198" s="6"/>
      <c r="W198" s="6"/>
      <c r="X198" s="6"/>
      <c r="Y198" s="6"/>
    </row>
    <row r="199" spans="1:25" x14ac:dyDescent="0.2">
      <c r="B199" s="55"/>
      <c r="C199" s="56" t="s">
        <v>7</v>
      </c>
      <c r="D199" s="58" t="s">
        <v>47</v>
      </c>
      <c r="E199" s="111"/>
      <c r="F199" s="110"/>
      <c r="G199" s="49"/>
      <c r="I199" s="14"/>
      <c r="P199" s="77"/>
      <c r="Q199" s="13" t="s">
        <v>0</v>
      </c>
      <c r="R199" s="13"/>
      <c r="S199" s="77"/>
      <c r="T199" s="13" t="s">
        <v>1</v>
      </c>
    </row>
    <row r="200" spans="1:25" x14ac:dyDescent="0.2">
      <c r="B200" s="52"/>
      <c r="C200" s="52"/>
      <c r="D200" s="58"/>
      <c r="E200" s="109"/>
      <c r="F200" s="51"/>
      <c r="G200" s="49"/>
      <c r="H200" s="49"/>
      <c r="I200" s="49"/>
      <c r="J200" s="49"/>
      <c r="K200" s="49"/>
      <c r="L200" s="49"/>
      <c r="M200" s="49"/>
      <c r="N200" s="49"/>
      <c r="O200" s="49"/>
      <c r="P200" s="54"/>
      <c r="Q200" s="54"/>
      <c r="S200" s="54"/>
      <c r="T200" s="54"/>
      <c r="U200" s="6"/>
      <c r="V200" s="6"/>
      <c r="W200" s="6"/>
      <c r="X200" s="6"/>
      <c r="Y200" s="6"/>
    </row>
    <row r="201" spans="1:25" x14ac:dyDescent="0.2">
      <c r="B201" s="55"/>
      <c r="C201" s="56" t="s">
        <v>8</v>
      </c>
      <c r="D201" s="58" t="s">
        <v>123</v>
      </c>
      <c r="E201" s="58"/>
      <c r="F201" s="83"/>
      <c r="G201" s="7"/>
      <c r="H201" s="7"/>
      <c r="I201" s="7"/>
      <c r="J201" s="7"/>
      <c r="K201" s="7"/>
      <c r="L201" s="7"/>
      <c r="M201" s="7"/>
      <c r="N201" s="7"/>
      <c r="P201" s="77"/>
      <c r="Q201" s="13" t="s">
        <v>0</v>
      </c>
      <c r="R201" s="13"/>
      <c r="S201" s="77"/>
      <c r="T201" s="13" t="s">
        <v>1</v>
      </c>
    </row>
    <row r="202" spans="1:25" x14ac:dyDescent="0.2">
      <c r="B202" s="38"/>
      <c r="C202" s="38"/>
      <c r="D202" s="58" t="s">
        <v>124</v>
      </c>
      <c r="E202" s="58"/>
      <c r="F202" s="83"/>
      <c r="G202" s="7"/>
      <c r="H202" s="7"/>
      <c r="I202" s="7"/>
      <c r="J202" s="7"/>
      <c r="K202" s="7"/>
      <c r="L202" s="7"/>
      <c r="M202" s="7"/>
      <c r="N202" s="7"/>
      <c r="O202" s="7"/>
      <c r="P202" s="20"/>
      <c r="Q202" s="13"/>
      <c r="R202" s="13"/>
      <c r="S202" s="20"/>
      <c r="T202" s="13"/>
    </row>
    <row r="203" spans="1:25" x14ac:dyDescent="0.2">
      <c r="B203" s="38"/>
      <c r="C203" s="38"/>
      <c r="D203" s="58" t="s">
        <v>125</v>
      </c>
      <c r="E203" s="83"/>
      <c r="F203" s="83"/>
      <c r="G203" s="7"/>
      <c r="H203" s="7"/>
      <c r="I203" s="7"/>
      <c r="J203" s="7"/>
      <c r="K203" s="7"/>
      <c r="L203" s="7"/>
      <c r="M203" s="7"/>
      <c r="N203" s="7"/>
      <c r="O203" s="7"/>
      <c r="P203" s="20"/>
      <c r="Q203" s="13"/>
      <c r="R203" s="13"/>
      <c r="S203" s="20"/>
      <c r="T203" s="13"/>
    </row>
    <row r="204" spans="1:25" x14ac:dyDescent="0.2">
      <c r="B204" s="38"/>
      <c r="C204" s="38"/>
      <c r="D204" s="58" t="s">
        <v>126</v>
      </c>
      <c r="E204" s="83"/>
      <c r="F204" s="83"/>
      <c r="G204" s="7"/>
      <c r="H204" s="7"/>
      <c r="I204" s="7"/>
      <c r="J204" s="7"/>
      <c r="K204" s="7"/>
      <c r="L204" s="7"/>
      <c r="M204" s="7"/>
      <c r="N204" s="7"/>
      <c r="O204" s="7"/>
      <c r="P204" s="20"/>
      <c r="Q204" s="13"/>
      <c r="R204" s="13"/>
      <c r="S204" s="20"/>
      <c r="T204" s="13"/>
    </row>
    <row r="205" spans="1:25" x14ac:dyDescent="0.2">
      <c r="B205" s="38"/>
      <c r="C205" s="59"/>
      <c r="D205" s="58" t="s">
        <v>127</v>
      </c>
      <c r="E205" s="83"/>
      <c r="F205" s="83"/>
      <c r="G205" s="7"/>
      <c r="H205" s="7"/>
      <c r="I205" s="7"/>
      <c r="J205" s="7"/>
      <c r="K205" s="7"/>
      <c r="L205" s="7"/>
      <c r="M205" s="7"/>
      <c r="N205" s="7"/>
      <c r="O205" s="7"/>
      <c r="P205" s="20"/>
      <c r="Q205" s="13"/>
      <c r="R205" s="13"/>
      <c r="S205" s="20"/>
      <c r="T205" s="13"/>
    </row>
    <row r="206" spans="1:25" x14ac:dyDescent="0.2">
      <c r="B206" s="52"/>
      <c r="C206" s="52"/>
      <c r="D206" s="83"/>
      <c r="E206" s="51"/>
      <c r="F206" s="51"/>
      <c r="G206" s="49"/>
      <c r="H206" s="49"/>
      <c r="I206" s="49"/>
      <c r="J206" s="49"/>
      <c r="K206" s="49"/>
      <c r="L206" s="49"/>
      <c r="M206" s="49"/>
      <c r="N206" s="49"/>
      <c r="O206" s="49"/>
      <c r="P206" s="54"/>
      <c r="Q206" s="54"/>
      <c r="S206" s="54"/>
      <c r="T206" s="54"/>
      <c r="U206" s="6"/>
      <c r="V206" s="6"/>
      <c r="W206" s="6"/>
      <c r="X206" s="6"/>
      <c r="Y206" s="6"/>
    </row>
    <row r="207" spans="1:25" ht="13.5" customHeight="1" x14ac:dyDescent="0.2">
      <c r="B207" s="52"/>
      <c r="C207" s="56" t="s">
        <v>23</v>
      </c>
      <c r="D207" s="58" t="s">
        <v>128</v>
      </c>
      <c r="E207" s="58"/>
      <c r="F207" s="83"/>
      <c r="G207" s="7"/>
      <c r="H207" s="7"/>
      <c r="I207" s="7"/>
      <c r="J207" s="7"/>
      <c r="K207" s="7"/>
      <c r="L207" s="7"/>
      <c r="M207" s="7"/>
      <c r="N207" s="7"/>
      <c r="O207" s="49"/>
      <c r="P207" s="77"/>
      <c r="Q207" s="13" t="s">
        <v>0</v>
      </c>
      <c r="R207" s="13"/>
      <c r="S207" s="77"/>
      <c r="T207" s="13" t="s">
        <v>1</v>
      </c>
      <c r="U207" s="6"/>
      <c r="V207" s="6"/>
      <c r="W207" s="6"/>
      <c r="X207" s="6"/>
      <c r="Y207" s="6"/>
    </row>
    <row r="208" spans="1:25" x14ac:dyDescent="0.2">
      <c r="B208" s="55"/>
      <c r="C208" s="59"/>
      <c r="D208" s="109" t="s">
        <v>129</v>
      </c>
      <c r="E208" s="58"/>
      <c r="F208" s="83"/>
      <c r="G208" s="7"/>
      <c r="H208" s="7"/>
      <c r="I208" s="7"/>
      <c r="J208" s="7"/>
      <c r="K208" s="7"/>
      <c r="L208" s="7"/>
      <c r="M208" s="7"/>
      <c r="N208" s="7"/>
    </row>
    <row r="209" spans="1:25" x14ac:dyDescent="0.2">
      <c r="B209" s="55"/>
      <c r="C209" s="59"/>
      <c r="D209" s="109" t="s">
        <v>130</v>
      </c>
      <c r="E209" s="58"/>
      <c r="F209" s="83"/>
      <c r="G209" s="7"/>
      <c r="H209" s="7"/>
      <c r="I209" s="7"/>
      <c r="J209" s="7"/>
      <c r="K209" s="7"/>
      <c r="L209" s="7"/>
      <c r="M209" s="7"/>
      <c r="N209" s="7"/>
    </row>
    <row r="210" spans="1:25" x14ac:dyDescent="0.2">
      <c r="B210" s="52"/>
      <c r="C210" s="52"/>
      <c r="D210" s="58"/>
      <c r="E210" s="109"/>
      <c r="F210" s="51"/>
      <c r="G210" s="49"/>
      <c r="H210" s="49"/>
      <c r="I210" s="49"/>
      <c r="J210" s="49"/>
      <c r="K210" s="49"/>
      <c r="L210" s="49"/>
      <c r="M210" s="49"/>
      <c r="N210" s="49"/>
      <c r="O210" s="49"/>
      <c r="P210" s="54"/>
      <c r="Q210" s="54"/>
      <c r="S210" s="54"/>
      <c r="T210" s="54"/>
      <c r="U210" s="6"/>
      <c r="V210" s="6"/>
      <c r="W210" s="6"/>
      <c r="X210" s="6"/>
      <c r="Y210" s="6"/>
    </row>
    <row r="211" spans="1:25" x14ac:dyDescent="0.2">
      <c r="B211" s="52"/>
      <c r="C211" s="56" t="s">
        <v>24</v>
      </c>
      <c r="D211" s="58" t="s">
        <v>131</v>
      </c>
      <c r="E211" s="58"/>
      <c r="F211" s="83"/>
      <c r="G211" s="7"/>
      <c r="H211" s="7"/>
      <c r="I211" s="7"/>
      <c r="J211" s="7"/>
      <c r="K211" s="7"/>
      <c r="L211" s="7"/>
      <c r="M211" s="7"/>
      <c r="N211" s="7"/>
      <c r="O211" s="49"/>
      <c r="P211" s="77"/>
      <c r="Q211" s="13" t="s">
        <v>0</v>
      </c>
      <c r="R211" s="13"/>
      <c r="S211" s="77"/>
      <c r="T211" s="13" t="s">
        <v>1</v>
      </c>
      <c r="U211" s="6"/>
      <c r="V211" s="6"/>
      <c r="W211" s="6"/>
      <c r="X211" s="6"/>
      <c r="Y211" s="6"/>
    </row>
    <row r="212" spans="1:25" x14ac:dyDescent="0.2">
      <c r="B212" s="52"/>
      <c r="C212" s="55"/>
      <c r="D212" s="58" t="s">
        <v>132</v>
      </c>
      <c r="E212" s="58"/>
      <c r="F212" s="83"/>
      <c r="G212" s="7"/>
      <c r="H212" s="7"/>
      <c r="I212" s="7"/>
      <c r="J212" s="7"/>
      <c r="K212" s="7"/>
      <c r="L212" s="7"/>
      <c r="M212" s="7"/>
      <c r="N212" s="7"/>
      <c r="O212" s="49"/>
      <c r="P212" s="20"/>
      <c r="Q212" s="13"/>
      <c r="R212" s="13"/>
      <c r="S212" s="20"/>
      <c r="T212" s="13"/>
      <c r="U212" s="6"/>
      <c r="V212" s="6"/>
      <c r="W212" s="6"/>
      <c r="X212" s="6"/>
      <c r="Y212" s="6"/>
    </row>
    <row r="213" spans="1:25" x14ac:dyDescent="0.2">
      <c r="B213" s="52"/>
      <c r="C213" s="55"/>
      <c r="D213" s="58" t="s">
        <v>133</v>
      </c>
      <c r="E213" s="58"/>
      <c r="F213" s="83"/>
      <c r="G213" s="7"/>
      <c r="H213" s="7"/>
      <c r="I213" s="7"/>
      <c r="J213" s="7"/>
      <c r="K213" s="7"/>
      <c r="L213" s="7"/>
      <c r="M213" s="7"/>
      <c r="N213" s="7"/>
      <c r="O213" s="49"/>
      <c r="P213" s="20"/>
      <c r="Q213" s="13"/>
      <c r="R213" s="13"/>
      <c r="S213" s="20"/>
      <c r="T213" s="13"/>
      <c r="U213" s="6"/>
      <c r="V213" s="6"/>
      <c r="W213" s="6"/>
      <c r="X213" s="6"/>
      <c r="Y213" s="6"/>
    </row>
    <row r="214" spans="1:25" x14ac:dyDescent="0.2">
      <c r="B214" s="55"/>
      <c r="C214" s="59"/>
      <c r="D214" s="58" t="s">
        <v>134</v>
      </c>
      <c r="E214" s="58"/>
      <c r="F214" s="83"/>
      <c r="G214" s="7"/>
      <c r="H214" s="7"/>
      <c r="I214" s="7"/>
      <c r="J214" s="7"/>
      <c r="K214" s="7"/>
      <c r="L214" s="7"/>
      <c r="M214" s="7"/>
      <c r="N214" s="7"/>
      <c r="O214" s="7"/>
    </row>
    <row r="215" spans="1:25" x14ac:dyDescent="0.2">
      <c r="B215" s="52"/>
      <c r="C215" s="52"/>
      <c r="D215" s="58"/>
      <c r="E215" s="109"/>
      <c r="F215" s="51"/>
      <c r="G215" s="49"/>
      <c r="H215" s="49"/>
      <c r="I215" s="49"/>
      <c r="J215" s="49"/>
      <c r="K215" s="49"/>
      <c r="L215" s="49"/>
      <c r="M215" s="49"/>
      <c r="N215" s="49"/>
      <c r="O215" s="49"/>
      <c r="P215" s="54"/>
      <c r="Q215" s="54"/>
      <c r="S215" s="54"/>
      <c r="T215" s="54"/>
      <c r="U215" s="6"/>
      <c r="V215" s="6"/>
      <c r="W215" s="6"/>
      <c r="X215" s="6"/>
      <c r="Y215" s="6"/>
    </row>
    <row r="216" spans="1:25" x14ac:dyDescent="0.2">
      <c r="B216" s="52"/>
      <c r="C216" s="56" t="s">
        <v>25</v>
      </c>
      <c r="D216" s="58" t="s">
        <v>48</v>
      </c>
      <c r="E216" s="111"/>
      <c r="F216" s="110"/>
      <c r="G216" s="49"/>
      <c r="I216" s="60"/>
      <c r="J216" s="13"/>
      <c r="O216" s="49"/>
      <c r="P216" s="77"/>
      <c r="Q216" s="13" t="s">
        <v>0</v>
      </c>
      <c r="R216" s="13"/>
      <c r="S216" s="77"/>
      <c r="T216" s="13" t="s">
        <v>1</v>
      </c>
      <c r="U216" s="6"/>
      <c r="V216" s="6"/>
      <c r="W216" s="6"/>
      <c r="X216" s="6"/>
      <c r="Y216" s="6"/>
    </row>
    <row r="217" spans="1:25" x14ac:dyDescent="0.2">
      <c r="B217" s="55"/>
      <c r="C217" s="51"/>
      <c r="D217" s="109" t="s">
        <v>157</v>
      </c>
      <c r="E217" s="51"/>
      <c r="F217" s="51"/>
      <c r="G217" s="45"/>
      <c r="H217" s="45"/>
      <c r="I217" s="45"/>
      <c r="J217" s="45"/>
      <c r="K217" s="45"/>
      <c r="L217" s="45"/>
      <c r="M217" s="45"/>
      <c r="N217" s="45"/>
    </row>
    <row r="218" spans="1:25" s="2" customFormat="1" x14ac:dyDescent="0.2">
      <c r="A218" s="121"/>
      <c r="B218" s="51"/>
      <c r="C218" s="23"/>
      <c r="D218" s="109" t="s">
        <v>158</v>
      </c>
      <c r="E218" s="51"/>
      <c r="F218" s="51"/>
      <c r="G218" s="45"/>
      <c r="H218" s="45"/>
      <c r="I218" s="45"/>
      <c r="J218" s="45"/>
      <c r="K218" s="45"/>
      <c r="L218" s="45"/>
      <c r="M218" s="45"/>
      <c r="N218" s="45"/>
      <c r="O218" s="1"/>
      <c r="P218" s="1"/>
      <c r="Q218" s="1"/>
      <c r="R218" s="1"/>
      <c r="S218" s="1"/>
      <c r="T218" s="1"/>
      <c r="U218" s="1"/>
    </row>
    <row r="219" spans="1:25" s="2" customFormat="1" x14ac:dyDescent="0.2">
      <c r="A219" s="121"/>
      <c r="B219" s="51"/>
      <c r="C219" s="23"/>
      <c r="D219" s="109" t="s">
        <v>159</v>
      </c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1"/>
      <c r="P219" s="1"/>
      <c r="Q219" s="1"/>
      <c r="R219" s="1"/>
      <c r="S219" s="1"/>
      <c r="T219" s="1"/>
      <c r="U219" s="1"/>
    </row>
    <row r="220" spans="1:25" s="2" customFormat="1" x14ac:dyDescent="0.2">
      <c r="A220" s="121"/>
      <c r="B220" s="51"/>
      <c r="C220" s="23"/>
      <c r="D220" s="109" t="s">
        <v>160</v>
      </c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1"/>
      <c r="P220" s="1"/>
      <c r="Q220" s="1"/>
      <c r="R220" s="1"/>
      <c r="S220" s="1"/>
      <c r="T220" s="1"/>
      <c r="U220" s="1"/>
    </row>
    <row r="221" spans="1:25" s="62" customFormat="1" ht="15.75" x14ac:dyDescent="0.2">
      <c r="A221" s="128"/>
      <c r="B221" s="50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W221" s="63"/>
    </row>
    <row r="222" spans="1:25" x14ac:dyDescent="0.2">
      <c r="B222" s="38"/>
      <c r="C222" s="14"/>
      <c r="D222" s="57"/>
      <c r="E222" s="57"/>
      <c r="F222" s="57"/>
      <c r="G222" s="49"/>
      <c r="I222" s="60"/>
      <c r="J222" s="61"/>
      <c r="P222" s="20"/>
      <c r="Q222" s="13"/>
      <c r="R222" s="13"/>
      <c r="S222" s="20"/>
      <c r="T222" s="13"/>
    </row>
    <row r="223" spans="1:25" s="49" customFormat="1" x14ac:dyDescent="0.2">
      <c r="A223" s="56">
        <v>7</v>
      </c>
      <c r="B223" s="112" t="s">
        <v>64</v>
      </c>
      <c r="C223" s="113"/>
      <c r="D223" s="113"/>
      <c r="E223" s="113"/>
      <c r="F223" s="113"/>
      <c r="G223" s="113"/>
      <c r="H223" s="113"/>
      <c r="I223" s="113"/>
      <c r="J223" s="113"/>
      <c r="K223" s="113"/>
      <c r="L223" s="113"/>
      <c r="M223" s="113"/>
      <c r="N223" s="113"/>
      <c r="O223" s="113"/>
      <c r="P223" s="26" t="e">
        <f>IF(AND(P163="X",P169="X",P175="X",P179="X",P181="X",P184="X",S199="X",S201="X",S207="X",S211="X",S216="X"),"X","")</f>
        <v>#DIV/0!</v>
      </c>
      <c r="Q223" s="86" t="s">
        <v>0</v>
      </c>
      <c r="R223" s="86"/>
      <c r="S223" s="27" t="e">
        <f>IF(OR(S163="X",S169="X",S175="X",S179="X",S181="X",S184="X",P199="X",P201="X",P207="X",P211="X",P216="X"),"X","")</f>
        <v>#DIV/0!</v>
      </c>
      <c r="T223" s="86" t="s">
        <v>1</v>
      </c>
    </row>
    <row r="224" spans="1:25" s="2" customFormat="1" x14ac:dyDescent="0.2">
      <c r="A224" s="121"/>
      <c r="B224" s="112" t="s">
        <v>65</v>
      </c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88"/>
      <c r="Q224" s="88"/>
      <c r="R224" s="88"/>
      <c r="S224" s="88"/>
      <c r="T224" s="88"/>
      <c r="U224" s="1"/>
    </row>
    <row r="225" spans="1:21" s="2" customFormat="1" x14ac:dyDescent="0.2">
      <c r="A225" s="121"/>
      <c r="B225" s="112" t="s">
        <v>49</v>
      </c>
      <c r="C225" s="113"/>
      <c r="D225" s="113"/>
      <c r="E225" s="113"/>
      <c r="F225" s="113"/>
      <c r="G225" s="113"/>
      <c r="H225" s="113"/>
      <c r="I225" s="113"/>
      <c r="J225" s="113"/>
      <c r="K225" s="113"/>
      <c r="L225" s="113"/>
      <c r="M225" s="113"/>
      <c r="N225" s="113"/>
      <c r="O225" s="113"/>
      <c r="P225" s="88"/>
      <c r="Q225" s="88"/>
      <c r="R225" s="88"/>
      <c r="S225" s="88"/>
      <c r="T225" s="88"/>
      <c r="U225" s="1"/>
    </row>
    <row r="226" spans="1:21" x14ac:dyDescent="0.2">
      <c r="B226" s="80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</row>
    <row r="227" spans="1:21" s="2" customFormat="1" x14ac:dyDescent="0.2">
      <c r="A227" s="12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s="75" customFormat="1" ht="15.75" x14ac:dyDescent="0.25">
      <c r="A228" s="129" t="s">
        <v>35</v>
      </c>
      <c r="B228" s="103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3"/>
      <c r="T228" s="103"/>
    </row>
    <row r="229" spans="1:21" s="49" customFormat="1" x14ac:dyDescent="0.2">
      <c r="A229" s="55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54"/>
      <c r="P229" s="20"/>
      <c r="Q229" s="13"/>
      <c r="R229" s="13"/>
      <c r="S229" s="79"/>
      <c r="T229" s="13"/>
    </row>
    <row r="230" spans="1:21" s="2" customFormat="1" ht="14.25" thickBot="1" x14ac:dyDescent="0.25">
      <c r="A230" s="12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s="139" customFormat="1" ht="6" customHeight="1" thickTop="1" x14ac:dyDescent="0.2">
      <c r="A231" s="142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3"/>
    </row>
    <row r="232" spans="1:21" s="49" customFormat="1" x14ac:dyDescent="0.2">
      <c r="A232" s="56">
        <v>8</v>
      </c>
      <c r="B232" s="144" t="s">
        <v>50</v>
      </c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6"/>
      <c r="P232" s="26" t="e">
        <f>IF(AND(P73="X",P114="X",P223="X"),"X","")</f>
        <v>#DIV/0!</v>
      </c>
      <c r="Q232" s="150" t="s">
        <v>0</v>
      </c>
      <c r="R232" s="150"/>
      <c r="S232" s="27" t="e">
        <f>IF(OR(S73="X",S114="X",S223="X"),"X","")</f>
        <v>#DIV/0!</v>
      </c>
      <c r="T232" s="150" t="s">
        <v>1</v>
      </c>
    </row>
    <row r="233" spans="1:21" s="49" customFormat="1" x14ac:dyDescent="0.2">
      <c r="A233" s="155"/>
      <c r="B233" s="144" t="s">
        <v>51</v>
      </c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6"/>
      <c r="P233" s="149"/>
      <c r="Q233" s="150"/>
      <c r="R233" s="150"/>
      <c r="S233" s="151"/>
      <c r="T233" s="150"/>
    </row>
    <row r="234" spans="1:21" s="141" customFormat="1" ht="6" customHeight="1" thickBot="1" x14ac:dyDescent="0.25">
      <c r="A234" s="140"/>
      <c r="B234" s="147"/>
      <c r="C234" s="147"/>
      <c r="D234" s="147"/>
      <c r="E234" s="147"/>
      <c r="F234" s="147"/>
      <c r="G234" s="147"/>
      <c r="H234" s="147"/>
      <c r="I234" s="147"/>
      <c r="J234" s="147"/>
      <c r="K234" s="147"/>
      <c r="L234" s="147"/>
      <c r="M234" s="147"/>
      <c r="N234" s="147"/>
      <c r="O234" s="148"/>
      <c r="P234" s="152"/>
      <c r="Q234" s="153"/>
      <c r="R234" s="153"/>
      <c r="S234" s="154"/>
      <c r="T234" s="153"/>
    </row>
    <row r="235" spans="1:21" s="49" customFormat="1" ht="14.25" thickTop="1" x14ac:dyDescent="0.2">
      <c r="A235" s="55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54"/>
      <c r="P235" s="20"/>
      <c r="Q235" s="13"/>
      <c r="R235" s="13"/>
      <c r="S235" s="79"/>
      <c r="T235" s="13"/>
    </row>
    <row r="236" spans="1:21" s="49" customFormat="1" x14ac:dyDescent="0.2">
      <c r="A236" s="55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54"/>
      <c r="P236" s="20"/>
      <c r="Q236" s="13"/>
      <c r="R236" s="13"/>
      <c r="S236" s="79"/>
      <c r="T236" s="13"/>
    </row>
    <row r="237" spans="1:21" s="49" customFormat="1" x14ac:dyDescent="0.2">
      <c r="A237" s="55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54"/>
      <c r="P237" s="20"/>
      <c r="Q237" s="13"/>
      <c r="R237" s="13"/>
      <c r="S237" s="79"/>
      <c r="T237" s="13"/>
    </row>
    <row r="238" spans="1:21" x14ac:dyDescent="0.2">
      <c r="B238" s="44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</row>
    <row r="239" spans="1:21" s="2" customFormat="1" ht="6" customHeight="1" x14ac:dyDescent="0.2">
      <c r="A239" s="12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">
      <c r="M240" s="1" t="s">
        <v>155</v>
      </c>
    </row>
    <row r="241" spans="1:25" ht="6" customHeight="1" x14ac:dyDescent="0.2">
      <c r="B241" s="14"/>
      <c r="C241" s="14"/>
      <c r="D241" s="14"/>
      <c r="E241" s="14"/>
      <c r="F241" s="14"/>
      <c r="G241" s="16"/>
      <c r="H241" s="13"/>
      <c r="T241" s="6"/>
    </row>
    <row r="242" spans="1:25" s="75" customFormat="1" ht="15.75" x14ac:dyDescent="0.25">
      <c r="A242" s="129" t="s">
        <v>34</v>
      </c>
      <c r="B242" s="103"/>
      <c r="C242" s="103"/>
      <c r="D242" s="103"/>
      <c r="E242" s="103"/>
      <c r="F242" s="103"/>
      <c r="G242" s="103"/>
      <c r="H242" s="103"/>
      <c r="I242" s="103"/>
      <c r="J242" s="103"/>
      <c r="K242" s="103"/>
      <c r="L242" s="103"/>
      <c r="M242" s="103"/>
      <c r="N242" s="103"/>
      <c r="O242" s="103"/>
      <c r="P242" s="103"/>
      <c r="Q242" s="103"/>
      <c r="R242" s="103"/>
      <c r="S242" s="103"/>
      <c r="T242" s="103"/>
    </row>
    <row r="243" spans="1:25" s="2" customFormat="1" x14ac:dyDescent="0.2">
      <c r="A243" s="12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5" ht="13.5" customHeight="1" x14ac:dyDescent="0.2">
      <c r="A244" s="56">
        <v>9</v>
      </c>
      <c r="B244" s="109" t="s">
        <v>135</v>
      </c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6"/>
      <c r="V244" s="6"/>
      <c r="W244" s="6"/>
      <c r="X244" s="6"/>
      <c r="Y244" s="6"/>
    </row>
    <row r="245" spans="1:25" x14ac:dyDescent="0.2">
      <c r="A245" s="55"/>
      <c r="B245" s="109" t="s">
        <v>180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6"/>
      <c r="V245" s="6"/>
      <c r="W245" s="6"/>
      <c r="X245" s="6"/>
      <c r="Y245" s="6"/>
    </row>
    <row r="246" spans="1:25" x14ac:dyDescent="0.2">
      <c r="A246" s="55"/>
      <c r="B246" s="109" t="s">
        <v>181</v>
      </c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6"/>
      <c r="V246" s="6"/>
      <c r="W246" s="6"/>
      <c r="X246" s="6"/>
      <c r="Y246" s="6"/>
    </row>
    <row r="247" spans="1:25" x14ac:dyDescent="0.2">
      <c r="A247" s="55"/>
      <c r="B247" s="109" t="s">
        <v>182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6"/>
      <c r="V247" s="6"/>
      <c r="W247" s="6"/>
      <c r="X247" s="6"/>
      <c r="Y247" s="6"/>
    </row>
    <row r="248" spans="1:25" x14ac:dyDescent="0.2"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6"/>
      <c r="V248" s="6"/>
      <c r="W248" s="6"/>
      <c r="X248" s="6"/>
      <c r="Y248" s="6"/>
    </row>
    <row r="249" spans="1:25" x14ac:dyDescent="0.2">
      <c r="C249" s="76" t="s">
        <v>6</v>
      </c>
      <c r="D249" s="12" t="s">
        <v>52</v>
      </c>
      <c r="K249" s="38"/>
      <c r="L249" s="38"/>
      <c r="M249" s="38"/>
      <c r="O249" s="38"/>
      <c r="P249" s="106"/>
      <c r="Q249" s="13" t="s">
        <v>0</v>
      </c>
      <c r="R249" s="13"/>
      <c r="S249" s="106"/>
      <c r="T249" s="15" t="s">
        <v>1</v>
      </c>
      <c r="U249" s="6"/>
      <c r="V249" s="6"/>
      <c r="W249" s="6"/>
      <c r="X249" s="6"/>
      <c r="Y249" s="6"/>
    </row>
    <row r="250" spans="1:25" x14ac:dyDescent="0.2">
      <c r="D250" s="12" t="s">
        <v>53</v>
      </c>
    </row>
    <row r="251" spans="1:25" x14ac:dyDescent="0.2">
      <c r="C251" s="51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S251" s="49"/>
      <c r="T251" s="49"/>
      <c r="U251" s="6"/>
      <c r="V251" s="6"/>
      <c r="W251" s="6"/>
      <c r="X251" s="6"/>
      <c r="Y251" s="6"/>
    </row>
    <row r="252" spans="1:25" x14ac:dyDescent="0.2">
      <c r="C252" s="76" t="s">
        <v>6</v>
      </c>
      <c r="D252" s="12" t="s">
        <v>54</v>
      </c>
      <c r="K252" s="38"/>
      <c r="L252" s="38"/>
      <c r="M252" s="38"/>
      <c r="O252" s="38"/>
      <c r="P252" s="77"/>
      <c r="Q252" s="13" t="s">
        <v>0</v>
      </c>
      <c r="R252" s="13"/>
      <c r="S252" s="77"/>
      <c r="T252" s="15" t="s">
        <v>1</v>
      </c>
      <c r="U252" s="6"/>
      <c r="V252" s="6"/>
      <c r="W252" s="6"/>
      <c r="X252" s="6"/>
      <c r="Y252" s="6"/>
    </row>
    <row r="253" spans="1:25" x14ac:dyDescent="0.2">
      <c r="D253" s="12" t="s">
        <v>53</v>
      </c>
    </row>
    <row r="254" spans="1:25" x14ac:dyDescent="0.2">
      <c r="C254" s="51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S254" s="49"/>
      <c r="T254" s="49"/>
      <c r="U254" s="6"/>
      <c r="V254" s="6"/>
      <c r="W254" s="6"/>
      <c r="X254" s="6"/>
      <c r="Y254" s="6"/>
    </row>
    <row r="255" spans="1:25" x14ac:dyDescent="0.2">
      <c r="C255" s="76" t="s">
        <v>6</v>
      </c>
      <c r="D255" s="12" t="s">
        <v>55</v>
      </c>
      <c r="K255" s="38"/>
      <c r="L255" s="38"/>
      <c r="M255" s="38"/>
      <c r="O255" s="38"/>
      <c r="P255" s="77"/>
      <c r="Q255" s="13" t="s">
        <v>0</v>
      </c>
      <c r="R255" s="13"/>
      <c r="S255" s="77"/>
      <c r="T255" s="15" t="s">
        <v>1</v>
      </c>
      <c r="U255" s="6"/>
      <c r="V255" s="6"/>
      <c r="W255" s="6"/>
      <c r="X255" s="6"/>
      <c r="Y255" s="6"/>
    </row>
    <row r="256" spans="1:25" x14ac:dyDescent="0.2">
      <c r="D256" s="12" t="s">
        <v>53</v>
      </c>
    </row>
    <row r="257" spans="1:26" ht="6" customHeight="1" x14ac:dyDescent="0.2">
      <c r="C257" s="76"/>
      <c r="D257" s="12"/>
      <c r="E257" s="45"/>
      <c r="F257" s="45"/>
      <c r="G257" s="45"/>
      <c r="H257" s="45"/>
      <c r="I257" s="45"/>
      <c r="J257" s="45"/>
      <c r="K257" s="45"/>
      <c r="L257" s="45"/>
      <c r="M257" s="45"/>
      <c r="O257" s="38"/>
      <c r="P257" s="20"/>
      <c r="Q257" s="13"/>
      <c r="R257" s="13"/>
      <c r="S257" s="20"/>
      <c r="T257" s="15"/>
      <c r="U257" s="6"/>
      <c r="V257" s="6"/>
      <c r="W257" s="6"/>
      <c r="X257" s="6"/>
      <c r="Y257" s="6"/>
    </row>
    <row r="258" spans="1:26" ht="13.5" customHeight="1" x14ac:dyDescent="0.2">
      <c r="C258" s="51"/>
      <c r="D258" s="137" t="s">
        <v>173</v>
      </c>
      <c r="E258" s="45"/>
      <c r="F258" s="45"/>
      <c r="G258" s="45"/>
      <c r="H258" s="45"/>
      <c r="I258" s="45"/>
      <c r="J258" s="45"/>
      <c r="K258" s="45"/>
      <c r="L258" s="45"/>
      <c r="M258" s="45"/>
      <c r="P258" s="77"/>
      <c r="Q258" s="13" t="s">
        <v>171</v>
      </c>
    </row>
    <row r="259" spans="1:26" x14ac:dyDescent="0.2">
      <c r="D259" s="137" t="s">
        <v>174</v>
      </c>
      <c r="E259" s="45"/>
      <c r="F259" s="45"/>
      <c r="G259" s="45"/>
      <c r="H259" s="45"/>
      <c r="I259" s="45"/>
      <c r="J259" s="45"/>
      <c r="K259" s="45"/>
      <c r="L259" s="45"/>
      <c r="M259" s="45"/>
    </row>
    <row r="260" spans="1:26" s="2" customFormat="1" x14ac:dyDescent="0.2">
      <c r="A260" s="1"/>
      <c r="B260" s="1"/>
      <c r="C260" s="1"/>
      <c r="D260" s="1"/>
      <c r="E260" s="201" t="s">
        <v>172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C261" s="62"/>
      <c r="N261" s="49"/>
      <c r="O261" s="49"/>
      <c r="P261" s="49"/>
      <c r="Q261" s="49"/>
      <c r="S261" s="49"/>
      <c r="T261" s="49"/>
      <c r="U261" s="6"/>
      <c r="V261" s="6"/>
      <c r="W261" s="6"/>
      <c r="X261" s="6"/>
      <c r="Y261" s="6"/>
    </row>
    <row r="262" spans="1:26" x14ac:dyDescent="0.2">
      <c r="C262" s="76" t="s">
        <v>6</v>
      </c>
      <c r="D262" s="1" t="s">
        <v>56</v>
      </c>
      <c r="E262" s="45"/>
      <c r="F262" s="45"/>
      <c r="G262" s="45"/>
      <c r="H262" s="45"/>
      <c r="I262" s="45"/>
      <c r="J262" s="45"/>
      <c r="K262" s="45"/>
      <c r="L262" s="45"/>
      <c r="M262" s="45"/>
      <c r="O262" s="38"/>
      <c r="P262" s="77"/>
      <c r="Q262" s="13" t="s">
        <v>0</v>
      </c>
      <c r="R262" s="13"/>
      <c r="S262" s="77"/>
      <c r="T262" s="15" t="s">
        <v>1</v>
      </c>
      <c r="U262" s="6"/>
      <c r="V262" s="6"/>
      <c r="W262" s="6"/>
      <c r="X262" s="6"/>
      <c r="Y262" s="6"/>
    </row>
    <row r="263" spans="1:26" x14ac:dyDescent="0.2">
      <c r="C263" s="76"/>
      <c r="D263" s="12" t="s">
        <v>53</v>
      </c>
      <c r="E263" s="45"/>
      <c r="F263" s="45"/>
      <c r="G263" s="45"/>
      <c r="H263" s="45"/>
      <c r="I263" s="45"/>
      <c r="J263" s="45"/>
      <c r="K263" s="45"/>
      <c r="L263" s="45"/>
      <c r="M263" s="45"/>
      <c r="O263" s="38"/>
      <c r="P263" s="20"/>
      <c r="Q263" s="13"/>
      <c r="R263" s="13"/>
      <c r="S263" s="20"/>
      <c r="T263" s="15"/>
      <c r="U263" s="6"/>
      <c r="V263" s="6"/>
      <c r="W263" s="6"/>
      <c r="X263" s="6"/>
      <c r="Y263" s="6"/>
    </row>
    <row r="264" spans="1:26" ht="6" customHeight="1" x14ac:dyDescent="0.2">
      <c r="C264" s="76"/>
      <c r="D264" s="12"/>
      <c r="E264" s="45"/>
      <c r="F264" s="45"/>
      <c r="G264" s="45"/>
      <c r="H264" s="45"/>
      <c r="I264" s="45"/>
      <c r="J264" s="45"/>
      <c r="K264" s="45"/>
      <c r="L264" s="45"/>
      <c r="M264" s="45"/>
      <c r="O264" s="38"/>
      <c r="P264" s="20"/>
      <c r="Q264" s="13"/>
      <c r="R264" s="13"/>
      <c r="S264" s="20"/>
      <c r="T264" s="15"/>
      <c r="U264" s="6"/>
      <c r="V264" s="6"/>
      <c r="W264" s="6"/>
      <c r="X264" s="6"/>
      <c r="Y264" s="6"/>
    </row>
    <row r="265" spans="1:26" ht="13.5" customHeight="1" x14ac:dyDescent="0.2">
      <c r="D265" s="137" t="s">
        <v>164</v>
      </c>
      <c r="E265" s="45"/>
      <c r="F265" s="45"/>
      <c r="G265" s="45"/>
      <c r="H265" s="45"/>
      <c r="I265" s="45"/>
      <c r="J265" s="45"/>
      <c r="K265" s="45"/>
      <c r="L265" s="45"/>
      <c r="M265" s="45"/>
      <c r="P265" s="77"/>
      <c r="Q265" s="13" t="s">
        <v>171</v>
      </c>
    </row>
    <row r="266" spans="1:26" x14ac:dyDescent="0.2">
      <c r="D266" s="137" t="s">
        <v>136</v>
      </c>
      <c r="E266" s="45"/>
      <c r="F266" s="45"/>
      <c r="G266" s="45"/>
      <c r="H266" s="45"/>
      <c r="I266" s="45"/>
      <c r="J266" s="45"/>
      <c r="K266" s="45"/>
      <c r="L266" s="45"/>
      <c r="M266" s="45"/>
    </row>
    <row r="267" spans="1:26" x14ac:dyDescent="0.2">
      <c r="D267" s="137" t="s">
        <v>137</v>
      </c>
      <c r="E267" s="45"/>
      <c r="F267" s="45"/>
      <c r="G267" s="45"/>
      <c r="H267" s="45"/>
      <c r="I267" s="45"/>
      <c r="J267" s="45"/>
      <c r="K267" s="45"/>
      <c r="L267" s="45"/>
      <c r="M267" s="45"/>
    </row>
    <row r="268" spans="1:26" s="2" customFormat="1" x14ac:dyDescent="0.2">
      <c r="A268" s="1"/>
      <c r="B268" s="1"/>
      <c r="C268" s="1"/>
      <c r="D268" s="1"/>
      <c r="E268" s="201" t="s">
        <v>170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s="2" customFormat="1" x14ac:dyDescent="0.2">
      <c r="A269" s="12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6" s="2" customFormat="1" x14ac:dyDescent="0.2">
      <c r="A270" s="12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6" s="2" customFormat="1" x14ac:dyDescent="0.2">
      <c r="A271" s="121"/>
      <c r="B271" s="64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6"/>
      <c r="T271" s="1"/>
      <c r="U271" s="1"/>
    </row>
    <row r="272" spans="1:26" s="2" customFormat="1" ht="16.5" customHeight="1" x14ac:dyDescent="0.2">
      <c r="A272" s="121"/>
      <c r="B272" s="67"/>
      <c r="C272" s="84" t="s">
        <v>138</v>
      </c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8"/>
      <c r="T272" s="1"/>
      <c r="U272" s="1"/>
    </row>
    <row r="273" spans="1:21" s="2" customFormat="1" x14ac:dyDescent="0.2">
      <c r="A273" s="121"/>
      <c r="B273" s="67"/>
      <c r="C273" s="84" t="s">
        <v>139</v>
      </c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8"/>
      <c r="T273" s="1"/>
      <c r="U273" s="1"/>
    </row>
    <row r="274" spans="1:21" s="2" customFormat="1" x14ac:dyDescent="0.2">
      <c r="A274" s="121"/>
      <c r="B274" s="67"/>
      <c r="C274" s="84" t="s">
        <v>140</v>
      </c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8"/>
      <c r="T274" s="1"/>
      <c r="U274" s="1"/>
    </row>
    <row r="275" spans="1:21" s="2" customFormat="1" x14ac:dyDescent="0.2">
      <c r="A275" s="121"/>
      <c r="B275" s="67"/>
      <c r="C275" s="69"/>
      <c r="D275" s="197" t="s">
        <v>6</v>
      </c>
      <c r="E275" s="203" t="s">
        <v>21</v>
      </c>
      <c r="F275" s="198"/>
      <c r="G275" s="198"/>
      <c r="H275" s="198"/>
      <c r="I275" s="198"/>
      <c r="J275" s="69"/>
      <c r="K275" s="69"/>
      <c r="L275" s="69"/>
      <c r="M275" s="69"/>
      <c r="N275" s="69"/>
      <c r="O275" s="69"/>
      <c r="P275" s="69"/>
      <c r="Q275" s="69"/>
      <c r="R275" s="69"/>
      <c r="S275" s="68"/>
      <c r="T275" s="1"/>
      <c r="U275" s="1"/>
    </row>
    <row r="276" spans="1:21" s="2" customFormat="1" ht="13.5" customHeight="1" x14ac:dyDescent="0.2">
      <c r="A276" s="121"/>
      <c r="B276" s="67"/>
      <c r="C276" s="69"/>
      <c r="D276" s="197" t="s">
        <v>6</v>
      </c>
      <c r="E276" s="203" t="s">
        <v>9</v>
      </c>
      <c r="F276" s="203"/>
      <c r="G276" s="203"/>
      <c r="H276" s="203"/>
      <c r="I276" s="203"/>
      <c r="J276" s="199"/>
      <c r="K276" s="199"/>
      <c r="L276" s="199"/>
      <c r="M276" s="199"/>
      <c r="N276" s="199"/>
      <c r="O276" s="199"/>
      <c r="P276" s="199"/>
      <c r="Q276" s="69"/>
      <c r="R276" s="69"/>
      <c r="S276" s="68"/>
      <c r="T276" s="1"/>
      <c r="U276" s="1"/>
    </row>
    <row r="277" spans="1:21" s="2" customFormat="1" x14ac:dyDescent="0.2">
      <c r="A277" s="121"/>
      <c r="B277" s="67"/>
      <c r="C277" s="69"/>
      <c r="D277" s="197" t="s">
        <v>6</v>
      </c>
      <c r="E277" s="203" t="s">
        <v>22</v>
      </c>
      <c r="F277" s="198"/>
      <c r="G277" s="198"/>
      <c r="H277" s="200"/>
      <c r="I277" s="200"/>
      <c r="J277" s="199"/>
      <c r="K277" s="199"/>
      <c r="L277" s="199"/>
      <c r="M277" s="199"/>
      <c r="N277" s="199"/>
      <c r="O277" s="199"/>
      <c r="P277" s="199"/>
      <c r="Q277" s="69"/>
      <c r="R277" s="69"/>
      <c r="S277" s="68"/>
      <c r="T277" s="1"/>
      <c r="U277" s="1"/>
    </row>
    <row r="278" spans="1:21" s="2" customFormat="1" x14ac:dyDescent="0.2">
      <c r="A278" s="121"/>
      <c r="B278" s="67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1"/>
      <c r="T278" s="1"/>
      <c r="U278" s="1"/>
    </row>
    <row r="279" spans="1:21" s="2" customFormat="1" x14ac:dyDescent="0.2">
      <c r="A279" s="121"/>
      <c r="B279" s="67"/>
      <c r="C279" s="78" t="s">
        <v>58</v>
      </c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1"/>
      <c r="T279" s="1"/>
      <c r="U279" s="1"/>
    </row>
    <row r="280" spans="1:21" x14ac:dyDescent="0.2">
      <c r="B280" s="67"/>
      <c r="C280" s="78" t="s">
        <v>57</v>
      </c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1"/>
    </row>
    <row r="281" spans="1:21" x14ac:dyDescent="0.2">
      <c r="B281" s="72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4"/>
    </row>
    <row r="282" spans="1:21" x14ac:dyDescent="0.2"/>
    <row r="283" spans="1:21" x14ac:dyDescent="0.2"/>
    <row r="284" spans="1:21" s="2" customFormat="1" x14ac:dyDescent="0.2">
      <c r="A284" s="121"/>
      <c r="B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s="2" customFormat="1" x14ac:dyDescent="0.2">
      <c r="A285" s="12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x14ac:dyDescent="0.2"/>
    <row r="287" spans="1:21" s="45" customFormat="1" ht="15" customHeight="1" x14ac:dyDescent="0.25">
      <c r="A287" s="51" t="s">
        <v>69</v>
      </c>
    </row>
    <row r="288" spans="1:21" s="45" customFormat="1" ht="15" customHeight="1" x14ac:dyDescent="0.25">
      <c r="A288" s="51" t="s">
        <v>70</v>
      </c>
    </row>
    <row r="289" spans="1:1" s="45" customFormat="1" ht="15" customHeight="1" x14ac:dyDescent="0.25">
      <c r="A289" s="51" t="s">
        <v>71</v>
      </c>
    </row>
    <row r="290" spans="1:1" s="45" customFormat="1" ht="15" customHeight="1" x14ac:dyDescent="0.25">
      <c r="A290" s="51" t="s">
        <v>72</v>
      </c>
    </row>
    <row r="291" spans="1:1" s="45" customFormat="1" ht="15" customHeight="1" x14ac:dyDescent="0.25">
      <c r="A291" s="51" t="s">
        <v>73</v>
      </c>
    </row>
    <row r="292" spans="1:1" s="45" customFormat="1" ht="15" customHeight="1" x14ac:dyDescent="0.25">
      <c r="A292" s="51" t="s">
        <v>74</v>
      </c>
    </row>
    <row r="293" spans="1:1" s="45" customFormat="1" ht="15" customHeight="1" x14ac:dyDescent="0.25">
      <c r="A293" s="51" t="s">
        <v>75</v>
      </c>
    </row>
    <row r="294" spans="1:1" s="45" customFormat="1" ht="15" customHeight="1" x14ac:dyDescent="0.25">
      <c r="A294" s="51" t="s">
        <v>161</v>
      </c>
    </row>
    <row r="295" spans="1:1" s="45" customFormat="1" ht="15" customHeight="1" x14ac:dyDescent="0.25">
      <c r="A295" s="51" t="s">
        <v>76</v>
      </c>
    </row>
    <row r="296" spans="1:1" s="45" customFormat="1" ht="15" customHeight="1" x14ac:dyDescent="0.25">
      <c r="A296" s="51" t="s">
        <v>77</v>
      </c>
    </row>
    <row r="297" spans="1:1" s="45" customFormat="1" ht="15" customHeight="1" x14ac:dyDescent="0.25">
      <c r="A297" s="51" t="s">
        <v>156</v>
      </c>
    </row>
    <row r="298" spans="1:1" x14ac:dyDescent="0.2"/>
    <row r="299" spans="1:1" x14ac:dyDescent="0.2"/>
    <row r="300" spans="1:1" x14ac:dyDescent="0.2"/>
    <row r="304" spans="1:1" x14ac:dyDescent="0.2"/>
    <row r="307" ht="13.5" hidden="1" customHeight="1" x14ac:dyDescent="0.2"/>
    <row r="308" ht="13.5" hidden="1" customHeight="1" x14ac:dyDescent="0.2"/>
    <row r="309" ht="13.5" hidden="1" customHeight="1" x14ac:dyDescent="0.2"/>
    <row r="310" ht="13.5" hidden="1" customHeight="1" x14ac:dyDescent="0.2"/>
    <row r="311" ht="13.5" hidden="1" customHeight="1" x14ac:dyDescent="0.2"/>
    <row r="312" ht="13.5" hidden="1" customHeight="1" x14ac:dyDescent="0.2"/>
    <row r="313" ht="13.5" hidden="1" customHeight="1" x14ac:dyDescent="0.2"/>
    <row r="314" ht="13.5" hidden="1" customHeight="1" x14ac:dyDescent="0.2"/>
    <row r="315" ht="13.5" hidden="1" customHeight="1" x14ac:dyDescent="0.2"/>
    <row r="316" ht="13.5" hidden="1" customHeight="1" x14ac:dyDescent="0.2"/>
    <row r="317" ht="13.5" hidden="1" customHeight="1" x14ac:dyDescent="0.2"/>
    <row r="318" ht="13.5" hidden="1" customHeight="1" x14ac:dyDescent="0.2"/>
    <row r="319" ht="13.5" hidden="1" customHeight="1" x14ac:dyDescent="0.2"/>
    <row r="320" ht="13.5" hidden="1" customHeight="1" x14ac:dyDescent="0.2"/>
    <row r="321" ht="13.5" hidden="1" customHeight="1" x14ac:dyDescent="0.2"/>
    <row r="322" ht="13.5" hidden="1" customHeight="1" x14ac:dyDescent="0.2"/>
    <row r="323" ht="13.5" hidden="1" customHeight="1" x14ac:dyDescent="0.2"/>
    <row r="324" ht="13.5" hidden="1" customHeight="1" x14ac:dyDescent="0.2"/>
    <row r="325" ht="13.5" hidden="1" customHeight="1" x14ac:dyDescent="0.2"/>
    <row r="326" ht="13.5" hidden="1" customHeight="1" x14ac:dyDescent="0.2"/>
    <row r="327" ht="13.5" hidden="1" customHeight="1" x14ac:dyDescent="0.2"/>
    <row r="328" ht="13.5" hidden="1" customHeight="1" x14ac:dyDescent="0.2"/>
    <row r="329" ht="13.5" hidden="1" customHeight="1" x14ac:dyDescent="0.2"/>
    <row r="330" ht="13.5" hidden="1" customHeight="1" x14ac:dyDescent="0.2"/>
    <row r="331" ht="13.5" hidden="1" customHeight="1" x14ac:dyDescent="0.2"/>
    <row r="332" ht="13.5" hidden="1" customHeight="1" x14ac:dyDescent="0.2"/>
    <row r="333" ht="13.5" hidden="1" customHeight="1" x14ac:dyDescent="0.2"/>
    <row r="334" ht="13.5" hidden="1" customHeight="1" x14ac:dyDescent="0.2"/>
    <row r="335" ht="13.5" hidden="1" customHeight="1" x14ac:dyDescent="0.2"/>
    <row r="336" ht="13.5" hidden="1" customHeight="1" x14ac:dyDescent="0.2"/>
    <row r="337" ht="13.5" hidden="1" customHeight="1" x14ac:dyDescent="0.2"/>
    <row r="338" ht="13.5" hidden="1" customHeight="1" x14ac:dyDescent="0.2"/>
    <row r="339" ht="13.5" hidden="1" customHeight="1" x14ac:dyDescent="0.2"/>
    <row r="340" ht="13.5" hidden="1" customHeight="1" x14ac:dyDescent="0.2"/>
    <row r="341" ht="13.5" hidden="1" customHeight="1" x14ac:dyDescent="0.2"/>
    <row r="342" ht="13.5" hidden="1" customHeight="1" x14ac:dyDescent="0.2"/>
    <row r="343" ht="13.5" hidden="1" customHeight="1" x14ac:dyDescent="0.2"/>
    <row r="344" ht="13.5" hidden="1" customHeight="1" x14ac:dyDescent="0.2"/>
    <row r="345" ht="13.5" hidden="1" customHeight="1" x14ac:dyDescent="0.2"/>
    <row r="346" ht="13.5" hidden="1" customHeight="1" x14ac:dyDescent="0.2"/>
    <row r="347" ht="13.5" hidden="1" customHeight="1" x14ac:dyDescent="0.2"/>
    <row r="348" ht="13.5" hidden="1" customHeight="1" x14ac:dyDescent="0.2"/>
    <row r="349" ht="13.5" hidden="1" customHeight="1" x14ac:dyDescent="0.2"/>
    <row r="350" ht="13.5" hidden="1" customHeight="1" x14ac:dyDescent="0.2"/>
    <row r="351" ht="13.5" hidden="1" customHeight="1" x14ac:dyDescent="0.2"/>
    <row r="352" ht="13.5" hidden="1" customHeight="1" x14ac:dyDescent="0.2"/>
    <row r="353" ht="14.25" hidden="1" customHeight="1" x14ac:dyDescent="0.2"/>
    <row r="354" ht="13.5" hidden="1" customHeight="1" x14ac:dyDescent="0.2"/>
    <row r="355" ht="13.5" hidden="1" customHeight="1" x14ac:dyDescent="0.2"/>
    <row r="356" ht="13.5" hidden="1" customHeight="1" x14ac:dyDescent="0.2"/>
    <row r="357" ht="13.5" hidden="1" customHeight="1" x14ac:dyDescent="0.2"/>
    <row r="358" x14ac:dyDescent="0.2"/>
  </sheetData>
  <sheetProtection algorithmName="SHA-512" hashValue="o4pNsuZ73340bQNrQgIrDISL8In1N84YSd+I3gv+4FKSekKFl2s0Xx+2DjUpIGkojg8SwTEpd+8VPwNRZoA9vg==" saltValue="4ZDAjIPLSthjWLYPhXYwKA==" spinCount="100000" sheet="1" selectLockedCells="1"/>
  <mergeCells count="2">
    <mergeCell ref="D83:AK83"/>
    <mergeCell ref="D84:AK84"/>
  </mergeCells>
  <hyperlinks>
    <hyperlink ref="C36:H36" r:id="rId1" display="Submitting New Products for Approval" xr:uid="{00000000-0004-0000-0000-000008000000}"/>
    <hyperlink ref="C37:H37" r:id="rId2" display="Submitting New Products for Approval" xr:uid="{186E17BB-B96F-4A64-BA6E-1213D0C86BAB}"/>
    <hyperlink ref="G99:J99" r:id="rId3" display="Product Formulation Statements " xr:uid="{A50EC67F-50CB-4F68-82D4-4C2259E2DCB1}"/>
    <hyperlink ref="G97:L97" r:id="rId4" display="Whole Grain-rich Criteria for Grades K-12 in the NSLP and SBP" xr:uid="{EA2096CF-D667-4AA3-A86B-3B60D51B9901}"/>
    <hyperlink ref="G97:L97" r:id="rId5" display="Whole Grain-rich Criteria for Grades K-12 in the NSLP and SBP" xr:uid="{F08E161A-0447-4076-A16A-A2A5799E561A}"/>
    <hyperlink ref="G97:R97" r:id="rId6" display="Meeting the Whole Grain-rich Requirement for the NSLP and SBP Meal Patterns for Grades K-12" xr:uid="{5ECBB478-2EE6-4203-A630-3744D53E45A1}"/>
    <hyperlink ref="E275:I275" r:id="rId7" display="Healthy Food Certification" xr:uid="{79BCC3E8-360C-46CD-BCB8-7EEEBDEE8E85}"/>
    <hyperlink ref="E277:G277" r:id="rId8" display="HFC Coordinator" xr:uid="{B5DC25F0-5D16-48A1-A88B-CA8E5F0CC6EC}"/>
    <hyperlink ref="E276" r:id="rId9" xr:uid="{0CE3C4CB-1A47-4C19-B644-46834A2AB67A}"/>
  </hyperlinks>
  <pageMargins left="0.2" right="0.2" top="0.2" bottom="0.2" header="0.3" footer="0.1"/>
  <pageSetup scale="94" orientation="portrait" r:id="rId10"/>
  <headerFooter>
    <oddFooter>&amp;C&amp;"Arial,Regular"&amp;8Connecticut State Department of Education • Revised April 2026</oddFooter>
  </headerFooter>
  <rowBreaks count="4" manualBreakCount="4">
    <brk id="49" max="19" man="1"/>
    <brk id="115" max="19" man="1"/>
    <brk id="189" max="19" man="1"/>
    <brk id="238" max="19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7 Entrees</vt:lpstr>
      <vt:lpstr>'CNS Worksheet 7 Entrees'!Print_Area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2026-04-25T11:10:39Z</cp:lastPrinted>
  <dcterms:created xsi:type="dcterms:W3CDTF">2011-06-30T11:51:22Z</dcterms:created>
  <dcterms:modified xsi:type="dcterms:W3CDTF">2026-04-28T12:43:04Z</dcterms:modified>
</cp:coreProperties>
</file>