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SFIORE\Healthy Food Certification (HFC)\HFC Handouts\CNS Calculation Worksheets\"/>
    </mc:Choice>
  </mc:AlternateContent>
  <xr:revisionPtr revIDLastSave="0" documentId="13_ncr:1_{54832D11-6A26-4EB6-A642-755704AEA2C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NS Worksheet 6 Cooked Grains" sheetId="1" r:id="rId1"/>
  </sheets>
  <definedNames>
    <definedName name="_xlnm.Print_Area" localSheetId="0">'CNS Worksheet 6 Cooked Grains'!$A$1:$Y$271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7" i="1" l="1"/>
  <c r="L115" i="1"/>
  <c r="I127" i="1"/>
  <c r="U145" i="1"/>
  <c r="U151" i="1"/>
  <c r="U156" i="1"/>
  <c r="R164" i="1"/>
  <c r="U164" i="1" s="1"/>
  <c r="X95" i="1" l="1"/>
  <c r="U95" i="1"/>
  <c r="X151" i="1" l="1"/>
  <c r="X164" i="1"/>
  <c r="X156" i="1"/>
  <c r="X145" i="1"/>
  <c r="R161" i="1"/>
  <c r="U161" i="1" s="1"/>
  <c r="R159" i="1"/>
  <c r="X159" i="1" l="1"/>
  <c r="U159" i="1"/>
  <c r="X161" i="1"/>
  <c r="L119" i="1"/>
  <c r="X201" i="1" l="1"/>
  <c r="X208" i="1" s="1"/>
  <c r="U201" i="1"/>
  <c r="U208" i="1" s="1"/>
</calcChain>
</file>

<file path=xl/sharedStrings.xml><?xml version="1.0" encoding="utf-8"?>
<sst xmlns="http://schemas.openxmlformats.org/spreadsheetml/2006/main" count="259" uniqueCount="186">
  <si>
    <t xml:space="preserve"> Yes</t>
  </si>
  <si>
    <t xml:space="preserve"> No</t>
  </si>
  <si>
    <t>g</t>
  </si>
  <si>
    <t>mg</t>
  </si>
  <si>
    <t>Calories</t>
  </si>
  <si>
    <t>Sodium (mg)</t>
  </si>
  <si>
    <t>·</t>
  </si>
  <si>
    <t>A</t>
  </si>
  <si>
    <t>B</t>
  </si>
  <si>
    <t>Connecticut Nutrition Standards</t>
  </si>
  <si>
    <t>Name of product:</t>
  </si>
  <si>
    <t xml:space="preserve">Date reviewed:  </t>
  </si>
  <si>
    <t>Are package and  serving size the same?</t>
  </si>
  <si>
    <t>Package size</t>
  </si>
  <si>
    <t>Serving size</t>
  </si>
  <si>
    <t xml:space="preserve">Connecticut Nutrition Standards for Food in Schools </t>
  </si>
  <si>
    <t>Total fat (g)</t>
  </si>
  <si>
    <t>Saturated fat (g)</t>
  </si>
  <si>
    <t xml:space="preserve">Manufacturer or recipe:  </t>
  </si>
  <si>
    <t>CNS Nutrient Standards</t>
  </si>
  <si>
    <t>Healthy Food Certification</t>
  </si>
  <si>
    <t>HFC Coordinator</t>
  </si>
  <si>
    <t>C</t>
  </si>
  <si>
    <t>D</t>
  </si>
  <si>
    <t>E</t>
  </si>
  <si>
    <t xml:space="preserve"> grams (g)</t>
  </si>
  <si>
    <t xml:space="preserve"> g</t>
  </si>
  <si>
    <t>Part 1: General Standards</t>
  </si>
  <si>
    <t>List of Acceptable Foods and Beverages</t>
  </si>
  <si>
    <t xml:space="preserve"> ounces =</t>
  </si>
  <si>
    <t>CNS Worksheet 9: Nutrient Analysis of Recipes</t>
  </si>
  <si>
    <t>Nutrition Information per Serving</t>
  </si>
  <si>
    <t>Using Product Formulation Statements in the School Nutrition Programs</t>
  </si>
  <si>
    <r>
      <rPr>
        <b/>
        <sz val="10.5"/>
        <rFont val="Arial"/>
        <family val="2"/>
      </rPr>
      <t>Dried or dehydrated vegetables</t>
    </r>
    <r>
      <rPr>
        <sz val="10.5"/>
        <rFont val="Arial"/>
        <family val="2"/>
      </rPr>
      <t xml:space="preserve"> meet the vegetable food group general standard.</t>
    </r>
  </si>
  <si>
    <r>
      <t xml:space="preserve">Calories: </t>
    </r>
    <r>
      <rPr>
        <b/>
        <sz val="10.5"/>
        <rFont val="Aptos Narrow"/>
        <family val="2"/>
      </rPr>
      <t>≤</t>
    </r>
    <r>
      <rPr>
        <b/>
        <sz val="10.5"/>
        <rFont val="Arial"/>
        <family val="2"/>
      </rPr>
      <t xml:space="preserve"> </t>
    </r>
    <r>
      <rPr>
        <sz val="10.5"/>
        <rFont val="Arial"/>
        <family val="2"/>
      </rPr>
      <t>200</t>
    </r>
  </si>
  <si>
    <r>
      <t xml:space="preserve">Fat: </t>
    </r>
    <r>
      <rPr>
        <sz val="10.5"/>
        <rFont val="Arial"/>
        <family val="2"/>
      </rPr>
      <t>≤ 35% of calories</t>
    </r>
  </si>
  <si>
    <r>
      <t xml:space="preserve">Sugars: </t>
    </r>
    <r>
      <rPr>
        <sz val="10.5"/>
        <rFont val="Arial"/>
        <family val="2"/>
      </rPr>
      <t>≤ 15 grams</t>
    </r>
  </si>
  <si>
    <r>
      <t xml:space="preserve">Sugars: </t>
    </r>
    <r>
      <rPr>
        <sz val="10.5"/>
        <rFont val="Arial"/>
        <family val="2"/>
      </rPr>
      <t>≤</t>
    </r>
    <r>
      <rPr>
        <b/>
        <sz val="10.5"/>
        <rFont val="Arial"/>
        <family val="2"/>
      </rPr>
      <t xml:space="preserve"> </t>
    </r>
    <r>
      <rPr>
        <sz val="10.5"/>
        <rFont val="Arial"/>
        <family val="2"/>
      </rPr>
      <t>35% by weight</t>
    </r>
  </si>
  <si>
    <t>% calories from fat</t>
  </si>
  <si>
    <t>% calories from saturated fat</t>
  </si>
  <si>
    <t>% sugars by weight</t>
  </si>
  <si>
    <t xml:space="preserve">scratch). </t>
  </si>
  <si>
    <t>standardized recipes):</t>
  </si>
  <si>
    <t xml:space="preserve"> Does the commercial product or standardized recipe meet at least one general</t>
  </si>
  <si>
    <t>standard?</t>
  </si>
  <si>
    <r>
      <t xml:space="preserve">Does the commercial product or standardized recipe contain </t>
    </r>
    <r>
      <rPr>
        <b/>
        <sz val="10.5"/>
        <rFont val="Arial"/>
        <family val="2"/>
      </rPr>
      <t>added caffeine</t>
    </r>
    <r>
      <rPr>
        <sz val="10.5"/>
        <rFont val="Arial"/>
        <family val="2"/>
      </rPr>
      <t>?</t>
    </r>
  </si>
  <si>
    <r>
      <t xml:space="preserve">Does the commercial product or standardized recipe contain </t>
    </r>
    <r>
      <rPr>
        <b/>
        <sz val="10.5"/>
        <rFont val="Arial"/>
        <family val="2"/>
      </rPr>
      <t>significant fortification</t>
    </r>
    <r>
      <rPr>
        <sz val="10.5"/>
        <rFont val="Arial"/>
        <family val="2"/>
      </rPr>
      <t>?</t>
    </r>
  </si>
  <si>
    <r>
      <t xml:space="preserve">Does the commercial product or standardized recipe contain </t>
    </r>
    <r>
      <rPr>
        <b/>
        <sz val="10.5"/>
        <rFont val="Arial"/>
        <family val="2"/>
      </rPr>
      <t xml:space="preserve">nonnutritive </t>
    </r>
  </si>
  <si>
    <t>meet this recommendation?</t>
  </si>
  <si>
    <r>
      <rPr>
        <b/>
        <sz val="10.5"/>
        <color theme="1"/>
        <rFont val="Arial"/>
        <family val="2"/>
      </rPr>
      <t xml:space="preserve">No artificial flavors or colors:  </t>
    </r>
    <r>
      <rPr>
        <sz val="10.5"/>
        <color theme="1"/>
        <rFont val="Arial"/>
        <family val="2"/>
      </rPr>
      <t>Does the commercial product or standardized recipe</t>
    </r>
  </si>
  <si>
    <r>
      <rPr>
        <b/>
        <sz val="10.5"/>
        <color theme="1"/>
        <rFont val="Arial"/>
        <family val="2"/>
      </rPr>
      <t xml:space="preserve">No high fructose corn syrup: </t>
    </r>
    <r>
      <rPr>
        <sz val="10.5"/>
        <color theme="1"/>
        <rFont val="Arial"/>
        <family val="2"/>
      </rPr>
      <t>Does the commercial product or standardized recipe</t>
    </r>
  </si>
  <si>
    <r>
      <rPr>
        <b/>
        <sz val="10.5"/>
        <color theme="1"/>
        <rFont val="Arial"/>
        <family val="2"/>
      </rPr>
      <t xml:space="preserve">At least 2.5 grams of fiber:  </t>
    </r>
    <r>
      <rPr>
        <sz val="10.5"/>
        <color theme="1"/>
        <rFont val="Arial"/>
        <family val="2"/>
      </rPr>
      <t>Does the commercial product or standardized recipe</t>
    </r>
  </si>
  <si>
    <r>
      <rPr>
        <b/>
        <sz val="10.5"/>
        <color theme="1"/>
        <rFont val="Arial"/>
        <family val="2"/>
      </rPr>
      <t>100 percent whole grain:</t>
    </r>
    <r>
      <rPr>
        <sz val="10.5"/>
        <color theme="1"/>
        <rFont val="Arial"/>
        <family val="2"/>
      </rPr>
      <t xml:space="preserve"> Does the commercial product or standardized recipe</t>
    </r>
  </si>
  <si>
    <t>Check (X) all general standards that the commercial product or standardized recipe meets.</t>
  </si>
  <si>
    <t>Determine the nutrition information per serving for the commercial product or standardized recipe.</t>
  </si>
  <si>
    <t>Guidance on Evaluating Recipes for Compliance with the Connecticut Nutrition Standards</t>
  </si>
  <si>
    <t>How to Evaluate Foods Made from Scratch for Compliance with the CNS</t>
  </si>
  <si>
    <t xml:space="preserve">step 4A-E are "no.") </t>
  </si>
  <si>
    <t xml:space="preserve">Does the commercial product or standardized recipe meet all nutrient standards  </t>
  </si>
  <si>
    <t xml:space="preserve">Does the commercial product or standardized recipe meet the CNS for the </t>
  </si>
  <si>
    <t>School Year 2025-26</t>
  </si>
  <si>
    <r>
      <rPr>
        <b/>
        <sz val="10.5"/>
        <rFont val="Arial"/>
        <family val="2"/>
      </rPr>
      <t>Dried or dehydrated fruits</t>
    </r>
    <r>
      <rPr>
        <sz val="10.5"/>
        <rFont val="Arial"/>
        <family val="2"/>
      </rPr>
      <t xml:space="preserve"> (e.g., dried cherries or fruit puree) meet the fruit food group </t>
    </r>
  </si>
  <si>
    <t xml:space="preserve">School Nutrition Programs </t>
  </si>
  <si>
    <r>
      <rPr>
        <b/>
        <sz val="10.5"/>
        <rFont val="Arial"/>
        <family val="2"/>
      </rPr>
      <t>sweeteners or sugar alcohols</t>
    </r>
    <r>
      <rPr>
        <sz val="10.5"/>
        <rFont val="Arial"/>
        <family val="2"/>
      </rPr>
      <t>? Examples include artifical nonnutritive sweeteners</t>
    </r>
  </si>
  <si>
    <r>
      <t xml:space="preserve">Does the commercial product or standardized recipe contain </t>
    </r>
    <r>
      <rPr>
        <b/>
        <sz val="10.5"/>
        <rFont val="Arial"/>
        <family val="2"/>
      </rPr>
      <t xml:space="preserve">chemically altered </t>
    </r>
  </si>
  <si>
    <r>
      <rPr>
        <b/>
        <sz val="10.5"/>
        <color theme="1"/>
        <rFont val="Arial"/>
        <family val="2"/>
      </rPr>
      <t xml:space="preserve">fat substitutes? </t>
    </r>
    <r>
      <rPr>
        <sz val="10.5"/>
        <color theme="1"/>
        <rFont val="Arial"/>
        <family val="2"/>
      </rPr>
      <t xml:space="preserve">Examples include olestra (Olean) and microparticulated </t>
    </r>
  </si>
  <si>
    <t>whey protein concentrate (Simplesse).</t>
  </si>
  <si>
    <r>
      <t xml:space="preserve">Does the commercial product or standardized recipe contain </t>
    </r>
    <r>
      <rPr>
        <b/>
        <sz val="10.5"/>
        <rFont val="Arial"/>
        <family val="2"/>
      </rPr>
      <t>nutrition supplements,</t>
    </r>
  </si>
  <si>
    <t xml:space="preserve">In addition to meeting the CNS, the CSDE strongly encourages schools to choose foods that also meet the </t>
  </si>
  <si>
    <t>For more information, visit the CSDE’s Healthy Food Certification and Connecticut Nutrition Standards</t>
  </si>
  <si>
    <t xml:space="preserve">webpages, or contact the coordinator of HFC at the Connecticut State Department of Education, Bureau </t>
  </si>
  <si>
    <t>of Child Nutrition Programs, 450 Columbus Boulevard, Suite 504, Hartford, CT 06103-1841.</t>
  </si>
  <si>
    <t xml:space="preserve">The Connecticut State Department of Education is committed to a policy of equal opportunity/affirmative action for all </t>
  </si>
  <si>
    <t xml:space="preserve">qualified persons. The Connecticut Department of Education does not discriminate in any employment practice, </t>
  </si>
  <si>
    <t xml:space="preserve">education program, or educational activity on the basis of race; color; religious creed; age; sex; pregnancy; sexual </t>
  </si>
  <si>
    <t xml:space="preserve">orientation; workplace hazards to reproductive systems, gender identity or expression; marital status; national origin; </t>
  </si>
  <si>
    <t xml:space="preserve">ancestry; retaliation for previously opposed discrimination or coercion, intellectual disability; genetic information; </t>
  </si>
  <si>
    <t xml:space="preserve">learning disability; physical disability (including, but not limited to, blindness); mental disability (past/present history </t>
  </si>
  <si>
    <t xml:space="preserve">thereof); military or veteran status; status as a victim of domestic violence; or criminal record in state employment, </t>
  </si>
  <si>
    <t xml:space="preserve">Inquiries regarding the Connecticut State Department of Education’s nondiscrimination policies should be directed to: </t>
  </si>
  <si>
    <t xml:space="preserve">Attorney Louis Todisco, Connecticut State Department of Education, by mail 450 Columbus Boulevard, Hartford, CT </t>
  </si>
  <si>
    <t>Guide to Meeting the Whole Grain-rich Requirement for Grades K-12 in the</t>
  </si>
  <si>
    <t>Keep completed worksheets on file for Healthy Food Certification (HFC) documentation (due November 30 of each year)</t>
  </si>
  <si>
    <t xml:space="preserve">and the CSDE's Administrative Review of the school nutrition programs. The CSDE recommends maintaining completed </t>
  </si>
  <si>
    <t>worksheets electronically in a computer folder.</t>
  </si>
  <si>
    <t xml:space="preserve">Beverages webpage, email the product's nutrition information to the CSDE. For information on approved products and </t>
  </si>
  <si>
    <t>submitting products to the CSDE, refer to the CSDE's resources below.</t>
  </si>
  <si>
    <r>
      <rPr>
        <b/>
        <sz val="10.5"/>
        <rFont val="Arial"/>
        <family val="2"/>
      </rPr>
      <t xml:space="preserve">For individually packaged foods only: </t>
    </r>
    <r>
      <rPr>
        <sz val="10.5"/>
        <rFont val="Arial"/>
        <family val="2"/>
      </rPr>
      <t xml:space="preserve">Enter the </t>
    </r>
    <r>
      <rPr>
        <b/>
        <sz val="10.5"/>
        <rFont val="Arial"/>
        <family val="2"/>
      </rPr>
      <t>package size</t>
    </r>
    <r>
      <rPr>
        <sz val="10.5"/>
        <rFont val="Arial"/>
        <family val="2"/>
      </rPr>
      <t xml:space="preserve"> and </t>
    </r>
    <r>
      <rPr>
        <b/>
        <sz val="10.5"/>
        <rFont val="Arial"/>
        <family val="2"/>
      </rPr>
      <t xml:space="preserve">serving size </t>
    </r>
    <r>
      <rPr>
        <sz val="10.5"/>
        <rFont val="Arial"/>
        <family val="2"/>
      </rPr>
      <t xml:space="preserve">in the orange box </t>
    </r>
  </si>
  <si>
    <r>
      <rPr>
        <b/>
        <sz val="10.5"/>
        <color theme="1"/>
        <rFont val="Arial"/>
        <family val="2"/>
      </rPr>
      <t xml:space="preserve">Must include accompaniments: </t>
    </r>
    <r>
      <rPr>
        <sz val="10.5"/>
        <color theme="1"/>
        <rFont val="Arial"/>
        <family val="2"/>
      </rPr>
      <t xml:space="preserve">The nutrition information must be for the food item as served, including </t>
    </r>
  </si>
  <si>
    <t>Does the product</t>
  </si>
  <si>
    <t>or recipe meet the</t>
  </si>
  <si>
    <t>nutrient standard?</t>
  </si>
  <si>
    <t>"Yes" or "No" in the blue boxes. For more information on each requirement, refer to the CSDE's document below.</t>
  </si>
  <si>
    <r>
      <t xml:space="preserve">Nutrition information per serving </t>
    </r>
    <r>
      <rPr>
        <sz val="10.5"/>
        <color theme="1"/>
        <rFont val="Arial"/>
        <family val="2"/>
      </rPr>
      <t xml:space="preserve">(or </t>
    </r>
    <r>
      <rPr>
        <b/>
        <sz val="10.5"/>
        <color theme="1"/>
        <rFont val="Arial"/>
        <family val="2"/>
      </rPr>
      <t xml:space="preserve">per package </t>
    </r>
    <r>
      <rPr>
        <sz val="10.5"/>
        <color theme="1"/>
        <rFont val="Arial"/>
        <family val="2"/>
      </rPr>
      <t>if the package contains multiple servings):</t>
    </r>
    <r>
      <rPr>
        <b/>
        <sz val="10.5"/>
        <color theme="1"/>
        <rFont val="Arial"/>
        <family val="2"/>
      </rPr>
      <t xml:space="preserve"> </t>
    </r>
    <r>
      <rPr>
        <sz val="10.5"/>
        <color theme="1"/>
        <rFont val="Arial"/>
        <family val="2"/>
      </rPr>
      <t xml:space="preserve">Enter the </t>
    </r>
  </si>
  <si>
    <t xml:space="preserve">serving size weight (grams) and nutrition information per serving from the product's Nutrition Facts label or </t>
  </si>
  <si>
    <t>the standardized recipe. If the serving size is listed only in ounces, enter ounces below to convert to grams.</t>
  </si>
  <si>
    <t>(one individual serving or package, including accompaniments)</t>
  </si>
  <si>
    <r>
      <t xml:space="preserve">06103-1841; or by telephone 860-713-6594; or by email </t>
    </r>
    <r>
      <rPr>
        <u/>
        <sz val="10.5"/>
        <color rgb="FF0645AD"/>
        <rFont val="Arial"/>
        <family val="2"/>
      </rPr>
      <t>louis.todisco@ct.gov</t>
    </r>
    <r>
      <rPr>
        <sz val="10.5"/>
        <color theme="1"/>
        <rFont val="Arial"/>
        <family val="2"/>
      </rPr>
      <t>.</t>
    </r>
  </si>
  <si>
    <t xml:space="preserve">(such as aspartame, acesulfame potassium, and sucralose) and plant-based </t>
  </si>
  <si>
    <t xml:space="preserve">nonnutritive sweeteners (such as stevia, monk fruit, and thaumatin). Examples of </t>
  </si>
  <si>
    <t>sugar alcohols include sorbitol, mannitol, maltitol, and erythritol.</t>
  </si>
  <si>
    <t>such as amino acids (e.g., taurine, glutamine, lysine, and arginine), extracts (e.g.,</t>
  </si>
  <si>
    <t xml:space="preserve">green tea extract and gotu kola extract), and herbs or other botanicals (e.g., ginseng </t>
  </si>
  <si>
    <t>and gingko biloba)?</t>
  </si>
  <si>
    <r>
      <t xml:space="preserve">Sugars (g)  </t>
    </r>
    <r>
      <rPr>
        <i/>
        <sz val="10.5"/>
        <color indexed="8"/>
        <rFont val="Arial"/>
        <family val="2"/>
      </rPr>
      <t xml:space="preserve">Enter 0 (zero) if the </t>
    </r>
  </si>
  <si>
    <t>≤ 200 milligrams (mg)</t>
  </si>
  <si>
    <t>Sodium:</t>
  </si>
  <si>
    <t xml:space="preserve">&lt; 10% of calories </t>
  </si>
  <si>
    <t>Saturated fat:</t>
  </si>
  <si>
    <t xml:space="preserve">unless there is a bona fide occupational qualification excluding persons in any of the aforementioned protected classes. </t>
  </si>
  <si>
    <r>
      <rPr>
        <b/>
        <sz val="10.5"/>
        <rFont val="Arial"/>
        <family val="2"/>
      </rPr>
      <t>Tofu, textured vegetable protein (TVP), or soybean</t>
    </r>
    <r>
      <rPr>
        <sz val="10.5"/>
        <rFont val="Arial"/>
        <family val="2"/>
      </rPr>
      <t xml:space="preserve"> meet the protein food group </t>
    </r>
  </si>
  <si>
    <t xml:space="preserve">general standard, not the vegetable food group standard. </t>
  </si>
  <si>
    <t xml:space="preserve">concentrates and apple puree concentrate) are added sugars and do not meet the fruit </t>
  </si>
  <si>
    <t xml:space="preserve">food general standard. </t>
  </si>
  <si>
    <r>
      <t xml:space="preserve">Dietary fiber (g)  </t>
    </r>
    <r>
      <rPr>
        <i/>
        <sz val="10.5"/>
        <color theme="1"/>
        <rFont val="Arial"/>
        <family val="2"/>
      </rPr>
      <t xml:space="preserve">Enter 0 (zero) if  </t>
    </r>
  </si>
  <si>
    <t xml:space="preserve">the nutrition information per serving </t>
  </si>
  <si>
    <t xml:space="preserve">states “less than 1g" or "&lt;1g." </t>
  </si>
  <si>
    <t>nutrition information per serving</t>
  </si>
  <si>
    <t xml:space="preserve">Fortified products must be naturally nutrient-rich products fortified with nutrients at </t>
  </si>
  <si>
    <t xml:space="preserve">levels based on scientifically documented health needs, such as breakfast cereals </t>
  </si>
  <si>
    <t xml:space="preserve">fortified with iron, soy products fortified with calcium, and grain products fortified       </t>
  </si>
  <si>
    <t xml:space="preserve">with folic acid.     </t>
  </si>
  <si>
    <t xml:space="preserve">below. If the package size and serving size are not the same, you must calculate the nutrition information </t>
  </si>
  <si>
    <r>
      <t xml:space="preserve">for the </t>
    </r>
    <r>
      <rPr>
        <b/>
        <sz val="10.5"/>
        <rFont val="Arial"/>
        <family val="2"/>
      </rPr>
      <t xml:space="preserve">entire package: </t>
    </r>
    <r>
      <rPr>
        <sz val="10.5"/>
        <rFont val="Arial"/>
        <family val="2"/>
      </rPr>
      <t xml:space="preserve">Multiply the </t>
    </r>
    <r>
      <rPr>
        <b/>
        <sz val="10.5"/>
        <rFont val="Arial"/>
        <family val="2"/>
      </rPr>
      <t>nutrients per serving</t>
    </r>
    <r>
      <rPr>
        <sz val="10.5"/>
        <rFont val="Arial"/>
        <family val="2"/>
      </rPr>
      <t xml:space="preserve"> by the </t>
    </r>
    <r>
      <rPr>
        <b/>
        <sz val="10.5"/>
        <rFont val="Arial"/>
        <family val="2"/>
      </rPr>
      <t xml:space="preserve">number of servings in the </t>
    </r>
  </si>
  <si>
    <r>
      <rPr>
        <b/>
        <sz val="10.5"/>
        <rFont val="Arial"/>
        <family val="2"/>
      </rPr>
      <t>package.</t>
    </r>
    <r>
      <rPr>
        <sz val="10.5"/>
        <rFont val="Arial"/>
        <family val="2"/>
      </rPr>
      <t xml:space="preserve"> Enter this information in 3B below. </t>
    </r>
  </si>
  <si>
    <r>
      <t xml:space="preserve">List the </t>
    </r>
    <r>
      <rPr>
        <b/>
        <sz val="10.5"/>
        <color theme="1"/>
        <rFont val="Arial"/>
        <family val="2"/>
      </rPr>
      <t>first ingredient</t>
    </r>
    <r>
      <rPr>
        <sz val="10.5"/>
        <color theme="1"/>
        <rFont val="Arial"/>
        <family val="2"/>
      </rPr>
      <t xml:space="preserve"> (for commercial products) or the </t>
    </r>
    <r>
      <rPr>
        <b/>
        <sz val="10.5"/>
        <color theme="1"/>
        <rFont val="Arial"/>
        <family val="2"/>
      </rPr>
      <t xml:space="preserve">greatest ingredient by weight </t>
    </r>
    <r>
      <rPr>
        <sz val="10.5"/>
        <color theme="1"/>
        <rFont val="Arial"/>
        <family val="2"/>
      </rPr>
      <t xml:space="preserve">(for </t>
    </r>
  </si>
  <si>
    <r>
      <t xml:space="preserve">general standard. </t>
    </r>
    <r>
      <rPr>
        <b/>
        <sz val="10.5"/>
        <color rgb="FF990033"/>
        <rFont val="Arial"/>
        <family val="2"/>
      </rPr>
      <t xml:space="preserve">Note: </t>
    </r>
    <r>
      <rPr>
        <sz val="10.5"/>
        <rFont val="Arial"/>
        <family val="2"/>
      </rPr>
      <t>Dehydrated or concentrated juice or puree (such as juice from</t>
    </r>
  </si>
  <si>
    <t>Submitting Food and Beverage Products for Approval</t>
  </si>
  <si>
    <r>
      <t xml:space="preserve">The commercial product or standardized recipe must meet </t>
    </r>
    <r>
      <rPr>
        <b/>
        <sz val="10.5"/>
        <rFont val="Arial"/>
        <family val="2"/>
      </rPr>
      <t>at least one</t>
    </r>
    <r>
      <rPr>
        <sz val="10.5"/>
        <rFont val="Arial"/>
        <family val="2"/>
      </rPr>
      <t xml:space="preserve"> general standard. </t>
    </r>
  </si>
  <si>
    <r>
      <rPr>
        <b/>
        <sz val="10.5"/>
        <rFont val="Arial"/>
        <family val="2"/>
      </rPr>
      <t>Standard 1 — Whole grain-rich (WGR) food:</t>
    </r>
    <r>
      <rPr>
        <sz val="10.5"/>
        <rFont val="Arial"/>
        <family val="2"/>
      </rPr>
      <t xml:space="preserve"> The food item is a grain product that 1) contains</t>
    </r>
  </si>
  <si>
    <t xml:space="preserve">at least 50 percent whole grains by weight or has a whole grain as the first ingredient; 2) any  </t>
  </si>
  <si>
    <t xml:space="preserve">remaining grain ingredients are enriched; and 3) any noncreditable grains are no more than </t>
  </si>
  <si>
    <t xml:space="preserve">3.99 grams for groups A-G and 6.99 grams for groups H and I. If the product contains any </t>
  </si>
  <si>
    <r>
      <rPr>
        <b/>
        <sz val="10.5"/>
        <rFont val="Arial"/>
        <family val="2"/>
      </rPr>
      <t xml:space="preserve">Standard 2 — Food group: </t>
    </r>
    <r>
      <rPr>
        <sz val="10.5"/>
        <rFont val="Arial"/>
        <family val="2"/>
      </rPr>
      <t>The food item has one of the following food groups as the first</t>
    </r>
  </si>
  <si>
    <t xml:space="preserve">ingredient: fruits; vegetables; dairy; or protein foods, e.g., meat, beans, poultry, seafood, eggs, </t>
  </si>
  <si>
    <r>
      <t>nuts, and seeds. If</t>
    </r>
    <r>
      <rPr>
        <b/>
        <sz val="10.5"/>
        <rFont val="Arial"/>
        <family val="2"/>
      </rPr>
      <t xml:space="preserve"> tofu, textured vegetable protein (TVP), or soybeans </t>
    </r>
    <r>
      <rPr>
        <sz val="10.5"/>
        <rFont val="Arial"/>
        <family val="2"/>
      </rPr>
      <t xml:space="preserve">are the first </t>
    </r>
  </si>
  <si>
    <t xml:space="preserve">ingredient, the food item meets the protein food group general standard. If water is the first </t>
  </si>
  <si>
    <t xml:space="preserve">ingredient (or greatest ingredient by weight for standardized recipes), the second ingredient </t>
  </si>
  <si>
    <t xml:space="preserve">(or second greatest ingredient by weight for standardized recipes) must be a fruit, vegetable, </t>
  </si>
  <si>
    <t>dairy, or protein food.</t>
  </si>
  <si>
    <t xml:space="preserve">¼ cup of fruit and/or vegetable. Combination foods contain two or more meal components </t>
  </si>
  <si>
    <t xml:space="preserve">representing two or more of the recommended food groups (fruits, vegetables, dairy, protein, and </t>
  </si>
  <si>
    <r>
      <t xml:space="preserve">grains). </t>
    </r>
    <r>
      <rPr>
        <b/>
        <sz val="10.5"/>
        <color rgb="FF990033"/>
        <rFont val="Arial"/>
        <family val="2"/>
      </rPr>
      <t xml:space="preserve">Note: </t>
    </r>
    <r>
      <rPr>
        <sz val="10.5"/>
        <rFont val="Arial"/>
        <family val="2"/>
      </rPr>
      <t xml:space="preserve">Combination foods that include grains must also meet the WGR standard (refer to </t>
    </r>
  </si>
  <si>
    <r>
      <t xml:space="preserve">Standard 3 — Combination food: </t>
    </r>
    <r>
      <rPr>
        <sz val="10.5"/>
        <rFont val="Arial"/>
        <family val="2"/>
      </rPr>
      <t>The food item is a combination food that contains at least</t>
    </r>
  </si>
  <si>
    <t xml:space="preserve">If the soup is a commercial product that meets the CNS but is not listed on the CSDE's List of Acceptable Foods and </t>
  </si>
  <si>
    <t xml:space="preserve">including any added accompaniments such as grated cheese, croutons, and sour cream. For example, </t>
  </si>
  <si>
    <t>Better Choice Recommendations. These additional recommendations are not required, but help identify</t>
  </si>
  <si>
    <t xml:space="preserve">foods that are even better choices. Read the ingredients for the commercial product or standardized recipe.  </t>
  </si>
  <si>
    <t>For each recommendation, check (X) "Yes" or "No" in the blue boxes below.</t>
  </si>
  <si>
    <t>Evaluating Cooked Grains for Compliance with the CNS</t>
  </si>
  <si>
    <t>CNS Worksheet 6: Page 1 of 5</t>
  </si>
  <si>
    <t>CNS Worksheet 6: Page 2 of 5</t>
  </si>
  <si>
    <t>CNS Worksheet 6: Page 3 of 5</t>
  </si>
  <si>
    <t>CNS Worksheet 6: Page 4 of 5</t>
  </si>
  <si>
    <t>CNS Worksheet 6: Page 5 of 5</t>
  </si>
  <si>
    <t xml:space="preserve">commercial products and standardized recipes for cooked grains. Examples of cooked grains include rice, pasta, and </t>
  </si>
  <si>
    <t xml:space="preserve">cereal grains such as amaranth, barley, buckwheat, cornmeal, kasha, millet, oats, quinoa, wheat berries, and rolled </t>
  </si>
  <si>
    <t xml:space="preserve">wheat. For cooked breakfast cereals (such as oatmeal), refer to CNS worksheet 1. For the other CNS food categories, </t>
  </si>
  <si>
    <t>refer to CNS worksheets 2-5 and 7-8. The CNS worksheets are available on the Connecticut State Department of</t>
  </si>
  <si>
    <t>Education's (CSDE) webpage below.</t>
  </si>
  <si>
    <r>
      <t xml:space="preserve">To comply with the CNS, the commercial cooked grain product or standardized cooked grain recipe must meet </t>
    </r>
    <r>
      <rPr>
        <sz val="10.5"/>
        <color indexed="8"/>
        <rFont val="Arial"/>
        <family val="2"/>
      </rPr>
      <t xml:space="preserve">at least </t>
    </r>
  </si>
  <si>
    <t xml:space="preserve">one of the three general standards (part 1) and all nutrient standards (part 2). If step 6 in part 3 indicates "yes," the </t>
  </si>
  <si>
    <t>commercial product or standardized recipe meets the CNS for the cooked grains category.</t>
  </si>
  <si>
    <t>Part 2: Nutrient Standards for Cooked Grains</t>
  </si>
  <si>
    <t>Part 2: Nutrient Standards for Cooked Grains, continued</t>
  </si>
  <si>
    <t>Part 3: Compliance with CNS for Cooked Grains</t>
  </si>
  <si>
    <t>Part 4: Better Choice Recommendations for Cooked Grains</t>
  </si>
  <si>
    <t xml:space="preserve">steps 3 and 4 below. </t>
  </si>
  <si>
    <t>for the cooked grains category? (All answers in step 3B are "yes" and all answers in</t>
  </si>
  <si>
    <t>cooked grains category? (The answers in steps 2 and 5 are "yes.")</t>
  </si>
  <si>
    <t>This worksheet is available at https://portal.ct.gov/-/media/sde/nutrition/hfc/cns/cns_worksheet6_</t>
  </si>
  <si>
    <t>cooked_grains.xlsx.</t>
  </si>
  <si>
    <t xml:space="preserve">Review the ingredients statement (for commercial products) or standardized recipe (for foods made from </t>
  </si>
  <si>
    <t xml:space="preserve">Connecticut Nutrition Standards (CNS) Worksheet 6: </t>
  </si>
  <si>
    <t xml:space="preserve">noncreditable grains, the manufacturer must provide a product formulation statement (PFS) that </t>
  </si>
  <si>
    <t xml:space="preserve">documents the total grams per serving. If water is the first ingredient, the second ingredient must  </t>
  </si>
  <si>
    <t>be a whole grain. For more information, refer to the CSDE's resources below.</t>
  </si>
  <si>
    <t>standard 1 above). For example, rice or pasta in entrees and soup must be WGR.</t>
  </si>
  <si>
    <t xml:space="preserve">calories, fat, saturated fat, sodium, fiber, and sugars for both foods. To determine the nutrition information </t>
  </si>
  <si>
    <t>for standardized recipes, refer to the CSDE's resources below.</t>
  </si>
  <si>
    <t>if cooked grains are made with butter, margarine, or oil, enter the combined nutrition information for</t>
  </si>
  <si>
    <r>
      <t xml:space="preserve">Read the </t>
    </r>
    <r>
      <rPr>
        <b/>
        <sz val="10.5"/>
        <rFont val="Arial"/>
        <family val="2"/>
      </rPr>
      <t>ingredients</t>
    </r>
    <r>
      <rPr>
        <sz val="10.5"/>
        <rFont val="Arial"/>
        <family val="2"/>
      </rPr>
      <t xml:space="preserve"> for the commercial product or standardized recipe. For questions A-E below, check (X)  </t>
    </r>
  </si>
  <si>
    <r>
      <t xml:space="preserve">This worksheet applies to the </t>
    </r>
    <r>
      <rPr>
        <b/>
        <sz val="10.5"/>
        <color theme="1"/>
        <rFont val="Arial"/>
        <family val="2"/>
      </rPr>
      <t xml:space="preserve">cooked grains category </t>
    </r>
    <r>
      <rPr>
        <sz val="10.5"/>
        <color theme="1"/>
        <rFont val="Arial"/>
        <family val="2"/>
      </rPr>
      <t>of the Connecticut Nutrition Standards (CNS), including</t>
    </r>
  </si>
  <si>
    <r>
      <rPr>
        <b/>
        <sz val="10.5"/>
        <rFont val="Arial"/>
        <family val="2"/>
      </rPr>
      <t>Instructions:</t>
    </r>
    <r>
      <rPr>
        <sz val="10.5"/>
        <rFont val="Arial"/>
        <family val="2"/>
      </rPr>
      <t xml:space="preserve"> Enter information in the </t>
    </r>
    <r>
      <rPr>
        <b/>
        <sz val="10.5"/>
        <rFont val="Arial"/>
        <family val="2"/>
      </rPr>
      <t>blue boxes.</t>
    </r>
    <r>
      <rPr>
        <sz val="10.5"/>
        <rFont val="Arial"/>
        <family val="2"/>
      </rPr>
      <t xml:space="preserve"> Use the tab key to navigate to each blue box. The yellow boxes</t>
    </r>
  </si>
  <si>
    <t xml:space="preserve">will calculate automatically.  </t>
  </si>
  <si>
    <r>
      <t xml:space="preserve">The commercial product or standardized recipe must meet </t>
    </r>
    <r>
      <rPr>
        <b/>
        <sz val="10.5"/>
        <color theme="1"/>
        <rFont val="Arial"/>
        <family val="2"/>
      </rPr>
      <t>all nutrient standard</t>
    </r>
    <r>
      <rPr>
        <sz val="10.5"/>
        <color theme="1"/>
        <rFont val="Arial"/>
        <family val="2"/>
      </rPr>
      <t xml:space="preserve">s for the cooked grains category in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</si>
</sst>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3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.5"/>
      <color theme="1"/>
      <name val="Arial"/>
      <family val="2"/>
    </font>
    <font>
      <b/>
      <sz val="10.5"/>
      <color theme="0"/>
      <name val="Arial"/>
      <family val="2"/>
    </font>
    <font>
      <b/>
      <sz val="10.5"/>
      <name val="Arial"/>
      <family val="2"/>
    </font>
    <font>
      <sz val="10.5"/>
      <name val="Arial"/>
      <family val="2"/>
    </font>
    <font>
      <b/>
      <sz val="10.5"/>
      <color rgb="FFC00000"/>
      <name val="Arial"/>
      <family val="2"/>
    </font>
    <font>
      <sz val="10.5"/>
      <color indexed="8"/>
      <name val="Arial"/>
      <family val="2"/>
    </font>
    <font>
      <u/>
      <sz val="10.5"/>
      <color theme="10"/>
      <name val="Arial"/>
      <family val="2"/>
    </font>
    <font>
      <b/>
      <sz val="10.5"/>
      <color theme="1"/>
      <name val="Arial"/>
      <family val="2"/>
    </font>
    <font>
      <sz val="10.5"/>
      <color rgb="FF000000"/>
      <name val="Arial"/>
      <family val="2"/>
    </font>
    <font>
      <b/>
      <u/>
      <sz val="10.5"/>
      <color theme="10"/>
      <name val="Arial"/>
      <family val="2"/>
    </font>
    <font>
      <b/>
      <i/>
      <sz val="10.5"/>
      <color theme="1"/>
      <name val="Arial"/>
      <family val="2"/>
    </font>
    <font>
      <i/>
      <sz val="10.5"/>
      <color theme="1"/>
      <name val="Arial"/>
      <family val="2"/>
    </font>
    <font>
      <sz val="10.5"/>
      <color rgb="FF0000FF"/>
      <name val="Arial"/>
      <family val="2"/>
    </font>
    <font>
      <b/>
      <sz val="10.5"/>
      <color rgb="FF0000FF"/>
      <name val="Arial"/>
      <family val="2"/>
    </font>
    <font>
      <i/>
      <sz val="10.5"/>
      <color indexed="8"/>
      <name val="Arial"/>
      <family val="2"/>
    </font>
    <font>
      <b/>
      <sz val="10.5"/>
      <color rgb="FFFF0000"/>
      <name val="Arial"/>
      <family val="2"/>
    </font>
    <font>
      <i/>
      <sz val="10.5"/>
      <color rgb="FF0000FF"/>
      <name val="Arial"/>
      <family val="2"/>
    </font>
    <font>
      <vertAlign val="superscript"/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0.5"/>
      <color theme="1"/>
      <name val="Symbol"/>
      <family val="1"/>
      <charset val="2"/>
    </font>
    <font>
      <b/>
      <sz val="10.5"/>
      <name val="Aptos Narrow"/>
      <family val="2"/>
    </font>
    <font>
      <i/>
      <sz val="10"/>
      <color theme="1"/>
      <name val="Arial"/>
      <family val="2"/>
    </font>
    <font>
      <u/>
      <sz val="11"/>
      <color rgb="FF0645AD"/>
      <name val="Arial"/>
      <family val="2"/>
    </font>
    <font>
      <u/>
      <sz val="10.5"/>
      <color rgb="FF0645AD"/>
      <name val="Arial"/>
      <family val="2"/>
    </font>
    <font>
      <b/>
      <sz val="10.5"/>
      <color rgb="FF990033"/>
      <name val="Arial"/>
      <family val="2"/>
    </font>
    <font>
      <b/>
      <sz val="14"/>
      <color theme="0"/>
      <name val="Arial"/>
      <family val="2"/>
    </font>
    <font>
      <sz val="14"/>
      <color theme="1"/>
      <name val="Arial"/>
      <family val="2"/>
    </font>
    <font>
      <sz val="10.5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1F4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990033"/>
      </bottom>
      <diagonal/>
    </border>
    <border>
      <left/>
      <right/>
      <top style="thick">
        <color rgb="FF990033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8">
    <xf numFmtId="0" fontId="0" fillId="0" borderId="0" xfId="0"/>
    <xf numFmtId="0" fontId="8" fillId="0" borderId="0" xfId="1" applyFont="1" applyAlignment="1" applyProtection="1">
      <alignment horizontal="left"/>
    </xf>
    <xf numFmtId="0" fontId="11" fillId="4" borderId="0" xfId="1" applyFont="1" applyFill="1" applyAlignment="1" applyProtection="1"/>
    <xf numFmtId="0" fontId="8" fillId="0" borderId="0" xfId="1" applyFont="1" applyAlignment="1" applyProtection="1"/>
    <xf numFmtId="0" fontId="9" fillId="11" borderId="1" xfId="0" applyFont="1" applyFill="1" applyBorder="1" applyAlignment="1" applyProtection="1">
      <alignment horizontal="center"/>
      <protection locked="0"/>
    </xf>
    <xf numFmtId="0" fontId="8" fillId="0" borderId="0" xfId="1" applyFont="1" applyFill="1" applyBorder="1" applyAlignment="1" applyProtection="1">
      <alignment horizontal="left" vertical="top" wrapText="1"/>
    </xf>
    <xf numFmtId="0" fontId="2" fillId="11" borderId="10" xfId="0" applyFont="1" applyFill="1" applyBorder="1" applyAlignment="1" applyProtection="1">
      <alignment vertical="top" wrapText="1"/>
      <protection locked="0"/>
    </xf>
    <xf numFmtId="0" fontId="5" fillId="11" borderId="10" xfId="0" applyFont="1" applyFill="1" applyBorder="1" applyProtection="1">
      <protection locked="0"/>
    </xf>
    <xf numFmtId="0" fontId="8" fillId="0" borderId="0" xfId="1" applyFont="1" applyFill="1" applyBorder="1" applyAlignment="1" applyProtection="1">
      <alignment vertical="top" wrapText="1"/>
    </xf>
    <xf numFmtId="2" fontId="9" fillId="11" borderId="1" xfId="0" applyNumberFormat="1" applyFont="1" applyFill="1" applyBorder="1" applyAlignment="1" applyProtection="1">
      <alignment horizontal="right" vertical="top"/>
      <protection locked="0"/>
    </xf>
    <xf numFmtId="2" fontId="9" fillId="11" borderId="1" xfId="0" applyNumberFormat="1" applyFont="1" applyFill="1" applyBorder="1" applyAlignment="1" applyProtection="1">
      <alignment horizontal="right"/>
      <protection locked="0"/>
    </xf>
    <xf numFmtId="0" fontId="2" fillId="11" borderId="10" xfId="0" applyFont="1" applyFill="1" applyBorder="1" applyProtection="1">
      <protection locked="0"/>
    </xf>
    <xf numFmtId="2" fontId="9" fillId="11" borderId="1" xfId="0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/>
    <xf numFmtId="0" fontId="31" fillId="7" borderId="0" xfId="0" applyFont="1" applyFill="1" applyAlignment="1">
      <alignment horizontal="centerContinuous" vertical="center"/>
    </xf>
    <xf numFmtId="0" fontId="32" fillId="0" borderId="0" xfId="0" applyFont="1" applyAlignment="1">
      <alignment horizontal="centerContinuous" vertical="center"/>
    </xf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wrapText="1"/>
    </xf>
    <xf numFmtId="0" fontId="2" fillId="4" borderId="0" xfId="0" applyFont="1" applyFill="1"/>
    <xf numFmtId="0" fontId="21" fillId="4" borderId="0" xfId="0" applyFont="1" applyFill="1" applyAlignment="1">
      <alignment horizontal="centerContinuous"/>
    </xf>
    <xf numFmtId="0" fontId="22" fillId="0" borderId="0" xfId="0" applyFont="1"/>
    <xf numFmtId="0" fontId="23" fillId="4" borderId="0" xfId="0" applyFont="1" applyFill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5" fillId="0" borderId="0" xfId="0" applyFont="1"/>
    <xf numFmtId="0" fontId="2" fillId="4" borderId="0" xfId="0" applyFont="1" applyFill="1" applyAlignment="1">
      <alignment vertical="top"/>
    </xf>
    <xf numFmtId="0" fontId="25" fillId="4" borderId="0" xfId="0" applyFont="1" applyFill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7" fillId="0" borderId="0" xfId="0" applyFont="1"/>
    <xf numFmtId="0" fontId="7" fillId="8" borderId="0" xfId="0" applyFont="1" applyFill="1"/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/>
    </xf>
    <xf numFmtId="0" fontId="28" fillId="0" borderId="0" xfId="0" applyFont="1"/>
    <xf numFmtId="0" fontId="9" fillId="0" borderId="0" xfId="0" applyFont="1" applyAlignment="1">
      <alignment horizontal="left" vertical="top"/>
    </xf>
    <xf numFmtId="0" fontId="9" fillId="0" borderId="0" xfId="0" applyFont="1"/>
    <xf numFmtId="0" fontId="2" fillId="0" borderId="0" xfId="0" applyFont="1" applyAlignment="1">
      <alignment horizontal="left" vertical="top"/>
    </xf>
    <xf numFmtId="0" fontId="9" fillId="4" borderId="0" xfId="0" applyFont="1" applyFill="1"/>
    <xf numFmtId="0" fontId="10" fillId="13" borderId="0" xfId="0" applyFont="1" applyFill="1" applyAlignment="1">
      <alignment vertical="top"/>
    </xf>
    <xf numFmtId="0" fontId="7" fillId="13" borderId="0" xfId="0" applyFont="1" applyFill="1" applyAlignment="1">
      <alignment vertical="top"/>
    </xf>
    <xf numFmtId="0" fontId="10" fillId="0" borderId="0" xfId="0" applyFont="1" applyAlignment="1">
      <alignment vertical="top" wrapText="1"/>
    </xf>
    <xf numFmtId="0" fontId="24" fillId="7" borderId="0" xfId="0" applyFont="1" applyFill="1"/>
    <xf numFmtId="0" fontId="4" fillId="0" borderId="0" xfId="0" applyFont="1"/>
    <xf numFmtId="0" fontId="3" fillId="7" borderId="0" xfId="0" applyFont="1" applyFill="1" applyAlignment="1">
      <alignment horizontal="center" vertical="center"/>
    </xf>
    <xf numFmtId="0" fontId="2" fillId="0" borderId="0" xfId="0" applyFont="1" applyAlignment="1">
      <alignment horizontal="left" inden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top" indent="1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 wrapText="1" indent="1"/>
    </xf>
    <xf numFmtId="0" fontId="2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 indent="1"/>
    </xf>
    <xf numFmtId="0" fontId="5" fillId="0" borderId="0" xfId="0" applyFont="1" applyAlignment="1">
      <alignment horizontal="left" vertical="top" indent="1"/>
    </xf>
    <xf numFmtId="0" fontId="9" fillId="0" borderId="0" xfId="0" applyFont="1" applyAlignment="1">
      <alignment horizontal="center"/>
    </xf>
    <xf numFmtId="0" fontId="25" fillId="0" borderId="0" xfId="0" applyFont="1" applyAlignment="1">
      <alignment horizontal="left" vertical="top" indent="3"/>
    </xf>
    <xf numFmtId="0" fontId="5" fillId="0" borderId="0" xfId="0" applyFont="1" applyAlignment="1">
      <alignment horizontal="left" vertical="top" wrapText="1"/>
    </xf>
    <xf numFmtId="0" fontId="25" fillId="0" borderId="0" xfId="0" applyFont="1" applyAlignment="1">
      <alignment vertical="center"/>
    </xf>
    <xf numFmtId="0" fontId="5" fillId="0" borderId="0" xfId="0" applyFont="1" applyAlignment="1">
      <alignment horizontal="left" vertical="top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left" vertical="top" indent="3"/>
    </xf>
    <xf numFmtId="0" fontId="5" fillId="0" borderId="0" xfId="0" applyFont="1" applyAlignment="1">
      <alignment horizontal="left" vertical="top" wrapText="1" indent="3"/>
    </xf>
    <xf numFmtId="0" fontId="4" fillId="0" borderId="0" xfId="0" applyFont="1" applyAlignment="1">
      <alignment horizontal="left" vertical="top" indent="1"/>
    </xf>
    <xf numFmtId="0" fontId="9" fillId="12" borderId="0" xfId="0" applyFont="1" applyFill="1" applyAlignment="1">
      <alignment horizontal="left" indent="1"/>
    </xf>
    <xf numFmtId="0" fontId="2" fillId="12" borderId="0" xfId="0" applyFont="1" applyFill="1"/>
    <xf numFmtId="0" fontId="5" fillId="12" borderId="0" xfId="0" applyFont="1" applyFill="1"/>
    <xf numFmtId="0" fontId="4" fillId="12" borderId="0" xfId="0" applyFont="1" applyFill="1"/>
    <xf numFmtId="0" fontId="9" fillId="12" borderId="0" xfId="0" applyFont="1" applyFill="1"/>
    <xf numFmtId="0" fontId="9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3" fillId="7" borderId="0" xfId="0" applyFont="1" applyFill="1" applyAlignment="1">
      <alignment horizontal="center"/>
    </xf>
    <xf numFmtId="0" fontId="5" fillId="0" borderId="0" xfId="0" applyFont="1" applyAlignment="1">
      <alignment horizontal="left" inden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indent="1"/>
    </xf>
    <xf numFmtId="0" fontId="12" fillId="0" borderId="0" xfId="0" applyFont="1" applyAlignment="1">
      <alignment horizontal="left" vertical="center" indent="1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2" fillId="13" borderId="0" xfId="0" applyFont="1" applyFill="1" applyAlignment="1">
      <alignment vertical="center"/>
    </xf>
    <xf numFmtId="2" fontId="9" fillId="13" borderId="0" xfId="0" applyNumberFormat="1" applyFont="1" applyFill="1" applyAlignment="1">
      <alignment horizontal="center" vertical="center"/>
    </xf>
    <xf numFmtId="0" fontId="9" fillId="13" borderId="0" xfId="0" applyFont="1" applyFill="1"/>
    <xf numFmtId="0" fontId="2" fillId="13" borderId="0" xfId="0" applyFont="1" applyFill="1"/>
    <xf numFmtId="0" fontId="9" fillId="13" borderId="0" xfId="0" applyFont="1" applyFill="1" applyAlignment="1">
      <alignment horizontal="left" vertical="center"/>
    </xf>
    <xf numFmtId="2" fontId="9" fillId="13" borderId="0" xfId="0" applyNumberFormat="1" applyFont="1" applyFill="1" applyAlignment="1">
      <alignment horizontal="left" vertical="center"/>
    </xf>
    <xf numFmtId="0" fontId="2" fillId="12" borderId="0" xfId="0" applyFont="1" applyFill="1" applyAlignment="1">
      <alignment horizontal="left"/>
    </xf>
    <xf numFmtId="2" fontId="9" fillId="2" borderId="1" xfId="0" applyNumberFormat="1" applyFont="1" applyFill="1" applyBorder="1" applyAlignment="1">
      <alignment horizontal="right" vertical="center"/>
    </xf>
    <xf numFmtId="2" fontId="2" fillId="12" borderId="0" xfId="0" applyNumberFormat="1" applyFont="1" applyFill="1" applyAlignment="1">
      <alignment vertical="center"/>
    </xf>
    <xf numFmtId="0" fontId="9" fillId="13" borderId="0" xfId="0" applyFont="1" applyFill="1" applyAlignment="1">
      <alignment horizontal="left"/>
    </xf>
    <xf numFmtId="0" fontId="9" fillId="12" borderId="0" xfId="0" applyFont="1" applyFill="1" applyAlignment="1">
      <alignment horizontal="right"/>
    </xf>
    <xf numFmtId="0" fontId="2" fillId="12" borderId="0" xfId="0" applyFont="1" applyFill="1" applyAlignment="1">
      <alignment horizontal="right"/>
    </xf>
    <xf numFmtId="0" fontId="2" fillId="13" borderId="0" xfId="0" applyFont="1" applyFill="1" applyAlignment="1">
      <alignment vertical="top"/>
    </xf>
    <xf numFmtId="0" fontId="9" fillId="13" borderId="0" xfId="0" applyFont="1" applyFill="1" applyAlignment="1">
      <alignment horizontal="right" vertical="center"/>
    </xf>
    <xf numFmtId="0" fontId="2" fillId="13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/>
    </xf>
    <xf numFmtId="0" fontId="9" fillId="12" borderId="0" xfId="0" applyFont="1" applyFill="1" applyAlignment="1">
      <alignment vertical="center"/>
    </xf>
    <xf numFmtId="0" fontId="2" fillId="12" borderId="0" xfId="0" applyFont="1" applyFill="1" applyAlignment="1">
      <alignment vertical="center"/>
    </xf>
    <xf numFmtId="2" fontId="9" fillId="12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left" vertical="top" indent="1"/>
    </xf>
    <xf numFmtId="0" fontId="13" fillId="0" borderId="0" xfId="0" applyFont="1" applyAlignment="1">
      <alignment horizontal="left" vertical="center" indent="1"/>
    </xf>
    <xf numFmtId="0" fontId="9" fillId="12" borderId="0" xfId="0" applyFont="1" applyFill="1" applyAlignment="1">
      <alignment horizontal="left" vertical="top"/>
    </xf>
    <xf numFmtId="0" fontId="2" fillId="12" borderId="0" xfId="0" applyFont="1" applyFill="1" applyAlignment="1">
      <alignment horizontal="left" vertical="top"/>
    </xf>
    <xf numFmtId="49" fontId="2" fillId="12" borderId="0" xfId="0" applyNumberFormat="1" applyFont="1" applyFill="1" applyAlignment="1">
      <alignment horizontal="left" vertical="top"/>
    </xf>
    <xf numFmtId="2" fontId="9" fillId="2" borderId="1" xfId="0" applyNumberFormat="1" applyFont="1" applyFill="1" applyBorder="1" applyAlignment="1">
      <alignment horizontal="right" vertical="top"/>
    </xf>
    <xf numFmtId="0" fontId="2" fillId="0" borderId="0" xfId="0" applyFont="1" applyAlignment="1">
      <alignment horizontal="left" vertical="top" wrapText="1" indent="1"/>
    </xf>
    <xf numFmtId="0" fontId="8" fillId="0" borderId="0" xfId="1" applyFont="1" applyFill="1" applyBorder="1" applyAlignment="1" applyProtection="1">
      <alignment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9" fillId="13" borderId="9" xfId="0" applyFont="1" applyFill="1" applyBorder="1" applyAlignment="1">
      <alignment horizontal="left" indent="1"/>
    </xf>
    <xf numFmtId="0" fontId="9" fillId="13" borderId="7" xfId="0" applyFont="1" applyFill="1" applyBorder="1" applyAlignment="1">
      <alignment horizontal="center"/>
    </xf>
    <xf numFmtId="0" fontId="9" fillId="13" borderId="8" xfId="0" applyFont="1" applyFill="1" applyBorder="1" applyAlignment="1">
      <alignment horizontal="center"/>
    </xf>
    <xf numFmtId="0" fontId="4" fillId="12" borderId="5" xfId="0" applyFont="1" applyFill="1" applyBorder="1" applyAlignment="1">
      <alignment horizontal="left" vertical="center" indent="1"/>
    </xf>
    <xf numFmtId="0" fontId="4" fillId="12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27" fillId="13" borderId="4" xfId="0" applyFont="1" applyFill="1" applyBorder="1" applyAlignment="1">
      <alignment horizontal="left" indent="1"/>
    </xf>
    <xf numFmtId="0" fontId="27" fillId="13" borderId="3" xfId="0" applyFont="1" applyFill="1" applyBorder="1" applyAlignment="1">
      <alignment horizontal="center"/>
    </xf>
    <xf numFmtId="0" fontId="27" fillId="13" borderId="6" xfId="0" applyFont="1" applyFill="1" applyBorder="1" applyAlignment="1">
      <alignment horizontal="center"/>
    </xf>
    <xf numFmtId="0" fontId="2" fillId="0" borderId="5" xfId="0" applyFont="1" applyBorder="1"/>
    <xf numFmtId="0" fontId="9" fillId="0" borderId="0" xfId="0" applyFont="1" applyAlignment="1">
      <alignment horizontal="left"/>
    </xf>
    <xf numFmtId="0" fontId="9" fillId="0" borderId="2" xfId="0" applyFont="1" applyBorder="1" applyAlignment="1">
      <alignment vertical="top" wrapText="1"/>
    </xf>
    <xf numFmtId="0" fontId="2" fillId="0" borderId="0" xfId="0" applyFont="1" applyAlignment="1">
      <alignment horizontal="left"/>
    </xf>
    <xf numFmtId="2" fontId="4" fillId="0" borderId="0" xfId="0" applyNumberFormat="1" applyFont="1" applyAlignment="1">
      <alignment horizontal="left" vertical="top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top"/>
    </xf>
    <xf numFmtId="0" fontId="9" fillId="0" borderId="2" xfId="0" applyFont="1" applyBorder="1" applyAlignment="1">
      <alignment horizontal="right" vertical="top" wrapText="1"/>
    </xf>
    <xf numFmtId="0" fontId="9" fillId="0" borderId="0" xfId="0" applyFont="1" applyAlignment="1">
      <alignment horizontal="right" vertical="top"/>
    </xf>
    <xf numFmtId="0" fontId="4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left"/>
    </xf>
    <xf numFmtId="0" fontId="9" fillId="0" borderId="2" xfId="0" applyFont="1" applyBorder="1" applyAlignment="1">
      <alignment horizontal="left" vertical="top" wrapText="1"/>
    </xf>
    <xf numFmtId="0" fontId="3" fillId="4" borderId="0" xfId="0" applyFont="1" applyFill="1" applyAlignment="1">
      <alignment vertical="top"/>
    </xf>
    <xf numFmtId="0" fontId="9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14" fillId="0" borderId="0" xfId="0" applyFont="1"/>
    <xf numFmtId="0" fontId="15" fillId="0" borderId="0" xfId="0" applyFont="1" applyAlignment="1">
      <alignment vertical="top"/>
    </xf>
    <xf numFmtId="0" fontId="4" fillId="0" borderId="2" xfId="0" applyFont="1" applyBorder="1" applyAlignment="1">
      <alignment horizontal="left"/>
    </xf>
    <xf numFmtId="0" fontId="9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13" fillId="0" borderId="0" xfId="0" applyFont="1" applyAlignment="1">
      <alignment vertical="top"/>
    </xf>
    <xf numFmtId="2" fontId="9" fillId="0" borderId="0" xfId="0" applyNumberFormat="1" applyFont="1" applyAlignment="1">
      <alignment horizontal="right" vertical="top"/>
    </xf>
    <xf numFmtId="0" fontId="9" fillId="0" borderId="5" xfId="0" applyFont="1" applyBorder="1" applyAlignment="1">
      <alignment vertical="top" wrapText="1"/>
    </xf>
    <xf numFmtId="0" fontId="16" fillId="0" borderId="0" xfId="0" applyFont="1" applyAlignment="1">
      <alignment vertical="top"/>
    </xf>
    <xf numFmtId="0" fontId="9" fillId="0" borderId="5" xfId="0" applyFont="1" applyBorder="1" applyAlignment="1">
      <alignment horizontal="left" indent="1"/>
    </xf>
    <xf numFmtId="0" fontId="4" fillId="0" borderId="2" xfId="0" applyFont="1" applyBorder="1" applyAlignment="1">
      <alignment horizontal="right"/>
    </xf>
    <xf numFmtId="10" fontId="4" fillId="2" borderId="1" xfId="0" applyNumberFormat="1" applyFont="1" applyFill="1" applyBorder="1" applyAlignment="1">
      <alignment horizontal="right" vertical="top"/>
    </xf>
    <xf numFmtId="10" fontId="4" fillId="0" borderId="0" xfId="0" applyNumberFormat="1" applyFont="1" applyAlignment="1">
      <alignment horizontal="right" vertical="top"/>
    </xf>
    <xf numFmtId="0" fontId="9" fillId="3" borderId="0" xfId="0" applyFont="1" applyFill="1" applyAlignment="1">
      <alignment horizontal="right" vertical="top"/>
    </xf>
    <xf numFmtId="0" fontId="18" fillId="0" borderId="0" xfId="0" applyFont="1"/>
    <xf numFmtId="0" fontId="2" fillId="0" borderId="4" xfId="0" applyFont="1" applyBorder="1"/>
    <xf numFmtId="0" fontId="2" fillId="0" borderId="3" xfId="0" applyFont="1" applyBorder="1"/>
    <xf numFmtId="0" fontId="9" fillId="0" borderId="3" xfId="0" applyFont="1" applyBorder="1" applyAlignment="1">
      <alignment horizontal="left" vertical="top"/>
    </xf>
    <xf numFmtId="0" fontId="2" fillId="0" borderId="6" xfId="0" applyFont="1" applyBorder="1"/>
    <xf numFmtId="0" fontId="19" fillId="0" borderId="0" xfId="0" applyFont="1"/>
    <xf numFmtId="0" fontId="10" fillId="0" borderId="0" xfId="0" applyFont="1"/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vertical="top"/>
    </xf>
    <xf numFmtId="0" fontId="3" fillId="7" borderId="0" xfId="0" applyFont="1" applyFill="1" applyAlignment="1">
      <alignment horizontal="center" vertical="top"/>
    </xf>
    <xf numFmtId="0" fontId="14" fillId="0" borderId="0" xfId="0" applyFont="1" applyAlignment="1">
      <alignment horizontal="left" vertical="top" indent="1"/>
    </xf>
    <xf numFmtId="0" fontId="14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2" fontId="2" fillId="0" borderId="0" xfId="0" applyNumberFormat="1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9" fillId="12" borderId="0" xfId="0" applyFont="1" applyFill="1" applyAlignment="1">
      <alignment horizontal="left" vertical="top" indent="1"/>
    </xf>
    <xf numFmtId="0" fontId="9" fillId="12" borderId="0" xfId="0" applyFont="1" applyFill="1" applyAlignment="1">
      <alignment vertical="top" wrapText="1"/>
    </xf>
    <xf numFmtId="0" fontId="2" fillId="9" borderId="14" xfId="0" applyFont="1" applyFill="1" applyBorder="1"/>
    <xf numFmtId="0" fontId="2" fillId="5" borderId="14" xfId="0" applyFont="1" applyFill="1" applyBorder="1"/>
    <xf numFmtId="0" fontId="9" fillId="9" borderId="0" xfId="0" applyFont="1" applyFill="1" applyAlignment="1">
      <alignment horizontal="left" indent="1"/>
    </xf>
    <xf numFmtId="0" fontId="2" fillId="9" borderId="0" xfId="0" applyFont="1" applyFill="1" applyAlignment="1">
      <alignment horizontal="left"/>
    </xf>
    <xf numFmtId="0" fontId="2" fillId="9" borderId="0" xfId="0" applyFont="1" applyFill="1" applyAlignment="1">
      <alignment horizontal="left" wrapText="1"/>
    </xf>
    <xf numFmtId="0" fontId="9" fillId="9" borderId="0" xfId="0" applyFont="1" applyFill="1"/>
    <xf numFmtId="0" fontId="3" fillId="9" borderId="0" xfId="0" applyFont="1" applyFill="1" applyAlignment="1">
      <alignment horizontal="center" vertical="center"/>
    </xf>
    <xf numFmtId="0" fontId="9" fillId="9" borderId="0" xfId="0" applyFont="1" applyFill="1" applyAlignment="1">
      <alignment horizontal="center"/>
    </xf>
    <xf numFmtId="0" fontId="6" fillId="9" borderId="0" xfId="0" applyFont="1" applyFill="1" applyAlignment="1">
      <alignment horizontal="center"/>
    </xf>
    <xf numFmtId="0" fontId="3" fillId="9" borderId="13" xfId="0" applyFont="1" applyFill="1" applyBorder="1" applyAlignment="1">
      <alignment horizontal="center"/>
    </xf>
    <xf numFmtId="0" fontId="2" fillId="9" borderId="13" xfId="0" applyFont="1" applyFill="1" applyBorder="1" applyAlignment="1">
      <alignment horizontal="left"/>
    </xf>
    <xf numFmtId="0" fontId="2" fillId="9" borderId="13" xfId="0" applyFont="1" applyFill="1" applyBorder="1" applyAlignment="1">
      <alignment horizontal="left" wrapText="1"/>
    </xf>
    <xf numFmtId="0" fontId="9" fillId="9" borderId="13" xfId="0" applyFont="1" applyFill="1" applyBorder="1" applyAlignment="1">
      <alignment horizontal="center"/>
    </xf>
    <xf numFmtId="0" fontId="9" fillId="9" borderId="13" xfId="0" applyFont="1" applyFill="1" applyBorder="1"/>
    <xf numFmtId="0" fontId="17" fillId="9" borderId="13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left"/>
    </xf>
    <xf numFmtId="0" fontId="9" fillId="0" borderId="0" xfId="0" applyFont="1" applyAlignment="1">
      <alignment wrapText="1"/>
    </xf>
    <xf numFmtId="0" fontId="2" fillId="10" borderId="9" xfId="0" applyFont="1" applyFill="1" applyBorder="1"/>
    <xf numFmtId="0" fontId="2" fillId="9" borderId="7" xfId="0" applyFont="1" applyFill="1" applyBorder="1"/>
    <xf numFmtId="0" fontId="2" fillId="10" borderId="7" xfId="0" applyFont="1" applyFill="1" applyBorder="1"/>
    <xf numFmtId="0" fontId="2" fillId="9" borderId="8" xfId="0" applyFont="1" applyFill="1" applyBorder="1"/>
    <xf numFmtId="0" fontId="2" fillId="9" borderId="5" xfId="0" applyFont="1" applyFill="1" applyBorder="1"/>
    <xf numFmtId="0" fontId="2" fillId="9" borderId="0" xfId="0" applyFont="1" applyFill="1" applyAlignment="1">
      <alignment vertical="top"/>
    </xf>
    <xf numFmtId="0" fontId="2" fillId="9" borderId="2" xfId="0" applyFont="1" applyFill="1" applyBorder="1" applyAlignment="1">
      <alignment vertical="top" wrapText="1"/>
    </xf>
    <xf numFmtId="0" fontId="2" fillId="9" borderId="0" xfId="0" applyFont="1" applyFill="1" applyAlignment="1">
      <alignment vertical="top" wrapText="1"/>
    </xf>
    <xf numFmtId="0" fontId="25" fillId="10" borderId="0" xfId="0" applyFont="1" applyFill="1" applyAlignment="1">
      <alignment vertical="center"/>
    </xf>
    <xf numFmtId="0" fontId="29" fillId="9" borderId="0" xfId="1" applyFont="1" applyFill="1" applyBorder="1" applyAlignment="1" applyProtection="1">
      <alignment vertical="top"/>
    </xf>
    <xf numFmtId="0" fontId="2" fillId="9" borderId="0" xfId="0" applyFont="1" applyFill="1" applyAlignment="1">
      <alignment horizontal="left" vertical="top" wrapText="1"/>
    </xf>
    <xf numFmtId="0" fontId="2" fillId="9" borderId="0" xfId="0" applyFont="1" applyFill="1"/>
    <xf numFmtId="0" fontId="2" fillId="9" borderId="2" xfId="0" applyFont="1" applyFill="1" applyBorder="1"/>
    <xf numFmtId="0" fontId="10" fillId="10" borderId="0" xfId="0" applyFont="1" applyFill="1" applyAlignment="1">
      <alignment vertical="center"/>
    </xf>
    <xf numFmtId="0" fontId="2" fillId="9" borderId="4" xfId="0" applyFont="1" applyFill="1" applyBorder="1"/>
    <xf numFmtId="0" fontId="2" fillId="9" borderId="3" xfId="0" applyFont="1" applyFill="1" applyBorder="1"/>
    <xf numFmtId="0" fontId="2" fillId="9" borderId="6" xfId="0" applyFont="1" applyFill="1" applyBorder="1"/>
    <xf numFmtId="0" fontId="4" fillId="0" borderId="5" xfId="0" applyFont="1" applyBorder="1" applyAlignment="1">
      <alignment horizontal="left" vertical="center" wrapText="1" indent="1"/>
    </xf>
    <xf numFmtId="0" fontId="29" fillId="9" borderId="0" xfId="0" applyFont="1" applyFill="1" applyAlignment="1">
      <alignment horizontal="left" vertical="top" wrapText="1"/>
    </xf>
    <xf numFmtId="0" fontId="29" fillId="9" borderId="0" xfId="0" applyFont="1" applyFill="1"/>
    <xf numFmtId="0" fontId="29" fillId="0" borderId="0" xfId="0" applyFont="1"/>
    <xf numFmtId="0" fontId="33" fillId="0" borderId="0" xfId="0" applyFont="1"/>
    <xf numFmtId="0" fontId="25" fillId="0" borderId="0" xfId="0" applyFont="1" applyAlignment="1">
      <alignment horizontal="center" vertical="center"/>
    </xf>
    <xf numFmtId="0" fontId="29" fillId="0" borderId="0" xfId="1" applyFont="1" applyAlignment="1" applyProtection="1"/>
    <xf numFmtId="0" fontId="2" fillId="0" borderId="0" xfId="0" applyFont="1" applyAlignment="1">
      <alignment horizontal="center" vertical="center"/>
    </xf>
    <xf numFmtId="0" fontId="29" fillId="0" borderId="0" xfId="1" applyFont="1" applyAlignment="1" applyProtection="1">
      <alignment horizontal="left"/>
    </xf>
    <xf numFmtId="0" fontId="2" fillId="11" borderId="11" xfId="0" applyFont="1" applyFill="1" applyBorder="1" applyAlignment="1">
      <alignment vertical="top" wrapText="1"/>
    </xf>
    <xf numFmtId="0" fontId="2" fillId="11" borderId="12" xfId="0" applyFont="1" applyFill="1" applyBorder="1" applyAlignment="1">
      <alignment vertical="top" wrapText="1"/>
    </xf>
    <xf numFmtId="0" fontId="5" fillId="11" borderId="11" xfId="0" applyFont="1" applyFill="1" applyBorder="1"/>
    <xf numFmtId="0" fontId="2" fillId="11" borderId="11" xfId="0" applyFont="1" applyFill="1" applyBorder="1"/>
    <xf numFmtId="0" fontId="2" fillId="11" borderId="12" xfId="0" applyFont="1" applyFill="1" applyBorder="1"/>
    <xf numFmtId="0" fontId="9" fillId="11" borderId="11" xfId="0" applyFont="1" applyFill="1" applyBorder="1"/>
    <xf numFmtId="164" fontId="5" fillId="11" borderId="11" xfId="0" applyNumberFormat="1" applyFont="1" applyFill="1" applyBorder="1"/>
    <xf numFmtId="0" fontId="2" fillId="4" borderId="0" xfId="0" applyFont="1" applyFill="1" applyAlignment="1">
      <alignment vertical="top" wrapText="1"/>
    </xf>
    <xf numFmtId="0" fontId="8" fillId="4" borderId="0" xfId="1" applyFont="1" applyFill="1" applyAlignment="1" applyProtection="1">
      <alignment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645AD"/>
      <color rgb="FF990033"/>
      <color rgb="FFFFFFCC"/>
      <color rgb="FFE1F4FF"/>
      <color rgb="FFCCECFF"/>
      <color rgb="FFFEF2E8"/>
      <color rgb="FFEBF1DE"/>
      <color rgb="FF0000FF"/>
      <color rgb="FFFCD5B4"/>
      <color rgb="FFF2F7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portal.ct.gov/sde/nutrition/connecticut-nutrition-standards" TargetMode="External"/><Relationship Id="rId3" Type="http://schemas.openxmlformats.org/officeDocument/2006/relationships/hyperlink" Target="https://portal.ct.gov/-/media/sde/nutrition/hfc/fblist/submitting_food_beverage_products.pdf" TargetMode="External"/><Relationship Id="rId7" Type="http://schemas.openxmlformats.org/officeDocument/2006/relationships/hyperlink" Target="https://portal.ct.gov/-/media/sde/nutrition/hfc/cns/connecticut_nutrition_standards_full_document.pdf" TargetMode="External"/><Relationship Id="rId2" Type="http://schemas.openxmlformats.org/officeDocument/2006/relationships/hyperlink" Target="https://portal.ct.gov/sde/nutrition/list-of-acceptable-foods-and-beverages" TargetMode="External"/><Relationship Id="rId1" Type="http://schemas.openxmlformats.org/officeDocument/2006/relationships/hyperlink" Target="mailto:louis.todisco@ct.gov" TargetMode="External"/><Relationship Id="rId6" Type="http://schemas.openxmlformats.org/officeDocument/2006/relationships/hyperlink" Target="https://portal.ct.gov/-/media/sde/nutrition/hfc/cns/cns_worksheet9_nutrent_analysis_recipes.xlsx" TargetMode="External"/><Relationship Id="rId11" Type="http://schemas.openxmlformats.org/officeDocument/2006/relationships/hyperlink" Target="https://portal.ct.gov/-/media/sde/nutrition/nslp/crediting/product_formulation_statements.pdf" TargetMode="External"/><Relationship Id="rId5" Type="http://schemas.openxmlformats.org/officeDocument/2006/relationships/hyperlink" Target="https://portal.ct.gov/-/media/sde/nutrition/hfc/evaluate_scratch_foods_cns_compliance.pdf" TargetMode="External"/><Relationship Id="rId10" Type="http://schemas.openxmlformats.org/officeDocument/2006/relationships/hyperlink" Target="https://portal.ct.gov/-/media/sde/nutrition/nslp/crediting/guide_wgr_requirement_snp_grades_k-12.pdf" TargetMode="External"/><Relationship Id="rId4" Type="http://schemas.openxmlformats.org/officeDocument/2006/relationships/hyperlink" Target="https://portal.ct.gov/-/media/sde/nutrition/hfc/evaluating_recipes_cns_compliance.pdf" TargetMode="External"/><Relationship Id="rId9" Type="http://schemas.openxmlformats.org/officeDocument/2006/relationships/hyperlink" Target="https://portal.ct.gov/sde/nutrition/connecticut-nutrition-standards/contac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261</xdr:row>
      <xdr:rowOff>180976</xdr:rowOff>
    </xdr:from>
    <xdr:to>
      <xdr:col>18</xdr:col>
      <xdr:colOff>0</xdr:colOff>
      <xdr:row>263</xdr:row>
      <xdr:rowOff>85725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BC4D9C-6EE4-427B-81BC-441EFE648DB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3914775" y="46548676"/>
          <a:ext cx="1466850" cy="28574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171450</xdr:colOff>
      <xdr:row>25</xdr:row>
      <xdr:rowOff>0</xdr:rowOff>
    </xdr:from>
    <xdr:to>
      <xdr:col>9</xdr:col>
      <xdr:colOff>457200</xdr:colOff>
      <xdr:row>25</xdr:row>
      <xdr:rowOff>200025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3363C0-2872-4776-AED6-54DAD929AC1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419100" y="6572250"/>
          <a:ext cx="2647950" cy="200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28575</xdr:colOff>
      <xdr:row>26</xdr:row>
      <xdr:rowOff>19050</xdr:rowOff>
    </xdr:from>
    <xdr:to>
      <xdr:col>10</xdr:col>
      <xdr:colOff>228600</xdr:colOff>
      <xdr:row>27</xdr:row>
      <xdr:rowOff>0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7B9FD94-AD9E-42AE-992C-81E5E32B840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457200" y="6800850"/>
          <a:ext cx="3457575" cy="1905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276225</xdr:colOff>
      <xdr:row>134</xdr:row>
      <xdr:rowOff>28575</xdr:rowOff>
    </xdr:from>
    <xdr:to>
      <xdr:col>23</xdr:col>
      <xdr:colOff>104775</xdr:colOff>
      <xdr:row>135</xdr:row>
      <xdr:rowOff>123825</xdr:rowOff>
    </xdr:to>
    <xdr:sp macro="" textlink="">
      <xdr:nvSpPr>
        <xdr:cNvPr id="5" name="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FAD067A-2E20-4909-9F7A-FD76267D334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95375" y="25403175"/>
          <a:ext cx="5619750" cy="1714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276225</xdr:colOff>
      <xdr:row>135</xdr:row>
      <xdr:rowOff>161925</xdr:rowOff>
    </xdr:from>
    <xdr:to>
      <xdr:col>23</xdr:col>
      <xdr:colOff>0</xdr:colOff>
      <xdr:row>137</xdr:row>
      <xdr:rowOff>0</xdr:rowOff>
    </xdr:to>
    <xdr:sp macro="" textlink="">
      <xdr:nvSpPr>
        <xdr:cNvPr id="6" name="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9BEADFD-CFC3-43DD-B495-25B503F0E30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95375" y="25612725"/>
          <a:ext cx="5514975" cy="1809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276225</xdr:colOff>
      <xdr:row>137</xdr:row>
      <xdr:rowOff>38100</xdr:rowOff>
    </xdr:from>
    <xdr:to>
      <xdr:col>15</xdr:col>
      <xdr:colOff>66675</xdr:colOff>
      <xdr:row>138</xdr:row>
      <xdr:rowOff>19050</xdr:rowOff>
    </xdr:to>
    <xdr:sp macro="" textlink="">
      <xdr:nvSpPr>
        <xdr:cNvPr id="7" name="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97B2565-3359-4DAE-9C87-45A4BC33A16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95375" y="25831800"/>
          <a:ext cx="3429000" cy="1619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38100</xdr:colOff>
      <xdr:row>240</xdr:row>
      <xdr:rowOff>142874</xdr:rowOff>
    </xdr:from>
    <xdr:to>
      <xdr:col>9</xdr:col>
      <xdr:colOff>28575</xdr:colOff>
      <xdr:row>242</xdr:row>
      <xdr:rowOff>9524</xdr:rowOff>
    </xdr:to>
    <xdr:sp macro="" textlink="">
      <xdr:nvSpPr>
        <xdr:cNvPr id="8" name="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3483266-72EA-40C7-90D4-060504E19C0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857250" y="44434124"/>
          <a:ext cx="2143125" cy="2190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242</xdr:row>
      <xdr:rowOff>38100</xdr:rowOff>
    </xdr:from>
    <xdr:to>
      <xdr:col>9</xdr:col>
      <xdr:colOff>361950</xdr:colOff>
      <xdr:row>243</xdr:row>
      <xdr:rowOff>9525</xdr:rowOff>
    </xdr:to>
    <xdr:sp macro="" textlink="">
      <xdr:nvSpPr>
        <xdr:cNvPr id="9" name="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5255CEA-BE43-46B9-91BA-554A44B3013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819150" y="44681775"/>
          <a:ext cx="2352675" cy="1428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28576</xdr:colOff>
      <xdr:row>243</xdr:row>
      <xdr:rowOff>47625</xdr:rowOff>
    </xdr:from>
    <xdr:to>
      <xdr:col>7</xdr:col>
      <xdr:colOff>19051</xdr:colOff>
      <xdr:row>244</xdr:row>
      <xdr:rowOff>47624</xdr:rowOff>
    </xdr:to>
    <xdr:sp macro="" textlink="">
      <xdr:nvSpPr>
        <xdr:cNvPr id="10" name="Rectangl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C311C14-C184-47FC-BC80-FA6F651FE95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847726" y="44862750"/>
          <a:ext cx="1333500" cy="18097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38100</xdr:colOff>
      <xdr:row>240</xdr:row>
      <xdr:rowOff>142874</xdr:rowOff>
    </xdr:from>
    <xdr:to>
      <xdr:col>9</xdr:col>
      <xdr:colOff>28575</xdr:colOff>
      <xdr:row>242</xdr:row>
      <xdr:rowOff>9524</xdr:rowOff>
    </xdr:to>
    <xdr:sp macro="" textlink="">
      <xdr:nvSpPr>
        <xdr:cNvPr id="11" name="Rectangle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11E3FD2-3F5A-4689-A27A-860B759A3CE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857250" y="39662099"/>
          <a:ext cx="2143125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242</xdr:row>
      <xdr:rowOff>38100</xdr:rowOff>
    </xdr:from>
    <xdr:to>
      <xdr:col>9</xdr:col>
      <xdr:colOff>361950</xdr:colOff>
      <xdr:row>243</xdr:row>
      <xdr:rowOff>9525</xdr:rowOff>
    </xdr:to>
    <xdr:sp macro="" textlink="">
      <xdr:nvSpPr>
        <xdr:cNvPr id="12" name="Rectangle 1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5F5066E-939C-46DB-B2D2-468DF3668A8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819150" y="39900225"/>
          <a:ext cx="2352675" cy="1428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28576</xdr:colOff>
      <xdr:row>243</xdr:row>
      <xdr:rowOff>47625</xdr:rowOff>
    </xdr:from>
    <xdr:to>
      <xdr:col>7</xdr:col>
      <xdr:colOff>19051</xdr:colOff>
      <xdr:row>244</xdr:row>
      <xdr:rowOff>47624</xdr:rowOff>
    </xdr:to>
    <xdr:sp macro="" textlink="">
      <xdr:nvSpPr>
        <xdr:cNvPr id="13" name="Rectangl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E032402-CF04-4DC6-86CA-2F1417BC0A9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847726" y="40081200"/>
          <a:ext cx="1333500" cy="17144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123825</xdr:colOff>
      <xdr:row>173</xdr:row>
      <xdr:rowOff>0</xdr:rowOff>
    </xdr:from>
    <xdr:to>
      <xdr:col>12</xdr:col>
      <xdr:colOff>19050</xdr:colOff>
      <xdr:row>174</xdr:row>
      <xdr:rowOff>38100</xdr:rowOff>
    </xdr:to>
    <xdr:sp macro="" textlink="">
      <xdr:nvSpPr>
        <xdr:cNvPr id="14" name="Rectangle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57415CF-F20E-4878-8AB5-FF648E296D4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752475" y="31565850"/>
          <a:ext cx="3390900" cy="2476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171450</xdr:colOff>
      <xdr:row>13</xdr:row>
      <xdr:rowOff>0</xdr:rowOff>
    </xdr:from>
    <xdr:to>
      <xdr:col>8</xdr:col>
      <xdr:colOff>219075</xdr:colOff>
      <xdr:row>14</xdr:row>
      <xdr:rowOff>38100</xdr:rowOff>
    </xdr:to>
    <xdr:sp macro="" textlink="">
      <xdr:nvSpPr>
        <xdr:cNvPr id="15" name="Rectangle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41EDDEA-4336-43AD-AD96-04C11F623B5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390525" y="5676900"/>
          <a:ext cx="2143125" cy="2190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9525</xdr:colOff>
      <xdr:row>65</xdr:row>
      <xdr:rowOff>57149</xdr:rowOff>
    </xdr:from>
    <xdr:to>
      <xdr:col>14</xdr:col>
      <xdr:colOff>247650</xdr:colOff>
      <xdr:row>66</xdr:row>
      <xdr:rowOff>171449</xdr:rowOff>
    </xdr:to>
    <xdr:sp macro="" textlink="">
      <xdr:nvSpPr>
        <xdr:cNvPr id="16" name="Rectangle 1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051C117-3D2C-4483-981C-E2278F2C0D2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752600" y="10020299"/>
          <a:ext cx="4391025" cy="2857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209550</xdr:colOff>
      <xdr:row>67</xdr:row>
      <xdr:rowOff>57150</xdr:rowOff>
    </xdr:from>
    <xdr:to>
      <xdr:col>15</xdr:col>
      <xdr:colOff>38100</xdr:colOff>
      <xdr:row>68</xdr:row>
      <xdr:rowOff>57150</xdr:rowOff>
    </xdr:to>
    <xdr:sp macro="" textlink="">
      <xdr:nvSpPr>
        <xdr:cNvPr id="17" name="Rectangle 1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0306279-F7B0-4A62-96AD-04576562BC7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343025" y="10363200"/>
          <a:ext cx="4838700" cy="200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9525</xdr:colOff>
      <xdr:row>65</xdr:row>
      <xdr:rowOff>57149</xdr:rowOff>
    </xdr:from>
    <xdr:to>
      <xdr:col>22</xdr:col>
      <xdr:colOff>47625</xdr:colOff>
      <xdr:row>66</xdr:row>
      <xdr:rowOff>171449</xdr:rowOff>
    </xdr:to>
    <xdr:sp macro="" textlink="">
      <xdr:nvSpPr>
        <xdr:cNvPr id="18" name="Rectangle 17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2B79D0D9-456A-49D0-B847-FFEEA0B2800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771650" y="11182349"/>
          <a:ext cx="4610100" cy="2857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542925</xdr:colOff>
      <xdr:row>67</xdr:row>
      <xdr:rowOff>28575</xdr:rowOff>
    </xdr:from>
    <xdr:to>
      <xdr:col>21</xdr:col>
      <xdr:colOff>57150</xdr:colOff>
      <xdr:row>67</xdr:row>
      <xdr:rowOff>190500</xdr:rowOff>
    </xdr:to>
    <xdr:sp macro="" textlink="">
      <xdr:nvSpPr>
        <xdr:cNvPr id="19" name="Rectangle 1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9ADC596-2665-4865-BA57-81252FFC7FF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695450" y="11496675"/>
          <a:ext cx="4552950" cy="1619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276225</xdr:colOff>
      <xdr:row>134</xdr:row>
      <xdr:rowOff>28575</xdr:rowOff>
    </xdr:from>
    <xdr:to>
      <xdr:col>23</xdr:col>
      <xdr:colOff>104775</xdr:colOff>
      <xdr:row>135</xdr:row>
      <xdr:rowOff>123825</xdr:rowOff>
    </xdr:to>
    <xdr:sp macro="" textlink="">
      <xdr:nvSpPr>
        <xdr:cNvPr id="20" name="Rectangle 1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77D0CF7-EF27-487C-9C6C-31AA26BCAB5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95375" y="25079325"/>
          <a:ext cx="5572125" cy="1714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276225</xdr:colOff>
      <xdr:row>135</xdr:row>
      <xdr:rowOff>161925</xdr:rowOff>
    </xdr:from>
    <xdr:to>
      <xdr:col>23</xdr:col>
      <xdr:colOff>0</xdr:colOff>
      <xdr:row>137</xdr:row>
      <xdr:rowOff>0</xdr:rowOff>
    </xdr:to>
    <xdr:sp macro="" textlink="">
      <xdr:nvSpPr>
        <xdr:cNvPr id="21" name="Rectangl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5086B8C-94FE-40F9-9E63-AD04F6A743F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95375" y="25288875"/>
          <a:ext cx="5467350" cy="1809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276225</xdr:colOff>
      <xdr:row>137</xdr:row>
      <xdr:rowOff>38100</xdr:rowOff>
    </xdr:from>
    <xdr:to>
      <xdr:col>15</xdr:col>
      <xdr:colOff>66675</xdr:colOff>
      <xdr:row>138</xdr:row>
      <xdr:rowOff>19050</xdr:rowOff>
    </xdr:to>
    <xdr:sp macro="" textlink="">
      <xdr:nvSpPr>
        <xdr:cNvPr id="22" name="Rectangle 2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8B0AE7A-672E-4175-BE46-C2306AE4D62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95375" y="25507950"/>
          <a:ext cx="3429000" cy="1714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portal.ct.gov/-/media/SDE/Nutrition/NSLP/Crediting/WGRRequirementSNPgradesK-12.pdf" TargetMode="External"/><Relationship Id="rId3" Type="http://schemas.openxmlformats.org/officeDocument/2006/relationships/hyperlink" Target="https://portal.ct.gov/SDE/Nutrition/Healthy-Food-Certification" TargetMode="External"/><Relationship Id="rId7" Type="http://schemas.openxmlformats.org/officeDocument/2006/relationships/hyperlink" Target="https://portal.ct.gov/-/media/SDE/Nutrition/NSLP/Crediting/PFS.pdf" TargetMode="External"/><Relationship Id="rId2" Type="http://schemas.openxmlformats.org/officeDocument/2006/relationships/hyperlink" Target="https://portal.ct.gov/-/media/SDE/Nutrition/HFC/FBlist/SubmitProduct.pdf" TargetMode="External"/><Relationship Id="rId1" Type="http://schemas.openxmlformats.org/officeDocument/2006/relationships/hyperlink" Target="https://portal.ct.gov/-/media/SDE/Nutrition/HFC/FBlist/SubmitProduct.pdf" TargetMode="External"/><Relationship Id="rId6" Type="http://schemas.openxmlformats.org/officeDocument/2006/relationships/hyperlink" Target="https://portal.ct.gov/-/media/SDE/Nutrition/NSLP/Crediting/WGR_Requirement_SNP_grades_K-12.pdf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s://portal.ct.gov/sde/nutrition/connecticut-nutrition-standards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portal.ct.gov/SDE/Nutrition/Healthy-Food-Certification/Contact" TargetMode="External"/><Relationship Id="rId9" Type="http://schemas.openxmlformats.org/officeDocument/2006/relationships/hyperlink" Target="https://portal.ct.gov/-/media/SDE/Nutrition/NSLP/Crediting/WGR_Requirement_SNP_grades_K-1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M271"/>
  <sheetViews>
    <sheetView showGridLines="0" tabSelected="1" topLeftCell="A95" zoomScaleNormal="100" zoomScaleSheetLayoutView="100" workbookViewId="0">
      <selection activeCell="I115" sqref="I115"/>
    </sheetView>
  </sheetViews>
  <sheetFormatPr defaultColWidth="0" defaultRowHeight="13.5" zeroHeight="1" x14ac:dyDescent="0.2"/>
  <cols>
    <col min="1" max="1" width="3.28515625" style="13" customWidth="1"/>
    <col min="2" max="2" width="2.7109375" style="13" customWidth="1"/>
    <col min="3" max="3" width="3.42578125" style="13" customWidth="1"/>
    <col min="4" max="4" width="2.85546875" style="13" customWidth="1"/>
    <col min="5" max="5" width="5" style="13" customWidth="1"/>
    <col min="6" max="6" width="9.140625" style="13" customWidth="1"/>
    <col min="7" max="7" width="6" style="13" customWidth="1"/>
    <col min="8" max="8" width="2.28515625" style="13" customWidth="1"/>
    <col min="9" max="9" width="9.85546875" style="13" customWidth="1"/>
    <col min="10" max="10" width="3" style="13" customWidth="1"/>
    <col min="11" max="11" width="3.42578125" style="13" customWidth="1"/>
    <col min="12" max="12" width="10.85546875" style="13" customWidth="1"/>
    <col min="13" max="13" width="2" style="13" customWidth="1"/>
    <col min="14" max="14" width="1.140625" style="13" customWidth="1"/>
    <col min="15" max="15" width="1.85546875" style="13" customWidth="1"/>
    <col min="16" max="16" width="1.28515625" style="13" customWidth="1"/>
    <col min="17" max="17" width="3.140625" style="13" customWidth="1"/>
    <col min="18" max="18" width="10.5703125" style="13" customWidth="1"/>
    <col min="19" max="19" width="4.28515625" style="13" customWidth="1"/>
    <col min="20" max="20" width="3.7109375" style="13" customWidth="1"/>
    <col min="21" max="21" width="3" style="13" customWidth="1"/>
    <col min="22" max="22" width="2.140625" style="13" customWidth="1"/>
    <col min="23" max="23" width="3.42578125" style="13" customWidth="1"/>
    <col min="24" max="24" width="3" style="13" customWidth="1"/>
    <col min="25" max="25" width="7.140625" style="13" customWidth="1"/>
    <col min="26" max="27" width="3" style="13" hidden="1" customWidth="1"/>
    <col min="28" max="28" width="9.140625" style="13" hidden="1" customWidth="1"/>
    <col min="29" max="29" width="8.28515625" style="13" hidden="1" customWidth="1"/>
    <col min="30" max="240" width="9.140625" style="13" hidden="1" customWidth="1"/>
    <col min="241" max="247" width="1" style="13" hidden="1" customWidth="1"/>
    <col min="248" max="16384" width="9.140625" style="13" hidden="1"/>
  </cols>
  <sheetData>
    <row r="1" spans="1:32" x14ac:dyDescent="0.2">
      <c r="R1" s="13" t="s">
        <v>150</v>
      </c>
    </row>
    <row r="2" spans="1:32" ht="6" customHeight="1" x14ac:dyDescent="0.2"/>
    <row r="3" spans="1:32" s="15" customFormat="1" ht="26.1" customHeight="1" x14ac:dyDescent="0.25">
      <c r="A3" s="14" t="s">
        <v>173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</row>
    <row r="4" spans="1:32" s="15" customFormat="1" ht="26.1" customHeight="1" x14ac:dyDescent="0.25">
      <c r="A4" s="14" t="s">
        <v>149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</row>
    <row r="5" spans="1:32" s="18" customFormat="1" ht="8.1" customHeight="1" x14ac:dyDescent="0.2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</row>
    <row r="6" spans="1:32" s="20" customFormat="1" ht="18" customHeight="1" x14ac:dyDescent="0.25">
      <c r="A6" s="19" t="s">
        <v>60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AF6" s="21"/>
    </row>
    <row r="7" spans="1:32" ht="12" customHeight="1" x14ac:dyDescent="0.2">
      <c r="A7" s="22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AF7" s="24"/>
    </row>
    <row r="8" spans="1:32" s="18" customFormat="1" ht="13.5" customHeight="1" x14ac:dyDescent="0.2">
      <c r="A8" s="25" t="s">
        <v>182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32" s="18" customFormat="1" ht="13.5" customHeight="1" x14ac:dyDescent="0.2">
      <c r="A9" s="25" t="s">
        <v>155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spans="1:32" s="18" customFormat="1" ht="13.5" customHeight="1" x14ac:dyDescent="0.2">
      <c r="A10" s="25" t="s">
        <v>156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</row>
    <row r="11" spans="1:32" s="18" customFormat="1" ht="13.5" customHeight="1" x14ac:dyDescent="0.2">
      <c r="A11" s="25" t="s">
        <v>157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</row>
    <row r="12" spans="1:32" s="18" customFormat="1" ht="13.5" customHeight="1" x14ac:dyDescent="0.2">
      <c r="A12" s="25" t="s">
        <v>158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</row>
    <row r="13" spans="1:32" s="18" customFormat="1" ht="13.5" customHeight="1" x14ac:dyDescent="0.2">
      <c r="A13" s="25" t="s">
        <v>159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</row>
    <row r="14" spans="1:32" s="18" customFormat="1" ht="14.25" customHeight="1" x14ac:dyDescent="0.2">
      <c r="A14" s="216"/>
      <c r="B14" s="26" t="s">
        <v>6</v>
      </c>
      <c r="C14" s="203" t="s">
        <v>9</v>
      </c>
      <c r="D14" s="217"/>
      <c r="E14" s="217"/>
      <c r="F14" s="217"/>
      <c r="G14" s="217"/>
      <c r="H14" s="217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</row>
    <row r="15" spans="1:32" ht="12" customHeight="1" x14ac:dyDescent="0.2">
      <c r="X15" s="27"/>
    </row>
    <row r="16" spans="1:32" s="32" customFormat="1" ht="16.5" customHeight="1" x14ac:dyDescent="0.25">
      <c r="A16" s="28" t="s">
        <v>183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</row>
    <row r="17" spans="1:47" s="32" customFormat="1" ht="16.5" customHeight="1" x14ac:dyDescent="0.25">
      <c r="A17" s="28" t="s">
        <v>184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</row>
    <row r="18" spans="1:47" s="30" customFormat="1" ht="12" customHeight="1" x14ac:dyDescent="0.2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</row>
    <row r="19" spans="1:47" s="30" customFormat="1" ht="13.5" customHeight="1" x14ac:dyDescent="0.2">
      <c r="A19" s="28" t="s">
        <v>82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</row>
    <row r="20" spans="1:47" s="30" customFormat="1" x14ac:dyDescent="0.2">
      <c r="A20" s="28" t="s">
        <v>83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</row>
    <row r="21" spans="1:47" x14ac:dyDescent="0.2">
      <c r="A21" s="28" t="s">
        <v>84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</row>
    <row r="22" spans="1:47" ht="12" customHeight="1" x14ac:dyDescent="0.2">
      <c r="A22" s="28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</row>
    <row r="23" spans="1:47" ht="16.5" customHeight="1" x14ac:dyDescent="0.2">
      <c r="A23" s="32" t="s">
        <v>144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</row>
    <row r="24" spans="1:47" ht="16.5" customHeight="1" x14ac:dyDescent="0.2">
      <c r="A24" s="32" t="s">
        <v>85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</row>
    <row r="25" spans="1:47" ht="16.5" customHeight="1" x14ac:dyDescent="0.2">
      <c r="A25" s="32" t="s">
        <v>86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</row>
    <row r="26" spans="1:47" ht="16.5" customHeight="1" x14ac:dyDescent="0.25">
      <c r="A26" s="34"/>
      <c r="B26" s="26" t="s">
        <v>6</v>
      </c>
      <c r="C26" s="35" t="s">
        <v>28</v>
      </c>
      <c r="D26"/>
      <c r="E26"/>
      <c r="F26"/>
      <c r="G26"/>
      <c r="H26"/>
      <c r="I26"/>
    </row>
    <row r="27" spans="1:47" ht="15" customHeight="1" x14ac:dyDescent="0.25">
      <c r="A27" s="34"/>
      <c r="B27" s="26" t="s">
        <v>6</v>
      </c>
      <c r="C27" s="35" t="s">
        <v>127</v>
      </c>
      <c r="D27"/>
      <c r="E27"/>
      <c r="F27"/>
      <c r="G27"/>
      <c r="H27"/>
      <c r="I27"/>
    </row>
    <row r="28" spans="1:47" x14ac:dyDescent="0.2"/>
    <row r="29" spans="1:47" x14ac:dyDescent="0.2">
      <c r="A29" s="36" t="s">
        <v>10</v>
      </c>
      <c r="B29" s="37"/>
      <c r="C29" s="37"/>
      <c r="D29" s="37"/>
      <c r="E29" s="37"/>
      <c r="F29" s="24"/>
      <c r="G29" s="7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2"/>
      <c r="T29" s="212"/>
      <c r="U29" s="212"/>
      <c r="V29" s="212"/>
      <c r="W29" s="212"/>
      <c r="X29" s="213"/>
    </row>
    <row r="30" spans="1:47" x14ac:dyDescent="0.2">
      <c r="A30" s="38"/>
    </row>
    <row r="31" spans="1:47" x14ac:dyDescent="0.2">
      <c r="A31" s="36" t="s">
        <v>18</v>
      </c>
      <c r="B31" s="24"/>
      <c r="C31" s="24"/>
      <c r="D31" s="24"/>
      <c r="E31" s="24"/>
      <c r="F31" s="24"/>
      <c r="G31" s="7"/>
      <c r="H31" s="211"/>
      <c r="I31" s="211"/>
      <c r="J31" s="211"/>
      <c r="K31" s="211"/>
      <c r="L31" s="211"/>
      <c r="M31" s="214"/>
      <c r="N31" s="215"/>
      <c r="O31" s="215"/>
      <c r="P31" s="215"/>
      <c r="Q31" s="215"/>
      <c r="R31" s="215"/>
      <c r="S31" s="212"/>
      <c r="T31" s="212"/>
      <c r="U31" s="212"/>
      <c r="V31" s="212"/>
      <c r="W31" s="212"/>
      <c r="X31" s="213"/>
    </row>
    <row r="32" spans="1:47" x14ac:dyDescent="0.2">
      <c r="A32" s="38"/>
    </row>
    <row r="33" spans="1:25" x14ac:dyDescent="0.2">
      <c r="A33" s="39" t="s">
        <v>11</v>
      </c>
      <c r="F33" s="11"/>
      <c r="G33" s="212"/>
      <c r="H33" s="212"/>
      <c r="I33" s="213"/>
    </row>
    <row r="34" spans="1:25" x14ac:dyDescent="0.2">
      <c r="A34" s="37"/>
    </row>
    <row r="35" spans="1:25" ht="14.1" customHeight="1" x14ac:dyDescent="0.2">
      <c r="A35" s="40" t="s">
        <v>160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</row>
    <row r="36" spans="1:25" ht="14.1" customHeight="1" x14ac:dyDescent="0.2">
      <c r="A36" s="41" t="s">
        <v>161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</row>
    <row r="37" spans="1:25" ht="14.1" customHeight="1" x14ac:dyDescent="0.2">
      <c r="A37" s="41" t="s">
        <v>162</v>
      </c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</row>
    <row r="38" spans="1:25" s="42" customFormat="1" ht="18" customHeight="1" x14ac:dyDescent="0.25"/>
    <row r="39" spans="1:25" ht="6" customHeight="1" x14ac:dyDescent="0.2"/>
    <row r="40" spans="1:25" x14ac:dyDescent="0.2"/>
    <row r="41" spans="1:25" s="18" customFormat="1" ht="6" customHeight="1" x14ac:dyDescent="0.2">
      <c r="A41" s="34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</row>
    <row r="42" spans="1:25" x14ac:dyDescent="0.2">
      <c r="R42" s="13" t="s">
        <v>151</v>
      </c>
    </row>
    <row r="43" spans="1:25" ht="6" customHeight="1" x14ac:dyDescent="0.2"/>
    <row r="44" spans="1:25" s="20" customFormat="1" ht="15.75" x14ac:dyDescent="0.25">
      <c r="A44" s="43" t="s">
        <v>27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2">
      <c r="B45" s="24"/>
    </row>
    <row r="46" spans="1:25" ht="16.5" customHeight="1" x14ac:dyDescent="0.2">
      <c r="A46" s="24" t="s">
        <v>128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</row>
    <row r="47" spans="1:25" ht="6" customHeight="1" x14ac:dyDescent="0.2">
      <c r="B47" s="24"/>
      <c r="C47" s="24"/>
      <c r="D47" s="24"/>
      <c r="E47" s="28"/>
      <c r="F47" s="44"/>
      <c r="G47" s="44"/>
      <c r="H47" s="37"/>
      <c r="I47" s="37"/>
      <c r="J47" s="37"/>
      <c r="Y47" s="27"/>
    </row>
    <row r="48" spans="1:25" ht="16.5" customHeight="1" x14ac:dyDescent="0.2">
      <c r="A48" s="45">
        <v>1</v>
      </c>
      <c r="B48" s="46" t="s">
        <v>172</v>
      </c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37"/>
    </row>
    <row r="49" spans="1:25" ht="16.5" customHeight="1" x14ac:dyDescent="0.2">
      <c r="A49" s="47"/>
      <c r="B49" s="46" t="s">
        <v>41</v>
      </c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37"/>
    </row>
    <row r="50" spans="1:25" x14ac:dyDescent="0.2">
      <c r="B50" s="24"/>
      <c r="C50" s="24"/>
      <c r="D50" s="24"/>
      <c r="E50" s="28"/>
      <c r="F50" s="44"/>
      <c r="G50" s="44"/>
      <c r="H50" s="37"/>
      <c r="I50" s="37"/>
      <c r="J50" s="37"/>
      <c r="Y50" s="27"/>
    </row>
    <row r="51" spans="1:25" ht="16.5" customHeight="1" x14ac:dyDescent="0.2">
      <c r="A51" s="24"/>
      <c r="C51" s="45" t="s">
        <v>7</v>
      </c>
      <c r="D51" s="48" t="s">
        <v>125</v>
      </c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</row>
    <row r="52" spans="1:25" ht="16.5" customHeight="1" x14ac:dyDescent="0.2">
      <c r="A52" s="24"/>
      <c r="C52" s="49"/>
      <c r="D52" s="48" t="s">
        <v>42</v>
      </c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</row>
    <row r="53" spans="1:25" ht="8.1" customHeight="1" x14ac:dyDescent="0.2">
      <c r="A53" s="24"/>
      <c r="B53" s="50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</row>
    <row r="54" spans="1:25" ht="16.5" customHeight="1" x14ac:dyDescent="0.2">
      <c r="A54" s="24"/>
      <c r="B54" s="50"/>
      <c r="C54" s="50"/>
      <c r="E54" s="6"/>
      <c r="F54" s="209"/>
      <c r="G54" s="209"/>
      <c r="H54" s="209"/>
      <c r="I54" s="209"/>
      <c r="J54" s="209"/>
      <c r="K54" s="209"/>
      <c r="L54" s="209"/>
      <c r="M54" s="209"/>
      <c r="N54" s="209"/>
      <c r="O54" s="209"/>
      <c r="P54" s="209"/>
      <c r="Q54" s="209"/>
      <c r="R54" s="209"/>
      <c r="S54" s="209"/>
      <c r="T54" s="209"/>
      <c r="U54" s="209"/>
      <c r="V54" s="209"/>
      <c r="W54" s="209"/>
      <c r="X54" s="210"/>
      <c r="Y54" s="52"/>
    </row>
    <row r="55" spans="1:25" x14ac:dyDescent="0.2">
      <c r="B55" s="24"/>
      <c r="C55" s="24"/>
      <c r="D55" s="24"/>
      <c r="E55" s="28"/>
      <c r="F55" s="44"/>
      <c r="G55" s="44"/>
      <c r="H55" s="37"/>
      <c r="I55" s="37"/>
      <c r="J55" s="37"/>
      <c r="Y55" s="27"/>
    </row>
    <row r="56" spans="1:25" ht="16.5" customHeight="1" x14ac:dyDescent="0.2">
      <c r="A56" s="24"/>
      <c r="B56" s="50"/>
      <c r="C56" s="45" t="s">
        <v>8</v>
      </c>
      <c r="D56" s="48" t="s">
        <v>53</v>
      </c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2"/>
    </row>
    <row r="57" spans="1:25" x14ac:dyDescent="0.2">
      <c r="B57" s="24"/>
      <c r="C57" s="24"/>
      <c r="D57" s="24"/>
      <c r="E57" s="28"/>
      <c r="F57" s="44"/>
      <c r="G57" s="44"/>
      <c r="H57" s="37"/>
      <c r="I57" s="37"/>
      <c r="J57" s="37"/>
      <c r="Y57" s="27"/>
    </row>
    <row r="58" spans="1:25" x14ac:dyDescent="0.2">
      <c r="B58" s="24"/>
      <c r="D58" s="53"/>
      <c r="E58" s="4"/>
      <c r="F58" s="54" t="s">
        <v>129</v>
      </c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</row>
    <row r="59" spans="1:25" x14ac:dyDescent="0.2">
      <c r="B59" s="24"/>
      <c r="D59" s="53"/>
      <c r="E59" s="55"/>
      <c r="F59" s="54" t="s">
        <v>130</v>
      </c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</row>
    <row r="60" spans="1:25" x14ac:dyDescent="0.2">
      <c r="B60" s="24"/>
      <c r="D60" s="53"/>
      <c r="E60" s="55"/>
      <c r="F60" s="54" t="s">
        <v>131</v>
      </c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</row>
    <row r="61" spans="1:25" x14ac:dyDescent="0.2">
      <c r="B61" s="24"/>
      <c r="D61" s="53"/>
      <c r="E61" s="55"/>
      <c r="F61" s="54" t="s">
        <v>132</v>
      </c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</row>
    <row r="62" spans="1:25" x14ac:dyDescent="0.2">
      <c r="B62" s="24"/>
      <c r="D62" s="53"/>
      <c r="E62" s="55"/>
      <c r="F62" s="54" t="s">
        <v>174</v>
      </c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</row>
    <row r="63" spans="1:25" x14ac:dyDescent="0.2">
      <c r="B63" s="24"/>
      <c r="D63" s="53"/>
      <c r="E63" s="55"/>
      <c r="F63" s="54" t="s">
        <v>175</v>
      </c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</row>
    <row r="64" spans="1:25" x14ac:dyDescent="0.2">
      <c r="B64" s="24"/>
      <c r="D64" s="53"/>
      <c r="E64" s="55"/>
      <c r="F64" s="54" t="s">
        <v>176</v>
      </c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</row>
    <row r="65" spans="2:31" ht="8.1" customHeight="1" x14ac:dyDescent="0.2">
      <c r="B65" s="24"/>
      <c r="D65" s="53"/>
      <c r="E65" s="55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</row>
    <row r="66" spans="2:31" x14ac:dyDescent="0.2">
      <c r="B66" s="24"/>
      <c r="D66" s="53"/>
      <c r="E66" s="55"/>
      <c r="F66" s="205" t="s">
        <v>6</v>
      </c>
      <c r="G66" s="203" t="s">
        <v>81</v>
      </c>
      <c r="H66" s="206"/>
      <c r="I66" s="206"/>
      <c r="J66" s="206"/>
      <c r="K66" s="206"/>
      <c r="L66" s="206"/>
      <c r="M66" s="206"/>
      <c r="N66" s="206"/>
      <c r="O66" s="206"/>
      <c r="P66" s="3"/>
      <c r="Q66" s="3"/>
      <c r="R66" s="3"/>
      <c r="S66" s="3"/>
      <c r="V66" s="3"/>
      <c r="W66" s="3"/>
      <c r="Y66" s="1"/>
    </row>
    <row r="67" spans="2:31" x14ac:dyDescent="0.2">
      <c r="B67" s="24"/>
      <c r="D67" s="53"/>
      <c r="E67" s="55"/>
      <c r="F67" s="207"/>
      <c r="G67" s="203" t="s">
        <v>62</v>
      </c>
      <c r="H67" s="208"/>
      <c r="I67" s="208"/>
      <c r="J67" s="208"/>
      <c r="K67" s="208"/>
      <c r="L67" s="208"/>
      <c r="M67" s="208"/>
      <c r="N67" s="208"/>
      <c r="O67" s="208"/>
      <c r="P67" s="1"/>
      <c r="Q67" s="1"/>
      <c r="R67" s="1"/>
      <c r="S67" s="1"/>
      <c r="V67" s="1"/>
      <c r="W67" s="1"/>
      <c r="Y67" s="1"/>
    </row>
    <row r="68" spans="2:31" ht="15.75" customHeight="1" x14ac:dyDescent="0.25">
      <c r="B68" s="24"/>
      <c r="D68" s="53"/>
      <c r="E68" s="55"/>
      <c r="F68" s="205" t="s">
        <v>6</v>
      </c>
      <c r="G68" s="203" t="s">
        <v>32</v>
      </c>
      <c r="H68" s="204"/>
      <c r="I68" s="204"/>
      <c r="J68" s="204"/>
      <c r="K68" s="204"/>
      <c r="L68" s="204"/>
      <c r="M68" s="204"/>
      <c r="N68" s="204"/>
      <c r="O68" s="204"/>
      <c r="P68" s="57"/>
      <c r="Q68" s="57"/>
      <c r="R68" s="57"/>
      <c r="S68" s="57"/>
      <c r="T68" s="57"/>
      <c r="U68" s="57"/>
      <c r="V68" s="57"/>
      <c r="W68" s="57"/>
      <c r="Y68" s="57"/>
    </row>
    <row r="69" spans="2:31" x14ac:dyDescent="0.2">
      <c r="B69" s="24"/>
      <c r="D69" s="29"/>
      <c r="E69" s="29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AB69" s="58"/>
      <c r="AC69" s="28"/>
      <c r="AD69" s="29"/>
      <c r="AE69" s="29"/>
    </row>
    <row r="70" spans="2:31" x14ac:dyDescent="0.2">
      <c r="B70" s="24"/>
      <c r="E70" s="4"/>
      <c r="F70" s="54" t="s">
        <v>133</v>
      </c>
      <c r="G70" s="54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AB70" s="28"/>
      <c r="AC70" s="28"/>
      <c r="AD70" s="29"/>
      <c r="AE70" s="29"/>
    </row>
    <row r="71" spans="2:31" x14ac:dyDescent="0.2">
      <c r="B71" s="24"/>
      <c r="C71" s="55"/>
      <c r="D71" s="29"/>
      <c r="E71" s="29"/>
      <c r="F71" s="54" t="s">
        <v>134</v>
      </c>
      <c r="G71" s="54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AB71" s="28"/>
      <c r="AC71" s="28"/>
      <c r="AD71" s="29"/>
      <c r="AE71" s="29"/>
    </row>
    <row r="72" spans="2:31" x14ac:dyDescent="0.2">
      <c r="B72" s="24"/>
      <c r="C72" s="55"/>
      <c r="D72" s="29"/>
      <c r="E72" s="29"/>
      <c r="F72" s="54" t="s">
        <v>135</v>
      </c>
      <c r="G72" s="54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AB72" s="28"/>
      <c r="AC72" s="28"/>
      <c r="AD72" s="29"/>
      <c r="AE72" s="29"/>
    </row>
    <row r="73" spans="2:31" x14ac:dyDescent="0.2">
      <c r="B73" s="24"/>
      <c r="C73" s="55"/>
      <c r="D73" s="29"/>
      <c r="E73" s="29"/>
      <c r="F73" s="54" t="s">
        <v>136</v>
      </c>
      <c r="G73" s="54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AB73" s="53"/>
      <c r="AC73" s="53"/>
      <c r="AD73" s="53"/>
      <c r="AE73" s="53"/>
    </row>
    <row r="74" spans="2:31" x14ac:dyDescent="0.2">
      <c r="B74" s="24"/>
      <c r="D74" s="29"/>
      <c r="E74" s="29"/>
      <c r="F74" s="54" t="s">
        <v>137</v>
      </c>
      <c r="G74" s="54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AB74" s="58"/>
      <c r="AC74" s="59"/>
      <c r="AD74" s="59"/>
      <c r="AE74" s="59"/>
    </row>
    <row r="75" spans="2:31" x14ac:dyDescent="0.2">
      <c r="B75" s="24"/>
      <c r="D75" s="29"/>
      <c r="E75" s="29"/>
      <c r="F75" s="54" t="s">
        <v>138</v>
      </c>
      <c r="G75" s="54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AB75" s="53"/>
      <c r="AC75" s="53"/>
      <c r="AD75" s="53"/>
      <c r="AE75" s="53"/>
    </row>
    <row r="76" spans="2:31" x14ac:dyDescent="0.2">
      <c r="B76" s="24"/>
      <c r="D76" s="29"/>
      <c r="E76" s="29"/>
      <c r="F76" s="54" t="s">
        <v>139</v>
      </c>
      <c r="G76" s="54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AB76" s="53"/>
      <c r="AC76" s="53"/>
      <c r="AD76" s="53"/>
      <c r="AE76" s="53"/>
    </row>
    <row r="77" spans="2:31" ht="8.1" customHeight="1" x14ac:dyDescent="0.2">
      <c r="B77" s="24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AB77" s="58"/>
      <c r="AC77" s="28"/>
      <c r="AD77" s="29"/>
      <c r="AE77" s="29"/>
    </row>
    <row r="78" spans="2:31" x14ac:dyDescent="0.2">
      <c r="B78" s="24"/>
      <c r="C78" s="24"/>
      <c r="D78" s="60"/>
      <c r="F78" s="56" t="s">
        <v>6</v>
      </c>
      <c r="G78" s="28" t="s">
        <v>61</v>
      </c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AB78" s="28"/>
      <c r="AC78" s="28"/>
      <c r="AD78" s="29"/>
      <c r="AE78" s="29"/>
    </row>
    <row r="79" spans="2:31" x14ac:dyDescent="0.2">
      <c r="B79" s="24"/>
      <c r="C79" s="24"/>
      <c r="D79" s="60"/>
      <c r="F79" s="61"/>
      <c r="G79" s="28" t="s">
        <v>126</v>
      </c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AE79" s="37"/>
    </row>
    <row r="80" spans="2:31" x14ac:dyDescent="0.2">
      <c r="B80" s="24"/>
      <c r="C80" s="24"/>
      <c r="D80" s="60"/>
      <c r="F80" s="61"/>
      <c r="G80" s="28" t="s">
        <v>112</v>
      </c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AE80" s="37"/>
    </row>
    <row r="81" spans="1:31" x14ac:dyDescent="0.2">
      <c r="B81" s="24"/>
      <c r="C81" s="24"/>
      <c r="D81" s="60"/>
      <c r="F81" s="61"/>
      <c r="G81" s="28" t="s">
        <v>113</v>
      </c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AE81" s="37"/>
    </row>
    <row r="82" spans="1:31" ht="8.1" customHeight="1" x14ac:dyDescent="0.2">
      <c r="B82" s="24"/>
      <c r="D82" s="53"/>
      <c r="E82" s="53"/>
      <c r="F82" s="62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31" ht="16.5" customHeight="1" x14ac:dyDescent="0.2">
      <c r="B83" s="24"/>
      <c r="C83" s="24"/>
      <c r="D83" s="60"/>
      <c r="F83" s="56" t="s">
        <v>6</v>
      </c>
      <c r="G83" s="59" t="s">
        <v>33</v>
      </c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AE83" s="37"/>
    </row>
    <row r="84" spans="1:31" ht="8.1" customHeight="1" x14ac:dyDescent="0.2">
      <c r="B84" s="24"/>
      <c r="D84" s="53"/>
      <c r="E84" s="53"/>
      <c r="F84" s="62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31" ht="16.5" customHeight="1" x14ac:dyDescent="0.2">
      <c r="B85" s="24"/>
      <c r="C85" s="24"/>
      <c r="D85" s="60"/>
      <c r="F85" s="56" t="s">
        <v>6</v>
      </c>
      <c r="G85" s="28" t="s">
        <v>110</v>
      </c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AE85" s="37"/>
    </row>
    <row r="86" spans="1:31" x14ac:dyDescent="0.2">
      <c r="B86" s="24"/>
      <c r="C86" s="24"/>
      <c r="D86" s="60"/>
      <c r="F86" s="28"/>
      <c r="G86" s="28" t="s">
        <v>111</v>
      </c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AE86" s="37"/>
    </row>
    <row r="87" spans="1:31" x14ac:dyDescent="0.2">
      <c r="B87" s="24"/>
      <c r="C87" s="24"/>
      <c r="D87" s="24"/>
      <c r="E87" s="28"/>
      <c r="F87" s="44"/>
      <c r="G87" s="44"/>
      <c r="H87" s="37"/>
      <c r="I87" s="37"/>
      <c r="J87" s="37"/>
      <c r="Y87" s="27"/>
    </row>
    <row r="88" spans="1:31" x14ac:dyDescent="0.2">
      <c r="B88" s="24"/>
      <c r="E88" s="4"/>
      <c r="F88" s="63" t="s">
        <v>143</v>
      </c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</row>
    <row r="89" spans="1:31" x14ac:dyDescent="0.2">
      <c r="B89" s="24"/>
      <c r="C89" s="24"/>
      <c r="D89" s="29"/>
      <c r="E89" s="29"/>
      <c r="F89" s="54" t="s">
        <v>140</v>
      </c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</row>
    <row r="90" spans="1:31" x14ac:dyDescent="0.2">
      <c r="B90" s="24"/>
      <c r="C90" s="24"/>
      <c r="D90" s="29"/>
      <c r="E90" s="29"/>
      <c r="F90" s="54" t="s">
        <v>141</v>
      </c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</row>
    <row r="91" spans="1:31" x14ac:dyDescent="0.2">
      <c r="B91" s="24"/>
      <c r="C91" s="24"/>
      <c r="D91" s="29"/>
      <c r="E91" s="29"/>
      <c r="F91" s="54" t="s">
        <v>142</v>
      </c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</row>
    <row r="92" spans="1:31" x14ac:dyDescent="0.2">
      <c r="B92" s="24"/>
      <c r="C92" s="24"/>
      <c r="D92" s="29"/>
      <c r="E92" s="29"/>
      <c r="F92" s="54" t="s">
        <v>177</v>
      </c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</row>
    <row r="93" spans="1:31" x14ac:dyDescent="0.2">
      <c r="B93" s="24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</row>
    <row r="94" spans="1:31" x14ac:dyDescent="0.2">
      <c r="B94" s="24"/>
    </row>
    <row r="95" spans="1:31" x14ac:dyDescent="0.2">
      <c r="A95" s="45">
        <v>2</v>
      </c>
      <c r="B95" s="64" t="s">
        <v>43</v>
      </c>
      <c r="C95" s="65"/>
      <c r="D95" s="66"/>
      <c r="E95" s="66"/>
      <c r="F95" s="67"/>
      <c r="G95" s="67"/>
      <c r="H95" s="68"/>
      <c r="I95" s="68"/>
      <c r="J95" s="68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9" t="str">
        <f>IF(OR(E58="x",E70="X",E88="x"),"X","")</f>
        <v/>
      </c>
      <c r="V95" s="68" t="s">
        <v>0</v>
      </c>
      <c r="W95" s="65"/>
      <c r="X95" s="70" t="str">
        <f>IF(AND(E58="",E70="",E88=""),"X","")</f>
        <v>X</v>
      </c>
      <c r="Y95" s="68" t="s">
        <v>1</v>
      </c>
    </row>
    <row r="96" spans="1:31" x14ac:dyDescent="0.2">
      <c r="B96" s="64" t="s">
        <v>44</v>
      </c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</row>
    <row r="97" spans="1:25" x14ac:dyDescent="0.2">
      <c r="B97" s="24"/>
    </row>
    <row r="98" spans="1:25" s="18" customFormat="1" ht="6" customHeight="1" x14ac:dyDescent="0.2">
      <c r="A98" s="34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</row>
    <row r="99" spans="1:25" x14ac:dyDescent="0.2">
      <c r="R99" s="13" t="s">
        <v>152</v>
      </c>
    </row>
    <row r="100" spans="1:25" ht="6" customHeight="1" x14ac:dyDescent="0.2">
      <c r="B100" s="24"/>
      <c r="C100" s="24"/>
      <c r="D100" s="24"/>
      <c r="E100" s="24"/>
      <c r="F100" s="44"/>
      <c r="G100" s="44"/>
      <c r="H100" s="37"/>
      <c r="Y100" s="27"/>
    </row>
    <row r="101" spans="1:25" s="20" customFormat="1" ht="15.75" x14ac:dyDescent="0.25">
      <c r="A101" s="43" t="s">
        <v>163</v>
      </c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</row>
    <row r="102" spans="1:25" x14ac:dyDescent="0.2"/>
    <row r="103" spans="1:25" x14ac:dyDescent="0.2">
      <c r="A103" s="13" t="s">
        <v>185</v>
      </c>
    </row>
    <row r="104" spans="1:25" x14ac:dyDescent="0.2">
      <c r="A104" s="13" t="s">
        <v>167</v>
      </c>
    </row>
    <row r="105" spans="1:25" ht="8.1" customHeight="1" x14ac:dyDescent="0.2">
      <c r="B105" s="24"/>
      <c r="C105" s="24"/>
      <c r="D105" s="24"/>
      <c r="E105" s="24"/>
      <c r="F105" s="44"/>
      <c r="G105" s="44"/>
      <c r="H105" s="37"/>
      <c r="Y105" s="27"/>
    </row>
    <row r="106" spans="1:25" ht="16.5" customHeight="1" x14ac:dyDescent="0.2">
      <c r="A106" s="71">
        <v>3</v>
      </c>
      <c r="B106" s="72" t="s">
        <v>54</v>
      </c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7"/>
    </row>
    <row r="107" spans="1:25" ht="8.1" customHeight="1" x14ac:dyDescent="0.2">
      <c r="F107" s="44"/>
      <c r="G107" s="44"/>
      <c r="H107" s="37"/>
      <c r="S107" s="2"/>
      <c r="T107" s="2"/>
    </row>
    <row r="108" spans="1:25" x14ac:dyDescent="0.2">
      <c r="B108" s="73"/>
      <c r="C108" s="45" t="s">
        <v>7</v>
      </c>
      <c r="D108" s="54" t="s">
        <v>87</v>
      </c>
      <c r="E108" s="53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</row>
    <row r="109" spans="1:25" x14ac:dyDescent="0.2">
      <c r="B109" s="73"/>
      <c r="C109" s="73"/>
      <c r="D109" s="54" t="s">
        <v>122</v>
      </c>
      <c r="E109" s="53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</row>
    <row r="110" spans="1:25" x14ac:dyDescent="0.2">
      <c r="B110" s="73"/>
      <c r="C110" s="73"/>
      <c r="D110" s="54" t="s">
        <v>123</v>
      </c>
      <c r="E110" s="53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</row>
    <row r="111" spans="1:25" s="37" customFormat="1" x14ac:dyDescent="0.2">
      <c r="C111" s="74"/>
      <c r="D111" s="54" t="s">
        <v>124</v>
      </c>
      <c r="E111" s="53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</row>
    <row r="112" spans="1:25" ht="3.95" customHeight="1" x14ac:dyDescent="0.2">
      <c r="B112" s="75"/>
      <c r="C112" s="75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</row>
    <row r="113" spans="2:25" ht="3" customHeight="1" x14ac:dyDescent="0.2">
      <c r="C113" s="76"/>
      <c r="R113" s="52"/>
      <c r="S113" s="52"/>
      <c r="T113" s="52"/>
      <c r="U113" s="52"/>
    </row>
    <row r="114" spans="2:25" ht="3.95" customHeight="1" x14ac:dyDescent="0.2">
      <c r="C114" s="77"/>
      <c r="E114" s="78"/>
      <c r="F114" s="79"/>
      <c r="G114" s="79"/>
      <c r="H114" s="80"/>
      <c r="I114" s="65"/>
      <c r="J114" s="65"/>
      <c r="K114" s="65"/>
      <c r="L114" s="65"/>
      <c r="M114" s="65"/>
      <c r="N114" s="65"/>
      <c r="O114" s="65"/>
      <c r="P114" s="65"/>
      <c r="Q114" s="65"/>
      <c r="R114" s="81"/>
      <c r="S114" s="52"/>
    </row>
    <row r="115" spans="2:25" x14ac:dyDescent="0.2">
      <c r="C115" s="76"/>
      <c r="E115" s="82" t="s">
        <v>13</v>
      </c>
      <c r="F115" s="81"/>
      <c r="G115" s="81"/>
      <c r="H115" s="83"/>
      <c r="I115" s="12">
        <v>0</v>
      </c>
      <c r="J115" s="84"/>
      <c r="K115" s="84"/>
      <c r="L115" s="85">
        <f>I115*28.35</f>
        <v>0</v>
      </c>
      <c r="M115" s="86" t="s">
        <v>25</v>
      </c>
      <c r="N115" s="65"/>
      <c r="O115" s="65"/>
      <c r="P115" s="65"/>
      <c r="Q115" s="65"/>
      <c r="R115" s="81"/>
      <c r="S115" s="52"/>
    </row>
    <row r="116" spans="2:25" ht="3.95" customHeight="1" x14ac:dyDescent="0.2">
      <c r="C116" s="77"/>
      <c r="E116" s="78"/>
      <c r="F116" s="79"/>
      <c r="G116" s="79"/>
      <c r="H116" s="87"/>
      <c r="I116" s="88"/>
      <c r="J116" s="84"/>
      <c r="K116" s="84"/>
      <c r="L116" s="89"/>
      <c r="M116" s="65"/>
      <c r="N116" s="65"/>
      <c r="O116" s="65"/>
      <c r="P116" s="65"/>
      <c r="Q116" s="65"/>
      <c r="R116" s="81"/>
    </row>
    <row r="117" spans="2:25" x14ac:dyDescent="0.2">
      <c r="C117" s="76"/>
      <c r="E117" s="82" t="s">
        <v>14</v>
      </c>
      <c r="F117" s="81"/>
      <c r="G117" s="81"/>
      <c r="H117" s="83"/>
      <c r="I117" s="12">
        <v>0</v>
      </c>
      <c r="J117" s="84"/>
      <c r="K117" s="84"/>
      <c r="L117" s="85">
        <f>I117*28.35</f>
        <v>0</v>
      </c>
      <c r="M117" s="86" t="s">
        <v>26</v>
      </c>
      <c r="N117" s="65"/>
      <c r="O117" s="65"/>
      <c r="P117" s="65"/>
      <c r="Q117" s="65"/>
      <c r="R117" s="81"/>
      <c r="S117" s="52"/>
    </row>
    <row r="118" spans="2:25" ht="8.1" customHeight="1" x14ac:dyDescent="0.2">
      <c r="C118" s="77"/>
      <c r="E118" s="78"/>
      <c r="F118" s="79"/>
      <c r="G118" s="79"/>
      <c r="H118" s="87"/>
      <c r="I118" s="84"/>
      <c r="J118" s="84"/>
      <c r="K118" s="84"/>
      <c r="L118" s="84"/>
      <c r="M118" s="65"/>
      <c r="N118" s="65"/>
      <c r="O118" s="65"/>
      <c r="P118" s="65"/>
      <c r="Q118" s="65"/>
      <c r="R118" s="81"/>
    </row>
    <row r="119" spans="2:25" x14ac:dyDescent="0.2">
      <c r="C119" s="76"/>
      <c r="E119" s="90" t="s">
        <v>12</v>
      </c>
      <c r="F119" s="91"/>
      <c r="G119" s="91"/>
      <c r="H119" s="92"/>
      <c r="I119" s="84"/>
      <c r="J119" s="84"/>
      <c r="K119" s="84"/>
      <c r="L119" s="93" t="str">
        <f>IF(L115=L117,"Yes","No")</f>
        <v>Yes</v>
      </c>
      <c r="M119" s="94"/>
      <c r="N119" s="94"/>
      <c r="O119" s="65"/>
      <c r="P119" s="65"/>
      <c r="Q119" s="65"/>
      <c r="R119" s="81"/>
      <c r="S119" s="52"/>
    </row>
    <row r="120" spans="2:25" ht="3.95" customHeight="1" x14ac:dyDescent="0.2">
      <c r="E120" s="95"/>
      <c r="F120" s="96"/>
      <c r="G120" s="96"/>
      <c r="H120" s="68"/>
      <c r="I120" s="65"/>
      <c r="J120" s="65"/>
      <c r="K120" s="65"/>
      <c r="L120" s="65"/>
      <c r="M120" s="65"/>
      <c r="N120" s="65"/>
      <c r="O120" s="65"/>
      <c r="P120" s="65"/>
      <c r="Q120" s="65"/>
      <c r="R120" s="81"/>
      <c r="S120" s="2"/>
    </row>
    <row r="121" spans="2:25" ht="12" customHeight="1" x14ac:dyDescent="0.2">
      <c r="B121" s="24"/>
      <c r="C121" s="24"/>
      <c r="D121" s="24"/>
      <c r="E121" s="24"/>
      <c r="F121" s="44"/>
      <c r="G121" s="44"/>
      <c r="H121" s="37"/>
      <c r="Y121" s="27"/>
    </row>
    <row r="122" spans="2:25" x14ac:dyDescent="0.2">
      <c r="C122" s="45" t="s">
        <v>8</v>
      </c>
      <c r="D122" s="97" t="s">
        <v>93</v>
      </c>
      <c r="G122" s="44"/>
      <c r="H122" s="37"/>
      <c r="I122" s="37"/>
    </row>
    <row r="123" spans="2:25" x14ac:dyDescent="0.2">
      <c r="C123" s="49"/>
      <c r="D123" s="48" t="s">
        <v>94</v>
      </c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</row>
    <row r="124" spans="2:25" x14ac:dyDescent="0.2">
      <c r="C124" s="49"/>
      <c r="D124" s="48" t="s">
        <v>95</v>
      </c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</row>
    <row r="125" spans="2:25" ht="6" customHeight="1" x14ac:dyDescent="0.2">
      <c r="B125" s="75"/>
      <c r="C125" s="75"/>
      <c r="E125" s="98"/>
      <c r="F125" s="98"/>
      <c r="G125" s="98"/>
      <c r="H125" s="37"/>
      <c r="I125" s="37"/>
    </row>
    <row r="126" spans="2:25" ht="3" customHeight="1" x14ac:dyDescent="0.2">
      <c r="C126" s="76"/>
      <c r="E126" s="95"/>
      <c r="F126" s="96"/>
      <c r="G126" s="96"/>
      <c r="H126" s="68"/>
      <c r="I126" s="65"/>
      <c r="J126" s="65"/>
      <c r="K126" s="65"/>
      <c r="L126" s="65"/>
    </row>
    <row r="127" spans="2:25" x14ac:dyDescent="0.2">
      <c r="C127" s="77"/>
      <c r="E127" s="99"/>
      <c r="F127" s="12">
        <v>0</v>
      </c>
      <c r="G127" s="100" t="s">
        <v>29</v>
      </c>
      <c r="H127" s="101"/>
      <c r="I127" s="102">
        <f>F127*28.35</f>
        <v>0</v>
      </c>
      <c r="J127" s="86" t="s">
        <v>25</v>
      </c>
      <c r="K127" s="65"/>
      <c r="L127" s="65"/>
    </row>
    <row r="128" spans="2:25" ht="3" customHeight="1" x14ac:dyDescent="0.2">
      <c r="C128" s="76"/>
      <c r="E128" s="95"/>
      <c r="F128" s="96"/>
      <c r="G128" s="96"/>
      <c r="H128" s="68"/>
      <c r="I128" s="65"/>
      <c r="J128" s="65"/>
      <c r="K128" s="65"/>
      <c r="L128" s="65"/>
    </row>
    <row r="129" spans="1:27" ht="8.1" customHeight="1" x14ac:dyDescent="0.2">
      <c r="F129" s="44"/>
      <c r="G129" s="44"/>
      <c r="H129" s="37"/>
      <c r="S129" s="2"/>
      <c r="T129" s="2"/>
    </row>
    <row r="130" spans="1:27" ht="13.5" customHeight="1" x14ac:dyDescent="0.2">
      <c r="C130" s="49"/>
      <c r="D130" s="48" t="s">
        <v>88</v>
      </c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</row>
    <row r="131" spans="1:27" x14ac:dyDescent="0.2">
      <c r="C131" s="49"/>
      <c r="D131" s="48" t="s">
        <v>145</v>
      </c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</row>
    <row r="132" spans="1:27" x14ac:dyDescent="0.2">
      <c r="C132" s="49"/>
      <c r="D132" s="48" t="s">
        <v>180</v>
      </c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</row>
    <row r="133" spans="1:27" x14ac:dyDescent="0.2">
      <c r="C133" s="49"/>
      <c r="D133" s="48" t="s">
        <v>178</v>
      </c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</row>
    <row r="134" spans="1:27" x14ac:dyDescent="0.2">
      <c r="C134" s="49"/>
      <c r="D134" s="48" t="s">
        <v>179</v>
      </c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</row>
    <row r="135" spans="1:27" ht="6" customHeight="1" x14ac:dyDescent="0.2">
      <c r="C135" s="49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</row>
    <row r="136" spans="1:27" ht="13.5" customHeight="1" x14ac:dyDescent="0.25">
      <c r="C136" s="49"/>
      <c r="D136" s="103"/>
      <c r="E136" s="58" t="s">
        <v>6</v>
      </c>
      <c r="F136" s="203" t="s">
        <v>55</v>
      </c>
      <c r="G136"/>
      <c r="H136"/>
      <c r="I136"/>
      <c r="J136"/>
      <c r="K136"/>
      <c r="L136"/>
      <c r="M136"/>
      <c r="N136"/>
      <c r="O136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1:27" ht="13.5" customHeight="1" x14ac:dyDescent="0.2">
      <c r="C137" s="49"/>
      <c r="D137" s="103"/>
      <c r="E137" s="58" t="s">
        <v>6</v>
      </c>
      <c r="F137" s="203" t="s">
        <v>56</v>
      </c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5"/>
      <c r="X137" s="5"/>
      <c r="Y137" s="5"/>
      <c r="Z137" s="5"/>
      <c r="AA137" s="5"/>
    </row>
    <row r="138" spans="1:27" ht="15" x14ac:dyDescent="0.25">
      <c r="B138" s="24"/>
      <c r="C138" s="105"/>
      <c r="E138" s="58" t="s">
        <v>6</v>
      </c>
      <c r="F138" s="203" t="s">
        <v>30</v>
      </c>
      <c r="G138"/>
      <c r="H138"/>
      <c r="I138"/>
      <c r="J138"/>
      <c r="K138"/>
      <c r="L138"/>
      <c r="M138" s="3"/>
      <c r="N138" s="3"/>
      <c r="O138" s="3"/>
      <c r="P138" s="3"/>
      <c r="Q138" s="3"/>
      <c r="R138" s="3"/>
    </row>
    <row r="139" spans="1:27" x14ac:dyDescent="0.2">
      <c r="C139" s="49"/>
      <c r="E139" s="58"/>
      <c r="F139" s="1"/>
      <c r="G139" s="1"/>
      <c r="H139" s="1"/>
      <c r="I139" s="1"/>
      <c r="J139" s="1"/>
      <c r="K139" s="1"/>
      <c r="L139" s="1"/>
      <c r="M139" s="3"/>
      <c r="N139" s="3"/>
      <c r="O139" s="3"/>
      <c r="P139" s="3"/>
      <c r="Q139" s="3"/>
      <c r="R139" s="3"/>
    </row>
    <row r="140" spans="1:27" s="112" customFormat="1" ht="15.95" customHeight="1" x14ac:dyDescent="0.2">
      <c r="A140" s="37"/>
      <c r="B140" s="13"/>
      <c r="C140" s="106"/>
      <c r="D140" s="13"/>
      <c r="E140" s="13"/>
      <c r="F140" s="13"/>
      <c r="G140" s="13"/>
      <c r="H140" s="107" t="s">
        <v>31</v>
      </c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9"/>
      <c r="T140" s="110" t="s">
        <v>89</v>
      </c>
      <c r="U140" s="111"/>
      <c r="V140" s="111"/>
      <c r="W140" s="111"/>
      <c r="X140" s="111"/>
      <c r="Y140" s="111"/>
    </row>
    <row r="141" spans="1:27" s="112" customFormat="1" ht="15.95" customHeight="1" x14ac:dyDescent="0.2">
      <c r="A141" s="37"/>
      <c r="B141" s="13"/>
      <c r="C141" s="37"/>
      <c r="D141" s="13"/>
      <c r="E141" s="13"/>
      <c r="F141" s="13"/>
      <c r="G141" s="13"/>
      <c r="H141" s="113" t="s">
        <v>96</v>
      </c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5"/>
      <c r="T141" s="110" t="s">
        <v>90</v>
      </c>
      <c r="U141" s="111"/>
      <c r="V141" s="111"/>
      <c r="W141" s="111"/>
      <c r="X141" s="111"/>
      <c r="Y141" s="111"/>
    </row>
    <row r="142" spans="1:27" x14ac:dyDescent="0.2">
      <c r="A142" s="37"/>
      <c r="C142" s="37"/>
      <c r="H142" s="116"/>
      <c r="I142" s="117"/>
      <c r="N142" s="52"/>
      <c r="O142" s="52"/>
      <c r="P142" s="52"/>
      <c r="R142" s="37"/>
      <c r="S142" s="118"/>
      <c r="T142" s="110" t="s">
        <v>91</v>
      </c>
      <c r="U142" s="111"/>
      <c r="V142" s="111"/>
      <c r="W142" s="111"/>
      <c r="X142" s="111"/>
      <c r="Y142" s="111"/>
    </row>
    <row r="143" spans="1:27" x14ac:dyDescent="0.2">
      <c r="A143" s="68"/>
      <c r="B143" s="67" t="s">
        <v>19</v>
      </c>
      <c r="C143" s="65"/>
      <c r="D143" s="65"/>
      <c r="E143" s="65"/>
      <c r="F143" s="65"/>
      <c r="G143" s="65"/>
      <c r="H143" s="116"/>
      <c r="I143" s="117" t="s">
        <v>14</v>
      </c>
      <c r="L143" s="10">
        <v>0</v>
      </c>
      <c r="M143" s="119" t="s">
        <v>25</v>
      </c>
      <c r="N143" s="120"/>
      <c r="O143" s="120"/>
      <c r="P143" s="120"/>
      <c r="R143" s="37"/>
      <c r="S143" s="118"/>
      <c r="T143" s="200"/>
      <c r="U143" s="106"/>
      <c r="V143" s="106"/>
      <c r="W143" s="106"/>
      <c r="X143" s="106"/>
      <c r="Y143" s="106"/>
    </row>
    <row r="144" spans="1:27" x14ac:dyDescent="0.2">
      <c r="A144" s="37"/>
      <c r="C144" s="37"/>
      <c r="H144" s="116"/>
      <c r="I144" s="117"/>
      <c r="N144" s="52"/>
      <c r="O144" s="52"/>
      <c r="P144" s="52"/>
      <c r="R144" s="37"/>
      <c r="S144" s="118"/>
      <c r="T144" s="121"/>
      <c r="U144" s="106"/>
      <c r="V144" s="106"/>
      <c r="W144" s="106"/>
      <c r="X144" s="106"/>
      <c r="Y144" s="106"/>
    </row>
    <row r="145" spans="1:27" ht="14.25" x14ac:dyDescent="0.2">
      <c r="A145" s="37"/>
      <c r="B145" s="58" t="s">
        <v>6</v>
      </c>
      <c r="C145" s="122" t="s">
        <v>34</v>
      </c>
      <c r="D145" s="24"/>
      <c r="E145" s="24"/>
      <c r="F145" s="24"/>
      <c r="G145" s="24"/>
      <c r="H145" s="116"/>
      <c r="I145" s="117" t="s">
        <v>4</v>
      </c>
      <c r="M145" s="38"/>
      <c r="N145" s="52"/>
      <c r="O145" s="52"/>
      <c r="P145" s="52"/>
      <c r="R145" s="9">
        <v>0</v>
      </c>
      <c r="S145" s="123"/>
      <c r="U145" s="69" t="str">
        <f>IF(R145&lt;=200,"X","")</f>
        <v>X</v>
      </c>
      <c r="V145" s="37" t="s">
        <v>0</v>
      </c>
      <c r="W145" s="37"/>
      <c r="X145" s="70" t="str">
        <f>IF(R145&gt;200,"X","")</f>
        <v/>
      </c>
      <c r="Y145" s="37" t="s">
        <v>1</v>
      </c>
    </row>
    <row r="146" spans="1:27" ht="3" customHeight="1" x14ac:dyDescent="0.2">
      <c r="A146" s="37"/>
      <c r="B146" s="32"/>
      <c r="C146" s="44"/>
      <c r="D146" s="24"/>
      <c r="E146" s="24"/>
      <c r="F146" s="24"/>
      <c r="G146" s="24"/>
      <c r="H146" s="116"/>
      <c r="I146" s="117"/>
      <c r="N146" s="52"/>
      <c r="O146" s="52"/>
      <c r="P146" s="52"/>
      <c r="R146" s="124"/>
      <c r="S146" s="123"/>
      <c r="T146" s="125"/>
      <c r="U146" s="125"/>
      <c r="V146" s="125"/>
      <c r="W146" s="125"/>
      <c r="X146" s="125"/>
      <c r="Y146" s="125"/>
    </row>
    <row r="147" spans="1:27" x14ac:dyDescent="0.2">
      <c r="A147" s="37"/>
      <c r="B147" s="32"/>
      <c r="C147" s="28"/>
      <c r="D147" s="24"/>
      <c r="E147" s="24"/>
      <c r="F147" s="24"/>
      <c r="G147" s="24"/>
      <c r="H147" s="116"/>
      <c r="I147" s="117" t="s">
        <v>16</v>
      </c>
      <c r="M147" s="36"/>
      <c r="N147" s="52"/>
      <c r="O147" s="52"/>
      <c r="P147" s="52"/>
      <c r="R147" s="9">
        <v>0</v>
      </c>
      <c r="S147" s="126" t="s">
        <v>2</v>
      </c>
      <c r="AA147" s="36"/>
    </row>
    <row r="148" spans="1:27" ht="3" customHeight="1" x14ac:dyDescent="0.2">
      <c r="A148" s="37"/>
      <c r="B148" s="32"/>
      <c r="C148" s="44"/>
      <c r="D148" s="24"/>
      <c r="E148" s="24"/>
      <c r="F148" s="24"/>
      <c r="G148" s="24"/>
      <c r="H148" s="116"/>
      <c r="I148" s="117"/>
      <c r="N148" s="52"/>
      <c r="O148" s="52"/>
      <c r="P148" s="52"/>
      <c r="R148" s="124"/>
      <c r="S148" s="127"/>
      <c r="T148" s="125"/>
      <c r="U148" s="125"/>
      <c r="V148" s="125"/>
      <c r="W148" s="125"/>
      <c r="X148" s="125"/>
      <c r="Y148" s="125"/>
    </row>
    <row r="149" spans="1:27" x14ac:dyDescent="0.2">
      <c r="A149" s="128"/>
      <c r="B149" s="32"/>
      <c r="C149" s="122"/>
      <c r="D149" s="44"/>
      <c r="E149" s="44"/>
      <c r="F149" s="44"/>
      <c r="G149" s="44"/>
      <c r="H149" s="116"/>
      <c r="I149" s="117" t="s">
        <v>17</v>
      </c>
      <c r="N149" s="129"/>
      <c r="R149" s="9">
        <v>0</v>
      </c>
      <c r="S149" s="126" t="s">
        <v>2</v>
      </c>
    </row>
    <row r="150" spans="1:27" ht="3" customHeight="1" x14ac:dyDescent="0.2">
      <c r="A150" s="37"/>
      <c r="B150" s="32"/>
      <c r="C150" s="44"/>
      <c r="D150" s="24"/>
      <c r="E150" s="24"/>
      <c r="F150" s="24"/>
      <c r="G150" s="24"/>
      <c r="H150" s="116"/>
      <c r="I150" s="117"/>
      <c r="N150" s="52"/>
      <c r="O150" s="52"/>
      <c r="P150" s="52"/>
      <c r="R150" s="60"/>
      <c r="S150" s="127"/>
      <c r="T150" s="125"/>
      <c r="U150" s="125"/>
      <c r="V150" s="125"/>
      <c r="W150" s="125"/>
      <c r="X150" s="125"/>
      <c r="Y150" s="125"/>
    </row>
    <row r="151" spans="1:27" s="18" customFormat="1" ht="13.5" customHeight="1" x14ac:dyDescent="0.2">
      <c r="A151" s="39"/>
      <c r="B151" s="58" t="s">
        <v>6</v>
      </c>
      <c r="C151" s="122" t="s">
        <v>106</v>
      </c>
      <c r="D151" s="122"/>
      <c r="E151" s="130"/>
      <c r="F151" s="130"/>
      <c r="G151" s="130"/>
      <c r="H151" s="116"/>
      <c r="I151" s="117" t="s">
        <v>5</v>
      </c>
      <c r="J151" s="13"/>
      <c r="K151" s="13"/>
      <c r="L151" s="13"/>
      <c r="M151" s="131"/>
      <c r="N151" s="132"/>
      <c r="O151" s="132"/>
      <c r="P151" s="132"/>
      <c r="Q151" s="13"/>
      <c r="R151" s="9">
        <v>0</v>
      </c>
      <c r="S151" s="133" t="s">
        <v>3</v>
      </c>
      <c r="T151" s="13"/>
      <c r="U151" s="69" t="str">
        <f>IF(R151&lt;=200,"X","")</f>
        <v>X</v>
      </c>
      <c r="V151" s="37" t="s">
        <v>0</v>
      </c>
      <c r="W151" s="37"/>
      <c r="X151" s="70" t="str">
        <f>IF(R151&gt;200,"X","")</f>
        <v/>
      </c>
      <c r="Y151" s="37" t="s">
        <v>1</v>
      </c>
    </row>
    <row r="152" spans="1:27" ht="3" customHeight="1" x14ac:dyDescent="0.2">
      <c r="A152" s="37"/>
      <c r="B152" s="32"/>
      <c r="C152" s="122"/>
      <c r="D152" s="122"/>
      <c r="E152" s="130"/>
      <c r="F152" s="130"/>
      <c r="G152" s="130"/>
      <c r="H152" s="116"/>
      <c r="I152" s="117"/>
      <c r="N152" s="52"/>
      <c r="O152" s="52"/>
      <c r="P152" s="52"/>
      <c r="R152" s="124"/>
      <c r="S152" s="127"/>
      <c r="T152" s="125"/>
      <c r="U152" s="125"/>
      <c r="V152" s="125"/>
      <c r="W152" s="125"/>
      <c r="X152" s="125"/>
      <c r="Y152" s="125"/>
    </row>
    <row r="153" spans="1:27" ht="16.5" customHeight="1" x14ac:dyDescent="0.2">
      <c r="A153" s="37"/>
      <c r="B153" s="32"/>
      <c r="C153" s="59" t="s">
        <v>105</v>
      </c>
      <c r="D153" s="28"/>
      <c r="E153" s="29"/>
      <c r="F153" s="130"/>
      <c r="G153" s="130"/>
      <c r="H153" s="116"/>
      <c r="I153" s="134" t="s">
        <v>114</v>
      </c>
      <c r="J153" s="52"/>
      <c r="K153" s="52"/>
      <c r="L153" s="52"/>
      <c r="M153" s="52"/>
      <c r="N153" s="52"/>
      <c r="O153" s="52"/>
      <c r="P153" s="52"/>
      <c r="Q153" s="52"/>
      <c r="R153" s="9">
        <v>0</v>
      </c>
      <c r="S153" s="133" t="s">
        <v>2</v>
      </c>
    </row>
    <row r="154" spans="1:27" ht="16.5" customHeight="1" x14ac:dyDescent="0.2">
      <c r="A154" s="37"/>
      <c r="B154" s="32"/>
      <c r="C154" s="135"/>
      <c r="D154" s="135"/>
      <c r="E154" s="136"/>
      <c r="F154" s="136"/>
      <c r="G154" s="136"/>
      <c r="H154" s="116"/>
      <c r="I154" s="137" t="s">
        <v>115</v>
      </c>
      <c r="J154" s="52"/>
      <c r="K154" s="52"/>
      <c r="L154" s="52"/>
      <c r="M154" s="52"/>
      <c r="N154" s="52"/>
      <c r="O154" s="52"/>
      <c r="P154" s="52"/>
      <c r="Q154" s="52"/>
      <c r="R154" s="138"/>
      <c r="S154" s="133"/>
    </row>
    <row r="155" spans="1:27" x14ac:dyDescent="0.2">
      <c r="A155" s="37"/>
      <c r="B155" s="32"/>
      <c r="C155" s="28"/>
      <c r="D155" s="24"/>
      <c r="E155" s="24"/>
      <c r="F155" s="24"/>
      <c r="G155" s="24"/>
      <c r="H155" s="139"/>
      <c r="I155" s="137" t="s">
        <v>116</v>
      </c>
      <c r="J155" s="52"/>
      <c r="K155" s="52"/>
      <c r="L155" s="52"/>
      <c r="M155" s="52"/>
      <c r="N155" s="52"/>
      <c r="O155" s="52"/>
      <c r="P155" s="52"/>
      <c r="Q155" s="52"/>
      <c r="R155" s="138"/>
      <c r="S155" s="133"/>
    </row>
    <row r="156" spans="1:27" ht="16.5" customHeight="1" x14ac:dyDescent="0.2">
      <c r="B156" s="58" t="s">
        <v>6</v>
      </c>
      <c r="C156" s="122" t="s">
        <v>36</v>
      </c>
      <c r="D156" s="24"/>
      <c r="E156" s="24"/>
      <c r="F156" s="24"/>
      <c r="G156" s="72"/>
      <c r="H156" s="116"/>
      <c r="I156" s="134" t="s">
        <v>104</v>
      </c>
      <c r="J156" s="52"/>
      <c r="K156" s="52"/>
      <c r="L156" s="52"/>
      <c r="M156" s="52"/>
      <c r="N156" s="52"/>
      <c r="O156" s="52"/>
      <c r="P156" s="52"/>
      <c r="Q156" s="52"/>
      <c r="R156" s="9">
        <v>0</v>
      </c>
      <c r="S156" s="133" t="s">
        <v>2</v>
      </c>
      <c r="U156" s="69" t="str">
        <f>IF(R156&lt;=15,"X","")</f>
        <v>X</v>
      </c>
      <c r="V156" s="37" t="s">
        <v>0</v>
      </c>
      <c r="W156" s="37"/>
      <c r="X156" s="70" t="str">
        <f>IF(R156&gt;15,"X","")</f>
        <v/>
      </c>
      <c r="Y156" s="37" t="s">
        <v>1</v>
      </c>
    </row>
    <row r="157" spans="1:27" ht="16.5" customHeight="1" x14ac:dyDescent="0.2">
      <c r="B157" s="58"/>
      <c r="C157" s="122"/>
      <c r="D157" s="24"/>
      <c r="E157" s="24"/>
      <c r="F157" s="24"/>
      <c r="G157" s="72"/>
      <c r="H157" s="116"/>
      <c r="I157" s="140" t="s">
        <v>117</v>
      </c>
      <c r="J157" s="52"/>
      <c r="K157" s="52"/>
      <c r="L157" s="52"/>
      <c r="M157" s="52"/>
      <c r="N157" s="52"/>
      <c r="O157" s="52"/>
      <c r="P157" s="52"/>
      <c r="Q157" s="52"/>
      <c r="R157" s="138"/>
      <c r="S157" s="133"/>
      <c r="U157" s="55"/>
      <c r="V157" s="37"/>
      <c r="W157" s="37"/>
      <c r="X157" s="22"/>
      <c r="Y157" s="37"/>
    </row>
    <row r="158" spans="1:27" x14ac:dyDescent="0.2">
      <c r="B158" s="135"/>
      <c r="C158" s="122"/>
      <c r="D158" s="24"/>
      <c r="E158" s="24"/>
      <c r="F158" s="24"/>
      <c r="G158" s="72"/>
      <c r="H158" s="141"/>
      <c r="I158" s="140" t="s">
        <v>116</v>
      </c>
      <c r="J158" s="52"/>
      <c r="K158" s="52"/>
      <c r="L158" s="52"/>
      <c r="M158" s="52"/>
      <c r="N158" s="52"/>
      <c r="O158" s="52"/>
      <c r="P158" s="52"/>
      <c r="Q158" s="52"/>
      <c r="R158" s="138"/>
      <c r="S158" s="142"/>
      <c r="U158" s="55"/>
      <c r="V158" s="37"/>
      <c r="W158" s="37"/>
      <c r="X158" s="22"/>
      <c r="Y158" s="37"/>
    </row>
    <row r="159" spans="1:27" s="18" customFormat="1" x14ac:dyDescent="0.2">
      <c r="A159" s="13"/>
      <c r="B159" s="58" t="s">
        <v>6</v>
      </c>
      <c r="C159" s="122" t="s">
        <v>35</v>
      </c>
      <c r="D159" s="24"/>
      <c r="E159" s="24"/>
      <c r="F159" s="24"/>
      <c r="G159" s="72"/>
      <c r="H159" s="116"/>
      <c r="I159" s="117" t="s">
        <v>38</v>
      </c>
      <c r="J159" s="37"/>
      <c r="K159" s="37"/>
      <c r="L159" s="37"/>
      <c r="M159" s="131"/>
      <c r="N159" s="132"/>
      <c r="O159" s="132"/>
      <c r="P159" s="132"/>
      <c r="Q159" s="13"/>
      <c r="R159" s="143" t="e">
        <f>(R147*9)/R145</f>
        <v>#DIV/0!</v>
      </c>
      <c r="S159" s="142"/>
      <c r="T159" s="13"/>
      <c r="U159" s="69" t="e">
        <f>IF(R159&lt;=35%,"X","")</f>
        <v>#DIV/0!</v>
      </c>
      <c r="V159" s="37" t="s">
        <v>0</v>
      </c>
      <c r="W159" s="37"/>
      <c r="X159" s="70" t="e">
        <f>IF(R159&gt;35%,"X","")</f>
        <v>#DIV/0!</v>
      </c>
      <c r="Y159" s="37" t="s">
        <v>1</v>
      </c>
      <c r="Z159" s="13"/>
    </row>
    <row r="160" spans="1:27" ht="3" customHeight="1" x14ac:dyDescent="0.2">
      <c r="A160" s="37"/>
      <c r="B160" s="32"/>
      <c r="C160" s="44"/>
      <c r="D160" s="24"/>
      <c r="E160" s="24"/>
      <c r="F160" s="24"/>
      <c r="G160" s="24"/>
      <c r="H160" s="116"/>
      <c r="I160" s="117"/>
      <c r="N160" s="52"/>
      <c r="O160" s="52"/>
      <c r="P160" s="52"/>
      <c r="R160" s="124"/>
      <c r="S160" s="123"/>
      <c r="T160" s="125"/>
      <c r="U160" s="125"/>
      <c r="V160" s="125"/>
      <c r="W160" s="125"/>
      <c r="X160" s="125"/>
      <c r="Y160" s="125"/>
    </row>
    <row r="161" spans="1:30" s="18" customFormat="1" ht="13.5" customHeight="1" x14ac:dyDescent="0.2">
      <c r="A161" s="13"/>
      <c r="B161" s="58" t="s">
        <v>6</v>
      </c>
      <c r="C161" s="122" t="s">
        <v>108</v>
      </c>
      <c r="D161" s="122"/>
      <c r="E161" s="130"/>
      <c r="F161" s="130"/>
      <c r="G161" s="130"/>
      <c r="H161" s="116"/>
      <c r="I161" s="117" t="s">
        <v>39</v>
      </c>
      <c r="J161" s="37"/>
      <c r="K161" s="37"/>
      <c r="L161" s="37"/>
      <c r="M161" s="131"/>
      <c r="N161" s="132"/>
      <c r="O161" s="132"/>
      <c r="P161" s="132"/>
      <c r="Q161" s="13"/>
      <c r="R161" s="143" t="e">
        <f>(R149*9)/R145</f>
        <v>#DIV/0!</v>
      </c>
      <c r="S161" s="142"/>
      <c r="T161" s="13"/>
      <c r="U161" s="69" t="e">
        <f>IF(R161&lt;10%,"X","")</f>
        <v>#DIV/0!</v>
      </c>
      <c r="V161" s="37" t="s">
        <v>0</v>
      </c>
      <c r="W161" s="37"/>
      <c r="X161" s="70" t="e">
        <f>IF(R161&gt;=10%,"X","")</f>
        <v>#DIV/0!</v>
      </c>
      <c r="Y161" s="37" t="s">
        <v>1</v>
      </c>
      <c r="Z161" s="13"/>
    </row>
    <row r="162" spans="1:30" s="18" customFormat="1" x14ac:dyDescent="0.2">
      <c r="A162" s="13"/>
      <c r="B162" s="28"/>
      <c r="C162" s="59" t="s">
        <v>107</v>
      </c>
      <c r="D162" s="130"/>
      <c r="E162" s="130"/>
      <c r="F162" s="130"/>
      <c r="G162" s="130"/>
      <c r="H162" s="116"/>
      <c r="I162" s="117"/>
      <c r="J162" s="37"/>
      <c r="K162" s="37"/>
      <c r="L162" s="37"/>
      <c r="M162" s="131"/>
      <c r="N162" s="132"/>
      <c r="O162" s="132"/>
      <c r="P162" s="132"/>
      <c r="Q162" s="13"/>
      <c r="R162" s="144"/>
      <c r="S162" s="142"/>
      <c r="T162" s="13"/>
      <c r="U162" s="55"/>
      <c r="V162" s="37"/>
      <c r="W162" s="37"/>
      <c r="X162" s="22"/>
      <c r="Y162" s="37"/>
      <c r="Z162" s="13"/>
    </row>
    <row r="163" spans="1:30" ht="3" customHeight="1" x14ac:dyDescent="0.2">
      <c r="A163" s="37"/>
      <c r="B163" s="32"/>
      <c r="C163" s="44"/>
      <c r="D163" s="24"/>
      <c r="E163" s="24"/>
      <c r="F163" s="24"/>
      <c r="G163" s="24"/>
      <c r="H163" s="116"/>
      <c r="I163" s="117"/>
      <c r="N163" s="52"/>
      <c r="O163" s="52"/>
      <c r="P163" s="52"/>
      <c r="R163" s="145"/>
      <c r="S163" s="123"/>
      <c r="T163" s="125"/>
      <c r="U163" s="125"/>
      <c r="V163" s="125"/>
      <c r="W163" s="125"/>
      <c r="X163" s="125"/>
      <c r="Y163" s="125"/>
    </row>
    <row r="164" spans="1:30" s="18" customFormat="1" x14ac:dyDescent="0.2">
      <c r="A164" s="13"/>
      <c r="B164" s="58" t="s">
        <v>6</v>
      </c>
      <c r="C164" s="122" t="s">
        <v>37</v>
      </c>
      <c r="D164" s="24"/>
      <c r="E164" s="24"/>
      <c r="F164" s="24"/>
      <c r="G164" s="72"/>
      <c r="H164" s="116"/>
      <c r="I164" s="117" t="s">
        <v>40</v>
      </c>
      <c r="J164" s="37"/>
      <c r="K164" s="37"/>
      <c r="L164" s="37"/>
      <c r="M164" s="146"/>
      <c r="N164" s="132"/>
      <c r="O164" s="132"/>
      <c r="P164" s="132"/>
      <c r="Q164" s="13"/>
      <c r="R164" s="143" t="e">
        <f>R156/L143</f>
        <v>#DIV/0!</v>
      </c>
      <c r="S164" s="142"/>
      <c r="T164" s="13"/>
      <c r="U164" s="69" t="e">
        <f>IF(R164&lt;=35%,"X","")</f>
        <v>#DIV/0!</v>
      </c>
      <c r="V164" s="37" t="s">
        <v>0</v>
      </c>
      <c r="W164" s="37"/>
      <c r="X164" s="70" t="e">
        <f>IF(R164&gt;35%,"X","")</f>
        <v>#DIV/0!</v>
      </c>
      <c r="Y164" s="37" t="s">
        <v>1</v>
      </c>
      <c r="Z164" s="13"/>
    </row>
    <row r="165" spans="1:30" s="18" customFormat="1" ht="6" customHeight="1" x14ac:dyDescent="0.2">
      <c r="A165" s="13"/>
      <c r="B165" s="13"/>
      <c r="C165" s="13"/>
      <c r="D165" s="13"/>
      <c r="E165" s="13"/>
      <c r="F165" s="13"/>
      <c r="G165" s="13"/>
      <c r="H165" s="147"/>
      <c r="I165" s="148"/>
      <c r="J165" s="148"/>
      <c r="K165" s="148"/>
      <c r="L165" s="148"/>
      <c r="M165" s="148"/>
      <c r="N165" s="149"/>
      <c r="O165" s="148"/>
      <c r="P165" s="148"/>
      <c r="Q165" s="148"/>
      <c r="R165" s="149"/>
      <c r="S165" s="150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</row>
    <row r="166" spans="1:30" x14ac:dyDescent="0.2">
      <c r="N166" s="36"/>
      <c r="R166" s="36"/>
    </row>
    <row r="167" spans="1:30" s="18" customFormat="1" ht="6" customHeight="1" x14ac:dyDescent="0.2">
      <c r="A167" s="34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</row>
    <row r="168" spans="1:30" x14ac:dyDescent="0.2">
      <c r="R168" s="13" t="s">
        <v>153</v>
      </c>
    </row>
    <row r="169" spans="1:30" ht="6" customHeight="1" x14ac:dyDescent="0.2">
      <c r="B169" s="24"/>
      <c r="C169" s="24"/>
      <c r="D169" s="24"/>
      <c r="E169" s="24"/>
      <c r="F169" s="44"/>
      <c r="G169" s="44"/>
      <c r="H169" s="37"/>
      <c r="Y169" s="27"/>
    </row>
    <row r="170" spans="1:30" s="20" customFormat="1" ht="15.75" x14ac:dyDescent="0.25">
      <c r="A170" s="43" t="s">
        <v>164</v>
      </c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</row>
    <row r="171" spans="1:30" s="18" customForma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30" s="119" customFormat="1" ht="15.75" customHeight="1" x14ac:dyDescent="0.2">
      <c r="A172" s="45">
        <v>4</v>
      </c>
      <c r="B172" s="54" t="s">
        <v>181</v>
      </c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9"/>
      <c r="U172" s="29"/>
      <c r="V172" s="29"/>
      <c r="W172" s="29"/>
      <c r="X172" s="29"/>
      <c r="Y172" s="29"/>
      <c r="Z172" s="13"/>
    </row>
    <row r="173" spans="1:30" s="119" customFormat="1" ht="15.75" customHeight="1" x14ac:dyDescent="0.2">
      <c r="A173" s="49"/>
      <c r="B173" s="54" t="s">
        <v>92</v>
      </c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9"/>
      <c r="U173" s="29"/>
      <c r="V173" s="29"/>
      <c r="W173" s="29"/>
      <c r="X173" s="29"/>
      <c r="Y173" s="29"/>
      <c r="Z173" s="13"/>
    </row>
    <row r="174" spans="1:30" s="38" customFormat="1" ht="16.5" x14ac:dyDescent="0.25">
      <c r="A174" s="151"/>
      <c r="D174" s="58" t="s">
        <v>6</v>
      </c>
      <c r="E174" s="203" t="s">
        <v>15</v>
      </c>
      <c r="F174" s="204"/>
      <c r="G174" s="204"/>
      <c r="H174" s="204"/>
      <c r="I174" s="204"/>
      <c r="J174" s="204"/>
      <c r="K174" s="204"/>
      <c r="L174" s="204"/>
      <c r="M174" s="152"/>
      <c r="N174" s="152"/>
      <c r="O174" s="152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</row>
    <row r="175" spans="1:30" x14ac:dyDescent="0.2">
      <c r="B175" s="153"/>
      <c r="C175" s="154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55"/>
      <c r="U175" s="155"/>
      <c r="V175" s="155"/>
      <c r="X175" s="155"/>
      <c r="Y175" s="155"/>
      <c r="Z175" s="27"/>
      <c r="AA175" s="27"/>
      <c r="AB175" s="27"/>
      <c r="AC175" s="27"/>
      <c r="AD175" s="27"/>
    </row>
    <row r="176" spans="1:30" ht="6" customHeight="1" x14ac:dyDescent="0.2">
      <c r="B176" s="153"/>
      <c r="C176" s="153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155"/>
      <c r="U176" s="155"/>
      <c r="V176" s="155"/>
      <c r="X176" s="155"/>
      <c r="Y176" s="155"/>
      <c r="Z176" s="27"/>
      <c r="AA176" s="27"/>
      <c r="AB176" s="27"/>
      <c r="AC176" s="27"/>
      <c r="AD176" s="27"/>
    </row>
    <row r="177" spans="2:30" x14ac:dyDescent="0.2">
      <c r="B177" s="156"/>
      <c r="C177" s="157" t="s">
        <v>7</v>
      </c>
      <c r="D177" s="54" t="s">
        <v>45</v>
      </c>
      <c r="E177" s="158"/>
      <c r="F177" s="159"/>
      <c r="G177" s="119"/>
      <c r="I177" s="24"/>
      <c r="U177" s="4"/>
      <c r="V177" s="37" t="s">
        <v>0</v>
      </c>
      <c r="W177" s="37"/>
      <c r="X177" s="4"/>
      <c r="Y177" s="37" t="s">
        <v>1</v>
      </c>
    </row>
    <row r="178" spans="2:30" x14ac:dyDescent="0.2">
      <c r="B178" s="153"/>
      <c r="C178" s="153"/>
      <c r="D178" s="54"/>
      <c r="E178" s="48"/>
      <c r="F178" s="119"/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55"/>
      <c r="U178" s="155"/>
      <c r="V178" s="155"/>
      <c r="X178" s="155"/>
      <c r="Y178" s="155"/>
      <c r="Z178" s="27"/>
      <c r="AA178" s="27"/>
      <c r="AB178" s="27"/>
      <c r="AC178" s="27"/>
      <c r="AD178" s="27"/>
    </row>
    <row r="179" spans="2:30" x14ac:dyDescent="0.2">
      <c r="B179" s="156"/>
      <c r="C179" s="157" t="s">
        <v>8</v>
      </c>
      <c r="D179" s="54" t="s">
        <v>47</v>
      </c>
      <c r="E179" s="54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U179" s="4"/>
      <c r="V179" s="37" t="s">
        <v>0</v>
      </c>
      <c r="W179" s="37"/>
      <c r="X179" s="4"/>
      <c r="Y179" s="37" t="s">
        <v>1</v>
      </c>
    </row>
    <row r="180" spans="2:30" ht="13.5" customHeight="1" x14ac:dyDescent="0.2">
      <c r="B180" s="105"/>
      <c r="C180" s="105"/>
      <c r="D180" s="54" t="s">
        <v>63</v>
      </c>
      <c r="E180" s="54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9"/>
      <c r="U180" s="55"/>
      <c r="V180" s="37"/>
      <c r="W180" s="37"/>
      <c r="X180" s="55"/>
      <c r="Y180" s="37"/>
    </row>
    <row r="181" spans="2:30" x14ac:dyDescent="0.2">
      <c r="B181" s="105"/>
      <c r="C181" s="105"/>
      <c r="D181" s="54" t="s">
        <v>98</v>
      </c>
      <c r="E181" s="54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9"/>
      <c r="U181" s="55"/>
      <c r="V181" s="37"/>
      <c r="W181" s="37"/>
      <c r="X181" s="55"/>
      <c r="Y181" s="37"/>
    </row>
    <row r="182" spans="2:30" x14ac:dyDescent="0.2">
      <c r="B182" s="105"/>
      <c r="C182" s="105"/>
      <c r="D182" s="54" t="s">
        <v>99</v>
      </c>
      <c r="E182" s="54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9"/>
      <c r="U182" s="55"/>
      <c r="V182" s="37"/>
      <c r="W182" s="37"/>
      <c r="X182" s="55"/>
      <c r="Y182" s="37"/>
    </row>
    <row r="183" spans="2:30" x14ac:dyDescent="0.2">
      <c r="B183" s="105"/>
      <c r="C183" s="160"/>
      <c r="D183" s="54" t="s">
        <v>100</v>
      </c>
      <c r="E183" s="54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9"/>
      <c r="U183" s="55"/>
      <c r="V183" s="37"/>
      <c r="W183" s="37"/>
      <c r="X183" s="55"/>
      <c r="Y183" s="37"/>
    </row>
    <row r="184" spans="2:30" x14ac:dyDescent="0.2">
      <c r="B184" s="153"/>
      <c r="C184" s="153"/>
      <c r="D184" s="54"/>
      <c r="E184" s="48"/>
      <c r="F184" s="119"/>
      <c r="G184" s="11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55"/>
      <c r="U184" s="155"/>
      <c r="V184" s="155"/>
      <c r="X184" s="155"/>
      <c r="Y184" s="155"/>
      <c r="Z184" s="27"/>
      <c r="AA184" s="27"/>
      <c r="AB184" s="27"/>
      <c r="AC184" s="27"/>
      <c r="AD184" s="27"/>
    </row>
    <row r="185" spans="2:30" x14ac:dyDescent="0.2">
      <c r="B185" s="156"/>
      <c r="C185" s="157" t="s">
        <v>22</v>
      </c>
      <c r="D185" s="54" t="s">
        <v>64</v>
      </c>
      <c r="E185" s="54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U185" s="4"/>
      <c r="V185" s="37" t="s">
        <v>0</v>
      </c>
      <c r="W185" s="37"/>
      <c r="X185" s="4"/>
      <c r="Y185" s="37" t="s">
        <v>1</v>
      </c>
    </row>
    <row r="186" spans="2:30" x14ac:dyDescent="0.2">
      <c r="B186" s="156"/>
      <c r="C186" s="160"/>
      <c r="D186" s="48" t="s">
        <v>65</v>
      </c>
      <c r="E186" s="54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U186" s="55"/>
      <c r="V186" s="37"/>
      <c r="W186" s="37"/>
      <c r="X186" s="55"/>
      <c r="Y186" s="37"/>
    </row>
    <row r="187" spans="2:30" x14ac:dyDescent="0.2">
      <c r="B187" s="156"/>
      <c r="C187" s="160"/>
      <c r="D187" s="48" t="s">
        <v>66</v>
      </c>
      <c r="E187" s="54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U187" s="55"/>
      <c r="V187" s="37"/>
      <c r="W187" s="37"/>
      <c r="X187" s="55"/>
      <c r="Y187" s="37"/>
    </row>
    <row r="188" spans="2:30" x14ac:dyDescent="0.2">
      <c r="B188" s="153"/>
      <c r="C188" s="153"/>
      <c r="D188" s="54"/>
      <c r="E188" s="48"/>
      <c r="F188" s="119"/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55"/>
      <c r="U188" s="155"/>
      <c r="V188" s="155"/>
      <c r="X188" s="155"/>
      <c r="Y188" s="155"/>
      <c r="Z188" s="27"/>
      <c r="AA188" s="27"/>
      <c r="AB188" s="27"/>
      <c r="AC188" s="27"/>
      <c r="AD188" s="27"/>
    </row>
    <row r="189" spans="2:30" ht="13.5" customHeight="1" x14ac:dyDescent="0.2">
      <c r="B189" s="156"/>
      <c r="C189" s="157" t="s">
        <v>23</v>
      </c>
      <c r="D189" s="54" t="s">
        <v>67</v>
      </c>
      <c r="E189" s="54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9"/>
      <c r="U189" s="4"/>
      <c r="V189" s="37" t="s">
        <v>0</v>
      </c>
      <c r="W189" s="37"/>
      <c r="X189" s="4"/>
      <c r="Y189" s="37" t="s">
        <v>1</v>
      </c>
    </row>
    <row r="190" spans="2:30" x14ac:dyDescent="0.2">
      <c r="B190" s="156"/>
      <c r="C190" s="156"/>
      <c r="D190" s="54" t="s">
        <v>101</v>
      </c>
      <c r="E190" s="54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9"/>
      <c r="U190" s="55"/>
      <c r="V190" s="37"/>
      <c r="W190" s="37"/>
      <c r="X190" s="55"/>
      <c r="Y190" s="37"/>
    </row>
    <row r="191" spans="2:30" x14ac:dyDescent="0.2">
      <c r="B191" s="156"/>
      <c r="C191" s="156"/>
      <c r="D191" s="54" t="s">
        <v>102</v>
      </c>
      <c r="E191" s="54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9"/>
      <c r="U191" s="55"/>
      <c r="V191" s="37"/>
      <c r="W191" s="37"/>
      <c r="X191" s="55"/>
      <c r="Y191" s="37"/>
    </row>
    <row r="192" spans="2:30" x14ac:dyDescent="0.2">
      <c r="B192" s="156"/>
      <c r="C192" s="156"/>
      <c r="D192" s="54" t="s">
        <v>103</v>
      </c>
      <c r="E192" s="54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9"/>
      <c r="U192" s="55"/>
      <c r="V192" s="37"/>
      <c r="W192" s="37"/>
      <c r="X192" s="55"/>
      <c r="Y192" s="37"/>
    </row>
    <row r="193" spans="1:30" x14ac:dyDescent="0.2">
      <c r="B193" s="153"/>
      <c r="C193" s="153"/>
      <c r="D193" s="54"/>
      <c r="E193" s="48"/>
      <c r="F193" s="119"/>
      <c r="G193" s="119"/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55"/>
      <c r="U193" s="155"/>
      <c r="V193" s="155"/>
      <c r="X193" s="155"/>
      <c r="Y193" s="155"/>
      <c r="Z193" s="27"/>
      <c r="AA193" s="27"/>
      <c r="AB193" s="27"/>
      <c r="AC193" s="27"/>
      <c r="AD193" s="27"/>
    </row>
    <row r="194" spans="1:30" x14ac:dyDescent="0.2">
      <c r="B194" s="156"/>
      <c r="C194" s="157" t="s">
        <v>24</v>
      </c>
      <c r="D194" s="54" t="s">
        <v>46</v>
      </c>
      <c r="E194" s="158"/>
      <c r="F194" s="159"/>
      <c r="G194" s="119"/>
      <c r="I194" s="161"/>
      <c r="J194" s="37"/>
      <c r="K194" s="37"/>
      <c r="L194" s="37"/>
      <c r="U194" s="4"/>
      <c r="V194" s="37" t="s">
        <v>0</v>
      </c>
      <c r="W194" s="37"/>
      <c r="X194" s="4"/>
      <c r="Y194" s="37" t="s">
        <v>1</v>
      </c>
    </row>
    <row r="195" spans="1:30" s="18" customFormat="1" ht="13.5" customHeight="1" x14ac:dyDescent="0.2">
      <c r="A195" s="13"/>
      <c r="B195" s="38"/>
      <c r="C195" s="38"/>
      <c r="D195" s="48" t="s">
        <v>118</v>
      </c>
      <c r="E195" s="38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13"/>
      <c r="U195" s="13"/>
      <c r="V195" s="13"/>
      <c r="W195" s="13"/>
      <c r="X195" s="13"/>
      <c r="Y195" s="13"/>
      <c r="Z195" s="13"/>
    </row>
    <row r="196" spans="1:30" s="18" customFormat="1" x14ac:dyDescent="0.2">
      <c r="A196" s="13"/>
      <c r="B196" s="38"/>
      <c r="C196" s="32"/>
      <c r="D196" s="48" t="s">
        <v>119</v>
      </c>
      <c r="E196" s="38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13"/>
      <c r="U196" s="13"/>
      <c r="V196" s="13"/>
      <c r="W196" s="13"/>
      <c r="X196" s="13"/>
      <c r="Y196" s="13"/>
      <c r="Z196" s="13"/>
    </row>
    <row r="197" spans="1:30" s="18" customFormat="1" x14ac:dyDescent="0.2">
      <c r="A197" s="13"/>
      <c r="B197" s="38"/>
      <c r="C197" s="33"/>
      <c r="D197" s="48" t="s">
        <v>120</v>
      </c>
      <c r="E197" s="32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13"/>
      <c r="U197" s="13"/>
      <c r="V197" s="13"/>
      <c r="W197" s="13"/>
      <c r="X197" s="13"/>
      <c r="Y197" s="13"/>
      <c r="Z197" s="13"/>
    </row>
    <row r="198" spans="1:30" s="153" customFormat="1" ht="15.75" x14ac:dyDescent="0.2">
      <c r="A198" s="162"/>
      <c r="B198" s="152"/>
      <c r="C198" s="33"/>
      <c r="D198" s="48" t="s">
        <v>121</v>
      </c>
      <c r="E198" s="32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AB198" s="163"/>
    </row>
    <row r="199" spans="1:30" s="153" customFormat="1" ht="15.75" x14ac:dyDescent="0.2">
      <c r="A199" s="162"/>
      <c r="B199" s="152"/>
      <c r="C199" s="33"/>
      <c r="D199" s="48"/>
      <c r="E199" s="32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AB199" s="163"/>
    </row>
    <row r="200" spans="1:30" s="18" customForma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30" s="119" customFormat="1" x14ac:dyDescent="0.2">
      <c r="A201" s="45">
        <v>5</v>
      </c>
      <c r="B201" s="164" t="s">
        <v>58</v>
      </c>
      <c r="C201" s="165"/>
      <c r="D201" s="165"/>
      <c r="E201" s="165"/>
      <c r="F201" s="165"/>
      <c r="G201" s="165"/>
      <c r="H201" s="165"/>
      <c r="I201" s="165"/>
      <c r="J201" s="165"/>
      <c r="K201" s="165"/>
      <c r="L201" s="165"/>
      <c r="M201" s="165"/>
      <c r="N201" s="165"/>
      <c r="O201" s="165"/>
      <c r="P201" s="165"/>
      <c r="Q201" s="165"/>
      <c r="R201" s="165"/>
      <c r="S201" s="165"/>
      <c r="T201" s="165"/>
      <c r="U201" s="69" t="e">
        <f>IF(AND(U145="X",U151="X",U156="X",U159="X",U161="X",U164="X",X177="X",X179="X",X185="X",X189="X",X194="X"),"X","")</f>
        <v>#DIV/0!</v>
      </c>
      <c r="V201" s="68" t="s">
        <v>0</v>
      </c>
      <c r="W201" s="68"/>
      <c r="X201" s="70" t="e">
        <f>IF(OR(X145="X",X151="X",X156="X",X159="X",X161="X",X164="X",U177="X",U179="X",U185="X",U189="X",U194="X"),"X","")</f>
        <v>#DIV/0!</v>
      </c>
      <c r="Y201" s="68" t="s">
        <v>1</v>
      </c>
    </row>
    <row r="202" spans="1:30" s="18" customFormat="1" x14ac:dyDescent="0.2">
      <c r="A202" s="13"/>
      <c r="B202" s="164" t="s">
        <v>168</v>
      </c>
      <c r="C202" s="165"/>
      <c r="D202" s="165"/>
      <c r="E202" s="165"/>
      <c r="F202" s="165"/>
      <c r="G202" s="165"/>
      <c r="H202" s="165"/>
      <c r="I202" s="165"/>
      <c r="J202" s="165"/>
      <c r="K202" s="165"/>
      <c r="L202" s="165"/>
      <c r="M202" s="165"/>
      <c r="N202" s="165"/>
      <c r="O202" s="165"/>
      <c r="P202" s="165"/>
      <c r="Q202" s="165"/>
      <c r="R202" s="165"/>
      <c r="S202" s="165"/>
      <c r="T202" s="165"/>
      <c r="U202" s="65"/>
      <c r="V202" s="65"/>
      <c r="W202" s="65"/>
      <c r="X202" s="65"/>
      <c r="Y202" s="65"/>
      <c r="Z202" s="13"/>
    </row>
    <row r="203" spans="1:30" s="18" customFormat="1" x14ac:dyDescent="0.2">
      <c r="A203" s="13"/>
      <c r="B203" s="164" t="s">
        <v>57</v>
      </c>
      <c r="C203" s="165"/>
      <c r="D203" s="165"/>
      <c r="E203" s="165"/>
      <c r="F203" s="165"/>
      <c r="G203" s="165"/>
      <c r="H203" s="165"/>
      <c r="I203" s="165"/>
      <c r="J203" s="165"/>
      <c r="K203" s="165"/>
      <c r="L203" s="165"/>
      <c r="M203" s="165"/>
      <c r="N203" s="165"/>
      <c r="O203" s="165"/>
      <c r="P203" s="165"/>
      <c r="Q203" s="165"/>
      <c r="R203" s="165"/>
      <c r="S203" s="165"/>
      <c r="T203" s="165"/>
      <c r="U203" s="65"/>
      <c r="V203" s="65"/>
      <c r="W203" s="65"/>
      <c r="X203" s="65"/>
      <c r="Y203" s="65"/>
      <c r="Z203" s="13"/>
    </row>
    <row r="204" spans="1:30" s="18" customForma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30" s="20" customFormat="1" ht="15.75" x14ac:dyDescent="0.25">
      <c r="A205" s="43" t="s">
        <v>165</v>
      </c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</row>
    <row r="206" spans="1:30" s="18" customFormat="1" ht="14.25" thickBot="1" x14ac:dyDescent="0.25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30" s="167" customFormat="1" ht="6" customHeight="1" thickTop="1" x14ac:dyDescent="0.2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</row>
    <row r="208" spans="1:30" s="119" customFormat="1" x14ac:dyDescent="0.2">
      <c r="A208" s="45">
        <v>6</v>
      </c>
      <c r="B208" s="168" t="s">
        <v>59</v>
      </c>
      <c r="C208" s="169"/>
      <c r="D208" s="169"/>
      <c r="E208" s="169"/>
      <c r="F208" s="169"/>
      <c r="G208" s="169"/>
      <c r="H208" s="169"/>
      <c r="I208" s="169"/>
      <c r="J208" s="170"/>
      <c r="K208" s="170"/>
      <c r="L208" s="170"/>
      <c r="M208" s="170"/>
      <c r="N208" s="170"/>
      <c r="O208" s="170"/>
      <c r="P208" s="170"/>
      <c r="Q208" s="170"/>
      <c r="R208" s="169"/>
      <c r="S208" s="170"/>
      <c r="T208" s="170"/>
      <c r="U208" s="69" t="e">
        <f>IF(AND(U95="X",U201="X"),"X","")</f>
        <v>#DIV/0!</v>
      </c>
      <c r="V208" s="171" t="s">
        <v>0</v>
      </c>
      <c r="W208" s="171"/>
      <c r="X208" s="70" t="e">
        <f>IF(OR(X95="X",X201="X"),"X","")</f>
        <v>#DIV/0!</v>
      </c>
      <c r="Y208" s="171" t="s">
        <v>1</v>
      </c>
    </row>
    <row r="209" spans="1:30" s="119" customFormat="1" x14ac:dyDescent="0.2">
      <c r="A209" s="172"/>
      <c r="B209" s="168" t="s">
        <v>169</v>
      </c>
      <c r="C209" s="169"/>
      <c r="D209" s="169"/>
      <c r="E209" s="169"/>
      <c r="F209" s="169"/>
      <c r="G209" s="169"/>
      <c r="H209" s="169"/>
      <c r="I209" s="169"/>
      <c r="J209" s="170"/>
      <c r="K209" s="170"/>
      <c r="L209" s="170"/>
      <c r="M209" s="170"/>
      <c r="N209" s="170"/>
      <c r="O209" s="170"/>
      <c r="P209" s="170"/>
      <c r="Q209" s="170"/>
      <c r="R209" s="169"/>
      <c r="S209" s="170"/>
      <c r="T209" s="170"/>
      <c r="U209" s="173"/>
      <c r="V209" s="171"/>
      <c r="W209" s="171"/>
      <c r="X209" s="174"/>
      <c r="Y209" s="171"/>
    </row>
    <row r="210" spans="1:30" s="181" customFormat="1" ht="6" customHeight="1" thickBot="1" x14ac:dyDescent="0.25">
      <c r="A210" s="175"/>
      <c r="B210" s="176"/>
      <c r="C210" s="176"/>
      <c r="D210" s="176"/>
      <c r="E210" s="176"/>
      <c r="F210" s="176"/>
      <c r="G210" s="176"/>
      <c r="H210" s="176"/>
      <c r="I210" s="176"/>
      <c r="J210" s="177"/>
      <c r="K210" s="177"/>
      <c r="L210" s="177"/>
      <c r="M210" s="177"/>
      <c r="N210" s="177"/>
      <c r="O210" s="177"/>
      <c r="P210" s="177"/>
      <c r="Q210" s="177"/>
      <c r="R210" s="176"/>
      <c r="S210" s="177"/>
      <c r="T210" s="177"/>
      <c r="U210" s="178"/>
      <c r="V210" s="179"/>
      <c r="W210" s="179"/>
      <c r="X210" s="180"/>
      <c r="Y210" s="179"/>
    </row>
    <row r="211" spans="1:30" s="18" customFormat="1" ht="14.25" thickTop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30" x14ac:dyDescent="0.2">
      <c r="B212" s="105"/>
      <c r="C212" s="24"/>
      <c r="D212" s="159"/>
      <c r="E212" s="159"/>
      <c r="F212" s="159"/>
      <c r="G212" s="119"/>
      <c r="I212" s="161"/>
      <c r="J212" s="182"/>
      <c r="K212" s="182"/>
      <c r="L212" s="182"/>
      <c r="U212" s="55"/>
      <c r="V212" s="37"/>
      <c r="W212" s="37"/>
      <c r="X212" s="55"/>
      <c r="Y212" s="37"/>
    </row>
    <row r="213" spans="1:30" s="18" customFormat="1" ht="6" customHeight="1" x14ac:dyDescent="0.2">
      <c r="A213" s="34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</row>
    <row r="214" spans="1:30" x14ac:dyDescent="0.2">
      <c r="R214" s="13" t="s">
        <v>154</v>
      </c>
    </row>
    <row r="215" spans="1:30" s="18" customForma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30" s="20" customFormat="1" ht="15.75" x14ac:dyDescent="0.25">
      <c r="A216" s="43" t="s">
        <v>166</v>
      </c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</row>
    <row r="217" spans="1:30" s="18" customForma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30" ht="13.5" customHeight="1" x14ac:dyDescent="0.2">
      <c r="A218" s="45">
        <v>7</v>
      </c>
      <c r="B218" s="48" t="s">
        <v>68</v>
      </c>
      <c r="C218" s="32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27"/>
      <c r="AA218" s="27"/>
      <c r="AB218" s="27"/>
      <c r="AC218" s="27"/>
      <c r="AD218" s="27"/>
    </row>
    <row r="219" spans="1:30" x14ac:dyDescent="0.2">
      <c r="A219" s="49"/>
      <c r="B219" s="48" t="s">
        <v>146</v>
      </c>
      <c r="C219" s="32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27"/>
      <c r="AA219" s="27"/>
      <c r="AB219" s="27"/>
      <c r="AC219" s="27"/>
      <c r="AD219" s="27"/>
    </row>
    <row r="220" spans="1:30" x14ac:dyDescent="0.2">
      <c r="A220" s="49"/>
      <c r="B220" s="48" t="s">
        <v>147</v>
      </c>
      <c r="C220" s="32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27"/>
      <c r="AA220" s="27"/>
      <c r="AB220" s="27"/>
      <c r="AC220" s="27"/>
      <c r="AD220" s="27"/>
    </row>
    <row r="221" spans="1:30" x14ac:dyDescent="0.2">
      <c r="B221" s="48" t="s">
        <v>148</v>
      </c>
      <c r="C221" s="32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27"/>
      <c r="AA221" s="27"/>
      <c r="AB221" s="27"/>
      <c r="AC221" s="27"/>
      <c r="AD221" s="27"/>
    </row>
    <row r="222" spans="1:30" x14ac:dyDescent="0.2">
      <c r="B222" s="38"/>
      <c r="C222" s="38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27"/>
      <c r="AA222" s="27"/>
      <c r="AB222" s="27"/>
      <c r="AC222" s="27"/>
      <c r="AD222" s="27"/>
    </row>
    <row r="223" spans="1:30" x14ac:dyDescent="0.2">
      <c r="C223" s="58" t="s">
        <v>6</v>
      </c>
      <c r="D223" s="76" t="s">
        <v>49</v>
      </c>
      <c r="M223" s="27"/>
      <c r="N223" s="27"/>
      <c r="O223" s="27"/>
      <c r="P223" s="27"/>
      <c r="Q223" s="27"/>
      <c r="R223" s="27"/>
      <c r="T223" s="27"/>
      <c r="U223" s="4"/>
      <c r="V223" s="37" t="s">
        <v>0</v>
      </c>
      <c r="W223" s="37"/>
      <c r="X223" s="4"/>
      <c r="Y223" s="37" t="s">
        <v>1</v>
      </c>
      <c r="Z223" s="27"/>
      <c r="AA223" s="27"/>
      <c r="AB223" s="27"/>
      <c r="AC223" s="27"/>
      <c r="AD223" s="27"/>
    </row>
    <row r="224" spans="1:30" x14ac:dyDescent="0.2">
      <c r="C224" s="51"/>
      <c r="D224" s="76" t="s">
        <v>48</v>
      </c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  <c r="P224" s="155"/>
      <c r="Q224" s="155"/>
      <c r="R224" s="155"/>
      <c r="S224" s="155"/>
      <c r="T224" s="155"/>
      <c r="U224" s="155"/>
      <c r="V224" s="155"/>
      <c r="X224" s="155"/>
      <c r="Y224" s="155"/>
      <c r="Z224" s="27"/>
      <c r="AA224" s="27"/>
      <c r="AB224" s="27"/>
      <c r="AC224" s="27"/>
      <c r="AD224" s="27"/>
    </row>
    <row r="225" spans="1:30" x14ac:dyDescent="0.2">
      <c r="C225" s="51"/>
      <c r="D225" s="76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  <c r="Q225" s="155"/>
      <c r="R225" s="155"/>
      <c r="S225" s="155"/>
      <c r="T225" s="155"/>
      <c r="U225" s="155"/>
      <c r="V225" s="155"/>
      <c r="X225" s="155"/>
      <c r="Y225" s="155"/>
      <c r="Z225" s="27"/>
      <c r="AA225" s="27"/>
      <c r="AB225" s="27"/>
      <c r="AC225" s="27"/>
      <c r="AD225" s="27"/>
    </row>
    <row r="226" spans="1:30" x14ac:dyDescent="0.2">
      <c r="C226" s="58" t="s">
        <v>6</v>
      </c>
      <c r="D226" s="76" t="s">
        <v>50</v>
      </c>
      <c r="M226" s="27"/>
      <c r="N226" s="27"/>
      <c r="O226" s="27"/>
      <c r="P226" s="27"/>
      <c r="Q226" s="27"/>
      <c r="R226" s="27"/>
      <c r="T226" s="27"/>
      <c r="U226" s="4"/>
      <c r="V226" s="37" t="s">
        <v>0</v>
      </c>
      <c r="W226" s="37"/>
      <c r="X226" s="4"/>
      <c r="Y226" s="37" t="s">
        <v>1</v>
      </c>
      <c r="Z226" s="27"/>
      <c r="AA226" s="27"/>
      <c r="AB226" s="27"/>
      <c r="AC226" s="27"/>
      <c r="AD226" s="27"/>
    </row>
    <row r="227" spans="1:30" x14ac:dyDescent="0.2">
      <c r="C227" s="51"/>
      <c r="D227" s="76" t="s">
        <v>48</v>
      </c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X227" s="155"/>
      <c r="Y227" s="155"/>
      <c r="Z227" s="27"/>
      <c r="AA227" s="27"/>
      <c r="AB227" s="27"/>
      <c r="AC227" s="27"/>
      <c r="AD227" s="27"/>
    </row>
    <row r="228" spans="1:30" x14ac:dyDescent="0.2">
      <c r="C228" s="51"/>
      <c r="D228" s="76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X228" s="155"/>
      <c r="Y228" s="155"/>
      <c r="Z228" s="27"/>
      <c r="AA228" s="27"/>
      <c r="AB228" s="27"/>
      <c r="AC228" s="27"/>
      <c r="AD228" s="27"/>
    </row>
    <row r="229" spans="1:30" x14ac:dyDescent="0.2">
      <c r="C229" s="58" t="s">
        <v>6</v>
      </c>
      <c r="D229" s="76" t="s">
        <v>51</v>
      </c>
      <c r="M229" s="27"/>
      <c r="N229" s="27"/>
      <c r="O229" s="27"/>
      <c r="P229" s="27"/>
      <c r="Q229" s="27"/>
      <c r="R229" s="27"/>
      <c r="T229" s="27"/>
      <c r="U229" s="4"/>
      <c r="V229" s="37" t="s">
        <v>0</v>
      </c>
      <c r="W229" s="37"/>
      <c r="X229" s="4"/>
      <c r="Y229" s="37" t="s">
        <v>1</v>
      </c>
      <c r="Z229" s="27"/>
      <c r="AA229" s="27"/>
      <c r="AB229" s="27"/>
      <c r="AC229" s="27"/>
      <c r="AD229" s="27"/>
    </row>
    <row r="230" spans="1:30" x14ac:dyDescent="0.2">
      <c r="C230" s="58"/>
      <c r="D230" s="76" t="s">
        <v>48</v>
      </c>
      <c r="M230" s="27"/>
      <c r="N230" s="27"/>
      <c r="O230" s="27"/>
      <c r="P230" s="27"/>
      <c r="Q230" s="27"/>
      <c r="R230" s="27"/>
      <c r="T230" s="27"/>
      <c r="U230" s="55"/>
      <c r="V230" s="37"/>
      <c r="X230" s="55"/>
      <c r="Y230" s="39"/>
      <c r="Z230" s="27"/>
      <c r="AA230" s="27"/>
      <c r="AB230" s="27"/>
      <c r="AC230" s="27"/>
      <c r="AD230" s="27"/>
    </row>
    <row r="231" spans="1:30" x14ac:dyDescent="0.2">
      <c r="C231" s="51"/>
      <c r="D231" s="155"/>
      <c r="E231" s="119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X231" s="155"/>
      <c r="Y231" s="155"/>
      <c r="Z231" s="27"/>
      <c r="AA231" s="27"/>
      <c r="AB231" s="27"/>
      <c r="AC231" s="27"/>
      <c r="AD231" s="27"/>
    </row>
    <row r="232" spans="1:30" x14ac:dyDescent="0.2">
      <c r="C232" s="58" t="s">
        <v>6</v>
      </c>
      <c r="D232" s="13" t="s">
        <v>52</v>
      </c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T232" s="27"/>
      <c r="U232" s="4"/>
      <c r="V232" s="37" t="s">
        <v>0</v>
      </c>
      <c r="W232" s="37"/>
      <c r="X232" s="4"/>
      <c r="Y232" s="37" t="s">
        <v>1</v>
      </c>
      <c r="Z232" s="27"/>
      <c r="AA232" s="27"/>
      <c r="AB232" s="27"/>
      <c r="AC232" s="27"/>
      <c r="AD232" s="27"/>
    </row>
    <row r="233" spans="1:30" x14ac:dyDescent="0.2">
      <c r="C233" s="58"/>
      <c r="D233" s="76" t="s">
        <v>48</v>
      </c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T233" s="27"/>
      <c r="U233" s="55"/>
      <c r="V233" s="37"/>
      <c r="X233" s="55"/>
      <c r="Y233" s="37"/>
      <c r="Z233" s="27"/>
      <c r="AA233" s="27"/>
      <c r="AB233" s="27"/>
      <c r="AC233" s="27"/>
      <c r="AD233" s="27"/>
    </row>
    <row r="234" spans="1:30" x14ac:dyDescent="0.2">
      <c r="C234" s="58"/>
      <c r="D234" s="76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T234" s="27"/>
      <c r="U234" s="55"/>
      <c r="V234" s="37"/>
      <c r="X234" s="55"/>
      <c r="Y234" s="37"/>
      <c r="Z234" s="27"/>
      <c r="AA234" s="27"/>
      <c r="AB234" s="27"/>
      <c r="AC234" s="27"/>
      <c r="AD234" s="27"/>
    </row>
    <row r="235" spans="1:30" x14ac:dyDescent="0.2">
      <c r="C235" s="51"/>
      <c r="D235" s="155"/>
      <c r="E235" s="119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X235" s="155"/>
      <c r="Y235" s="155"/>
      <c r="Z235" s="27"/>
      <c r="AA235" s="27"/>
      <c r="AB235" s="27"/>
      <c r="AC235" s="27"/>
      <c r="AD235" s="27"/>
    </row>
    <row r="236" spans="1:30" x14ac:dyDescent="0.2">
      <c r="C236" s="51"/>
      <c r="D236" s="155"/>
      <c r="E236" s="119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X236" s="155"/>
      <c r="Y236" s="155"/>
      <c r="Z236" s="27"/>
      <c r="AA236" s="27"/>
      <c r="AB236" s="27"/>
      <c r="AC236" s="27"/>
      <c r="AD236" s="27"/>
    </row>
    <row r="237" spans="1:30" s="18" customForma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30" s="18" customFormat="1" x14ac:dyDescent="0.2">
      <c r="A238" s="13"/>
      <c r="B238" s="183"/>
      <c r="C238" s="184"/>
      <c r="D238" s="184"/>
      <c r="E238" s="184"/>
      <c r="F238" s="184"/>
      <c r="G238" s="185"/>
      <c r="H238" s="184"/>
      <c r="I238" s="184"/>
      <c r="J238" s="184"/>
      <c r="K238" s="184"/>
      <c r="L238" s="184"/>
      <c r="M238" s="184"/>
      <c r="N238" s="184"/>
      <c r="O238" s="184"/>
      <c r="P238" s="184"/>
      <c r="Q238" s="184"/>
      <c r="R238" s="184"/>
      <c r="S238" s="184"/>
      <c r="T238" s="184"/>
      <c r="U238" s="184"/>
      <c r="V238" s="184"/>
      <c r="W238" s="184"/>
      <c r="X238" s="186"/>
      <c r="Y238" s="13"/>
      <c r="Z238" s="13"/>
    </row>
    <row r="239" spans="1:30" s="18" customFormat="1" x14ac:dyDescent="0.2">
      <c r="A239" s="13"/>
      <c r="B239" s="187"/>
      <c r="C239" s="188" t="s">
        <v>69</v>
      </c>
      <c r="D239" s="188"/>
      <c r="E239" s="188"/>
      <c r="F239" s="188"/>
      <c r="G239" s="188"/>
      <c r="H239" s="188"/>
      <c r="I239" s="188"/>
      <c r="J239" s="188"/>
      <c r="K239" s="188"/>
      <c r="L239" s="188"/>
      <c r="M239" s="188"/>
      <c r="N239" s="188"/>
      <c r="O239" s="188"/>
      <c r="P239" s="188"/>
      <c r="Q239" s="188"/>
      <c r="R239" s="188"/>
      <c r="S239" s="188"/>
      <c r="T239" s="188"/>
      <c r="U239" s="188"/>
      <c r="V239" s="188"/>
      <c r="W239" s="188"/>
      <c r="X239" s="189"/>
      <c r="Y239" s="13"/>
      <c r="Z239" s="13"/>
    </row>
    <row r="240" spans="1:30" s="18" customFormat="1" x14ac:dyDescent="0.2">
      <c r="A240" s="13"/>
      <c r="B240" s="187"/>
      <c r="C240" s="188" t="s">
        <v>70</v>
      </c>
      <c r="D240" s="188"/>
      <c r="E240" s="188"/>
      <c r="F240" s="188"/>
      <c r="G240" s="188"/>
      <c r="H240" s="188"/>
      <c r="I240" s="188"/>
      <c r="J240" s="188"/>
      <c r="K240" s="188"/>
      <c r="L240" s="188"/>
      <c r="M240" s="188"/>
      <c r="N240" s="188"/>
      <c r="O240" s="188"/>
      <c r="P240" s="188"/>
      <c r="Q240" s="188"/>
      <c r="R240" s="188"/>
      <c r="S240" s="188"/>
      <c r="T240" s="188"/>
      <c r="U240" s="188"/>
      <c r="V240" s="188"/>
      <c r="W240" s="188"/>
      <c r="X240" s="189"/>
      <c r="Y240" s="13"/>
      <c r="Z240" s="13"/>
    </row>
    <row r="241" spans="1:26" s="18" customFormat="1" x14ac:dyDescent="0.2">
      <c r="A241" s="13"/>
      <c r="B241" s="187"/>
      <c r="C241" s="188" t="s">
        <v>71</v>
      </c>
      <c r="D241" s="188"/>
      <c r="E241" s="188"/>
      <c r="F241" s="188"/>
      <c r="G241" s="188"/>
      <c r="H241" s="188"/>
      <c r="I241" s="188"/>
      <c r="J241" s="188"/>
      <c r="K241" s="188"/>
      <c r="L241" s="188"/>
      <c r="M241" s="188"/>
      <c r="N241" s="188"/>
      <c r="O241" s="188"/>
      <c r="P241" s="188"/>
      <c r="Q241" s="188"/>
      <c r="R241" s="188"/>
      <c r="S241" s="188"/>
      <c r="T241" s="188"/>
      <c r="U241" s="188"/>
      <c r="V241" s="188"/>
      <c r="W241" s="188"/>
      <c r="X241" s="189"/>
      <c r="Y241" s="13"/>
      <c r="Z241" s="13"/>
    </row>
    <row r="242" spans="1:26" s="18" customFormat="1" x14ac:dyDescent="0.2">
      <c r="A242" s="13"/>
      <c r="B242" s="187"/>
      <c r="C242" s="190"/>
      <c r="D242" s="191" t="s">
        <v>6</v>
      </c>
      <c r="E242" s="202" t="s">
        <v>20</v>
      </c>
      <c r="F242" s="192"/>
      <c r="G242" s="192"/>
      <c r="H242" s="192"/>
      <c r="I242" s="192"/>
      <c r="J242" s="190"/>
      <c r="K242" s="193"/>
      <c r="L242" s="193"/>
      <c r="M242" s="193"/>
      <c r="N242" s="193"/>
      <c r="O242" s="193"/>
      <c r="P242" s="193"/>
      <c r="Q242" s="193"/>
      <c r="R242" s="193"/>
      <c r="S242" s="193"/>
      <c r="T242" s="193"/>
      <c r="U242" s="193"/>
      <c r="V242" s="190"/>
      <c r="W242" s="190"/>
      <c r="X242" s="189"/>
      <c r="Y242" s="13"/>
      <c r="Z242" s="13"/>
    </row>
    <row r="243" spans="1:26" s="18" customFormat="1" ht="13.5" customHeight="1" x14ac:dyDescent="0.2">
      <c r="A243" s="13"/>
      <c r="B243" s="187"/>
      <c r="C243" s="190"/>
      <c r="D243" s="191" t="s">
        <v>6</v>
      </c>
      <c r="E243" s="202" t="s">
        <v>9</v>
      </c>
      <c r="F243" s="202"/>
      <c r="G243" s="202"/>
      <c r="H243" s="202"/>
      <c r="I243" s="202"/>
      <c r="J243" s="193"/>
      <c r="K243" s="193"/>
      <c r="L243" s="193"/>
      <c r="M243" s="193"/>
      <c r="N243" s="193"/>
      <c r="O243" s="193"/>
      <c r="P243" s="193"/>
      <c r="Q243" s="193"/>
      <c r="R243" s="193"/>
      <c r="S243" s="193"/>
      <c r="T243" s="193"/>
      <c r="U243" s="193"/>
      <c r="V243" s="190"/>
      <c r="W243" s="190"/>
      <c r="X243" s="189"/>
      <c r="Y243" s="13"/>
      <c r="Z243" s="13"/>
    </row>
    <row r="244" spans="1:26" s="18" customFormat="1" x14ac:dyDescent="0.2">
      <c r="A244" s="13"/>
      <c r="B244" s="187"/>
      <c r="C244" s="190"/>
      <c r="D244" s="191" t="s">
        <v>6</v>
      </c>
      <c r="E244" s="202" t="s">
        <v>21</v>
      </c>
      <c r="F244" s="192"/>
      <c r="G244" s="192"/>
      <c r="H244" s="201"/>
      <c r="I244" s="201"/>
      <c r="J244" s="193"/>
      <c r="K244" s="193"/>
      <c r="L244" s="193"/>
      <c r="M244" s="193"/>
      <c r="N244" s="193"/>
      <c r="O244" s="193"/>
      <c r="P244" s="193"/>
      <c r="Q244" s="193"/>
      <c r="R244" s="193"/>
      <c r="S244" s="193"/>
      <c r="T244" s="193"/>
      <c r="U244" s="193"/>
      <c r="V244" s="190"/>
      <c r="W244" s="190"/>
      <c r="X244" s="189"/>
      <c r="Y244" s="13"/>
      <c r="Z244" s="13"/>
    </row>
    <row r="245" spans="1:26" s="18" customFormat="1" x14ac:dyDescent="0.2">
      <c r="A245" s="13"/>
      <c r="B245" s="187"/>
      <c r="C245" s="194"/>
      <c r="D245" s="194"/>
      <c r="E245" s="194"/>
      <c r="F245" s="194"/>
      <c r="G245" s="194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5"/>
      <c r="Y245" s="13"/>
      <c r="Z245" s="13"/>
    </row>
    <row r="246" spans="1:26" s="18" customFormat="1" ht="15" customHeight="1" x14ac:dyDescent="0.2">
      <c r="A246" s="13"/>
      <c r="B246" s="187"/>
      <c r="C246" s="196" t="s">
        <v>170</v>
      </c>
      <c r="D246" s="194"/>
      <c r="E246" s="194"/>
      <c r="F246" s="194"/>
      <c r="G246" s="194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5"/>
      <c r="Y246" s="13"/>
      <c r="Z246" s="13"/>
    </row>
    <row r="247" spans="1:26" x14ac:dyDescent="0.2">
      <c r="B247" s="187"/>
      <c r="C247" s="196" t="s">
        <v>171</v>
      </c>
      <c r="D247" s="194"/>
      <c r="E247" s="194"/>
      <c r="F247" s="194"/>
      <c r="G247" s="194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5"/>
    </row>
    <row r="248" spans="1:26" x14ac:dyDescent="0.2">
      <c r="B248" s="197"/>
      <c r="C248" s="198"/>
      <c r="D248" s="198"/>
      <c r="E248" s="198"/>
      <c r="F248" s="198"/>
      <c r="G248" s="198"/>
      <c r="H248" s="198"/>
      <c r="I248" s="198"/>
      <c r="J248" s="198"/>
      <c r="K248" s="198"/>
      <c r="L248" s="198"/>
      <c r="M248" s="198"/>
      <c r="N248" s="198"/>
      <c r="O248" s="198"/>
      <c r="P248" s="198"/>
      <c r="Q248" s="198"/>
      <c r="R248" s="198"/>
      <c r="S248" s="198"/>
      <c r="T248" s="198"/>
      <c r="U248" s="198"/>
      <c r="V248" s="198"/>
      <c r="W248" s="198"/>
      <c r="X248" s="199"/>
    </row>
    <row r="249" spans="1:26" x14ac:dyDescent="0.2"/>
    <row r="250" spans="1:26" x14ac:dyDescent="0.2"/>
    <row r="251" spans="1:26" x14ac:dyDescent="0.2"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</row>
    <row r="252" spans="1:26" x14ac:dyDescent="0.2"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</row>
    <row r="253" spans="1:26" x14ac:dyDescent="0.2"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</row>
    <row r="254" spans="1:26" s="32" customFormat="1" ht="15" customHeight="1" x14ac:dyDescent="0.25">
      <c r="A254" s="32" t="s">
        <v>72</v>
      </c>
    </row>
    <row r="255" spans="1:26" s="32" customFormat="1" ht="15" customHeight="1" x14ac:dyDescent="0.25">
      <c r="A255" s="32" t="s">
        <v>73</v>
      </c>
    </row>
    <row r="256" spans="1:26" s="32" customFormat="1" ht="15" customHeight="1" x14ac:dyDescent="0.25">
      <c r="A256" s="32" t="s">
        <v>74</v>
      </c>
    </row>
    <row r="257" spans="1:1" s="32" customFormat="1" ht="15" customHeight="1" x14ac:dyDescent="0.25">
      <c r="A257" s="32" t="s">
        <v>75</v>
      </c>
    </row>
    <row r="258" spans="1:1" s="32" customFormat="1" ht="15" customHeight="1" x14ac:dyDescent="0.25">
      <c r="A258" s="32" t="s">
        <v>76</v>
      </c>
    </row>
    <row r="259" spans="1:1" s="32" customFormat="1" ht="15" customHeight="1" x14ac:dyDescent="0.25">
      <c r="A259" s="32" t="s">
        <v>77</v>
      </c>
    </row>
    <row r="260" spans="1:1" s="32" customFormat="1" ht="15" customHeight="1" x14ac:dyDescent="0.25">
      <c r="A260" s="32" t="s">
        <v>78</v>
      </c>
    </row>
    <row r="261" spans="1:1" s="32" customFormat="1" ht="15" customHeight="1" x14ac:dyDescent="0.25">
      <c r="A261" s="32" t="s">
        <v>109</v>
      </c>
    </row>
    <row r="262" spans="1:1" s="32" customFormat="1" ht="15" customHeight="1" x14ac:dyDescent="0.25">
      <c r="A262" s="32" t="s">
        <v>79</v>
      </c>
    </row>
    <row r="263" spans="1:1" s="32" customFormat="1" ht="15" customHeight="1" x14ac:dyDescent="0.25">
      <c r="A263" s="32" t="s">
        <v>80</v>
      </c>
    </row>
    <row r="264" spans="1:1" s="32" customFormat="1" ht="15" customHeight="1" x14ac:dyDescent="0.25">
      <c r="A264" s="32" t="s">
        <v>97</v>
      </c>
    </row>
    <row r="265" spans="1:1" x14ac:dyDescent="0.2"/>
    <row r="266" spans="1:1" x14ac:dyDescent="0.2"/>
    <row r="267" spans="1:1" x14ac:dyDescent="0.2"/>
    <row r="268" spans="1:1" x14ac:dyDescent="0.2"/>
    <row r="269" spans="1:1" x14ac:dyDescent="0.2"/>
    <row r="270" spans="1:1" x14ac:dyDescent="0.2"/>
    <row r="271" spans="1:1" x14ac:dyDescent="0.2"/>
  </sheetData>
  <sheetProtection algorithmName="SHA-512" hashValue="jn7VmrsA/+SigIJQMo9f/Bbd1UA8s74StnkrgauahNEX2BGJbXnwrJDfTQ5KCASy5RZyf1K2uMdjtQxaedvKlw==" saltValue="qpY7X+0f6MuBFGA72ZmmEQ==" spinCount="100000" sheet="1" selectLockedCells="1"/>
  <hyperlinks>
    <hyperlink ref="C26:H26" r:id="rId1" display="Submitting New Products for Approval" xr:uid="{250C9E79-AE63-4638-B59A-FF587B1646F5}"/>
    <hyperlink ref="C27:H27" r:id="rId2" display="Submitting New Products for Approval" xr:uid="{3E13F3C4-A61E-4278-9627-9000B99F61B0}"/>
    <hyperlink ref="E242:I242" r:id="rId3" display="Healthy Food Certification" xr:uid="{7C200310-D77C-44FB-9941-922EAB099FC1}"/>
    <hyperlink ref="E244:G244" r:id="rId4" display="HFC Coordinator" xr:uid="{97EB36B7-5068-4507-868C-8EB4C59E356B}"/>
    <hyperlink ref="E243" r:id="rId5" xr:uid="{6FFFD859-74A2-4D9A-BC8E-4D0891F3BB2C}"/>
    <hyperlink ref="F66:W66" r:id="rId6" display="Meeting the Whole Grain-rich Requirement for the NSLP and SBP Meal Patterns for Grades K-12" xr:uid="{E85FB187-5FE0-4E04-A302-333184840C42}"/>
    <hyperlink ref="G68:J68" r:id="rId7" display="Product Formulation Statements " xr:uid="{63F837CA-3CA6-4B09-AF68-8385E41DDEAB}"/>
    <hyperlink ref="G66:L66" r:id="rId8" display="Whole Grain-rich Criteria for Grades K-12 in the NSLP and SBP" xr:uid="{263AEE91-206D-48DB-89AC-1C378271AC34}"/>
    <hyperlink ref="G66:R66" r:id="rId9" display="Meeting the Whole Grain-rich Requirement for the NSLP and SBP Meal Patterns for Grades K-12" xr:uid="{DDED05BD-9449-4F90-919D-F0597B4B540D}"/>
  </hyperlinks>
  <pageMargins left="0.2" right="0.2" top="0.2" bottom="0.2" header="0.3" footer="0.1"/>
  <pageSetup scale="95" orientation="portrait" r:id="rId10"/>
  <headerFooter>
    <oddFooter>&amp;C&amp;"Arial,Regular"&amp;8Connecticut State Department of Education • Revised April 2026</oddFooter>
  </headerFooter>
  <rowBreaks count="4" manualBreakCount="4">
    <brk id="40" max="24" man="1"/>
    <brk id="97" max="28" man="1"/>
    <brk id="166" max="28" man="1"/>
    <brk id="212" max="28" man="1"/>
  </rowBreaks>
  <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CNS Worksheet 6 Cooked Grains</vt:lpstr>
      <vt:lpstr>'CNS Worksheet 6 Cooked Grains'!Print_Area</vt:lpstr>
    </vt:vector>
  </TitlesOfParts>
  <Company>CT State Deptartment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Fiore</dc:creator>
  <cp:lastModifiedBy>Fiore, Susan</cp:lastModifiedBy>
  <cp:lastPrinted>2026-04-25T11:09:17Z</cp:lastPrinted>
  <dcterms:created xsi:type="dcterms:W3CDTF">2011-06-30T11:51:22Z</dcterms:created>
  <dcterms:modified xsi:type="dcterms:W3CDTF">2026-04-28T12:42:34Z</dcterms:modified>
</cp:coreProperties>
</file>