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E775424C-2A60-4A77-9A3A-347B54011130}" xr6:coauthVersionLast="47" xr6:coauthVersionMax="47" xr10:uidLastSave="{00000000-0000-0000-0000-000000000000}"/>
  <workbookProtection workbookAlgorithmName="SHA-512" workbookHashValue="u+99bJ+7bJPt3QXaupQhL601atp4bJ/pG33ajAtrg29bcmMxJ3gAjEBfhicCAJ/ED2GGYTiF+pAW0K/Z/kENlQ==" workbookSaltValue="6YBcMUkeyTnp8JkgH3nsmQ==" workbookSpinCount="100000" lockStructure="1"/>
  <bookViews>
    <workbookView xWindow="28680" yWindow="-120" windowWidth="29040" windowHeight="15720" xr2:uid="{00000000-000D-0000-FFFF-FFFF00000000}"/>
  </bookViews>
  <sheets>
    <sheet name="CNS Worksheet 3 Smoothies" sheetId="1" r:id="rId1"/>
  </sheets>
  <definedNames>
    <definedName name="_xlnm.Print_Area" localSheetId="0">'CNS Worksheet 3 Smoothies'!$A$1:$Z$272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L158" i="1" l="1"/>
  <c r="R158" i="1" s="1"/>
  <c r="J111" i="1"/>
  <c r="J109" i="1"/>
  <c r="O139" i="1"/>
  <c r="O145" i="1"/>
  <c r="O158" i="1" l="1"/>
  <c r="R91" i="1"/>
  <c r="O91" i="1"/>
  <c r="R145" i="1" l="1"/>
  <c r="R139" i="1"/>
  <c r="L155" i="1"/>
  <c r="O155" i="1" s="1"/>
  <c r="L153" i="1"/>
  <c r="R153" i="1" l="1"/>
  <c r="O153" i="1"/>
  <c r="O194" i="1" s="1"/>
  <c r="R155" i="1"/>
  <c r="J113" i="1"/>
  <c r="R194" i="1" l="1"/>
  <c r="R202" i="1" s="1"/>
  <c r="O202" i="1"/>
</calcChain>
</file>

<file path=xl/sharedStrings.xml><?xml version="1.0" encoding="utf-8"?>
<sst xmlns="http://schemas.openxmlformats.org/spreadsheetml/2006/main" count="255" uniqueCount="186">
  <si>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</si>
  <si>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</si>
  <si>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</si>
  <si>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</si>
  <si>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</si>
  <si>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</si>
  <si>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</si>
  <si>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</si>
  <si>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</si>
  <si>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</si>
  <si>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</si>
  <si>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</si>
  <si>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</si>
  <si>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</si>
  <si>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</si>
  <si>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</si>
  <si>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</si>
  <si>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</si>
  <si>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</si>
  <si>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</si>
  <si>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</si>
  <si>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</si>
  <si>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</si>
  <si>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</si>
  <si>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>Part 1: General Standards</t>
  </si>
  <si>
    <t>List of Acceptable Foods and Beverages</t>
  </si>
  <si>
    <t xml:space="preserve"> ounces =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</si>
  <si>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</si>
  <si>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</si>
  <si>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</si>
  <si>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</si>
  <si>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</si>
  <si>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t>% calories from fat</t>
  </si>
  <si>
    <t>% calories from saturated fat</t>
  </si>
  <si>
    <t>School Year 2025-26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</si>
  <si>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</si>
  <si>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</si>
  <si>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</si>
  <si>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</si>
  <si>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</si>
  <si>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</si>
  <si>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</si>
  <si>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</si>
  <si>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</si>
  <si>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</si>
  <si>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</si>
  <si>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</si>
  <si>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</si>
  <si>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</si>
  <si>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</si>
  <si>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</si>
  <si>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</si>
  <si>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</si>
  <si>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</si>
  <si>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If the food is a commercial product that meets the CNS but is not listed on the CSDE's List of Acceptable Foods and 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</si>
  <si>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</si>
  <si>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</si>
  <si>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</si>
  <si>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</si>
  <si>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</si>
  <si>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nutrient standard?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</si>
  <si>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</si>
  <si>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</si>
  <si>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</si>
  <si>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</si>
  <si>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</si>
  <si>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>sugar alcohols include sorbitol, mannitol, maltitol, and erythritol.</t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</si>
  <si>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</si>
  <si>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</si>
  <si>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</si>
  <si>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</si>
  <si>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</si>
  <si>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</si>
  <si>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</si>
  <si>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</si>
  <si>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</si>
  <si>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</si>
  <si>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</si>
  <si>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</si>
  <si>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</si>
  <si>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</si>
  <si>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</si>
  <si>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</si>
  <si>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</si>
  <si>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</si>
  <si>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</si>
  <si>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</si>
  <si>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</si>
  <si>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t xml:space="preserve">any added accompaniments such as whipped cream, fruit syrup, fruit, nuts, and cereal. For example, if </t>
  </si>
  <si>
    <t>cups</t>
  </si>
  <si>
    <t xml:space="preserve">Added sugars: </t>
  </si>
  <si>
    <t>≤ 2 grams per ounce</t>
  </si>
  <si>
    <r>
      <t xml:space="preserve">Added sugars (g)  </t>
    </r>
    <r>
      <rPr>
        <i/>
        <sz val="10.5"/>
        <color indexed="8"/>
        <rFont val="Arial"/>
        <family val="2"/>
      </rPr>
      <t xml:space="preserve">Enter 0 (zero) if  </t>
    </r>
  </si>
  <si>
    <t>the nutrition information per serving</t>
  </si>
  <si>
    <t>Grams of added sugars per ounce</t>
  </si>
  <si>
    <t>meet the</t>
  </si>
  <si>
    <t xml:space="preserve">Examples include artifical nonnutritive sweeteners (such as aspartame, acesulfame </t>
  </si>
  <si>
    <t xml:space="preserve">potassium, and sucralose) and plant-based nonnutritive sweeteners (such as stevia, </t>
  </si>
  <si>
    <t>monk fruit, and thaumatin). Examples of sugar alcohols include sorbitol,</t>
  </si>
  <si>
    <t xml:space="preserve">Examples include olestra (Olean) and microparticulated whey protein </t>
  </si>
  <si>
    <t>concentrate (Simplesse).</t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</si>
  <si>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>added caffeine?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</si>
  <si>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 xml:space="preserve">nonnutritive sweeteners or sugar alcohols? </t>
    </r>
  </si>
  <si>
    <r>
      <t xml:space="preserve">Does the product contain </t>
    </r>
    <r>
      <rPr>
        <b/>
        <sz val="10.5"/>
        <rFont val="Arial"/>
        <family val="2"/>
      </rPr>
      <t>nutrition supplements</t>
    </r>
    <r>
      <rPr>
        <sz val="10.5"/>
        <rFont val="Arial"/>
        <family val="2"/>
      </rPr>
      <t>, such as amino acids</t>
    </r>
  </si>
  <si>
    <r>
      <t xml:space="preserve">Does the product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</si>
  <si>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product contain </t>
    </r>
    <r>
      <rPr>
        <b/>
        <sz val="10.5"/>
        <rFont val="Arial"/>
        <family val="2"/>
      </rPr>
      <t>chemically altered fat substitutes</t>
    </r>
    <r>
      <rPr>
        <sz val="10.5"/>
        <rFont val="Arial"/>
        <family val="2"/>
      </rPr>
      <t xml:space="preserve">? </t>
    </r>
  </si>
  <si>
    <t xml:space="preserve">(e.g., taurine, glutamine, lysine, and arginine), extracts (e.g., green tea </t>
  </si>
  <si>
    <t xml:space="preserve">extract and gotu kola extract), and herbs or other botanicals </t>
  </si>
  <si>
    <t>(e.g., ginseng and gingko biloba)?</t>
  </si>
  <si>
    <t>(The answers in steps 2 and 5 are "yes.")</t>
  </si>
  <si>
    <t>Are package and serving size the same?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</si>
  <si>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</si>
  <si>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 xml:space="preserve">ingredient: fruits; vegetables; dairy; or protein foods, e.g., meat, beans, poultry, seafood, eggs, </t>
  </si>
  <si>
    <r>
      <t>nuts, and seeds.</t>
    </r>
    <r>
      <rPr>
        <b/>
        <sz val="10.5"/>
        <rFont val="Arial"/>
        <family val="2"/>
      </rPr>
      <t xml:space="preserve"> If tofu, textured vegetable protein (TVP), or soybeans </t>
    </r>
    <r>
      <rPr>
        <sz val="10.5"/>
        <rFont val="Arial"/>
        <family val="2"/>
      </rPr>
      <t xml:space="preserve">are the first ingredient, </t>
    </r>
  </si>
  <si>
    <t>CNS Worksheet 3: Page 1 of 5</t>
  </si>
  <si>
    <t>CNS Worksheet 3: Page 2 of 5</t>
  </si>
  <si>
    <t>CNS Worksheet 3: Page 3 of 5</t>
  </si>
  <si>
    <t>CNS Worksheet 3: Page 4 of 5</t>
  </si>
  <si>
    <t>CNS Worksheet 3: Page 5 of 5</t>
  </si>
  <si>
    <t xml:space="preserve">Connecticut Nutrition Standards (CNS) Worksheet 3: </t>
  </si>
  <si>
    <t>Evaluating Smoothies for Compliance with the CNS</t>
  </si>
  <si>
    <t xml:space="preserve">This worksheet applies to smoothies made with low-fat yogurt or soy yogurt and fruits/vegetables/100 percent juice </t>
  </si>
  <si>
    <t>worksheets are available on the Connecticut State Department of Education's (CSDE) webpage below.</t>
  </si>
  <si>
    <t xml:space="preserve">The commercial product or standardized recipe must meet at least one general standard. </t>
  </si>
  <si>
    <t>Review the ingredients statement (for commercial products) or standardized recipe (for smoothies made</t>
  </si>
  <si>
    <t xml:space="preserve">from scratch). </t>
  </si>
  <si>
    <t>standardized recipes):</t>
  </si>
  <si>
    <t>Check (X) all general standards that the commercial product or standardized recipe meets.</t>
  </si>
  <si>
    <t xml:space="preserve">the food item meets the protein food group general standard. If water is the first ingredient (or </t>
  </si>
  <si>
    <t>greatest ingredient by weight for standardized recipes), the second ingredient (or second greatest</t>
  </si>
  <si>
    <t>ingredient by weight for standardized recipes) must be a fruit, vegetable, dairy, or protein food.</t>
  </si>
  <si>
    <t xml:space="preserve"> Does the commercial product or standardized recipe meet at least </t>
  </si>
  <si>
    <t>one general standard?</t>
  </si>
  <si>
    <t xml:space="preserve">The commercial product or standardized recipe must meet all nutrient standards for smoothies in steps 3 and 4 below. </t>
  </si>
  <si>
    <t>Part 2: Nutrient Standards for Smoothies</t>
  </si>
  <si>
    <t>Part 2: Nutrient Standards for Smoothies, continued</t>
  </si>
  <si>
    <t>Part 3: Compliance with CNS for Smoothies</t>
  </si>
  <si>
    <t>Part 4: Better Choice Recommendations for Smoothies</t>
  </si>
  <si>
    <t xml:space="preserve">foods that are even better choices. Read the ingredients for the commercial product or standardized recipe. 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</si>
  <si>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</si>
  <si>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t>meet this recommendation?</t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</si>
  <si>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</si>
  <si>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</si>
  <si>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</si>
  <si>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applies only to smoothies that contain added</t>
    </r>
  </si>
  <si>
    <t>Does the commercial product or standardized recipe meet the CNS for smoothies?</t>
  </si>
  <si>
    <t xml:space="preserve">Does the commercial product or standardized recipe meet all nutrient standards </t>
  </si>
  <si>
    <t>for smoothies? (All answers in step 3B are "yes" and all answers in step 4A-E</t>
  </si>
  <si>
    <t xml:space="preserve">are "no.") </t>
  </si>
  <si>
    <t>This worksheet is available at https://portal.ct.gov/-/media/SDE/Nutrition/HFC/CNS/</t>
  </si>
  <si>
    <t>CNS_worksheet3_Smoothies.xlsx.</t>
  </si>
  <si>
    <t xml:space="preserve">remaining grain ingredients are enriched; and 3) any noncreditable grains are no more than </t>
  </si>
  <si>
    <t xml:space="preserve">at least 50 percent whole grains by weight or has a whole grain as the first ingredient; 2) any  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</si>
  <si>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</si>
  <si>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</si>
  <si>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</si>
  <si>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</si>
  <si>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 Not applicable</t>
  </si>
  <si>
    <t>Check "Not Applicable" for smoothies that do not contain added grains.</t>
  </si>
  <si>
    <t xml:space="preserve">granola. </t>
  </si>
  <si>
    <t xml:space="preserve">grain ingredients, such as smoothies made with oatmeal or topped with </t>
  </si>
  <si>
    <t xml:space="preserve">To comply with the CNS, the commercial smoothie product or standardized smoothie recipe must meet at least one of </t>
  </si>
  <si>
    <t>commercial product or standardized recipe meets the CNS for smoothies.</t>
  </si>
  <si>
    <t xml:space="preserve">the three general general standards (part 1) and all nutrient standards (part 2). If step 6 in part 3 indicates "yes," the  </t>
  </si>
  <si>
    <t>Better Choice Recommendations. These additional recommendations are not required, but help identify</t>
  </si>
  <si>
    <t>For each recommendation, check (X) "Yes" or "No" in the blue boxes below.</t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</si>
  <si>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</si>
  <si>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3.99 grams for groups A-G and 6.99 grams for groups H and I. If the product contains any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</si>
  <si>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</si>
  <si>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</si>
  <si>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</si>
  <si>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>standard 1 above). For example, granola topping on a smoothie must be WGR.</t>
  </si>
  <si>
    <t xml:space="preserve">smoothies are topped with whipped cream, enter the combined nutrition information for calories, fat, 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</si>
  <si>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</si>
  <si>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t>"Yes" or "No" in the blue boxes. For more information on each requirement, refer to the CSDE's document below.</t>
  </si>
  <si>
    <t>saturated fat, sodium, fiber, and sugars for both foods. To determine the nutrition information for</t>
  </si>
  <si>
    <t>standardized recipes, refer to the CSDE's resources below.</t>
  </si>
  <si>
    <t>Guidance on Evaluating Recipes for Compliance with the Connecticut Nutrition Standards</t>
  </si>
  <si>
    <t>How to Evaluate Foods Made from Scratch for Compliance with the CNS</t>
  </si>
  <si>
    <t>CNS Worksheet 9: Nutrient Analysis of Recipes</t>
  </si>
  <si>
    <r>
      <t xml:space="preserve">(including commercial smoothie products and standardized recipes for smoothies made from scratch) in the </t>
    </r>
    <r>
      <rPr>
        <b/>
        <sz val="10.5"/>
        <color theme="1"/>
        <rFont val="Arial"/>
        <family val="2"/>
      </rPr>
      <t xml:space="preserve">CNS  </t>
    </r>
  </si>
  <si>
    <r>
      <rPr>
        <b/>
        <sz val="10.5"/>
        <color theme="1"/>
        <rFont val="Arial"/>
        <family val="2"/>
      </rPr>
      <t>snacks category</t>
    </r>
    <r>
      <rPr>
        <sz val="10.5"/>
        <color theme="1"/>
        <rFont val="Arial"/>
        <family val="2"/>
      </rPr>
      <t xml:space="preserve">. For the other CNS food categories of the CNS, refer to CNS worksheets 1-2 and 4-8. The CNS </t>
    </r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</si>
  <si>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</si>
  <si>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</si>
  <si>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>Determine the nutrition information per serving for the commercial product or standardized recipe.</t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</si>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</sst>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EF2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2" fillId="11" borderId="10" xfId="0" applyFont="1" applyFill="1" applyBorder="1" applyProtection="1">
      <protection locked="0"/>
    </xf>
    <xf numFmtId="0" fontId="2" fillId="0" borderId="0" xfId="0" applyFont="1"/>
    <xf numFmtId="0" fontId="29" fillId="7" borderId="0" xfId="0" applyFont="1" applyFill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19" fillId="4" borderId="0" xfId="0" applyFont="1" applyFill="1" applyAlignment="1">
      <alignment horizontal="centerContinuous"/>
    </xf>
    <xf numFmtId="0" fontId="20" fillId="0" borderId="0" xfId="0" applyFont="1"/>
    <xf numFmtId="0" fontId="21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3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6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22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13" borderId="0" xfId="0" applyFont="1" applyFill="1" applyAlignment="1">
      <alignment horizontal="left" indent="1"/>
    </xf>
    <xf numFmtId="0" fontId="2" fillId="13" borderId="0" xfId="0" applyFont="1" applyFill="1"/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2" fillId="12" borderId="0" xfId="0" applyFont="1" applyFill="1" applyAlignment="1">
      <alignment vertical="center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vertical="center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5" fillId="13" borderId="4" xfId="0" applyFont="1" applyFill="1" applyBorder="1" applyAlignment="1">
      <alignment horizontal="left" vertical="center"/>
    </xf>
    <xf numFmtId="0" fontId="25" fillId="13" borderId="3" xfId="0" applyFont="1" applyFill="1" applyBorder="1" applyAlignment="1">
      <alignment horizontal="center"/>
    </xf>
    <xf numFmtId="0" fontId="25" fillId="13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left"/>
    </xf>
    <xf numFmtId="0" fontId="9" fillId="0" borderId="5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5" xfId="0" applyFont="1" applyBorder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15" fillId="0" borderId="5" xfId="0" applyFont="1" applyBorder="1" applyAlignment="1">
      <alignment vertical="top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17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6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2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3" fillId="10" borderId="0" xfId="0" applyFont="1" applyFill="1" applyAlignment="1">
      <alignment vertical="center"/>
    </xf>
    <xf numFmtId="0" fontId="27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/>
    <xf numFmtId="0" fontId="27" fillId="0" borderId="0" xfId="0" applyFont="1"/>
    <xf numFmtId="0" fontId="31" fillId="0" borderId="0" xfId="0" applyFont="1"/>
    <xf numFmtId="0" fontId="23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7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2" fillId="14" borderId="0" xfId="0" applyFont="1" applyFill="1"/>
    <xf numFmtId="0" fontId="2" fillId="14" borderId="0" xfId="0" applyFont="1" applyFill="1" applyAlignment="1">
      <alignment vertical="center"/>
    </xf>
    <xf numFmtId="2" fontId="9" fillId="14" borderId="0" xfId="0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FDE9D9"/>
      <color rgb="FFFCD5B4"/>
      <color rgb="FFFEF2E8"/>
      <color rgb="FFE1F4FF"/>
      <color rgb="FF0645AD"/>
      <color rgb="FFFFFFCC"/>
      <color rgb="FFCCECFF"/>
      <color rgb="FFEBF1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259</xdr:row>
      <xdr:rowOff>180976</xdr:rowOff>
    </xdr:from>
    <xdr:to>
      <xdr:col>12</xdr:col>
      <xdr:colOff>0</xdr:colOff>
      <xdr:row>261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24</xdr:row>
      <xdr:rowOff>0</xdr:rowOff>
    </xdr:from>
    <xdr:to>
      <xdr:col>8</xdr:col>
      <xdr:colOff>0</xdr:colOff>
      <xdr:row>24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25</xdr:row>
      <xdr:rowOff>19050</xdr:rowOff>
    </xdr:from>
    <xdr:to>
      <xdr:col>8</xdr:col>
      <xdr:colOff>228600</xdr:colOff>
      <xdr:row>26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128</xdr:row>
      <xdr:rowOff>28575</xdr:rowOff>
    </xdr:from>
    <xdr:to>
      <xdr:col>23</xdr:col>
      <xdr:colOff>104775</xdr:colOff>
      <xdr:row>129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150484-2165-45C2-8976-4F5594448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9837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129</xdr:row>
      <xdr:rowOff>152400</xdr:rowOff>
    </xdr:from>
    <xdr:to>
      <xdr:col>15</xdr:col>
      <xdr:colOff>0</xdr:colOff>
      <xdr:row>130</xdr:row>
      <xdr:rowOff>161925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B353D0-B993-4309-9890-DE615EB32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20440650"/>
          <a:ext cx="61436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131</xdr:row>
      <xdr:rowOff>38100</xdr:rowOff>
    </xdr:from>
    <xdr:to>
      <xdr:col>15</xdr:col>
      <xdr:colOff>66675</xdr:colOff>
      <xdr:row>132</xdr:row>
      <xdr:rowOff>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560911-B30E-4040-BFF9-FE6E96763B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270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167</xdr:row>
      <xdr:rowOff>0</xdr:rowOff>
    </xdr:from>
    <xdr:to>
      <xdr:col>12</xdr:col>
      <xdr:colOff>19050</xdr:colOff>
      <xdr:row>168</xdr:row>
      <xdr:rowOff>38100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8327B4-63E3-4963-9FB8-881824220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238</xdr:row>
      <xdr:rowOff>142874</xdr:rowOff>
    </xdr:from>
    <xdr:to>
      <xdr:col>9</xdr:col>
      <xdr:colOff>28575</xdr:colOff>
      <xdr:row>240</xdr:row>
      <xdr:rowOff>9524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82D6C5-9E5D-4F36-93B2-9FD626E00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240</xdr:row>
      <xdr:rowOff>38100</xdr:rowOff>
    </xdr:from>
    <xdr:to>
      <xdr:col>9</xdr:col>
      <xdr:colOff>361950</xdr:colOff>
      <xdr:row>241</xdr:row>
      <xdr:rowOff>9525</xdr:rowOff>
    </xdr:to>
    <xdr:sp macro="" textlink="">
      <xdr:nvSpPr>
        <xdr:cNvPr id="10" name="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D4F01DC-E3E0-407F-A576-4561A889E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241</xdr:row>
      <xdr:rowOff>47625</xdr:rowOff>
    </xdr:from>
    <xdr:to>
      <xdr:col>7</xdr:col>
      <xdr:colOff>19051</xdr:colOff>
      <xdr:row>242</xdr:row>
      <xdr:rowOff>47624</xdr:rowOff>
    </xdr:to>
    <xdr:sp macro="" textlink="">
      <xdr:nvSpPr>
        <xdr:cNvPr id="11" name="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78DBB4-BF94-4DD4-9208-5B9E4EDA1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238</xdr:row>
      <xdr:rowOff>142874</xdr:rowOff>
    </xdr:from>
    <xdr:to>
      <xdr:col>9</xdr:col>
      <xdr:colOff>28575</xdr:colOff>
      <xdr:row>240</xdr:row>
      <xdr:rowOff>9524</xdr:rowOff>
    </xdr:to>
    <xdr:sp macro="" textlink="">
      <xdr:nvSpPr>
        <xdr:cNvPr id="12" name="Rectangl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802B86-9A0B-465B-87F1-FF3263670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240</xdr:row>
      <xdr:rowOff>38100</xdr:rowOff>
    </xdr:from>
    <xdr:to>
      <xdr:col>9</xdr:col>
      <xdr:colOff>361950</xdr:colOff>
      <xdr:row>241</xdr:row>
      <xdr:rowOff>9525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938EEF-BAAE-40E3-B677-8F976A2425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241</xdr:row>
      <xdr:rowOff>47625</xdr:rowOff>
    </xdr:from>
    <xdr:to>
      <xdr:col>7</xdr:col>
      <xdr:colOff>19051</xdr:colOff>
      <xdr:row>242</xdr:row>
      <xdr:rowOff>47624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67C4AF-5B29-44DD-A6E8-F713559D1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167</xdr:row>
      <xdr:rowOff>0</xdr:rowOff>
    </xdr:from>
    <xdr:to>
      <xdr:col>12</xdr:col>
      <xdr:colOff>19050</xdr:colOff>
      <xdr:row>168</xdr:row>
      <xdr:rowOff>38100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B261CF-A100-4C9C-86B5-61EBAEB444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12</xdr:row>
      <xdr:rowOff>0</xdr:rowOff>
    </xdr:from>
    <xdr:to>
      <xdr:col>8</xdr:col>
      <xdr:colOff>219075</xdr:colOff>
      <xdr:row>13</xdr:row>
      <xdr:rowOff>38100</xdr:rowOff>
    </xdr:to>
    <xdr:sp macro="" textlink="">
      <xdr:nvSpPr>
        <xdr:cNvPr id="16" name="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F5C10D-AE12-4CCA-A1F9-C822D03888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62</xdr:row>
      <xdr:rowOff>57149</xdr:rowOff>
    </xdr:from>
    <xdr:to>
      <xdr:col>14</xdr:col>
      <xdr:colOff>247650</xdr:colOff>
      <xdr:row>63</xdr:row>
      <xdr:rowOff>171449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E2F6C94-66E9-4B02-9D3E-D624F2BAE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52600" y="10020299"/>
          <a:ext cx="43910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64</xdr:row>
      <xdr:rowOff>57150</xdr:rowOff>
    </xdr:from>
    <xdr:to>
      <xdr:col>15</xdr:col>
      <xdr:colOff>38100</xdr:colOff>
      <xdr:row>65</xdr:row>
      <xdr:rowOff>57150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E6C0ED6-DD48-4EE5-B2E7-10545696B3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3025" y="10363200"/>
          <a:ext cx="48387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62</xdr:row>
      <xdr:rowOff>57149</xdr:rowOff>
    </xdr:from>
    <xdr:to>
      <xdr:col>22</xdr:col>
      <xdr:colOff>47625</xdr:colOff>
      <xdr:row>63</xdr:row>
      <xdr:rowOff>171449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5BBC92-9A2A-46E7-B243-DB22713DCB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64</xdr:row>
      <xdr:rowOff>28575</xdr:rowOff>
    </xdr:from>
    <xdr:to>
      <xdr:col>21</xdr:col>
      <xdr:colOff>57150</xdr:colOff>
      <xdr:row>64</xdr:row>
      <xdr:rowOff>190500</xdr:rowOff>
    </xdr:to>
    <xdr:sp macro="" textlink="">
      <xdr:nvSpPr>
        <xdr:cNvPr id="20" name="Rectangl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33C6967-4F18-48CB-8FF8-8D94A0BB46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128</xdr:row>
      <xdr:rowOff>28575</xdr:rowOff>
    </xdr:from>
    <xdr:to>
      <xdr:col>23</xdr:col>
      <xdr:colOff>104775</xdr:colOff>
      <xdr:row>129</xdr:row>
      <xdr:rowOff>123825</xdr:rowOff>
    </xdr:to>
    <xdr:sp macro="" textlink="">
      <xdr:nvSpPr>
        <xdr:cNvPr id="24" name="Rectangl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4C4AD8-395E-4BCB-80D4-AE7786C7C8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129</xdr:row>
      <xdr:rowOff>161925</xdr:rowOff>
    </xdr:from>
    <xdr:to>
      <xdr:col>23</xdr:col>
      <xdr:colOff>0</xdr:colOff>
      <xdr:row>131</xdr:row>
      <xdr:rowOff>0</xdr:rowOff>
    </xdr:to>
    <xdr:sp macro="" textlink="">
      <xdr:nvSpPr>
        <xdr:cNvPr id="25" name="Rectangle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B6A953-AEA5-4EC2-85FE-DCF2974EF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131</xdr:row>
      <xdr:rowOff>38100</xdr:rowOff>
    </xdr:from>
    <xdr:to>
      <xdr:col>15</xdr:col>
      <xdr:colOff>66675</xdr:colOff>
      <xdr:row>132</xdr:row>
      <xdr:rowOff>19050</xdr:rowOff>
    </xdr:to>
    <xdr:sp macro="" textlink="">
      <xdr:nvSpPr>
        <xdr:cNvPr id="26" name="Rectangle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D52B7E-6AB5-46A6-9DBD-BF2994F49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FS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WGRRequirementSNPgradesK-12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283"/>
  <sheetViews>
    <sheetView showGridLines="0" tabSelected="1" topLeftCell="A89" zoomScaleNormal="100" zoomScaleSheetLayoutView="100" workbookViewId="0">
      <selection activeCell="E51" sqref="E51"/>
    </sheetView>
  </sheetViews>
  <sheetFormatPr defaultColWidth="0" defaultRowHeight="13.5" zeroHeight="1" x14ac:dyDescent="0.2"/>
  <cols>
    <col min="1" max="1" width="3.28515625" style="8" customWidth="1"/>
    <col min="2" max="2" width="2.7109375" style="8" customWidth="1"/>
    <col min="3" max="3" width="3.42578125" style="8" customWidth="1"/>
    <col min="4" max="4" width="2.85546875" style="8" customWidth="1"/>
    <col min="5" max="5" width="4.7109375" style="8" customWidth="1"/>
    <col min="6" max="6" width="9.140625" style="8" customWidth="1"/>
    <col min="7" max="7" width="9.5703125" style="8" customWidth="1"/>
    <col min="8" max="8" width="10" style="8" customWidth="1"/>
    <col min="9" max="9" width="3.7109375" style="8" customWidth="1"/>
    <col min="10" max="10" width="10.85546875" style="8" customWidth="1"/>
    <col min="11" max="11" width="11.140625" style="8" customWidth="1"/>
    <col min="12" max="12" width="10.5703125" style="8" customWidth="1"/>
    <col min="13" max="13" width="5.85546875" style="8" customWidth="1"/>
    <col min="14" max="14" width="1.28515625" style="8" customWidth="1"/>
    <col min="15" max="15" width="3" style="8" customWidth="1"/>
    <col min="16" max="16" width="2.140625" style="8" customWidth="1"/>
    <col min="17" max="17" width="3.42578125" style="8" customWidth="1"/>
    <col min="18" max="18" width="3" style="8" customWidth="1"/>
    <col min="19" max="19" width="7.85546875" style="8" customWidth="1"/>
    <col min="20" max="21" width="3" style="8" hidden="1" customWidth="1"/>
    <col min="22" max="22" width="9.140625" style="8" hidden="1" customWidth="1"/>
    <col min="23" max="23" width="8.28515625" style="8" hidden="1" customWidth="1"/>
    <col min="24" max="234" width="9.140625" style="8" hidden="1" customWidth="1"/>
    <col min="235" max="243" width="1" style="8" hidden="1" customWidth="1"/>
    <col min="244" max="244" width="0" style="8" hidden="1" customWidth="1"/>
    <col min="245" max="16384" width="0" style="8" hidden="1"/>
  </cols>
  <sheetData>
    <row r="1" spans="1:26" x14ac:dyDescent="0.2">
      <c r="L1" s="8" t="s">
        <v>114</v>
      </c>
    </row>
    <row r="2" spans="1:26" ht="6" customHeight="1" x14ac:dyDescent="0.2"/>
    <row r="3" spans="1:26" s="10" customFormat="1" ht="26.1" customHeight="1" x14ac:dyDescent="0.25">
      <c r="A3" s="9" t="s">
        <v>119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6" s="10" customFormat="1" ht="26.1" customHeight="1" x14ac:dyDescent="0.25">
      <c r="A4" s="9" t="s">
        <v>120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6" s="13" customFormat="1" ht="8.1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6" s="15" customFormat="1" ht="18" customHeight="1" x14ac:dyDescent="0.25">
      <c r="A6" s="14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Z6" s="16"/>
    </row>
    <row r="7" spans="1:26" ht="12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Z7" s="19"/>
    </row>
    <row r="8" spans="1:26" s="13" customFormat="1" ht="13.5" customHeight="1" x14ac:dyDescent="0.2">
      <c r="A8" s="20" t="s">
        <v>121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26" s="13" customFormat="1" ht="13.5" customHeight="1" x14ac:dyDescent="0.2">
      <c r="A9" s="20" t="s">
        <v>180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26" s="13" customFormat="1" ht="13.5" customHeight="1" x14ac:dyDescent="0.2">
      <c r="A10" s="20" t="s">
        <v>181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6" s="13" customFormat="1" ht="13.5" customHeight="1" x14ac:dyDescent="0.2">
      <c r="A11" s="20" t="s">
        <v>122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6" s="13" customFormat="1" ht="6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6" s="13" customFormat="1" ht="14.25" customHeight="1" x14ac:dyDescent="0.2">
      <c r="A13" s="202"/>
      <c r="B13" s="21" t="s">
        <v>6</v>
      </c>
      <c r="C13" s="174" t="s">
        <v>9</v>
      </c>
      <c r="D13" s="203"/>
      <c r="E13" s="203"/>
      <c r="F13" s="203"/>
      <c r="G13" s="203"/>
      <c r="H13" s="203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6" ht="12" customHeight="1" x14ac:dyDescent="0.2">
      <c r="R14" s="22"/>
    </row>
    <row r="15" spans="1:26" s="27" customFormat="1" ht="16.5" customHeight="1" x14ac:dyDescent="0.25">
      <c r="A15" s="23" t="s">
        <v>182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26" s="27" customFormat="1" ht="16.5" customHeight="1" x14ac:dyDescent="0.25">
      <c r="A16" s="23" t="s">
        <v>183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41" s="27" customFormat="1" ht="16.5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41" s="25" customFormat="1" ht="13.5" customHeight="1" x14ac:dyDescent="0.2">
      <c r="A18" s="23" t="s">
        <v>51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</row>
    <row r="19" spans="1:41" s="25" customFormat="1" x14ac:dyDescent="0.2">
      <c r="A19" s="23" t="s">
        <v>52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</row>
    <row r="20" spans="1:41" x14ac:dyDescent="0.2">
      <c r="A20" s="23" t="s">
        <v>53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41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41" ht="16.5" customHeight="1" x14ac:dyDescent="0.2">
      <c r="A22" s="27" t="s">
        <v>54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41" ht="16.5" customHeight="1" x14ac:dyDescent="0.2">
      <c r="A23" s="27" t="s">
        <v>55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41" ht="16.5" customHeight="1" x14ac:dyDescent="0.2">
      <c r="A24" s="27" t="s">
        <v>56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41" ht="16.5" customHeight="1" x14ac:dyDescent="0.25">
      <c r="A25" s="29"/>
      <c r="B25" s="21" t="s">
        <v>6</v>
      </c>
      <c r="C25" s="30" t="s">
        <v>25</v>
      </c>
      <c r="D25"/>
      <c r="E25"/>
      <c r="F25"/>
      <c r="G25"/>
      <c r="H25"/>
    </row>
    <row r="26" spans="1:41" ht="15" customHeight="1" x14ac:dyDescent="0.25">
      <c r="A26" s="29"/>
      <c r="B26" s="21" t="s">
        <v>6</v>
      </c>
      <c r="C26" s="30" t="s">
        <v>87</v>
      </c>
      <c r="D26"/>
      <c r="E26"/>
      <c r="F26"/>
      <c r="G26"/>
      <c r="H26"/>
    </row>
    <row r="27" spans="1:41" x14ac:dyDescent="0.2"/>
    <row r="28" spans="1:41" x14ac:dyDescent="0.2">
      <c r="A28" s="31" t="s">
        <v>10</v>
      </c>
      <c r="B28" s="32"/>
      <c r="C28" s="32"/>
      <c r="D28" s="32"/>
      <c r="E28" s="32"/>
      <c r="F28" s="19"/>
      <c r="G28" s="6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1"/>
      <c r="T28" s="181"/>
      <c r="U28" s="181"/>
      <c r="V28" s="181"/>
      <c r="W28" s="181"/>
      <c r="X28" s="182"/>
    </row>
    <row r="29" spans="1:41" x14ac:dyDescent="0.2">
      <c r="A29" s="33"/>
    </row>
    <row r="30" spans="1:41" x14ac:dyDescent="0.2">
      <c r="A30" s="31" t="s">
        <v>17</v>
      </c>
      <c r="B30" s="19"/>
      <c r="C30" s="19"/>
      <c r="D30" s="19"/>
      <c r="E30" s="19"/>
      <c r="F30" s="19"/>
      <c r="G30" s="6"/>
      <c r="H30" s="180"/>
      <c r="I30" s="180"/>
      <c r="J30" s="180"/>
      <c r="K30" s="180"/>
      <c r="L30" s="180"/>
      <c r="M30" s="183"/>
      <c r="N30" s="184"/>
      <c r="O30" s="184"/>
      <c r="P30" s="184"/>
      <c r="Q30" s="184"/>
      <c r="R30" s="184"/>
      <c r="S30" s="181"/>
      <c r="T30" s="181"/>
      <c r="U30" s="181"/>
      <c r="V30" s="181"/>
      <c r="W30" s="181"/>
      <c r="X30" s="182"/>
    </row>
    <row r="31" spans="1:41" x14ac:dyDescent="0.2">
      <c r="A31" s="33"/>
    </row>
    <row r="32" spans="1:41" x14ac:dyDescent="0.2">
      <c r="A32" s="34" t="s">
        <v>11</v>
      </c>
      <c r="F32" s="7"/>
      <c r="G32" s="181"/>
      <c r="H32" s="181"/>
      <c r="I32" s="182"/>
    </row>
    <row r="33" spans="1:37" x14ac:dyDescent="0.2">
      <c r="A33" s="32"/>
    </row>
    <row r="34" spans="1:37" ht="14.1" customHeight="1" x14ac:dyDescent="0.2">
      <c r="A34" s="35" t="s">
        <v>161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1:37" ht="14.1" customHeight="1" x14ac:dyDescent="0.2">
      <c r="A35" s="35" t="s">
        <v>163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1:37" ht="14.1" customHeight="1" x14ac:dyDescent="0.2">
      <c r="A36" s="35" t="s">
        <v>162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37" x14ac:dyDescent="0.2"/>
    <row r="38" spans="1:37" s="13" customFormat="1" ht="6" customHeight="1" x14ac:dyDescent="0.2">
      <c r="A38" s="2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37" x14ac:dyDescent="0.2">
      <c r="L39" s="8" t="s">
        <v>115</v>
      </c>
    </row>
    <row r="40" spans="1:37" ht="6" customHeight="1" x14ac:dyDescent="0.2"/>
    <row r="41" spans="1:37" s="15" customFormat="1" ht="15.75" x14ac:dyDescent="0.25">
      <c r="A41" s="36" t="s">
        <v>24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37" x14ac:dyDescent="0.2">
      <c r="B42" s="19"/>
    </row>
    <row r="43" spans="1:37" ht="16.5" customHeight="1" x14ac:dyDescent="0.2">
      <c r="A43" s="19" t="s">
        <v>123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37" ht="6" customHeight="1" x14ac:dyDescent="0.2">
      <c r="B44" s="19"/>
      <c r="C44" s="19"/>
      <c r="D44" s="19"/>
      <c r="E44" s="23"/>
      <c r="F44" s="37"/>
      <c r="G44" s="37"/>
      <c r="H44" s="32"/>
      <c r="S44" s="22"/>
    </row>
    <row r="45" spans="1:37" ht="16.5" customHeight="1" x14ac:dyDescent="0.2">
      <c r="A45" s="38">
        <v>1</v>
      </c>
      <c r="B45" s="39" t="s">
        <v>124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32"/>
    </row>
    <row r="46" spans="1:37" x14ac:dyDescent="0.2">
      <c r="B46" s="41" t="s">
        <v>125</v>
      </c>
      <c r="C46" s="19"/>
      <c r="D46" s="19"/>
      <c r="E46" s="23"/>
      <c r="F46" s="37"/>
      <c r="G46" s="37"/>
      <c r="H46" s="32"/>
      <c r="S46" s="22"/>
    </row>
    <row r="47" spans="1:37" x14ac:dyDescent="0.2">
      <c r="B47" s="41"/>
      <c r="C47" s="19"/>
      <c r="D47" s="19"/>
      <c r="E47" s="23"/>
      <c r="F47" s="37"/>
      <c r="G47" s="37"/>
      <c r="H47" s="32"/>
      <c r="S47" s="22"/>
    </row>
    <row r="48" spans="1:37" ht="13.5" customHeight="1" x14ac:dyDescent="0.2">
      <c r="A48" s="19"/>
      <c r="C48" s="38" t="s">
        <v>7</v>
      </c>
      <c r="D48" s="39" t="s">
        <v>185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13.5" customHeight="1" x14ac:dyDescent="0.2">
      <c r="A49" s="19"/>
      <c r="B49" s="43"/>
      <c r="C49" s="44"/>
      <c r="D49" s="39" t="s">
        <v>126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x14ac:dyDescent="0.2">
      <c r="B50" s="19"/>
      <c r="C50" s="19"/>
      <c r="D50" s="19"/>
      <c r="E50" s="23"/>
      <c r="F50" s="37"/>
      <c r="G50" s="37"/>
      <c r="H50" s="32"/>
      <c r="S50" s="22"/>
    </row>
    <row r="51" spans="1:37" ht="16.5" customHeight="1" x14ac:dyDescent="0.2">
      <c r="A51" s="19"/>
      <c r="B51" s="43"/>
      <c r="C51" s="43"/>
      <c r="E51" s="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6"/>
      <c r="Y51" s="45"/>
    </row>
    <row r="52" spans="1:37" x14ac:dyDescent="0.2">
      <c r="B52" s="19"/>
      <c r="C52" s="19"/>
      <c r="D52" s="19"/>
      <c r="E52" s="23"/>
      <c r="F52" s="37"/>
      <c r="G52" s="37"/>
      <c r="H52" s="32"/>
      <c r="S52" s="22"/>
    </row>
    <row r="53" spans="1:37" ht="16.5" customHeight="1" x14ac:dyDescent="0.2">
      <c r="A53" s="19"/>
      <c r="B53" s="43"/>
      <c r="C53" s="38" t="s">
        <v>8</v>
      </c>
      <c r="D53" s="39" t="s">
        <v>127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37" x14ac:dyDescent="0.2">
      <c r="B54" s="19"/>
      <c r="C54" s="19"/>
      <c r="D54" s="19"/>
      <c r="E54" s="23"/>
      <c r="F54" s="37"/>
      <c r="G54" s="37"/>
      <c r="H54" s="32"/>
      <c r="S54" s="22"/>
    </row>
    <row r="55" spans="1:37" ht="13.5" customHeight="1" x14ac:dyDescent="0.2">
      <c r="B55" s="19"/>
      <c r="D55" s="46"/>
      <c r="E55" s="4"/>
      <c r="F55" s="41" t="s">
        <v>166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37" x14ac:dyDescent="0.2">
      <c r="B56" s="19"/>
      <c r="D56" s="46"/>
      <c r="E56" s="47"/>
      <c r="F56" s="41" t="s">
        <v>152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37" x14ac:dyDescent="0.2">
      <c r="B57" s="19"/>
      <c r="D57" s="46"/>
      <c r="E57" s="47"/>
      <c r="F57" s="41" t="s">
        <v>151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37" x14ac:dyDescent="0.2">
      <c r="B58" s="19"/>
      <c r="D58" s="46"/>
      <c r="E58" s="47"/>
      <c r="F58" s="41" t="s">
        <v>167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37" x14ac:dyDescent="0.2">
      <c r="B59" s="19"/>
      <c r="D59" s="46"/>
      <c r="E59" s="47"/>
      <c r="F59" s="41" t="s">
        <v>168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37" x14ac:dyDescent="0.2">
      <c r="B60" s="19"/>
      <c r="D60" s="46"/>
      <c r="E60" s="47"/>
      <c r="F60" s="41" t="s">
        <v>169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37" x14ac:dyDescent="0.2">
      <c r="B61" s="19"/>
      <c r="D61" s="46"/>
      <c r="E61" s="47"/>
      <c r="F61" s="41" t="s">
        <v>170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37" ht="8.1" customHeight="1" x14ac:dyDescent="0.2">
      <c r="B62" s="19"/>
      <c r="D62" s="46"/>
      <c r="E62" s="47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37" x14ac:dyDescent="0.2">
      <c r="B63" s="19"/>
      <c r="D63" s="46"/>
      <c r="E63" s="47"/>
      <c r="F63" s="176" t="s">
        <v>6</v>
      </c>
      <c r="G63" s="174" t="s">
        <v>50</v>
      </c>
      <c r="H63" s="177"/>
      <c r="I63" s="177"/>
      <c r="J63" s="177"/>
      <c r="K63" s="177"/>
      <c r="L63" s="177"/>
      <c r="M63" s="177"/>
      <c r="N63" s="177"/>
      <c r="O63" s="177"/>
      <c r="P63" s="3"/>
      <c r="Q63" s="3"/>
      <c r="R63" s="3"/>
      <c r="S63" s="3"/>
      <c r="V63" s="3"/>
      <c r="W63" s="3"/>
      <c r="Y63" s="1"/>
    </row>
    <row r="64" spans="1:37" x14ac:dyDescent="0.2">
      <c r="B64" s="19"/>
      <c r="D64" s="46"/>
      <c r="E64" s="47"/>
      <c r="F64" s="178"/>
      <c r="G64" s="174" t="s">
        <v>36</v>
      </c>
      <c r="H64" s="179"/>
      <c r="I64" s="179"/>
      <c r="J64" s="179"/>
      <c r="K64" s="179"/>
      <c r="L64" s="179"/>
      <c r="M64" s="179"/>
      <c r="N64" s="179"/>
      <c r="O64" s="179"/>
      <c r="P64" s="1"/>
      <c r="Q64" s="1"/>
      <c r="R64" s="1"/>
      <c r="S64" s="1"/>
      <c r="V64" s="1"/>
      <c r="W64" s="1"/>
      <c r="Y64" s="1"/>
    </row>
    <row r="65" spans="2:25" ht="14.25" x14ac:dyDescent="0.25">
      <c r="B65" s="19"/>
      <c r="D65" s="46"/>
      <c r="E65" s="47"/>
      <c r="F65" s="176" t="s">
        <v>6</v>
      </c>
      <c r="G65" s="174" t="s">
        <v>28</v>
      </c>
      <c r="H65" s="175"/>
      <c r="I65" s="175"/>
      <c r="J65" s="175"/>
      <c r="K65" s="175"/>
      <c r="L65" s="175"/>
      <c r="M65" s="175"/>
      <c r="N65" s="175"/>
      <c r="O65" s="175"/>
      <c r="P65" s="49"/>
      <c r="Q65" s="49"/>
      <c r="R65" s="49"/>
      <c r="S65" s="49"/>
      <c r="T65" s="49"/>
      <c r="U65" s="49"/>
      <c r="V65" s="49"/>
      <c r="W65" s="49"/>
      <c r="Y65" s="49"/>
    </row>
    <row r="66" spans="2:25" x14ac:dyDescent="0.2">
      <c r="B66" s="19"/>
      <c r="D66" s="24"/>
      <c r="E66" s="24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V66" s="50"/>
      <c r="W66" s="23"/>
      <c r="X66" s="24"/>
      <c r="Y66" s="24"/>
    </row>
    <row r="67" spans="2:25" x14ac:dyDescent="0.2">
      <c r="B67" s="19"/>
      <c r="E67" s="4"/>
      <c r="F67" s="41" t="s">
        <v>111</v>
      </c>
      <c r="G67" s="41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V67" s="23"/>
      <c r="W67" s="23"/>
      <c r="X67" s="24"/>
      <c r="Y67" s="24"/>
    </row>
    <row r="68" spans="2:25" x14ac:dyDescent="0.2">
      <c r="B68" s="19"/>
      <c r="C68" s="47"/>
      <c r="D68" s="24"/>
      <c r="E68" s="24"/>
      <c r="F68" s="41" t="s">
        <v>112</v>
      </c>
      <c r="G68" s="41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V68" s="23"/>
      <c r="W68" s="23"/>
      <c r="X68" s="24"/>
      <c r="Y68" s="24"/>
    </row>
    <row r="69" spans="2:25" x14ac:dyDescent="0.2">
      <c r="B69" s="19"/>
      <c r="C69" s="47"/>
      <c r="D69" s="24"/>
      <c r="E69" s="24"/>
      <c r="F69" s="41" t="s">
        <v>113</v>
      </c>
      <c r="G69" s="41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V69" s="23"/>
      <c r="W69" s="23"/>
      <c r="X69" s="24"/>
      <c r="Y69" s="24"/>
    </row>
    <row r="70" spans="2:25" x14ac:dyDescent="0.2">
      <c r="B70" s="19"/>
      <c r="C70" s="47"/>
      <c r="D70" s="24"/>
      <c r="E70" s="24"/>
      <c r="F70" s="41" t="s">
        <v>128</v>
      </c>
      <c r="G70" s="41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V70" s="46"/>
      <c r="W70" s="46"/>
      <c r="X70" s="46"/>
      <c r="Y70" s="46"/>
    </row>
    <row r="71" spans="2:25" x14ac:dyDescent="0.2">
      <c r="B71" s="19"/>
      <c r="C71" s="47"/>
      <c r="D71" s="24"/>
      <c r="E71" s="24"/>
      <c r="F71" s="41" t="s">
        <v>129</v>
      </c>
      <c r="G71" s="41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V71" s="46"/>
      <c r="W71" s="46"/>
      <c r="X71" s="46"/>
      <c r="Y71" s="46"/>
    </row>
    <row r="72" spans="2:25" x14ac:dyDescent="0.2">
      <c r="B72" s="19"/>
      <c r="C72" s="47"/>
      <c r="D72" s="24"/>
      <c r="E72" s="24"/>
      <c r="F72" s="41" t="s">
        <v>130</v>
      </c>
      <c r="G72" s="41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V72" s="46"/>
      <c r="W72" s="46"/>
      <c r="X72" s="46"/>
      <c r="Y72" s="46"/>
    </row>
    <row r="73" spans="2:25" ht="8.1" customHeight="1" x14ac:dyDescent="0.2">
      <c r="B73" s="19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V73" s="50"/>
      <c r="W73" s="23"/>
      <c r="X73" s="24"/>
      <c r="Y73" s="24"/>
    </row>
    <row r="74" spans="2:25" x14ac:dyDescent="0.2">
      <c r="B74" s="19"/>
      <c r="C74" s="19"/>
      <c r="D74" s="51"/>
      <c r="F74" s="48" t="s">
        <v>6</v>
      </c>
      <c r="G74" s="23" t="s">
        <v>35</v>
      </c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V74" s="23"/>
      <c r="W74" s="23"/>
      <c r="X74" s="24"/>
      <c r="Y74" s="24"/>
    </row>
    <row r="75" spans="2:25" x14ac:dyDescent="0.2">
      <c r="B75" s="19"/>
      <c r="C75" s="19"/>
      <c r="D75" s="51"/>
      <c r="F75" s="52"/>
      <c r="G75" s="23" t="s">
        <v>86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Y75" s="32"/>
    </row>
    <row r="76" spans="2:25" x14ac:dyDescent="0.2">
      <c r="B76" s="19"/>
      <c r="C76" s="19"/>
      <c r="D76" s="51"/>
      <c r="F76" s="52"/>
      <c r="G76" s="23" t="s">
        <v>74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Y76" s="32"/>
    </row>
    <row r="77" spans="2:25" x14ac:dyDescent="0.2">
      <c r="B77" s="19"/>
      <c r="C77" s="19"/>
      <c r="D77" s="51"/>
      <c r="F77" s="52"/>
      <c r="G77" s="23" t="s">
        <v>75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Y77" s="32"/>
    </row>
    <row r="78" spans="2:25" ht="8.1" customHeight="1" x14ac:dyDescent="0.2">
      <c r="B78" s="19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V78" s="50"/>
      <c r="W78" s="23"/>
      <c r="X78" s="24"/>
      <c r="Y78" s="24"/>
    </row>
    <row r="79" spans="2:25" x14ac:dyDescent="0.2">
      <c r="B79" s="19"/>
      <c r="C79" s="19"/>
      <c r="D79" s="51"/>
      <c r="F79" s="48" t="s">
        <v>6</v>
      </c>
      <c r="G79" s="53" t="s">
        <v>29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Y79" s="32"/>
    </row>
    <row r="80" spans="2:25" ht="8.1" customHeight="1" x14ac:dyDescent="0.2">
      <c r="B80" s="1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V80" s="50"/>
      <c r="W80" s="23"/>
      <c r="X80" s="24"/>
      <c r="Y80" s="24"/>
    </row>
    <row r="81" spans="1:25" x14ac:dyDescent="0.2">
      <c r="B81" s="19"/>
      <c r="C81" s="19"/>
      <c r="D81" s="51"/>
      <c r="F81" s="48" t="s">
        <v>6</v>
      </c>
      <c r="G81" s="23" t="s">
        <v>72</v>
      </c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Y81" s="32"/>
    </row>
    <row r="82" spans="1:25" x14ac:dyDescent="0.2">
      <c r="B82" s="19"/>
      <c r="C82" s="19"/>
      <c r="D82" s="51"/>
      <c r="F82" s="23"/>
      <c r="G82" s="23" t="s">
        <v>73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Y82" s="32"/>
    </row>
    <row r="83" spans="1:25" x14ac:dyDescent="0.2">
      <c r="B83" s="19"/>
      <c r="C83" s="19"/>
      <c r="D83" s="19"/>
      <c r="E83" s="23"/>
      <c r="F83" s="37"/>
      <c r="G83" s="37"/>
      <c r="H83" s="32"/>
      <c r="S83" s="22"/>
    </row>
    <row r="84" spans="1:25" x14ac:dyDescent="0.2">
      <c r="B84" s="19"/>
      <c r="E84" s="4"/>
      <c r="F84" s="54" t="s">
        <v>156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25" x14ac:dyDescent="0.2">
      <c r="B85" s="19"/>
      <c r="C85" s="19"/>
      <c r="D85" s="24"/>
      <c r="E85" s="24"/>
      <c r="F85" s="41" t="s">
        <v>153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25" x14ac:dyDescent="0.2">
      <c r="B86" s="19"/>
      <c r="C86" s="19"/>
      <c r="D86" s="24"/>
      <c r="E86" s="24"/>
      <c r="F86" s="41" t="s">
        <v>154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25" x14ac:dyDescent="0.2">
      <c r="B87" s="19"/>
      <c r="C87" s="19"/>
      <c r="D87" s="24"/>
      <c r="E87" s="24"/>
      <c r="F87" s="41" t="s">
        <v>155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25" x14ac:dyDescent="0.2">
      <c r="B88" s="19"/>
      <c r="C88" s="19"/>
      <c r="D88" s="24"/>
      <c r="E88" s="24"/>
      <c r="F88" s="41" t="s">
        <v>171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25" x14ac:dyDescent="0.2">
      <c r="B89" s="19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</row>
    <row r="90" spans="1:25" x14ac:dyDescent="0.2">
      <c r="B90" s="19"/>
    </row>
    <row r="91" spans="1:25" x14ac:dyDescent="0.2">
      <c r="A91" s="38">
        <v>2</v>
      </c>
      <c r="B91" s="55" t="s">
        <v>131</v>
      </c>
      <c r="C91" s="56"/>
      <c r="D91" s="57"/>
      <c r="E91" s="57"/>
      <c r="F91" s="58"/>
      <c r="G91" s="58"/>
      <c r="H91" s="59"/>
      <c r="I91" s="56"/>
      <c r="J91" s="56"/>
      <c r="K91" s="56"/>
      <c r="L91" s="56"/>
      <c r="M91" s="56"/>
      <c r="N91" s="56"/>
      <c r="O91" s="60" t="str">
        <f>IF(OR(E55="x",E67="X",E84="x"),"X","")</f>
        <v/>
      </c>
      <c r="P91" s="59" t="s">
        <v>0</v>
      </c>
      <c r="Q91" s="56"/>
      <c r="R91" s="61" t="str">
        <f>IF(AND(E55="",E67="",E84=""),"X","")</f>
        <v>X</v>
      </c>
      <c r="S91" s="59" t="s">
        <v>1</v>
      </c>
    </row>
    <row r="92" spans="1:25" x14ac:dyDescent="0.2">
      <c r="B92" s="62" t="s">
        <v>132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</row>
    <row r="93" spans="1:25" s="13" customFormat="1" ht="6" customHeight="1" x14ac:dyDescent="0.2">
      <c r="A93" s="2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5" x14ac:dyDescent="0.2">
      <c r="L94" s="8" t="s">
        <v>116</v>
      </c>
    </row>
    <row r="95" spans="1:25" ht="6" customHeight="1" x14ac:dyDescent="0.2">
      <c r="B95" s="19"/>
      <c r="C95" s="19"/>
      <c r="D95" s="19"/>
      <c r="E95" s="19"/>
      <c r="F95" s="37"/>
      <c r="G95" s="37"/>
      <c r="S95" s="22"/>
    </row>
    <row r="96" spans="1:25" s="15" customFormat="1" ht="15.75" x14ac:dyDescent="0.25">
      <c r="A96" s="36" t="s">
        <v>134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</row>
    <row r="97" spans="1:19" x14ac:dyDescent="0.2"/>
    <row r="98" spans="1:19" x14ac:dyDescent="0.2">
      <c r="A98" s="8" t="s">
        <v>133</v>
      </c>
    </row>
    <row r="99" spans="1:19" ht="8.1" customHeight="1" x14ac:dyDescent="0.2">
      <c r="B99" s="19"/>
      <c r="C99" s="19"/>
      <c r="D99" s="19"/>
      <c r="E99" s="19"/>
      <c r="F99" s="37"/>
      <c r="G99" s="37"/>
      <c r="S99" s="22"/>
    </row>
    <row r="100" spans="1:19" ht="16.5" customHeight="1" x14ac:dyDescent="0.2">
      <c r="A100" s="64">
        <v>3</v>
      </c>
      <c r="B100" s="65" t="s">
        <v>184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2"/>
    </row>
    <row r="101" spans="1:19" ht="8.1" customHeight="1" x14ac:dyDescent="0.2">
      <c r="F101" s="37"/>
      <c r="G101" s="37"/>
      <c r="M101" s="2"/>
      <c r="N101" s="2"/>
    </row>
    <row r="102" spans="1:19" x14ac:dyDescent="0.2">
      <c r="B102" s="66"/>
      <c r="C102" s="38" t="s">
        <v>7</v>
      </c>
      <c r="D102" s="41" t="s">
        <v>57</v>
      </c>
      <c r="E102" s="46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x14ac:dyDescent="0.2">
      <c r="B103" s="66"/>
      <c r="C103" s="66"/>
      <c r="D103" s="41" t="s">
        <v>83</v>
      </c>
      <c r="E103" s="46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x14ac:dyDescent="0.2">
      <c r="B104" s="66"/>
      <c r="C104" s="66"/>
      <c r="D104" s="41" t="s">
        <v>84</v>
      </c>
      <c r="E104" s="46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s="32" customFormat="1" x14ac:dyDescent="0.2">
      <c r="C105" s="67"/>
      <c r="D105" s="41" t="s">
        <v>85</v>
      </c>
      <c r="E105" s="46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ht="3.95" customHeight="1" x14ac:dyDescent="0.2">
      <c r="B106" s="68"/>
      <c r="C106" s="68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ht="3" customHeight="1" x14ac:dyDescent="0.2">
      <c r="C107" s="69"/>
      <c r="L107" s="45"/>
      <c r="M107" s="45"/>
      <c r="N107" s="45"/>
      <c r="O107" s="45"/>
    </row>
    <row r="108" spans="1:19" ht="3.95" customHeight="1" x14ac:dyDescent="0.2">
      <c r="C108" s="70"/>
      <c r="D108" s="63"/>
      <c r="E108" s="188"/>
      <c r="F108" s="189"/>
      <c r="G108" s="189"/>
      <c r="H108" s="56"/>
      <c r="I108" s="56"/>
      <c r="J108" s="56"/>
      <c r="K108" s="56"/>
      <c r="L108" s="63"/>
      <c r="M108" s="45"/>
    </row>
    <row r="109" spans="1:19" x14ac:dyDescent="0.2">
      <c r="C109" s="69"/>
      <c r="D109" s="190" t="s">
        <v>12</v>
      </c>
      <c r="E109" s="63"/>
      <c r="F109" s="63"/>
      <c r="G109" s="63"/>
      <c r="H109" s="187">
        <v>0</v>
      </c>
      <c r="I109" s="191"/>
      <c r="J109" s="192">
        <f>H109*28.35</f>
        <v>0</v>
      </c>
      <c r="K109" s="56"/>
      <c r="L109" s="63"/>
      <c r="M109" s="45"/>
    </row>
    <row r="110" spans="1:19" ht="3.95" customHeight="1" x14ac:dyDescent="0.2">
      <c r="C110" s="70"/>
      <c r="D110" s="188"/>
      <c r="E110" s="63"/>
      <c r="F110" s="189"/>
      <c r="G110" s="189"/>
      <c r="H110" s="193"/>
      <c r="I110" s="191"/>
      <c r="J110" s="194"/>
      <c r="K110" s="56"/>
      <c r="L110" s="63"/>
    </row>
    <row r="111" spans="1:19" x14ac:dyDescent="0.2">
      <c r="C111" s="69"/>
      <c r="D111" s="190" t="s">
        <v>13</v>
      </c>
      <c r="E111" s="63"/>
      <c r="F111" s="63"/>
      <c r="G111" s="63"/>
      <c r="H111" s="187">
        <v>0</v>
      </c>
      <c r="I111" s="191"/>
      <c r="J111" s="192">
        <f>H111*28.35</f>
        <v>0</v>
      </c>
      <c r="K111" s="56"/>
      <c r="L111" s="63"/>
      <c r="M111" s="45"/>
    </row>
    <row r="112" spans="1:19" ht="8.1" customHeight="1" x14ac:dyDescent="0.2">
      <c r="C112" s="70"/>
      <c r="D112" s="188"/>
      <c r="E112" s="63"/>
      <c r="F112" s="189"/>
      <c r="G112" s="189"/>
      <c r="H112" s="191"/>
      <c r="I112" s="191"/>
      <c r="J112" s="191"/>
      <c r="K112" s="56"/>
      <c r="L112" s="63"/>
    </row>
    <row r="113" spans="2:19" x14ac:dyDescent="0.2">
      <c r="C113" s="69"/>
      <c r="D113" s="195" t="s">
        <v>110</v>
      </c>
      <c r="E113" s="63"/>
      <c r="F113" s="196"/>
      <c r="G113" s="196"/>
      <c r="H113" s="191"/>
      <c r="I113" s="191"/>
      <c r="J113" s="197" t="str">
        <f>IF(J109=J111,"Yes","No")</f>
        <v>Yes</v>
      </c>
      <c r="K113" s="56"/>
      <c r="L113" s="63"/>
      <c r="M113" s="45"/>
    </row>
    <row r="114" spans="2:19" ht="3.95" customHeight="1" x14ac:dyDescent="0.2">
      <c r="D114" s="198"/>
      <c r="E114" s="199"/>
      <c r="F114" s="200"/>
      <c r="G114" s="71"/>
      <c r="H114" s="56"/>
      <c r="I114" s="56"/>
      <c r="J114" s="56"/>
      <c r="K114" s="56"/>
      <c r="L114" s="63"/>
      <c r="M114" s="2"/>
    </row>
    <row r="115" spans="2:19" ht="12" customHeight="1" x14ac:dyDescent="0.2">
      <c r="B115" s="19"/>
      <c r="C115" s="19"/>
      <c r="D115" s="19"/>
      <c r="E115" s="19"/>
      <c r="F115" s="37"/>
      <c r="G115" s="37"/>
      <c r="S115" s="22"/>
    </row>
    <row r="116" spans="2:19" x14ac:dyDescent="0.2">
      <c r="C116" s="38" t="s">
        <v>8</v>
      </c>
      <c r="D116" s="72" t="s">
        <v>61</v>
      </c>
      <c r="G116" s="37"/>
      <c r="H116" s="32"/>
    </row>
    <row r="117" spans="2:19" x14ac:dyDescent="0.2">
      <c r="C117" s="73"/>
      <c r="D117" s="39" t="s">
        <v>62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2:19" x14ac:dyDescent="0.2">
      <c r="C118" s="73"/>
      <c r="D118" s="39" t="s">
        <v>63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2:19" ht="6" customHeight="1" x14ac:dyDescent="0.2">
      <c r="B119" s="68"/>
      <c r="C119" s="68"/>
      <c r="E119" s="74"/>
      <c r="F119" s="74"/>
      <c r="G119" s="74"/>
      <c r="H119" s="32"/>
    </row>
    <row r="120" spans="2:19" ht="3" customHeight="1" x14ac:dyDescent="0.2">
      <c r="C120" s="69"/>
      <c r="E120" s="75"/>
      <c r="F120" s="71"/>
      <c r="G120" s="71"/>
      <c r="H120" s="56"/>
      <c r="I120" s="56"/>
      <c r="J120" s="56"/>
    </row>
    <row r="121" spans="2:19" x14ac:dyDescent="0.2">
      <c r="C121" s="70"/>
      <c r="E121" s="76"/>
      <c r="F121" s="187">
        <v>0</v>
      </c>
      <c r="G121" s="77" t="s">
        <v>26</v>
      </c>
      <c r="H121" s="78">
        <f>F121*28.35</f>
        <v>0</v>
      </c>
      <c r="I121" s="56" t="s">
        <v>2</v>
      </c>
      <c r="J121" s="56"/>
    </row>
    <row r="122" spans="2:19" ht="3" customHeight="1" x14ac:dyDescent="0.2">
      <c r="C122" s="69"/>
      <c r="E122" s="75"/>
      <c r="F122" s="71"/>
      <c r="G122" s="71"/>
      <c r="H122" s="56"/>
      <c r="I122" s="56"/>
      <c r="J122" s="56"/>
    </row>
    <row r="123" spans="2:19" ht="8.1" customHeight="1" x14ac:dyDescent="0.2">
      <c r="F123" s="37"/>
      <c r="G123" s="37"/>
      <c r="M123" s="2"/>
      <c r="N123" s="2"/>
    </row>
    <row r="124" spans="2:19" ht="13.5" customHeight="1" x14ac:dyDescent="0.2">
      <c r="C124" s="73"/>
      <c r="D124" s="39" t="s">
        <v>58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2:19" x14ac:dyDescent="0.2">
      <c r="C125" s="73"/>
      <c r="D125" s="39" t="s">
        <v>88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2:19" x14ac:dyDescent="0.2">
      <c r="C126" s="73"/>
      <c r="D126" s="39" t="s">
        <v>172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2:19" x14ac:dyDescent="0.2">
      <c r="C127" s="73"/>
      <c r="D127" s="39" t="s">
        <v>175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2:19" x14ac:dyDescent="0.2">
      <c r="C128" s="73"/>
      <c r="D128" s="39" t="s">
        <v>176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27" ht="6" customHeight="1" x14ac:dyDescent="0.2">
      <c r="C129" s="73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7" ht="13.5" customHeight="1" x14ac:dyDescent="0.25">
      <c r="C130" s="73"/>
      <c r="D130" s="42"/>
      <c r="E130" s="50" t="s">
        <v>6</v>
      </c>
      <c r="F130" s="174" t="s">
        <v>177</v>
      </c>
      <c r="G130"/>
      <c r="H130"/>
      <c r="I130"/>
      <c r="J130"/>
      <c r="K130"/>
      <c r="L130"/>
      <c r="M130"/>
      <c r="N130"/>
      <c r="O13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</row>
    <row r="131" spans="1:27" ht="13.5" customHeight="1" x14ac:dyDescent="0.2">
      <c r="C131" s="73"/>
      <c r="D131" s="42"/>
      <c r="E131" s="50" t="s">
        <v>6</v>
      </c>
      <c r="F131" s="174" t="s">
        <v>178</v>
      </c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171"/>
      <c r="X131" s="171"/>
      <c r="Y131" s="171"/>
      <c r="Z131" s="171"/>
      <c r="AA131" s="171"/>
    </row>
    <row r="132" spans="1:27" ht="15" x14ac:dyDescent="0.25">
      <c r="B132" s="19"/>
      <c r="C132" s="126"/>
      <c r="E132" s="50" t="s">
        <v>6</v>
      </c>
      <c r="F132" s="174" t="s">
        <v>179</v>
      </c>
      <c r="G132"/>
      <c r="H132"/>
      <c r="I132"/>
      <c r="J132"/>
      <c r="K132"/>
      <c r="L132"/>
      <c r="M132" s="3"/>
      <c r="N132" s="3"/>
      <c r="O132" s="3"/>
      <c r="P132" s="3"/>
      <c r="Q132" s="3"/>
      <c r="R132" s="3"/>
    </row>
    <row r="133" spans="1:27" x14ac:dyDescent="0.2">
      <c r="C133" s="73"/>
      <c r="E133" s="50"/>
      <c r="F133" s="1"/>
      <c r="G133" s="1"/>
      <c r="H133" s="1"/>
      <c r="I133" s="1"/>
      <c r="J133" s="1"/>
      <c r="K133" s="3"/>
      <c r="L133" s="3"/>
    </row>
    <row r="134" spans="1:27" s="85" customFormat="1" ht="15.95" customHeight="1" x14ac:dyDescent="0.2">
      <c r="A134" s="32"/>
      <c r="B134" s="8"/>
      <c r="C134" s="79"/>
      <c r="D134" s="8"/>
      <c r="E134" s="8"/>
      <c r="F134" s="8"/>
      <c r="G134" s="8"/>
      <c r="H134" s="80" t="s">
        <v>27</v>
      </c>
      <c r="I134" s="81"/>
      <c r="J134" s="81"/>
      <c r="K134" s="81"/>
      <c r="L134" s="81"/>
      <c r="M134" s="82"/>
      <c r="N134" s="83" t="s">
        <v>59</v>
      </c>
      <c r="O134" s="84"/>
      <c r="P134" s="84"/>
      <c r="Q134" s="84"/>
      <c r="R134" s="84"/>
      <c r="S134" s="84"/>
    </row>
    <row r="135" spans="1:27" s="85" customFormat="1" ht="15.95" customHeight="1" x14ac:dyDescent="0.2">
      <c r="A135" s="32"/>
      <c r="B135" s="8"/>
      <c r="C135" s="32"/>
      <c r="D135" s="8"/>
      <c r="E135" s="8"/>
      <c r="F135" s="8"/>
      <c r="G135" s="8"/>
      <c r="H135" s="86" t="s">
        <v>64</v>
      </c>
      <c r="I135" s="87"/>
      <c r="J135" s="87"/>
      <c r="K135" s="87"/>
      <c r="L135" s="87"/>
      <c r="M135" s="88"/>
      <c r="N135" s="83" t="s">
        <v>95</v>
      </c>
      <c r="O135" s="84"/>
      <c r="P135" s="84"/>
      <c r="Q135" s="84"/>
      <c r="R135" s="84"/>
      <c r="S135" s="84"/>
    </row>
    <row r="136" spans="1:27" x14ac:dyDescent="0.2">
      <c r="A136" s="32"/>
      <c r="C136" s="32"/>
      <c r="H136" s="89"/>
      <c r="L136" s="32"/>
      <c r="M136" s="90"/>
      <c r="N136" s="83" t="s">
        <v>60</v>
      </c>
      <c r="O136" s="84"/>
      <c r="P136" s="84"/>
      <c r="Q136" s="84"/>
      <c r="R136" s="84"/>
      <c r="S136" s="84"/>
    </row>
    <row r="137" spans="1:27" x14ac:dyDescent="0.2">
      <c r="A137" s="59"/>
      <c r="B137" s="58" t="s">
        <v>18</v>
      </c>
      <c r="C137" s="56"/>
      <c r="D137" s="56"/>
      <c r="E137" s="56"/>
      <c r="F137" s="56"/>
      <c r="G137" s="56"/>
      <c r="H137" s="89" t="s">
        <v>13</v>
      </c>
      <c r="J137" s="187">
        <v>0</v>
      </c>
      <c r="L137" s="187">
        <v>0</v>
      </c>
      <c r="M137" s="90" t="s">
        <v>89</v>
      </c>
      <c r="N137" s="169"/>
      <c r="O137" s="79"/>
      <c r="P137" s="79"/>
      <c r="Q137" s="79"/>
      <c r="R137" s="79"/>
      <c r="S137" s="79"/>
    </row>
    <row r="138" spans="1:27" x14ac:dyDescent="0.2">
      <c r="A138" s="32"/>
      <c r="C138" s="32"/>
      <c r="H138" s="89"/>
      <c r="L138" s="32"/>
      <c r="M138" s="90"/>
      <c r="N138" s="91"/>
      <c r="O138" s="79"/>
      <c r="P138" s="79"/>
      <c r="Q138" s="79"/>
      <c r="R138" s="79"/>
      <c r="S138" s="79"/>
    </row>
    <row r="139" spans="1:27" ht="14.25" x14ac:dyDescent="0.2">
      <c r="A139" s="32"/>
      <c r="B139" s="50" t="s">
        <v>6</v>
      </c>
      <c r="C139" s="92" t="s">
        <v>30</v>
      </c>
      <c r="D139" s="19"/>
      <c r="E139" s="19"/>
      <c r="F139" s="19"/>
      <c r="G139" s="19"/>
      <c r="H139" s="89" t="s">
        <v>4</v>
      </c>
      <c r="L139" s="187">
        <v>0</v>
      </c>
      <c r="M139" s="93"/>
      <c r="O139" s="60" t="str">
        <f>IF(L139&lt;=200,"X","")</f>
        <v>X</v>
      </c>
      <c r="P139" s="32" t="s">
        <v>0</v>
      </c>
      <c r="Q139" s="32"/>
      <c r="R139" s="61" t="str">
        <f>IF(L139&gt;200,"X","")</f>
        <v/>
      </c>
      <c r="S139" s="32" t="s">
        <v>1</v>
      </c>
    </row>
    <row r="140" spans="1:27" ht="3" customHeight="1" x14ac:dyDescent="0.2">
      <c r="A140" s="32"/>
      <c r="B140" s="27"/>
      <c r="C140" s="37"/>
      <c r="D140" s="19"/>
      <c r="E140" s="19"/>
      <c r="F140" s="19"/>
      <c r="G140" s="19"/>
      <c r="H140" s="89"/>
      <c r="L140" s="94"/>
      <c r="M140" s="93"/>
      <c r="N140" s="95"/>
      <c r="O140" s="95"/>
      <c r="P140" s="95"/>
      <c r="Q140" s="95"/>
      <c r="R140" s="95"/>
      <c r="S140" s="95"/>
    </row>
    <row r="141" spans="1:27" x14ac:dyDescent="0.2">
      <c r="A141" s="32"/>
      <c r="B141" s="27"/>
      <c r="C141" s="23"/>
      <c r="D141" s="19"/>
      <c r="E141" s="19"/>
      <c r="F141" s="19"/>
      <c r="G141" s="19"/>
      <c r="H141" s="89" t="s">
        <v>15</v>
      </c>
      <c r="L141" s="187">
        <v>0</v>
      </c>
      <c r="M141" s="96" t="s">
        <v>2</v>
      </c>
      <c r="U141" s="31"/>
    </row>
    <row r="142" spans="1:27" ht="3" customHeight="1" x14ac:dyDescent="0.2">
      <c r="A142" s="32"/>
      <c r="B142" s="27"/>
      <c r="C142" s="37"/>
      <c r="D142" s="19"/>
      <c r="E142" s="19"/>
      <c r="F142" s="19"/>
      <c r="G142" s="19"/>
      <c r="H142" s="89"/>
      <c r="L142" s="94"/>
      <c r="M142" s="97"/>
      <c r="N142" s="95"/>
      <c r="O142" s="95"/>
      <c r="P142" s="95"/>
      <c r="Q142" s="95"/>
      <c r="R142" s="95"/>
      <c r="S142" s="95"/>
    </row>
    <row r="143" spans="1:27" x14ac:dyDescent="0.2">
      <c r="A143" s="98"/>
      <c r="B143" s="27"/>
      <c r="C143" s="92"/>
      <c r="D143" s="37"/>
      <c r="E143" s="37"/>
      <c r="F143" s="37"/>
      <c r="G143" s="37"/>
      <c r="H143" s="89" t="s">
        <v>16</v>
      </c>
      <c r="L143" s="187">
        <v>0</v>
      </c>
      <c r="M143" s="96" t="s">
        <v>2</v>
      </c>
    </row>
    <row r="144" spans="1:27" ht="3" customHeight="1" x14ac:dyDescent="0.2">
      <c r="A144" s="32"/>
      <c r="B144" s="27"/>
      <c r="C144" s="37"/>
      <c r="D144" s="19"/>
      <c r="E144" s="19"/>
      <c r="F144" s="19"/>
      <c r="G144" s="19"/>
      <c r="H144" s="89"/>
      <c r="L144" s="51"/>
      <c r="M144" s="97"/>
      <c r="N144" s="95"/>
      <c r="O144" s="95"/>
      <c r="P144" s="95"/>
      <c r="Q144" s="95"/>
      <c r="R144" s="95"/>
      <c r="S144" s="95"/>
    </row>
    <row r="145" spans="1:23" s="13" customFormat="1" ht="13.5" customHeight="1" x14ac:dyDescent="0.2">
      <c r="A145" s="34"/>
      <c r="B145" s="50" t="s">
        <v>6</v>
      </c>
      <c r="C145" s="92" t="s">
        <v>68</v>
      </c>
      <c r="D145" s="92"/>
      <c r="E145" s="99"/>
      <c r="F145" s="99"/>
      <c r="G145" s="99"/>
      <c r="H145" s="89" t="s">
        <v>5</v>
      </c>
      <c r="I145" s="8"/>
      <c r="J145" s="8"/>
      <c r="K145" s="8"/>
      <c r="L145" s="187">
        <v>0</v>
      </c>
      <c r="M145" s="100" t="s">
        <v>3</v>
      </c>
      <c r="N145" s="8"/>
      <c r="O145" s="60" t="str">
        <f>IF(L145&lt;=200,"X","")</f>
        <v>X</v>
      </c>
      <c r="P145" s="32" t="s">
        <v>0</v>
      </c>
      <c r="Q145" s="32"/>
      <c r="R145" s="61" t="str">
        <f>IF(L145&gt;200,"X","")</f>
        <v/>
      </c>
      <c r="S145" s="32" t="s">
        <v>1</v>
      </c>
    </row>
    <row r="146" spans="1:23" ht="3" customHeight="1" x14ac:dyDescent="0.2">
      <c r="A146" s="32"/>
      <c r="B146" s="27"/>
      <c r="C146" s="92"/>
      <c r="D146" s="92"/>
      <c r="E146" s="99"/>
      <c r="F146" s="99"/>
      <c r="G146" s="99"/>
      <c r="H146" s="89"/>
      <c r="L146" s="94"/>
      <c r="M146" s="97"/>
      <c r="N146" s="95"/>
      <c r="O146" s="95"/>
      <c r="P146" s="95"/>
      <c r="Q146" s="95"/>
      <c r="R146" s="95"/>
      <c r="S146" s="95"/>
    </row>
    <row r="147" spans="1:23" ht="16.5" customHeight="1" x14ac:dyDescent="0.2">
      <c r="A147" s="32"/>
      <c r="B147" s="27"/>
      <c r="C147" s="53" t="s">
        <v>67</v>
      </c>
      <c r="D147" s="23"/>
      <c r="E147" s="24"/>
      <c r="F147" s="99"/>
      <c r="G147" s="99"/>
      <c r="H147" s="101" t="s">
        <v>76</v>
      </c>
      <c r="I147" s="45"/>
      <c r="J147" s="45"/>
      <c r="K147" s="45"/>
      <c r="L147" s="187">
        <v>0</v>
      </c>
      <c r="M147" s="100" t="s">
        <v>2</v>
      </c>
    </row>
    <row r="148" spans="1:23" ht="16.5" customHeight="1" x14ac:dyDescent="0.2">
      <c r="A148" s="32"/>
      <c r="B148" s="27"/>
      <c r="C148" s="102"/>
      <c r="D148" s="102"/>
      <c r="E148" s="103"/>
      <c r="F148" s="103"/>
      <c r="G148" s="103"/>
      <c r="H148" s="104" t="s">
        <v>77</v>
      </c>
      <c r="I148" s="45"/>
      <c r="J148" s="45"/>
      <c r="K148" s="45"/>
      <c r="L148" s="105"/>
      <c r="M148" s="100"/>
    </row>
    <row r="149" spans="1:23" x14ac:dyDescent="0.2">
      <c r="A149" s="32"/>
      <c r="B149" s="27"/>
      <c r="C149" s="23"/>
      <c r="D149" s="19"/>
      <c r="E149" s="19"/>
      <c r="F149" s="19"/>
      <c r="G149" s="19"/>
      <c r="H149" s="104" t="s">
        <v>78</v>
      </c>
      <c r="I149" s="45"/>
      <c r="J149" s="45"/>
      <c r="K149" s="45"/>
      <c r="L149" s="105"/>
      <c r="M149" s="100"/>
    </row>
    <row r="150" spans="1:23" ht="16.5" customHeight="1" x14ac:dyDescent="0.2">
      <c r="B150" s="50"/>
      <c r="C150" s="92"/>
      <c r="D150" s="19"/>
      <c r="E150" s="19"/>
      <c r="F150" s="19"/>
      <c r="G150" s="65"/>
      <c r="H150" s="101" t="s">
        <v>92</v>
      </c>
      <c r="I150" s="45"/>
      <c r="J150" s="45"/>
      <c r="K150" s="45"/>
      <c r="L150" s="187">
        <v>0</v>
      </c>
      <c r="M150" s="100" t="s">
        <v>2</v>
      </c>
      <c r="O150" s="47"/>
      <c r="P150" s="32"/>
      <c r="Q150" s="32"/>
      <c r="R150" s="17"/>
      <c r="S150" s="32"/>
    </row>
    <row r="151" spans="1:23" ht="16.5" customHeight="1" x14ac:dyDescent="0.2">
      <c r="B151" s="50"/>
      <c r="C151" s="23"/>
      <c r="D151" s="19"/>
      <c r="E151" s="19"/>
      <c r="F151" s="19"/>
      <c r="G151" s="65"/>
      <c r="H151" s="106" t="s">
        <v>93</v>
      </c>
      <c r="I151" s="45"/>
      <c r="J151" s="45"/>
      <c r="K151" s="45"/>
      <c r="L151" s="105"/>
      <c r="M151" s="100"/>
      <c r="O151" s="47"/>
      <c r="P151" s="32"/>
      <c r="Q151" s="32"/>
      <c r="R151" s="17"/>
      <c r="S151" s="32"/>
    </row>
    <row r="152" spans="1:23" x14ac:dyDescent="0.2">
      <c r="B152" s="102"/>
      <c r="C152" s="92"/>
      <c r="D152" s="19"/>
      <c r="E152" s="19"/>
      <c r="F152" s="19"/>
      <c r="G152" s="65"/>
      <c r="H152" s="106" t="s">
        <v>78</v>
      </c>
      <c r="I152" s="45"/>
      <c r="J152" s="45"/>
      <c r="K152" s="45"/>
      <c r="L152" s="105"/>
      <c r="M152" s="107"/>
      <c r="O152" s="47"/>
      <c r="P152" s="32"/>
      <c r="Q152" s="32"/>
      <c r="R152" s="17"/>
      <c r="S152" s="32"/>
    </row>
    <row r="153" spans="1:23" s="13" customFormat="1" x14ac:dyDescent="0.2">
      <c r="A153" s="8"/>
      <c r="B153" s="50" t="s">
        <v>6</v>
      </c>
      <c r="C153" s="92" t="s">
        <v>31</v>
      </c>
      <c r="D153" s="19"/>
      <c r="E153" s="19"/>
      <c r="F153" s="19"/>
      <c r="G153" s="65"/>
      <c r="H153" s="89" t="s">
        <v>32</v>
      </c>
      <c r="I153" s="32"/>
      <c r="J153" s="32"/>
      <c r="K153" s="8"/>
      <c r="L153" s="108" t="e">
        <f>(L141*9)/L139</f>
        <v>#DIV/0!</v>
      </c>
      <c r="M153" s="107"/>
      <c r="N153" s="8"/>
      <c r="O153" s="60" t="e">
        <f>IF(L153&lt;=35%,"X","")</f>
        <v>#DIV/0!</v>
      </c>
      <c r="P153" s="32" t="s">
        <v>0</v>
      </c>
      <c r="Q153" s="32"/>
      <c r="R153" s="61" t="e">
        <f>IF(L153&gt;35%,"X","")</f>
        <v>#DIV/0!</v>
      </c>
      <c r="S153" s="32" t="s">
        <v>1</v>
      </c>
      <c r="T153" s="8"/>
    </row>
    <row r="154" spans="1:23" ht="3" customHeight="1" x14ac:dyDescent="0.2">
      <c r="A154" s="32"/>
      <c r="B154" s="27"/>
      <c r="C154" s="37"/>
      <c r="D154" s="19"/>
      <c r="E154" s="19"/>
      <c r="F154" s="19"/>
      <c r="G154" s="19"/>
      <c r="H154" s="89"/>
      <c r="L154" s="94"/>
      <c r="M154" s="93"/>
      <c r="N154" s="95"/>
      <c r="O154" s="95"/>
      <c r="P154" s="95"/>
      <c r="Q154" s="95"/>
      <c r="R154" s="95"/>
      <c r="S154" s="95"/>
    </row>
    <row r="155" spans="1:23" s="13" customFormat="1" ht="13.5" customHeight="1" x14ac:dyDescent="0.2">
      <c r="A155" s="8"/>
      <c r="B155" s="50" t="s">
        <v>6</v>
      </c>
      <c r="C155" s="92" t="s">
        <v>70</v>
      </c>
      <c r="D155" s="92"/>
      <c r="E155" s="99"/>
      <c r="F155" s="99"/>
      <c r="G155" s="99"/>
      <c r="H155" s="89" t="s">
        <v>33</v>
      </c>
      <c r="I155" s="32"/>
      <c r="J155" s="32"/>
      <c r="K155" s="8"/>
      <c r="L155" s="108" t="e">
        <f>(L143*9)/L139</f>
        <v>#DIV/0!</v>
      </c>
      <c r="M155" s="107"/>
      <c r="N155" s="8"/>
      <c r="O155" s="60" t="e">
        <f>IF(L155&lt;10%,"X","")</f>
        <v>#DIV/0!</v>
      </c>
      <c r="P155" s="32" t="s">
        <v>0</v>
      </c>
      <c r="Q155" s="32"/>
      <c r="R155" s="61" t="e">
        <f>IF(L155&gt;=10%,"X","")</f>
        <v>#DIV/0!</v>
      </c>
      <c r="S155" s="32" t="s">
        <v>1</v>
      </c>
      <c r="T155" s="8"/>
    </row>
    <row r="156" spans="1:23" s="13" customFormat="1" x14ac:dyDescent="0.2">
      <c r="A156" s="8"/>
      <c r="B156" s="23"/>
      <c r="C156" s="53" t="s">
        <v>69</v>
      </c>
      <c r="D156" s="99"/>
      <c r="E156" s="99"/>
      <c r="F156" s="99"/>
      <c r="G156" s="99"/>
      <c r="H156" s="89"/>
      <c r="I156" s="32"/>
      <c r="J156" s="32"/>
      <c r="K156" s="8"/>
      <c r="L156" s="109"/>
      <c r="M156" s="107"/>
      <c r="N156" s="8"/>
      <c r="O156" s="47"/>
      <c r="P156" s="32"/>
      <c r="Q156" s="32"/>
      <c r="R156" s="17"/>
      <c r="S156" s="32"/>
      <c r="T156" s="8"/>
    </row>
    <row r="157" spans="1:23" ht="3" customHeight="1" x14ac:dyDescent="0.2">
      <c r="A157" s="32"/>
      <c r="B157" s="27"/>
      <c r="C157" s="37"/>
      <c r="D157" s="19"/>
      <c r="E157" s="19"/>
      <c r="F157" s="19"/>
      <c r="G157" s="19"/>
      <c r="H157" s="89"/>
      <c r="L157" s="110"/>
      <c r="M157" s="93"/>
      <c r="N157" s="95"/>
      <c r="O157" s="95"/>
      <c r="P157" s="95"/>
      <c r="Q157" s="95"/>
      <c r="R157" s="95"/>
      <c r="S157" s="95"/>
    </row>
    <row r="158" spans="1:23" s="13" customFormat="1" x14ac:dyDescent="0.2">
      <c r="A158" s="8"/>
      <c r="B158" s="50" t="s">
        <v>6</v>
      </c>
      <c r="C158" s="92" t="s">
        <v>90</v>
      </c>
      <c r="D158" s="19"/>
      <c r="E158" s="19"/>
      <c r="F158" s="19"/>
      <c r="G158" s="65"/>
      <c r="H158" s="89" t="s">
        <v>94</v>
      </c>
      <c r="I158" s="32"/>
      <c r="J158" s="32"/>
      <c r="K158" s="8"/>
      <c r="L158" s="111" t="e">
        <f>L150/J137</f>
        <v>#DIV/0!</v>
      </c>
      <c r="M158" s="107"/>
      <c r="N158" s="8"/>
      <c r="O158" s="60" t="e">
        <f>IF(L158&lt;=2,"X","")</f>
        <v>#DIV/0!</v>
      </c>
      <c r="P158" s="32" t="s">
        <v>0</v>
      </c>
      <c r="Q158" s="32"/>
      <c r="R158" s="61" t="e">
        <f>IF(L158&gt;2,"X","")</f>
        <v>#DIV/0!</v>
      </c>
      <c r="S158" s="32" t="s">
        <v>1</v>
      </c>
      <c r="T158" s="8"/>
    </row>
    <row r="159" spans="1:23" s="13" customFormat="1" x14ac:dyDescent="0.2">
      <c r="A159" s="8"/>
      <c r="B159" s="8"/>
      <c r="C159" s="23" t="s">
        <v>91</v>
      </c>
      <c r="D159" s="8"/>
      <c r="E159" s="8"/>
      <c r="F159" s="8"/>
      <c r="G159" s="8"/>
      <c r="H159" s="112"/>
      <c r="I159" s="113"/>
      <c r="J159" s="113"/>
      <c r="K159" s="113"/>
      <c r="L159" s="114"/>
      <c r="M159" s="115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">
      <c r="L160" s="31"/>
    </row>
    <row r="161" spans="1:25" s="13" customFormat="1" ht="6" customHeight="1" x14ac:dyDescent="0.2">
      <c r="A161" s="2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25" x14ac:dyDescent="0.2">
      <c r="L162" s="8" t="s">
        <v>117</v>
      </c>
    </row>
    <row r="163" spans="1:25" ht="6" customHeight="1" x14ac:dyDescent="0.2">
      <c r="B163" s="19"/>
      <c r="C163" s="19"/>
      <c r="D163" s="19"/>
      <c r="E163" s="19"/>
      <c r="F163" s="37"/>
      <c r="G163" s="37"/>
      <c r="S163" s="22"/>
    </row>
    <row r="164" spans="1:25" s="15" customFormat="1" ht="15.75" x14ac:dyDescent="0.25">
      <c r="A164" s="36" t="s">
        <v>135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</row>
    <row r="165" spans="1:25" s="13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5" s="116" customFormat="1" ht="15.75" customHeight="1" x14ac:dyDescent="0.2">
      <c r="A166" s="38">
        <v>4</v>
      </c>
      <c r="B166" s="41" t="s">
        <v>173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4"/>
      <c r="O166" s="24"/>
      <c r="P166" s="24"/>
      <c r="Q166" s="24"/>
      <c r="R166" s="24"/>
      <c r="S166" s="24"/>
      <c r="T166" s="8"/>
    </row>
    <row r="167" spans="1:25" s="116" customFormat="1" ht="15.75" customHeight="1" x14ac:dyDescent="0.2">
      <c r="A167" s="73"/>
      <c r="B167" s="41" t="s">
        <v>174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4"/>
      <c r="O167" s="24"/>
      <c r="P167" s="24"/>
      <c r="Q167" s="24"/>
      <c r="R167" s="24"/>
      <c r="S167" s="24"/>
      <c r="T167" s="8"/>
    </row>
    <row r="168" spans="1:25" s="33" customFormat="1" ht="16.5" x14ac:dyDescent="0.25">
      <c r="A168" s="117"/>
      <c r="D168" s="50" t="s">
        <v>6</v>
      </c>
      <c r="E168" s="174" t="s">
        <v>14</v>
      </c>
      <c r="F168" s="175"/>
      <c r="G168" s="175"/>
      <c r="H168" s="175"/>
      <c r="I168" s="175"/>
      <c r="J168" s="175"/>
      <c r="K168" s="175"/>
      <c r="L168" s="175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</row>
    <row r="169" spans="1:25" x14ac:dyDescent="0.2">
      <c r="B169" s="119"/>
      <c r="C169" s="120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21"/>
      <c r="O169" s="121"/>
      <c r="P169" s="121"/>
      <c r="R169" s="121"/>
      <c r="S169" s="121"/>
      <c r="T169" s="22"/>
      <c r="U169" s="22"/>
      <c r="V169" s="22"/>
      <c r="W169" s="22"/>
      <c r="X169" s="22"/>
    </row>
    <row r="170" spans="1:25" x14ac:dyDescent="0.2">
      <c r="B170" s="122"/>
      <c r="C170" s="123" t="s">
        <v>7</v>
      </c>
      <c r="D170" s="54" t="s">
        <v>101</v>
      </c>
      <c r="E170" s="124"/>
      <c r="F170" s="125"/>
      <c r="G170" s="116"/>
      <c r="H170" s="19"/>
      <c r="O170" s="4"/>
      <c r="P170" s="32" t="s">
        <v>0</v>
      </c>
      <c r="Q170" s="32"/>
      <c r="R170" s="4"/>
      <c r="S170" s="32" t="s">
        <v>1</v>
      </c>
    </row>
    <row r="171" spans="1:25" x14ac:dyDescent="0.2">
      <c r="B171" s="119"/>
      <c r="C171" s="119"/>
      <c r="D171" s="41"/>
      <c r="E171" s="39"/>
      <c r="F171" s="116"/>
      <c r="G171" s="116"/>
      <c r="H171" s="116"/>
      <c r="I171" s="116"/>
      <c r="J171" s="116"/>
      <c r="K171" s="116"/>
      <c r="L171" s="116"/>
      <c r="M171" s="116"/>
      <c r="N171" s="121"/>
      <c r="O171" s="121"/>
      <c r="P171" s="121"/>
      <c r="R171" s="121"/>
      <c r="S171" s="121"/>
      <c r="T171" s="22"/>
      <c r="U171" s="22"/>
      <c r="V171" s="22"/>
      <c r="W171" s="22"/>
      <c r="X171" s="22"/>
    </row>
    <row r="172" spans="1:25" x14ac:dyDescent="0.2">
      <c r="B172" s="122"/>
      <c r="C172" s="123" t="s">
        <v>8</v>
      </c>
      <c r="D172" s="54" t="s">
        <v>102</v>
      </c>
      <c r="E172" s="41"/>
      <c r="F172" s="23"/>
      <c r="G172" s="23"/>
      <c r="H172" s="23"/>
      <c r="I172" s="23"/>
      <c r="J172" s="23"/>
      <c r="K172" s="23"/>
      <c r="L172" s="23"/>
      <c r="M172" s="23"/>
      <c r="O172" s="4"/>
      <c r="P172" s="32" t="s">
        <v>0</v>
      </c>
      <c r="Q172" s="32"/>
      <c r="R172" s="4"/>
      <c r="S172" s="32" t="s">
        <v>1</v>
      </c>
    </row>
    <row r="173" spans="1:25" ht="13.5" customHeight="1" x14ac:dyDescent="0.2">
      <c r="B173" s="126"/>
      <c r="C173" s="126"/>
      <c r="D173" s="41" t="s">
        <v>96</v>
      </c>
      <c r="E173" s="41"/>
      <c r="F173" s="23"/>
      <c r="G173" s="23"/>
      <c r="H173" s="23"/>
      <c r="I173" s="23"/>
      <c r="J173" s="23"/>
      <c r="K173" s="23"/>
      <c r="L173" s="23"/>
      <c r="M173" s="23"/>
      <c r="N173" s="24"/>
      <c r="O173" s="47"/>
      <c r="P173" s="32"/>
      <c r="Q173" s="32"/>
      <c r="R173" s="47"/>
      <c r="S173" s="32"/>
    </row>
    <row r="174" spans="1:25" x14ac:dyDescent="0.2">
      <c r="B174" s="126"/>
      <c r="C174" s="126"/>
      <c r="D174" s="41" t="s">
        <v>97</v>
      </c>
      <c r="E174" s="41"/>
      <c r="F174" s="23"/>
      <c r="G174" s="23"/>
      <c r="H174" s="23"/>
      <c r="I174" s="23"/>
      <c r="J174" s="23"/>
      <c r="K174" s="23"/>
      <c r="L174" s="23"/>
      <c r="M174" s="23"/>
      <c r="N174" s="24"/>
      <c r="O174" s="47"/>
      <c r="P174" s="32"/>
      <c r="Q174" s="32"/>
      <c r="R174" s="47"/>
      <c r="S174" s="32"/>
    </row>
    <row r="175" spans="1:25" x14ac:dyDescent="0.2">
      <c r="B175" s="126"/>
      <c r="C175" s="126"/>
      <c r="D175" s="41" t="s">
        <v>98</v>
      </c>
      <c r="E175" s="41"/>
      <c r="F175" s="23"/>
      <c r="G175" s="23"/>
      <c r="H175" s="23"/>
      <c r="I175" s="23"/>
      <c r="J175" s="23"/>
      <c r="K175" s="23"/>
      <c r="L175" s="23"/>
      <c r="M175" s="23"/>
      <c r="N175" s="24"/>
      <c r="O175" s="47"/>
      <c r="P175" s="32"/>
      <c r="Q175" s="32"/>
      <c r="R175" s="47"/>
      <c r="S175" s="32"/>
    </row>
    <row r="176" spans="1:25" x14ac:dyDescent="0.2">
      <c r="B176" s="126"/>
      <c r="C176" s="127"/>
      <c r="D176" s="41" t="s">
        <v>66</v>
      </c>
      <c r="E176" s="41"/>
      <c r="F176" s="23"/>
      <c r="G176" s="23"/>
      <c r="H176" s="23"/>
      <c r="I176" s="23"/>
      <c r="J176" s="23"/>
      <c r="K176" s="23"/>
      <c r="L176" s="23"/>
      <c r="M176" s="23"/>
      <c r="N176" s="24"/>
      <c r="O176" s="47"/>
      <c r="P176" s="32"/>
      <c r="Q176" s="32"/>
      <c r="R176" s="47"/>
      <c r="S176" s="32"/>
    </row>
    <row r="177" spans="1:24" x14ac:dyDescent="0.2">
      <c r="B177" s="119"/>
      <c r="C177" s="119"/>
      <c r="D177" s="41"/>
      <c r="E177" s="39"/>
      <c r="F177" s="116"/>
      <c r="G177" s="116"/>
      <c r="H177" s="116"/>
      <c r="I177" s="116"/>
      <c r="J177" s="116"/>
      <c r="K177" s="116"/>
      <c r="L177" s="116"/>
      <c r="M177" s="116"/>
      <c r="N177" s="121"/>
      <c r="O177" s="121"/>
      <c r="P177" s="121"/>
      <c r="R177" s="121"/>
      <c r="S177" s="121"/>
      <c r="T177" s="22"/>
      <c r="U177" s="22"/>
      <c r="V177" s="22"/>
      <c r="W177" s="22"/>
      <c r="X177" s="22"/>
    </row>
    <row r="178" spans="1:24" x14ac:dyDescent="0.2">
      <c r="B178" s="122"/>
      <c r="C178" s="123" t="s">
        <v>21</v>
      </c>
      <c r="D178" s="41" t="s">
        <v>105</v>
      </c>
      <c r="E178" s="41"/>
      <c r="F178" s="53"/>
      <c r="G178" s="53"/>
      <c r="H178" s="53"/>
      <c r="I178" s="53"/>
      <c r="J178" s="53"/>
      <c r="K178" s="53"/>
      <c r="L178" s="53"/>
      <c r="M178" s="53"/>
      <c r="O178" s="4"/>
      <c r="P178" s="32" t="s">
        <v>0</v>
      </c>
      <c r="Q178" s="32"/>
      <c r="R178" s="4"/>
      <c r="S178" s="32" t="s">
        <v>1</v>
      </c>
    </row>
    <row r="179" spans="1:24" x14ac:dyDescent="0.2">
      <c r="B179" s="122"/>
      <c r="C179" s="127"/>
      <c r="D179" s="39" t="s">
        <v>99</v>
      </c>
      <c r="E179" s="41"/>
      <c r="F179" s="53"/>
      <c r="G179" s="53"/>
      <c r="H179" s="53"/>
      <c r="I179" s="53"/>
      <c r="J179" s="53"/>
      <c r="K179" s="53"/>
      <c r="L179" s="53"/>
      <c r="M179" s="53"/>
      <c r="O179" s="47"/>
      <c r="P179" s="32"/>
      <c r="Q179" s="32"/>
      <c r="R179" s="47"/>
      <c r="S179" s="32"/>
    </row>
    <row r="180" spans="1:24" x14ac:dyDescent="0.2">
      <c r="B180" s="122"/>
      <c r="C180" s="127"/>
      <c r="D180" s="39" t="s">
        <v>100</v>
      </c>
      <c r="E180" s="41"/>
      <c r="F180" s="53"/>
      <c r="G180" s="53"/>
      <c r="H180" s="53"/>
      <c r="I180" s="53"/>
      <c r="J180" s="53"/>
      <c r="K180" s="53"/>
      <c r="L180" s="53"/>
      <c r="M180" s="53"/>
      <c r="O180" s="47"/>
      <c r="P180" s="32"/>
      <c r="Q180" s="32"/>
      <c r="R180" s="47"/>
      <c r="S180" s="32"/>
    </row>
    <row r="181" spans="1:24" x14ac:dyDescent="0.2">
      <c r="B181" s="119"/>
      <c r="C181" s="119"/>
      <c r="D181" s="41"/>
      <c r="E181" s="39"/>
      <c r="F181" s="116"/>
      <c r="G181" s="116"/>
      <c r="H181" s="116"/>
      <c r="I181" s="116"/>
      <c r="J181" s="116"/>
      <c r="K181" s="116"/>
      <c r="L181" s="116"/>
      <c r="M181" s="116"/>
      <c r="N181" s="121"/>
      <c r="O181" s="121"/>
      <c r="P181" s="121"/>
      <c r="R181" s="121"/>
      <c r="S181" s="121"/>
      <c r="T181" s="22"/>
      <c r="U181" s="22"/>
      <c r="V181" s="22"/>
      <c r="W181" s="22"/>
      <c r="X181" s="22"/>
    </row>
    <row r="182" spans="1:24" ht="13.5" customHeight="1" x14ac:dyDescent="0.2">
      <c r="B182" s="122"/>
      <c r="C182" s="123" t="s">
        <v>22</v>
      </c>
      <c r="D182" s="41" t="s">
        <v>103</v>
      </c>
      <c r="E182" s="41"/>
      <c r="F182" s="23"/>
      <c r="G182" s="23"/>
      <c r="H182" s="23"/>
      <c r="I182" s="23"/>
      <c r="J182" s="23"/>
      <c r="K182" s="23"/>
      <c r="L182" s="23"/>
      <c r="M182" s="23"/>
      <c r="N182" s="24"/>
      <c r="O182" s="4"/>
      <c r="P182" s="32" t="s">
        <v>0</v>
      </c>
      <c r="Q182" s="32"/>
      <c r="R182" s="4"/>
      <c r="S182" s="32" t="s">
        <v>1</v>
      </c>
    </row>
    <row r="183" spans="1:24" x14ac:dyDescent="0.2">
      <c r="B183" s="122"/>
      <c r="C183" s="122"/>
      <c r="D183" s="41" t="s">
        <v>106</v>
      </c>
      <c r="E183" s="41"/>
      <c r="F183" s="23"/>
      <c r="G183" s="23"/>
      <c r="H183" s="23"/>
      <c r="I183" s="23"/>
      <c r="J183" s="23"/>
      <c r="K183" s="23"/>
      <c r="L183" s="23"/>
      <c r="M183" s="23"/>
      <c r="N183" s="24"/>
      <c r="O183" s="47"/>
      <c r="P183" s="32"/>
      <c r="Q183" s="32"/>
      <c r="R183" s="47"/>
      <c r="S183" s="32"/>
    </row>
    <row r="184" spans="1:24" x14ac:dyDescent="0.2">
      <c r="B184" s="122"/>
      <c r="C184" s="122"/>
      <c r="D184" s="41" t="s">
        <v>107</v>
      </c>
      <c r="E184" s="41"/>
      <c r="F184" s="23"/>
      <c r="G184" s="23"/>
      <c r="H184" s="23"/>
      <c r="I184" s="23"/>
      <c r="J184" s="23"/>
      <c r="K184" s="23"/>
      <c r="L184" s="23"/>
      <c r="M184" s="23"/>
      <c r="N184" s="24"/>
      <c r="O184" s="47"/>
      <c r="P184" s="32"/>
      <c r="Q184" s="32"/>
      <c r="R184" s="47"/>
      <c r="S184" s="32"/>
    </row>
    <row r="185" spans="1:24" x14ac:dyDescent="0.2">
      <c r="B185" s="122"/>
      <c r="C185" s="122"/>
      <c r="D185" s="41" t="s">
        <v>108</v>
      </c>
      <c r="E185" s="41"/>
      <c r="F185" s="23"/>
      <c r="G185" s="23"/>
      <c r="H185" s="23"/>
      <c r="I185" s="23"/>
      <c r="J185" s="23"/>
      <c r="K185" s="23"/>
      <c r="L185" s="23"/>
      <c r="M185" s="23"/>
      <c r="N185" s="24"/>
      <c r="O185" s="47"/>
      <c r="P185" s="32"/>
      <c r="Q185" s="32"/>
      <c r="R185" s="47"/>
      <c r="S185" s="32"/>
    </row>
    <row r="186" spans="1:24" x14ac:dyDescent="0.2">
      <c r="B186" s="119"/>
      <c r="C186" s="119"/>
      <c r="D186" s="41"/>
      <c r="E186" s="39"/>
      <c r="F186" s="116"/>
      <c r="G186" s="116"/>
      <c r="H186" s="116"/>
      <c r="I186" s="116"/>
      <c r="J186" s="116"/>
      <c r="K186" s="116"/>
      <c r="L186" s="116"/>
      <c r="M186" s="116"/>
      <c r="N186" s="121"/>
      <c r="O186" s="121"/>
      <c r="P186" s="121"/>
      <c r="R186" s="121"/>
      <c r="S186" s="121"/>
      <c r="T186" s="22"/>
      <c r="U186" s="22"/>
      <c r="V186" s="22"/>
      <c r="W186" s="22"/>
      <c r="X186" s="22"/>
    </row>
    <row r="187" spans="1:24" x14ac:dyDescent="0.2">
      <c r="B187" s="122"/>
      <c r="C187" s="123" t="s">
        <v>23</v>
      </c>
      <c r="D187" s="41" t="s">
        <v>104</v>
      </c>
      <c r="E187" s="124"/>
      <c r="F187" s="125"/>
      <c r="G187" s="116"/>
      <c r="H187" s="128"/>
      <c r="I187" s="32"/>
      <c r="J187" s="32"/>
      <c r="O187" s="4"/>
      <c r="P187" s="32" t="s">
        <v>0</v>
      </c>
      <c r="Q187" s="32"/>
      <c r="R187" s="4"/>
      <c r="S187" s="32" t="s">
        <v>1</v>
      </c>
    </row>
    <row r="188" spans="1:24" s="13" customFormat="1" ht="13.5" customHeight="1" x14ac:dyDescent="0.2">
      <c r="A188" s="8"/>
      <c r="B188" s="33"/>
      <c r="C188" s="33"/>
      <c r="D188" s="39" t="s">
        <v>79</v>
      </c>
      <c r="E188" s="33"/>
      <c r="F188" s="27"/>
      <c r="G188" s="27"/>
      <c r="H188" s="27"/>
      <c r="I188" s="27"/>
      <c r="J188" s="27"/>
      <c r="K188" s="27"/>
      <c r="L188" s="27"/>
      <c r="M188" s="27"/>
      <c r="N188" s="8"/>
      <c r="O188" s="8"/>
      <c r="P188" s="8"/>
      <c r="Q188" s="8"/>
      <c r="R188" s="8"/>
      <c r="S188" s="8"/>
      <c r="T188" s="8"/>
    </row>
    <row r="189" spans="1:24" s="13" customFormat="1" x14ac:dyDescent="0.2">
      <c r="A189" s="8"/>
      <c r="B189" s="33"/>
      <c r="C189" s="27"/>
      <c r="D189" s="39" t="s">
        <v>80</v>
      </c>
      <c r="E189" s="33"/>
      <c r="F189" s="27"/>
      <c r="G189" s="27"/>
      <c r="H189" s="27"/>
      <c r="I189" s="27"/>
      <c r="J189" s="27"/>
      <c r="K189" s="27"/>
      <c r="L189" s="27"/>
      <c r="M189" s="27"/>
      <c r="N189" s="8"/>
      <c r="O189" s="8"/>
      <c r="P189" s="8"/>
      <c r="Q189" s="8"/>
      <c r="R189" s="8"/>
      <c r="S189" s="8"/>
      <c r="T189" s="8"/>
    </row>
    <row r="190" spans="1:24" s="13" customFormat="1" x14ac:dyDescent="0.2">
      <c r="A190" s="8"/>
      <c r="B190" s="33"/>
      <c r="C190" s="28"/>
      <c r="D190" s="39" t="s">
        <v>81</v>
      </c>
      <c r="E190" s="27"/>
      <c r="F190" s="28"/>
      <c r="G190" s="28"/>
      <c r="H190" s="28"/>
      <c r="I190" s="28"/>
      <c r="J190" s="28"/>
      <c r="K190" s="28"/>
      <c r="L190" s="28"/>
      <c r="M190" s="28"/>
      <c r="N190" s="8"/>
      <c r="O190" s="8"/>
      <c r="P190" s="8"/>
      <c r="Q190" s="8"/>
      <c r="R190" s="8"/>
      <c r="S190" s="8"/>
      <c r="T190" s="8"/>
    </row>
    <row r="191" spans="1:24" s="119" customFormat="1" ht="15.75" x14ac:dyDescent="0.2">
      <c r="A191" s="129"/>
      <c r="B191" s="118"/>
      <c r="C191" s="28"/>
      <c r="D191" s="39" t="s">
        <v>82</v>
      </c>
      <c r="E191" s="27"/>
      <c r="F191" s="28"/>
      <c r="G191" s="28"/>
      <c r="H191" s="28"/>
      <c r="I191" s="28"/>
      <c r="J191" s="28"/>
      <c r="K191" s="28"/>
      <c r="L191" s="28"/>
      <c r="M191" s="28"/>
      <c r="V191" s="130"/>
    </row>
    <row r="192" spans="1:24" s="119" customFormat="1" ht="15.75" x14ac:dyDescent="0.2">
      <c r="A192" s="129"/>
      <c r="B192" s="118"/>
      <c r="C192" s="28"/>
      <c r="D192" s="39"/>
      <c r="E192" s="27"/>
      <c r="F192" s="28"/>
      <c r="G192" s="28"/>
      <c r="H192" s="28"/>
      <c r="I192" s="28"/>
      <c r="J192" s="28"/>
      <c r="K192" s="28"/>
      <c r="L192" s="28"/>
      <c r="M192" s="28"/>
      <c r="V192" s="130"/>
    </row>
    <row r="193" spans="1:20" s="13" customForma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s="116" customFormat="1" x14ac:dyDescent="0.2">
      <c r="A194" s="38">
        <v>5</v>
      </c>
      <c r="B194" s="131" t="s">
        <v>146</v>
      </c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60" t="e">
        <f>IF(AND(O139="X",O145="X",O153="X",O155="X",O158="X",R170="X",R172="X",R178="X",R182="X",R187="X"),"X","")</f>
        <v>#DIV/0!</v>
      </c>
      <c r="P194" s="59" t="s">
        <v>0</v>
      </c>
      <c r="Q194" s="59"/>
      <c r="R194" s="61" t="e">
        <f>IF(OR(R139="X",R145="X",R153="X",R155="X",R158="X",O170="X",O172="X",O178="X",O182="X",O187="X"),"X","")</f>
        <v>#DIV/0!</v>
      </c>
      <c r="S194" s="59" t="s">
        <v>1</v>
      </c>
    </row>
    <row r="195" spans="1:20" s="13" customFormat="1" x14ac:dyDescent="0.2">
      <c r="A195" s="8"/>
      <c r="B195" s="131" t="s">
        <v>147</v>
      </c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56"/>
      <c r="P195" s="56"/>
      <c r="Q195" s="56"/>
      <c r="R195" s="56"/>
      <c r="S195" s="56"/>
      <c r="T195" s="8"/>
    </row>
    <row r="196" spans="1:20" s="13" customFormat="1" x14ac:dyDescent="0.2">
      <c r="A196" s="8"/>
      <c r="B196" s="131" t="s">
        <v>148</v>
      </c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56"/>
      <c r="P196" s="56"/>
      <c r="Q196" s="56"/>
      <c r="R196" s="56"/>
      <c r="S196" s="56"/>
      <c r="T196" s="8"/>
    </row>
    <row r="197" spans="1:20" x14ac:dyDescent="0.2">
      <c r="B197" s="7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8" spans="1:20" s="13" customForma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s="15" customFormat="1" ht="15.75" x14ac:dyDescent="0.25">
      <c r="A199" s="36" t="s">
        <v>136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20" s="13" customFormat="1" ht="14.25" thickBo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s="134" customFormat="1" ht="6" customHeight="1" thickTop="1" x14ac:dyDescent="0.2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</row>
    <row r="202" spans="1:20" s="116" customFormat="1" x14ac:dyDescent="0.2">
      <c r="A202" s="38">
        <v>6</v>
      </c>
      <c r="B202" s="135" t="s">
        <v>145</v>
      </c>
      <c r="C202" s="136"/>
      <c r="D202" s="136"/>
      <c r="E202" s="136"/>
      <c r="F202" s="136"/>
      <c r="G202" s="136"/>
      <c r="H202" s="136"/>
      <c r="I202" s="137"/>
      <c r="J202" s="137"/>
      <c r="K202" s="137"/>
      <c r="L202" s="136"/>
      <c r="M202" s="137"/>
      <c r="N202" s="137"/>
      <c r="O202" s="60" t="e">
        <f>IF(AND(O91="X",O194="X"),"X","")</f>
        <v>#DIV/0!</v>
      </c>
      <c r="P202" s="138" t="s">
        <v>0</v>
      </c>
      <c r="Q202" s="138"/>
      <c r="R202" s="61" t="e">
        <f>IF(OR(R91="X",R194="X"),"X","")</f>
        <v>#DIV/0!</v>
      </c>
      <c r="S202" s="138" t="s">
        <v>1</v>
      </c>
    </row>
    <row r="203" spans="1:20" s="116" customFormat="1" x14ac:dyDescent="0.2">
      <c r="A203" s="139"/>
      <c r="B203" s="135" t="s">
        <v>109</v>
      </c>
      <c r="C203" s="136"/>
      <c r="D203" s="136"/>
      <c r="E203" s="136"/>
      <c r="F203" s="136"/>
      <c r="G203" s="136"/>
      <c r="H203" s="136"/>
      <c r="I203" s="137"/>
      <c r="J203" s="137"/>
      <c r="K203" s="137"/>
      <c r="L203" s="136"/>
      <c r="M203" s="137"/>
      <c r="N203" s="137"/>
      <c r="O203" s="140"/>
      <c r="P203" s="138"/>
      <c r="Q203" s="138"/>
      <c r="R203" s="141"/>
      <c r="S203" s="138"/>
    </row>
    <row r="204" spans="1:20" s="148" customFormat="1" ht="6" customHeight="1" thickBot="1" x14ac:dyDescent="0.25">
      <c r="A204" s="142"/>
      <c r="B204" s="143"/>
      <c r="C204" s="143"/>
      <c r="D204" s="143"/>
      <c r="E204" s="143"/>
      <c r="F204" s="143"/>
      <c r="G204" s="143"/>
      <c r="H204" s="143"/>
      <c r="I204" s="144"/>
      <c r="J204" s="144"/>
      <c r="K204" s="144"/>
      <c r="L204" s="143"/>
      <c r="M204" s="144"/>
      <c r="N204" s="144"/>
      <c r="O204" s="145"/>
      <c r="P204" s="146"/>
      <c r="Q204" s="146"/>
      <c r="R204" s="147"/>
      <c r="S204" s="146"/>
    </row>
    <row r="205" spans="1:20" s="13" customFormat="1" ht="14.25" thickTop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x14ac:dyDescent="0.2">
      <c r="B206" s="126"/>
      <c r="C206" s="19"/>
      <c r="D206" s="125"/>
      <c r="E206" s="125"/>
      <c r="F206" s="125"/>
      <c r="G206" s="116"/>
      <c r="H206" s="128"/>
      <c r="I206" s="149"/>
      <c r="J206" s="149"/>
      <c r="O206" s="47"/>
      <c r="P206" s="32"/>
      <c r="Q206" s="32"/>
      <c r="R206" s="47"/>
      <c r="S206" s="32"/>
    </row>
    <row r="207" spans="1:20" s="13" customFormat="1" ht="6" customHeight="1" x14ac:dyDescent="0.2">
      <c r="A207" s="2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20" x14ac:dyDescent="0.2">
      <c r="L208" s="8" t="s">
        <v>118</v>
      </c>
    </row>
    <row r="209" spans="1:24" s="13" customForma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4" s="15" customFormat="1" ht="15.75" x14ac:dyDescent="0.25">
      <c r="A210" s="36" t="s">
        <v>137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24" s="13" customForma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4" ht="13.5" customHeight="1" x14ac:dyDescent="0.2">
      <c r="A212" s="38">
        <v>7</v>
      </c>
      <c r="B212" s="39" t="s">
        <v>37</v>
      </c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2"/>
      <c r="U212" s="22"/>
      <c r="V212" s="22"/>
      <c r="W212" s="22"/>
      <c r="X212" s="22"/>
    </row>
    <row r="213" spans="1:24" x14ac:dyDescent="0.2">
      <c r="A213" s="73"/>
      <c r="B213" s="39" t="s">
        <v>164</v>
      </c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2"/>
      <c r="U213" s="22"/>
      <c r="V213" s="22"/>
      <c r="W213" s="22"/>
      <c r="X213" s="22"/>
    </row>
    <row r="214" spans="1:24" x14ac:dyDescent="0.2">
      <c r="A214" s="73"/>
      <c r="B214" s="39" t="s">
        <v>138</v>
      </c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2"/>
      <c r="U214" s="22"/>
      <c r="V214" s="22"/>
      <c r="W214" s="22"/>
      <c r="X214" s="22"/>
    </row>
    <row r="215" spans="1:24" x14ac:dyDescent="0.2">
      <c r="A215" s="73"/>
      <c r="B215" s="39" t="s">
        <v>165</v>
      </c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2"/>
      <c r="U215" s="22"/>
      <c r="V215" s="22"/>
      <c r="W215" s="22"/>
      <c r="X215" s="22"/>
    </row>
    <row r="216" spans="1:24" x14ac:dyDescent="0.2">
      <c r="B216" s="33"/>
      <c r="C216" s="33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22"/>
      <c r="U216" s="22"/>
      <c r="V216" s="22"/>
      <c r="W216" s="22"/>
      <c r="X216" s="22"/>
    </row>
    <row r="217" spans="1:24" x14ac:dyDescent="0.2">
      <c r="C217" s="50" t="s">
        <v>6</v>
      </c>
      <c r="D217" s="33" t="s">
        <v>139</v>
      </c>
      <c r="K217" s="22"/>
      <c r="L217" s="22"/>
      <c r="N217" s="22"/>
      <c r="O217" s="4"/>
      <c r="P217" s="32" t="s">
        <v>0</v>
      </c>
      <c r="Q217" s="32"/>
      <c r="R217" s="4"/>
      <c r="S217" s="32" t="s">
        <v>1</v>
      </c>
      <c r="T217" s="22"/>
      <c r="U217" s="22"/>
      <c r="V217" s="22"/>
      <c r="W217" s="22"/>
      <c r="X217" s="22"/>
    </row>
    <row r="218" spans="1:24" x14ac:dyDescent="0.2">
      <c r="C218" s="44"/>
      <c r="D218" s="33" t="s">
        <v>140</v>
      </c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R218" s="121"/>
      <c r="S218" s="121"/>
      <c r="T218" s="22"/>
      <c r="U218" s="22"/>
      <c r="V218" s="22"/>
      <c r="W218" s="22"/>
      <c r="X218" s="22"/>
    </row>
    <row r="219" spans="1:24" x14ac:dyDescent="0.2">
      <c r="D219" s="33"/>
      <c r="K219" s="22"/>
      <c r="L219" s="22"/>
      <c r="N219" s="22"/>
      <c r="O219" s="4"/>
      <c r="P219" s="32" t="s">
        <v>0</v>
      </c>
      <c r="Q219" s="32"/>
      <c r="R219" s="4"/>
      <c r="S219" s="32" t="s">
        <v>1</v>
      </c>
      <c r="T219" s="22"/>
      <c r="U219" s="22"/>
      <c r="V219" s="22"/>
      <c r="W219" s="22"/>
      <c r="X219" s="22"/>
    </row>
    <row r="220" spans="1:24" x14ac:dyDescent="0.2">
      <c r="C220" s="50" t="s">
        <v>6</v>
      </c>
      <c r="D220" s="33" t="s">
        <v>141</v>
      </c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R220" s="121"/>
      <c r="S220" s="121"/>
      <c r="T220" s="22"/>
      <c r="U220" s="22"/>
      <c r="V220" s="22"/>
      <c r="W220" s="22"/>
      <c r="X220" s="22"/>
    </row>
    <row r="221" spans="1:24" x14ac:dyDescent="0.2">
      <c r="C221" s="44"/>
      <c r="D221" s="33" t="s">
        <v>140</v>
      </c>
      <c r="K221" s="22"/>
      <c r="L221" s="22"/>
      <c r="N221" s="22"/>
      <c r="O221" s="4"/>
      <c r="P221" s="32" t="s">
        <v>0</v>
      </c>
      <c r="Q221" s="32"/>
      <c r="R221" s="4"/>
      <c r="S221" s="32" t="s">
        <v>1</v>
      </c>
      <c r="T221" s="22"/>
      <c r="U221" s="22"/>
      <c r="V221" s="22"/>
      <c r="W221" s="22"/>
      <c r="X221" s="22"/>
    </row>
    <row r="222" spans="1:24" x14ac:dyDescent="0.2">
      <c r="C222" s="50"/>
      <c r="D222" s="33"/>
      <c r="K222" s="22"/>
      <c r="L222" s="22"/>
      <c r="N222" s="22"/>
      <c r="O222" s="47"/>
      <c r="P222" s="32"/>
      <c r="R222" s="47"/>
      <c r="S222" s="32"/>
      <c r="T222" s="22"/>
      <c r="U222" s="22"/>
      <c r="V222" s="22"/>
      <c r="W222" s="22"/>
      <c r="X222" s="22"/>
    </row>
    <row r="223" spans="1:24" x14ac:dyDescent="0.2">
      <c r="C223" s="50" t="s">
        <v>6</v>
      </c>
      <c r="D223" s="33" t="s">
        <v>142</v>
      </c>
      <c r="K223" s="22"/>
      <c r="L223" s="22"/>
      <c r="N223" s="22"/>
      <c r="O223" s="47"/>
      <c r="P223" s="32"/>
      <c r="R223" s="47"/>
      <c r="S223" s="32"/>
      <c r="T223" s="22"/>
      <c r="U223" s="22"/>
      <c r="V223" s="22"/>
      <c r="W223" s="22"/>
      <c r="X223" s="22"/>
    </row>
    <row r="224" spans="1:24" x14ac:dyDescent="0.2">
      <c r="C224" s="50"/>
      <c r="D224" s="69" t="s">
        <v>140</v>
      </c>
      <c r="E224" s="28"/>
      <c r="F224" s="28"/>
      <c r="G224" s="28"/>
      <c r="H224" s="28"/>
      <c r="I224" s="28"/>
      <c r="J224" s="28"/>
      <c r="K224" s="28"/>
      <c r="L224" s="28"/>
      <c r="N224" s="22"/>
      <c r="O224" s="47"/>
      <c r="P224" s="32"/>
      <c r="R224" s="47"/>
      <c r="S224" s="32"/>
      <c r="T224" s="22"/>
      <c r="U224" s="22"/>
      <c r="V224" s="22"/>
      <c r="W224" s="22"/>
      <c r="X224" s="22"/>
    </row>
    <row r="225" spans="1:26" x14ac:dyDescent="0.2">
      <c r="C225" s="27"/>
      <c r="D225" s="150"/>
      <c r="E225" s="27"/>
      <c r="F225" s="27"/>
      <c r="G225" s="27"/>
      <c r="H225" s="27"/>
      <c r="I225" s="27"/>
      <c r="J225" s="27"/>
      <c r="K225" s="27"/>
      <c r="L225" s="27"/>
    </row>
    <row r="226" spans="1:26" x14ac:dyDescent="0.2">
      <c r="C226" s="50" t="s">
        <v>6</v>
      </c>
      <c r="D226" s="8" t="s">
        <v>143</v>
      </c>
      <c r="E226" s="28"/>
      <c r="F226" s="28"/>
      <c r="G226" s="28"/>
      <c r="H226" s="28"/>
      <c r="I226" s="28"/>
      <c r="J226" s="28"/>
      <c r="K226" s="28"/>
      <c r="L226" s="28"/>
      <c r="N226" s="22"/>
      <c r="O226" s="4"/>
      <c r="P226" s="32" t="s">
        <v>0</v>
      </c>
      <c r="Q226" s="32"/>
      <c r="R226" s="4"/>
      <c r="S226" s="32" t="s">
        <v>1</v>
      </c>
      <c r="T226" s="22"/>
      <c r="U226" s="22"/>
      <c r="V226" s="22"/>
      <c r="W226" s="22"/>
      <c r="X226" s="22"/>
    </row>
    <row r="227" spans="1:26" x14ac:dyDescent="0.2">
      <c r="C227" s="50"/>
      <c r="D227" s="69" t="s">
        <v>140</v>
      </c>
      <c r="E227" s="28"/>
      <c r="F227" s="28"/>
      <c r="G227" s="28"/>
      <c r="H227" s="28"/>
      <c r="I227" s="28"/>
      <c r="J227" s="28"/>
      <c r="K227" s="28"/>
      <c r="L227" s="28"/>
      <c r="N227" s="22"/>
      <c r="O227" s="47"/>
      <c r="P227" s="32"/>
      <c r="R227" s="47"/>
      <c r="S227" s="32"/>
      <c r="T227" s="22"/>
      <c r="U227" s="22"/>
      <c r="V227" s="22"/>
      <c r="W227" s="22"/>
      <c r="X227" s="22"/>
    </row>
    <row r="228" spans="1:26" ht="6" customHeight="1" x14ac:dyDescent="0.2">
      <c r="C228" s="50"/>
      <c r="D228" s="69"/>
      <c r="E228" s="28"/>
      <c r="F228" s="28"/>
      <c r="G228" s="28"/>
      <c r="H228" s="28"/>
      <c r="I228" s="28"/>
      <c r="J228" s="28"/>
      <c r="K228" s="28"/>
      <c r="L228" s="28"/>
      <c r="N228" s="22"/>
      <c r="O228" s="47"/>
      <c r="P228" s="32"/>
      <c r="R228" s="47"/>
      <c r="S228" s="32"/>
      <c r="T228" s="22"/>
      <c r="U228" s="22"/>
      <c r="V228" s="22"/>
      <c r="W228" s="22"/>
      <c r="X228" s="22"/>
    </row>
    <row r="229" spans="1:26" ht="13.5" customHeight="1" x14ac:dyDescent="0.2">
      <c r="C229" s="27"/>
      <c r="D229" s="151" t="s">
        <v>144</v>
      </c>
      <c r="E229" s="28"/>
      <c r="F229" s="28"/>
      <c r="G229" s="28"/>
      <c r="H229" s="28"/>
      <c r="I229" s="28"/>
      <c r="J229" s="28"/>
      <c r="K229" s="28"/>
      <c r="L229" s="28"/>
      <c r="O229" s="4"/>
      <c r="P229" s="32" t="s">
        <v>157</v>
      </c>
    </row>
    <row r="230" spans="1:26" x14ac:dyDescent="0.2">
      <c r="C230" s="27"/>
      <c r="D230" s="151" t="s">
        <v>160</v>
      </c>
      <c r="E230" s="28"/>
      <c r="F230" s="28"/>
      <c r="G230" s="28"/>
      <c r="H230" s="28"/>
      <c r="I230" s="28"/>
      <c r="J230" s="28"/>
      <c r="K230" s="28"/>
      <c r="L230" s="28"/>
    </row>
    <row r="231" spans="1:26" x14ac:dyDescent="0.2">
      <c r="C231" s="27"/>
      <c r="D231" s="151" t="s">
        <v>159</v>
      </c>
      <c r="E231" s="28"/>
      <c r="F231" s="28"/>
      <c r="G231" s="28"/>
      <c r="H231" s="28"/>
      <c r="I231" s="28"/>
      <c r="J231" s="28"/>
      <c r="K231" s="28"/>
      <c r="L231" s="28"/>
    </row>
    <row r="232" spans="1:26" s="13" customFormat="1" x14ac:dyDescent="0.2">
      <c r="A232" s="8"/>
      <c r="B232" s="8"/>
      <c r="C232" s="8"/>
      <c r="D232" s="8"/>
      <c r="E232" s="152" t="s">
        <v>158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x14ac:dyDescent="0.2">
      <c r="D233" s="151"/>
      <c r="E233" s="28"/>
      <c r="F233" s="28"/>
      <c r="G233" s="28"/>
      <c r="H233" s="28"/>
      <c r="I233" s="28"/>
      <c r="J233" s="28"/>
      <c r="K233" s="28"/>
      <c r="L233" s="28"/>
    </row>
    <row r="234" spans="1:26" s="13" customForma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6" s="13" customForma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6" s="13" customFormat="1" x14ac:dyDescent="0.2">
      <c r="A236" s="8"/>
      <c r="B236" s="153"/>
      <c r="C236" s="154"/>
      <c r="D236" s="154"/>
      <c r="E236" s="154"/>
      <c r="F236" s="154"/>
      <c r="G236" s="155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6"/>
      <c r="S236" s="8"/>
      <c r="T236" s="8"/>
    </row>
    <row r="237" spans="1:26" s="13" customFormat="1" x14ac:dyDescent="0.2">
      <c r="A237" s="8"/>
      <c r="B237" s="157"/>
      <c r="C237" s="158" t="s">
        <v>38</v>
      </c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9"/>
      <c r="S237" s="8"/>
      <c r="T237" s="8"/>
    </row>
    <row r="238" spans="1:26" s="13" customFormat="1" x14ac:dyDescent="0.2">
      <c r="A238" s="8"/>
      <c r="B238" s="157"/>
      <c r="C238" s="158" t="s">
        <v>39</v>
      </c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9"/>
      <c r="S238" s="8"/>
      <c r="T238" s="8"/>
    </row>
    <row r="239" spans="1:26" s="13" customFormat="1" x14ac:dyDescent="0.2">
      <c r="A239" s="8"/>
      <c r="B239" s="157"/>
      <c r="C239" s="158" t="s">
        <v>40</v>
      </c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9"/>
      <c r="S239" s="8"/>
      <c r="T239" s="8"/>
    </row>
    <row r="240" spans="1:26" s="13" customFormat="1" x14ac:dyDescent="0.2">
      <c r="A240" s="8"/>
      <c r="B240" s="157"/>
      <c r="C240" s="160"/>
      <c r="D240" s="161" t="s">
        <v>6</v>
      </c>
      <c r="E240" s="173" t="s">
        <v>19</v>
      </c>
      <c r="F240" s="162"/>
      <c r="G240" s="162"/>
      <c r="H240" s="162"/>
      <c r="I240" s="162"/>
      <c r="J240" s="160"/>
      <c r="K240" s="163"/>
      <c r="L240" s="163"/>
      <c r="M240" s="163"/>
      <c r="N240" s="163"/>
      <c r="O240" s="163"/>
      <c r="P240" s="160"/>
      <c r="Q240" s="160"/>
      <c r="R240" s="159"/>
      <c r="S240" s="8"/>
      <c r="T240" s="8"/>
    </row>
    <row r="241" spans="1:20" s="13" customFormat="1" ht="13.5" customHeight="1" x14ac:dyDescent="0.2">
      <c r="A241" s="8"/>
      <c r="B241" s="157"/>
      <c r="C241" s="160"/>
      <c r="D241" s="161" t="s">
        <v>6</v>
      </c>
      <c r="E241" s="173" t="s">
        <v>9</v>
      </c>
      <c r="F241" s="173"/>
      <c r="G241" s="173"/>
      <c r="H241" s="173"/>
      <c r="I241" s="173"/>
      <c r="J241" s="163"/>
      <c r="K241" s="163"/>
      <c r="L241" s="163"/>
      <c r="M241" s="163"/>
      <c r="N241" s="163"/>
      <c r="O241" s="163"/>
      <c r="P241" s="160"/>
      <c r="Q241" s="160"/>
      <c r="R241" s="159"/>
      <c r="S241" s="8"/>
      <c r="T241" s="8"/>
    </row>
    <row r="242" spans="1:20" s="13" customFormat="1" x14ac:dyDescent="0.2">
      <c r="A242" s="8"/>
      <c r="B242" s="157"/>
      <c r="C242" s="160"/>
      <c r="D242" s="161" t="s">
        <v>6</v>
      </c>
      <c r="E242" s="173" t="s">
        <v>20</v>
      </c>
      <c r="F242" s="162"/>
      <c r="G242" s="162"/>
      <c r="H242" s="172"/>
      <c r="I242" s="172"/>
      <c r="J242" s="163"/>
      <c r="K242" s="163"/>
      <c r="L242" s="163"/>
      <c r="M242" s="163"/>
      <c r="N242" s="163"/>
      <c r="O242" s="163"/>
      <c r="P242" s="160"/>
      <c r="Q242" s="160"/>
      <c r="R242" s="159"/>
      <c r="S242" s="8"/>
      <c r="T242" s="8"/>
    </row>
    <row r="243" spans="1:20" s="13" customFormat="1" x14ac:dyDescent="0.2">
      <c r="A243" s="8"/>
      <c r="B243" s="157"/>
      <c r="C243" s="164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5"/>
      <c r="S243" s="8"/>
      <c r="T243" s="8"/>
    </row>
    <row r="244" spans="1:20" s="13" customFormat="1" ht="15" customHeight="1" x14ac:dyDescent="0.2">
      <c r="A244" s="8"/>
      <c r="B244" s="157"/>
      <c r="C244" s="164" t="s">
        <v>149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5"/>
      <c r="S244" s="8"/>
      <c r="T244" s="8"/>
    </row>
    <row r="245" spans="1:20" x14ac:dyDescent="0.2">
      <c r="B245" s="157"/>
      <c r="C245" s="164" t="s">
        <v>150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5"/>
    </row>
    <row r="246" spans="1:20" x14ac:dyDescent="0.2">
      <c r="B246" s="166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8"/>
    </row>
    <row r="247" spans="1:20" x14ac:dyDescent="0.2"/>
    <row r="248" spans="1:20" x14ac:dyDescent="0.2"/>
    <row r="249" spans="1:20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</row>
    <row r="250" spans="1:20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</row>
    <row r="251" spans="1:20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</row>
    <row r="252" spans="1:20" s="27" customFormat="1" ht="15" customHeight="1" x14ac:dyDescent="0.25">
      <c r="A252" s="27" t="s">
        <v>41</v>
      </c>
    </row>
    <row r="253" spans="1:20" s="27" customFormat="1" ht="15" customHeight="1" x14ac:dyDescent="0.25">
      <c r="A253" s="27" t="s">
        <v>42</v>
      </c>
    </row>
    <row r="254" spans="1:20" s="27" customFormat="1" ht="15" customHeight="1" x14ac:dyDescent="0.25">
      <c r="A254" s="27" t="s">
        <v>43</v>
      </c>
    </row>
    <row r="255" spans="1:20" s="27" customFormat="1" ht="15" customHeight="1" x14ac:dyDescent="0.25">
      <c r="A255" s="27" t="s">
        <v>44</v>
      </c>
    </row>
    <row r="256" spans="1:20" s="27" customFormat="1" ht="15" customHeight="1" x14ac:dyDescent="0.25">
      <c r="A256" s="27" t="s">
        <v>45</v>
      </c>
    </row>
    <row r="257" spans="1:1" s="27" customFormat="1" ht="15" customHeight="1" x14ac:dyDescent="0.25">
      <c r="A257" s="27" t="s">
        <v>46</v>
      </c>
    </row>
    <row r="258" spans="1:1" s="27" customFormat="1" ht="15" customHeight="1" x14ac:dyDescent="0.25">
      <c r="A258" s="27" t="s">
        <v>47</v>
      </c>
    </row>
    <row r="259" spans="1:1" s="27" customFormat="1" ht="15" customHeight="1" x14ac:dyDescent="0.25">
      <c r="A259" s="27" t="s">
        <v>71</v>
      </c>
    </row>
    <row r="260" spans="1:1" s="27" customFormat="1" ht="15" customHeight="1" x14ac:dyDescent="0.25">
      <c r="A260" s="27" t="s">
        <v>48</v>
      </c>
    </row>
    <row r="261" spans="1:1" s="27" customFormat="1" ht="15" customHeight="1" x14ac:dyDescent="0.25">
      <c r="A261" s="27" t="s">
        <v>49</v>
      </c>
    </row>
    <row r="262" spans="1:1" s="27" customFormat="1" ht="15" customHeight="1" x14ac:dyDescent="0.25">
      <c r="A262" s="27" t="s">
        <v>65</v>
      </c>
    </row>
    <row r="263" spans="1:1" x14ac:dyDescent="0.2"/>
    <row r="264" spans="1:1" x14ac:dyDescent="0.2"/>
    <row r="265" spans="1:1" x14ac:dyDescent="0.2"/>
    <row r="266" spans="1:1" x14ac:dyDescent="0.2"/>
    <row r="267" spans="1:1" x14ac:dyDescent="0.2"/>
    <row r="268" spans="1:1" x14ac:dyDescent="0.2"/>
    <row r="269" spans="1:1" x14ac:dyDescent="0.2"/>
    <row r="270" spans="1:1" x14ac:dyDescent="0.2"/>
    <row r="271" spans="1:1" x14ac:dyDescent="0.2"/>
    <row r="272" spans="1:1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</sheetData>
  <sheetProtection algorithmName="SHA-512" hashValue="IBOV5fofUQ7QTirttQN/Kqglr6gU99pkMwdfog0gxBWxjQqYLFVJolafC24bqmG82bxrMCxzoLKnaSjy0pcXeQ==" saltValue="z+dhQk+mMgKLrt3m09FSuw==" spinCount="100000" sheet="1" selectLockedCells="1"/>
  <hyperlinks>
    <hyperlink ref="C25:G25" r:id="rId1" display="Submitting New Products for Approval" xr:uid="{250C9E79-AE63-4638-B59A-FF587B1646F5}"/>
    <hyperlink ref="C26:G26" r:id="rId2" display="Submitting New Products for Approval" xr:uid="{3E13F3C4-A61E-4278-9627-9000B99F61B0}"/>
    <hyperlink ref="E240:I240" r:id="rId3" display="Healthy Food Certification" xr:uid="{44902A3C-B8C9-45A5-9623-6578A1B88A6C}"/>
    <hyperlink ref="E242:G242" r:id="rId4" display="HFC Coordinator" xr:uid="{D001B114-E421-4465-AAF7-04A324CEF531}"/>
    <hyperlink ref="E241" r:id="rId5" xr:uid="{BD0A1967-BC53-4181-B785-B39525277922}"/>
    <hyperlink ref="G63:R63" r:id="rId6" display="Meeting the Whole Grain-rich Requirement for the NSLP and SBP Meal Patterns for Grades K-12" xr:uid="{7DAE6430-9BDD-4AA5-9024-AB9EB5601606}"/>
    <hyperlink ref="G63:L63" r:id="rId7" display="Whole Grain-rich Criteria for Grades K-12 in the NSLP and SBP" xr:uid="{BC5BB686-63DA-46B0-98FD-1176D31257BC}"/>
    <hyperlink ref="G65:J65" r:id="rId8" display="Product Formulation Statements " xr:uid="{A14292E7-D358-449B-BF47-E8F52D23B177}"/>
    <hyperlink ref="F63:W63" r:id="rId9" display="Meeting the Whole Grain-rich Requirement for the NSLP and SBP Meal Patterns for Grades K-12" xr:uid="{5F76B7C0-B20A-448B-BF5E-E30446092B7E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Revised April 2026</oddFooter>
  </headerFooter>
  <rowBreaks count="4" manualBreakCount="4">
    <brk id="37" max="29" man="1"/>
    <brk id="92" max="29" man="1"/>
    <brk id="160" max="29" man="1"/>
    <brk id="206" max="2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3 Smoothies</vt:lpstr>
      <vt:lpstr>'CNS Worksheet 3 Smoothies'!Print_Area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2026-04-28T12:40:28Z</dcterms:modified>
</cp:coreProperties>
</file>