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380" windowHeight="6540" activeTab="0"/>
  </bookViews>
  <sheets>
    <sheet name="Calculation" sheetId="1" r:id="rId1"/>
    <sheet name="Exampl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<sst xmlns="http://schemas.openxmlformats.org/spreadsheetml/2006/main" count="119" uniqueCount="49">
  <si>
    <t>Instructions</t>
  </si>
  <si>
    <t>Extra hours</t>
  </si>
  <si>
    <t>Enter the 6-30-95 balance in hours</t>
  </si>
  <si>
    <t>Enter the 6-30-96 balance in hours</t>
  </si>
  <si>
    <t>Add to get the adjusted amount of the 6-30-96 balance</t>
  </si>
  <si>
    <t>Enter the 6-30-97 balance in hours</t>
  </si>
  <si>
    <t>Add to get the adjusted amount of the 6-30-97 balance</t>
  </si>
  <si>
    <t>Enter the 6-30-98 balance in hours</t>
  </si>
  <si>
    <t>Add to get the adjusted amount of the 6-30-98 balance</t>
  </si>
  <si>
    <t>Vacation</t>
  </si>
  <si>
    <t>Sick Leave</t>
  </si>
  <si>
    <t>Extra Hours</t>
  </si>
  <si>
    <t xml:space="preserve">Copy the additional hourly amount #1 from above </t>
  </si>
  <si>
    <t xml:space="preserve">Copy the additional hourly amount #2 from above </t>
  </si>
  <si>
    <t xml:space="preserve">Copy the additional hourly amount #3 from above </t>
  </si>
  <si>
    <t xml:space="preserve">Total increase in hours   --  Add the additional hourly amount #1 through #4 </t>
  </si>
  <si>
    <t>(The "6-30 ending balance" includes the accruals credited on the completion of the month of July)</t>
  </si>
  <si>
    <t>.)</t>
  </si>
  <si>
    <t>Name</t>
  </si>
  <si>
    <t>Calculation</t>
  </si>
  <si>
    <t>Agency:</t>
  </si>
  <si>
    <t>Employee:</t>
  </si>
  <si>
    <t xml:space="preserve">option of having the appropriate amount of additional hours (vacation and sick leave) credited retroactively at one </t>
  </si>
  <si>
    <t xml:space="preserve">(or more) of the above four dates, with the appropriate retroactive payment.  If this applies to you and you wish to </t>
  </si>
  <si>
    <t xml:space="preserve">have the retroactive crediting, indicate by placing a checkmark and your initials by the retroactive crediting date(s) </t>
  </si>
  <si>
    <t>__________</t>
  </si>
  <si>
    <t xml:space="preserve">Date </t>
  </si>
  <si>
    <t xml:space="preserve">Agency Number:  </t>
  </si>
  <si>
    <t>Emp. No./S.S. No.</t>
  </si>
  <si>
    <t>Employee Status--Active/Separated (A/S):</t>
  </si>
  <si>
    <t>Multiply the 6-30-95 balance by 0.25/7.0 (1/28 or 3.5714%) to get the additional hourly amount #1 for 7-1-95</t>
  </si>
  <si>
    <t>Multiply the adjusted 6-30-96 balance by 0.25/7.25 (1/29 or 3.4483%) to get the additional hourly amount #2 for 7-1-96</t>
  </si>
  <si>
    <t>Multiply the adjusted 6-30-97 balance by 0.25/7.5 (1/30 or 3.3333%) to get the additional hourly amount #3 for 7-1-97</t>
  </si>
  <si>
    <t xml:space="preserve">Multiply the adjusted 6-30-98 balance by 0.25/7.75 (1/31 or 3.2258%) to get the additional hourly amount #4 for 7-1-98 </t>
  </si>
  <si>
    <t>#4:</t>
  </si>
  <si>
    <t>#3:</t>
  </si>
  <si>
    <t>#1:</t>
  </si>
  <si>
    <t>#2:</t>
  </si>
  <si>
    <r>
      <t>#2:</t>
    </r>
    <r>
      <rPr>
        <sz val="10"/>
        <rFont val="Arial"/>
        <family val="2"/>
      </rPr>
      <t xml:space="preserve"> </t>
    </r>
  </si>
  <si>
    <r>
      <t>Note</t>
    </r>
    <r>
      <rPr>
        <sz val="10"/>
        <rFont val="Arial"/>
        <family val="2"/>
      </rPr>
      <t xml:space="preserve">:  If adding the total increase in hours to employee’s current vacation balance would exceed 120 days (i.e. 960   </t>
    </r>
  </si>
  <si>
    <r>
      <t>Note</t>
    </r>
    <r>
      <rPr>
        <sz val="10"/>
        <rFont val="Arial"/>
        <family val="2"/>
      </rPr>
      <t>:  An employee who went off the payroll on leave of absence due to exhaustion of accrued leave will have the</t>
    </r>
  </si>
  <si>
    <t xml:space="preserve">The above method of calculation of vacation and sick leave would resolve any claims or pending grievances in my </t>
  </si>
  <si>
    <t>name regarding the effect of the increased workweek.</t>
  </si>
  <si>
    <t>7-1-95  ________     7-1-96  ________     7-1-97  ________     7-1-98  ________</t>
  </si>
  <si>
    <t xml:space="preserve">prior to your unpaid absence.  </t>
  </si>
  <si>
    <t>_____________________________________________</t>
  </si>
  <si>
    <t>2000.  If this applies to you and you wish to select the delayed crediting, indicate by your initials:  ___________</t>
  </si>
  <si>
    <t>EXAMPLE EMPLOYEE</t>
  </si>
  <si>
    <t xml:space="preserve">hours), the employee will have the option to defer the credting of the total vacation and sick leave hours until May 1,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</si>
</sst>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Fill="1" applyAlignment="1">
      <alignment/>
    </xf>
    <xf numFmtId="164" fontId="0" fillId="2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26">
      <selection activeCell="B2" sqref="B2"/>
    </sheetView>
  </sheetViews>
  <sheetFormatPr defaultColWidth="9.140625" defaultRowHeight="12.75"/>
  <cols>
    <col min="1" max="1" width="0.13671875" style="3" customWidth="1"/>
    <col min="2" max="2" width="51.57421875" style="3" customWidth="1"/>
    <col min="3" max="3" width="11.7109375" style="3" customWidth="1"/>
    <col min="4" max="4" width="10.7109375" style="3" customWidth="1"/>
    <col min="5" max="5" width="11.7109375" style="3" customWidth="1"/>
    <col min="6" max="6" width="10.7109375" style="3" customWidth="1"/>
    <col min="7" max="7" width="10.57421875" style="3" customWidth="1"/>
    <col min="8" max="16384" width="9.140625" style="3" customWidth="1"/>
  </cols>
  <sheetData>
    <row r="1" spans="2:4" ht="12.75">
      <c r="B1" s="14" t="s">
        <v>21</v>
      </c>
      <c r="C1" s="27" t="s">
        <v>28</v>
      </c>
      <c r="D1" s="28"/>
    </row>
    <row r="2" spans="2:4" ht="12.75">
      <c r="B2" s="32"/>
      <c r="C2" s="33"/>
      <c r="D2" s="33"/>
    </row>
    <row r="3" spans="2:4" ht="12.75">
      <c r="B3" s="14" t="s">
        <v>20</v>
      </c>
      <c r="C3" s="27" t="s">
        <v>27</v>
      </c>
      <c r="D3" s="28"/>
    </row>
    <row r="4" spans="2:6" ht="12.75">
      <c r="B4" s="32"/>
      <c r="C4" s="33"/>
      <c r="D4" s="34"/>
      <c r="E4" s="9"/>
      <c r="F4" s="9"/>
    </row>
    <row r="5" spans="2:6" ht="12.75">
      <c r="B5" s="14" t="s">
        <v>29</v>
      </c>
      <c r="C5" s="17"/>
      <c r="D5" s="16"/>
      <c r="E5" s="9"/>
      <c r="F5" s="9"/>
    </row>
    <row r="6" spans="2:6" ht="12.75">
      <c r="B6" s="32"/>
      <c r="C6" s="10"/>
      <c r="D6" s="9"/>
      <c r="E6" s="9"/>
      <c r="F6" s="9"/>
    </row>
    <row r="7" spans="2:6" ht="12.75">
      <c r="B7" s="9"/>
      <c r="C7" s="18" t="s">
        <v>9</v>
      </c>
      <c r="D7" s="4" t="s">
        <v>9</v>
      </c>
      <c r="E7" s="4" t="s">
        <v>10</v>
      </c>
      <c r="F7" s="4" t="s">
        <v>10</v>
      </c>
    </row>
    <row r="8" spans="2:6" ht="12.75">
      <c r="B8" s="4" t="s">
        <v>0</v>
      </c>
      <c r="C8" s="4" t="s">
        <v>19</v>
      </c>
      <c r="D8" s="4" t="s">
        <v>1</v>
      </c>
      <c r="E8" s="4" t="s">
        <v>19</v>
      </c>
      <c r="F8" s="21" t="s">
        <v>11</v>
      </c>
    </row>
    <row r="9" spans="2:6" ht="12.75">
      <c r="B9" s="5" t="s">
        <v>2</v>
      </c>
      <c r="C9" s="31">
        <v>0</v>
      </c>
      <c r="D9" s="20" t="s">
        <v>36</v>
      </c>
      <c r="E9" s="31">
        <v>0</v>
      </c>
      <c r="F9" s="20" t="s">
        <v>36</v>
      </c>
    </row>
    <row r="10" spans="2:6" ht="25.5">
      <c r="B10" s="1" t="s">
        <v>30</v>
      </c>
      <c r="C10" s="2">
        <f>PRODUCT(C9,(0.25/7))</f>
        <v>0</v>
      </c>
      <c r="D10" s="2">
        <f>+C10</f>
        <v>0</v>
      </c>
      <c r="E10" s="2">
        <f>PRODUCT(E9,(0.25/7))</f>
        <v>0</v>
      </c>
      <c r="F10" s="2">
        <f>+E10</f>
        <v>0</v>
      </c>
    </row>
    <row r="11" spans="2:6" s="12" customFormat="1" ht="12.75">
      <c r="B11" s="11"/>
      <c r="C11" s="11"/>
      <c r="D11" s="11"/>
      <c r="E11" s="11"/>
      <c r="F11" s="11"/>
    </row>
    <row r="12" spans="2:6" ht="12.75">
      <c r="B12" s="5" t="s">
        <v>3</v>
      </c>
      <c r="C12" s="31">
        <v>0</v>
      </c>
      <c r="D12" s="11"/>
      <c r="E12" s="31">
        <v>0</v>
      </c>
      <c r="F12" s="11"/>
    </row>
    <row r="13" spans="2:6" ht="12.75">
      <c r="B13" s="5" t="s">
        <v>12</v>
      </c>
      <c r="C13" s="2">
        <f>+C10</f>
        <v>0</v>
      </c>
      <c r="D13" s="11"/>
      <c r="E13" s="2">
        <f>+F10</f>
        <v>0</v>
      </c>
      <c r="F13" s="11"/>
    </row>
    <row r="14" spans="2:6" ht="12.75">
      <c r="B14" s="5" t="s">
        <v>4</v>
      </c>
      <c r="C14" s="2">
        <f>SUM(C13,C12)</f>
        <v>0</v>
      </c>
      <c r="D14" s="20" t="s">
        <v>37</v>
      </c>
      <c r="E14" s="2">
        <f>SUM(E13,E12)</f>
        <v>0</v>
      </c>
      <c r="F14" s="20" t="s">
        <v>38</v>
      </c>
    </row>
    <row r="15" spans="2:6" ht="25.5">
      <c r="B15" s="1" t="s">
        <v>31</v>
      </c>
      <c r="C15" s="2">
        <f>PRODUCT(C14,(0.25/7.25))</f>
        <v>0</v>
      </c>
      <c r="D15" s="2">
        <f>+C15</f>
        <v>0</v>
      </c>
      <c r="E15" s="2">
        <f>PRODUCT(E14,(0.25/7.25))</f>
        <v>0</v>
      </c>
      <c r="F15" s="2">
        <f>+E15</f>
        <v>0</v>
      </c>
    </row>
    <row r="16" spans="2:6" s="12" customFormat="1" ht="12.75">
      <c r="B16" s="11"/>
      <c r="C16" s="11"/>
      <c r="D16" s="11"/>
      <c r="E16" s="11"/>
      <c r="F16" s="11"/>
    </row>
    <row r="17" spans="2:6" ht="12.75">
      <c r="B17" s="5" t="s">
        <v>5</v>
      </c>
      <c r="C17" s="31">
        <v>0</v>
      </c>
      <c r="D17" s="11"/>
      <c r="E17" s="31">
        <v>0</v>
      </c>
      <c r="F17" s="11"/>
    </row>
    <row r="18" spans="2:6" ht="12.75">
      <c r="B18" s="5" t="s">
        <v>12</v>
      </c>
      <c r="C18" s="2">
        <f>D10</f>
        <v>0</v>
      </c>
      <c r="D18" s="13"/>
      <c r="E18" s="2">
        <f>F10</f>
        <v>0</v>
      </c>
      <c r="F18" s="13"/>
    </row>
    <row r="19" spans="2:6" ht="12.75">
      <c r="B19" s="5" t="s">
        <v>13</v>
      </c>
      <c r="C19" s="2">
        <f>+D15</f>
        <v>0</v>
      </c>
      <c r="D19" s="13"/>
      <c r="E19" s="2">
        <f>+F15</f>
        <v>0</v>
      </c>
      <c r="F19" s="13"/>
    </row>
    <row r="20" spans="2:6" ht="12.75">
      <c r="B20" s="5" t="s">
        <v>6</v>
      </c>
      <c r="C20" s="2">
        <f>+SUM(C17:C19)</f>
        <v>0</v>
      </c>
      <c r="D20" s="19" t="s">
        <v>35</v>
      </c>
      <c r="E20" s="2">
        <f>+SUM(E17:E19)</f>
        <v>0</v>
      </c>
      <c r="F20" s="19" t="s">
        <v>35</v>
      </c>
    </row>
    <row r="21" spans="2:6" ht="25.5">
      <c r="B21" s="1" t="s">
        <v>32</v>
      </c>
      <c r="C21" s="2">
        <f>PRODUCT(C20,(0.25/7.5))</f>
        <v>0</v>
      </c>
      <c r="D21" s="2">
        <f>+C21</f>
        <v>0</v>
      </c>
      <c r="E21" s="2">
        <f>PRODUCT(E20,(0.25/7.5))</f>
        <v>0</v>
      </c>
      <c r="F21" s="2">
        <f>+E21</f>
        <v>0</v>
      </c>
    </row>
    <row r="22" spans="2:6" s="12" customFormat="1" ht="12.75">
      <c r="B22" s="11"/>
      <c r="C22" s="11"/>
      <c r="D22" s="11"/>
      <c r="E22" s="11"/>
      <c r="F22" s="11"/>
    </row>
    <row r="23" spans="2:6" ht="12.75">
      <c r="B23" s="5" t="s">
        <v>7</v>
      </c>
      <c r="C23" s="31">
        <v>0</v>
      </c>
      <c r="D23" s="11"/>
      <c r="E23" s="31">
        <v>0</v>
      </c>
      <c r="F23" s="11"/>
    </row>
    <row r="24" spans="2:6" ht="12.75">
      <c r="B24" s="5" t="s">
        <v>12</v>
      </c>
      <c r="C24" s="2">
        <f>+D10</f>
        <v>0</v>
      </c>
      <c r="D24" s="13"/>
      <c r="E24" s="2">
        <f>+F10</f>
        <v>0</v>
      </c>
      <c r="F24" s="13"/>
    </row>
    <row r="25" spans="2:6" ht="12.75">
      <c r="B25" s="5" t="s">
        <v>13</v>
      </c>
      <c r="C25" s="2">
        <f>+D15</f>
        <v>0</v>
      </c>
      <c r="D25" s="13"/>
      <c r="E25" s="2">
        <f>+F15</f>
        <v>0</v>
      </c>
      <c r="F25" s="13"/>
    </row>
    <row r="26" spans="2:6" ht="12.75">
      <c r="B26" s="5" t="s">
        <v>14</v>
      </c>
      <c r="C26" s="2">
        <f>+D21</f>
        <v>0</v>
      </c>
      <c r="D26" s="13"/>
      <c r="E26" s="2">
        <f>+F21</f>
        <v>0</v>
      </c>
      <c r="F26" s="13"/>
    </row>
    <row r="27" spans="2:6" ht="12.75">
      <c r="B27" s="5" t="s">
        <v>8</v>
      </c>
      <c r="C27" s="2">
        <f>SUM(C23:C26)</f>
        <v>0</v>
      </c>
      <c r="D27" s="19" t="s">
        <v>34</v>
      </c>
      <c r="E27" s="2">
        <f>SUM(E23:E26)</f>
        <v>0</v>
      </c>
      <c r="F27" s="19" t="s">
        <v>34</v>
      </c>
    </row>
    <row r="28" spans="2:6" ht="25.5">
      <c r="B28" s="1" t="s">
        <v>33</v>
      </c>
      <c r="C28" s="2">
        <f>PRODUCT(C27,(0.25/7.75))</f>
        <v>0</v>
      </c>
      <c r="D28" s="2">
        <f>+C28</f>
        <v>0</v>
      </c>
      <c r="E28" s="2">
        <f>PRODUCT(E27,(0.25/7.75))</f>
        <v>0</v>
      </c>
      <c r="F28" s="2">
        <f>+E28</f>
        <v>0</v>
      </c>
    </row>
    <row r="29" spans="2:6" s="12" customFormat="1" ht="12.75">
      <c r="B29" s="11"/>
      <c r="C29" s="11"/>
      <c r="D29" s="11"/>
      <c r="E29" s="11"/>
      <c r="F29" s="11"/>
    </row>
    <row r="30" spans="2:6" ht="25.5">
      <c r="B30" s="7" t="s">
        <v>15</v>
      </c>
      <c r="C30" s="8" t="s">
        <v>9</v>
      </c>
      <c r="D30" s="2">
        <f>SUM(D10,D15,D21,D28)</f>
        <v>0</v>
      </c>
      <c r="E30" s="8" t="s">
        <v>10</v>
      </c>
      <c r="F30" s="2">
        <f>SUM(F10,F15,F21,F28)</f>
        <v>0</v>
      </c>
    </row>
    <row r="31" spans="2:6" s="12" customFormat="1" ht="12" customHeight="1">
      <c r="B31" s="11"/>
      <c r="C31" s="8"/>
      <c r="D31" s="11"/>
      <c r="E31" s="8"/>
      <c r="F31" s="11"/>
    </row>
    <row r="32" spans="1:2" ht="12.75">
      <c r="A32" s="3" t="s">
        <v>17</v>
      </c>
      <c r="B32" s="3" t="s">
        <v>16</v>
      </c>
    </row>
    <row r="34" spans="2:8" ht="12.75">
      <c r="B34" s="22" t="s">
        <v>39</v>
      </c>
      <c r="C34" s="6"/>
      <c r="D34" s="6"/>
      <c r="E34" s="6"/>
      <c r="F34" s="6"/>
      <c r="G34" s="6"/>
      <c r="H34" s="6"/>
    </row>
    <row r="35" ht="12.75">
      <c r="B35" s="3" t="s">
        <v>48</v>
      </c>
    </row>
    <row r="36" ht="12.75">
      <c r="B36" s="3" t="s">
        <v>46</v>
      </c>
    </row>
    <row r="38" ht="12.75">
      <c r="B38" s="23" t="s">
        <v>40</v>
      </c>
    </row>
    <row r="39" ht="12.75">
      <c r="B39" s="3" t="s">
        <v>22</v>
      </c>
    </row>
    <row r="40" ht="12.75">
      <c r="B40" s="3" t="s">
        <v>23</v>
      </c>
    </row>
    <row r="41" ht="12.75">
      <c r="B41" s="3" t="s">
        <v>24</v>
      </c>
    </row>
    <row r="42" ht="12.75">
      <c r="B42" s="3" t="s">
        <v>44</v>
      </c>
    </row>
    <row r="44" ht="12.75">
      <c r="B44" s="3" t="s">
        <v>43</v>
      </c>
    </row>
    <row r="45" spans="2:6" s="9" customFormat="1" ht="6.75" customHeight="1" thickBot="1">
      <c r="B45" s="24"/>
      <c r="C45" s="24"/>
      <c r="D45" s="24"/>
      <c r="E45" s="24"/>
      <c r="F45" s="24"/>
    </row>
    <row r="46" spans="2:6" s="9" customFormat="1" ht="12.75">
      <c r="B46" s="25" t="s">
        <v>41</v>
      </c>
      <c r="C46" s="26"/>
      <c r="D46" s="26"/>
      <c r="E46" s="26"/>
      <c r="F46" s="26"/>
    </row>
    <row r="47" spans="2:6" ht="12.75">
      <c r="B47" s="15" t="s">
        <v>42</v>
      </c>
      <c r="C47" s="15"/>
      <c r="D47" s="15"/>
      <c r="E47" s="15"/>
      <c r="F47" s="15"/>
    </row>
    <row r="48" spans="2:6" ht="12.75">
      <c r="B48" s="15"/>
      <c r="C48" s="15"/>
      <c r="D48" s="15"/>
      <c r="E48" s="15"/>
      <c r="F48" s="15"/>
    </row>
    <row r="49" spans="2:3" ht="12.75">
      <c r="B49" s="3" t="s">
        <v>45</v>
      </c>
      <c r="C49" s="3" t="s">
        <v>25</v>
      </c>
    </row>
    <row r="50" spans="2:3" ht="12.75">
      <c r="B50" s="3" t="s">
        <v>18</v>
      </c>
      <c r="C50" s="3" t="s">
        <v>26</v>
      </c>
    </row>
  </sheetData>
  <sheetProtection password="CC2E" sheet="1" objects="1" scenarios="1"/>
  <mergeCells count="4">
    <mergeCell ref="C1:D1"/>
    <mergeCell ref="C2:D2"/>
    <mergeCell ref="C3:D3"/>
    <mergeCell ref="C4:D4"/>
  </mergeCells>
  <printOptions/>
  <pageMargins left="0.5" right="0.25" top="0.5" bottom="0.25" header="0.25" footer="0.1"/>
  <pageSetup horizontalDpi="600" verticalDpi="600" orientation="portrait" r:id="rId1"/>
  <headerFooter alignWithMargins="0">
    <oddHeader>&amp;CMANAGERIAL/CONFIDENTIAL ADDITIONAL LEAVE TIME CALCULATION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B36" sqref="B36"/>
    </sheetView>
  </sheetViews>
  <sheetFormatPr defaultColWidth="9.140625" defaultRowHeight="12.75"/>
  <cols>
    <col min="1" max="1" width="0.13671875" style="3" customWidth="1"/>
    <col min="2" max="2" width="51.57421875" style="3" customWidth="1"/>
    <col min="3" max="3" width="11.7109375" style="3" customWidth="1"/>
    <col min="4" max="4" width="10.7109375" style="3" customWidth="1"/>
    <col min="5" max="5" width="11.7109375" style="3" customWidth="1"/>
    <col min="6" max="6" width="10.7109375" style="3" customWidth="1"/>
    <col min="7" max="7" width="10.57421875" style="3" customWidth="1"/>
    <col min="8" max="16384" width="9.140625" style="3" customWidth="1"/>
  </cols>
  <sheetData>
    <row r="1" spans="2:4" ht="12.75">
      <c r="B1" s="14" t="s">
        <v>21</v>
      </c>
      <c r="C1" s="27" t="s">
        <v>28</v>
      </c>
      <c r="D1" s="28"/>
    </row>
    <row r="2" spans="2:4" ht="12.75">
      <c r="B2" s="10" t="s">
        <v>47</v>
      </c>
      <c r="C2" s="29"/>
      <c r="D2" s="29"/>
    </row>
    <row r="3" spans="2:4" ht="12.75">
      <c r="B3" s="14" t="s">
        <v>20</v>
      </c>
      <c r="C3" s="27" t="s">
        <v>27</v>
      </c>
      <c r="D3" s="28"/>
    </row>
    <row r="4" spans="2:6" ht="12.75">
      <c r="B4" s="10"/>
      <c r="C4" s="29"/>
      <c r="D4" s="30"/>
      <c r="E4" s="9"/>
      <c r="F4" s="9"/>
    </row>
    <row r="5" spans="2:6" ht="12.75">
      <c r="B5" s="14" t="s">
        <v>29</v>
      </c>
      <c r="C5" s="17"/>
      <c r="D5" s="16"/>
      <c r="E5" s="9"/>
      <c r="F5" s="9"/>
    </row>
    <row r="6" spans="2:6" ht="12.75">
      <c r="B6" s="10"/>
      <c r="C6" s="10"/>
      <c r="D6" s="9"/>
      <c r="E6" s="9"/>
      <c r="F6" s="9"/>
    </row>
    <row r="7" spans="2:6" ht="12.75">
      <c r="B7" s="9"/>
      <c r="C7" s="18" t="s">
        <v>9</v>
      </c>
      <c r="D7" s="4" t="s">
        <v>9</v>
      </c>
      <c r="E7" s="4" t="s">
        <v>10</v>
      </c>
      <c r="F7" s="4" t="s">
        <v>10</v>
      </c>
    </row>
    <row r="8" spans="2:6" ht="12.75">
      <c r="B8" s="4" t="s">
        <v>0</v>
      </c>
      <c r="C8" s="4" t="s">
        <v>19</v>
      </c>
      <c r="D8" s="4" t="s">
        <v>1</v>
      </c>
      <c r="E8" s="4" t="s">
        <v>19</v>
      </c>
      <c r="F8" s="21" t="s">
        <v>11</v>
      </c>
    </row>
    <row r="9" spans="2:6" ht="12.75">
      <c r="B9" s="5" t="s">
        <v>2</v>
      </c>
      <c r="C9" s="5">
        <v>200</v>
      </c>
      <c r="D9" s="20" t="s">
        <v>36</v>
      </c>
      <c r="E9" s="5">
        <v>500</v>
      </c>
      <c r="F9" s="20" t="s">
        <v>36</v>
      </c>
    </row>
    <row r="10" spans="2:6" ht="25.5">
      <c r="B10" s="1" t="s">
        <v>30</v>
      </c>
      <c r="C10" s="2">
        <f>PRODUCT(C9,(0.25/7))</f>
        <v>7.142857142857142</v>
      </c>
      <c r="D10" s="2">
        <f>+C10</f>
        <v>7.142857142857142</v>
      </c>
      <c r="E10" s="2">
        <f>PRODUCT(E9,(0.25/7))</f>
        <v>17.857142857142858</v>
      </c>
      <c r="F10" s="2">
        <f>+E10</f>
        <v>17.857142857142858</v>
      </c>
    </row>
    <row r="11" spans="2:6" s="12" customFormat="1" ht="12.75">
      <c r="B11" s="11"/>
      <c r="C11" s="11"/>
      <c r="D11" s="11"/>
      <c r="E11" s="11"/>
      <c r="F11" s="11"/>
    </row>
    <row r="12" spans="2:6" ht="12.75">
      <c r="B12" s="5" t="s">
        <v>3</v>
      </c>
      <c r="C12" s="5">
        <v>250</v>
      </c>
      <c r="D12" s="11"/>
      <c r="E12" s="5">
        <v>600</v>
      </c>
      <c r="F12" s="11"/>
    </row>
    <row r="13" spans="2:6" ht="12.75">
      <c r="B13" s="5" t="s">
        <v>12</v>
      </c>
      <c r="C13" s="2">
        <f>+C10</f>
        <v>7.142857142857142</v>
      </c>
      <c r="D13" s="11"/>
      <c r="E13" s="2">
        <f>+F10</f>
        <v>17.857142857142858</v>
      </c>
      <c r="F13" s="11"/>
    </row>
    <row r="14" spans="2:6" ht="12.75">
      <c r="B14" s="5" t="s">
        <v>4</v>
      </c>
      <c r="C14" s="2">
        <f>SUM(C13,C12)</f>
        <v>257.14285714285717</v>
      </c>
      <c r="D14" s="20" t="s">
        <v>37</v>
      </c>
      <c r="E14" s="2">
        <f>SUM(E13,E12)</f>
        <v>617.8571428571429</v>
      </c>
      <c r="F14" s="20" t="s">
        <v>38</v>
      </c>
    </row>
    <row r="15" spans="2:6" ht="25.5">
      <c r="B15" s="1" t="s">
        <v>31</v>
      </c>
      <c r="C15" s="2">
        <f>PRODUCT(C14,(0.25/7.25))</f>
        <v>8.866995073891626</v>
      </c>
      <c r="D15" s="2">
        <f>+C15</f>
        <v>8.866995073891626</v>
      </c>
      <c r="E15" s="2">
        <f>PRODUCT(E14,(0.25/7.25))</f>
        <v>21.305418719211822</v>
      </c>
      <c r="F15" s="2">
        <f>+E15</f>
        <v>21.305418719211822</v>
      </c>
    </row>
    <row r="16" spans="2:6" s="12" customFormat="1" ht="12.75">
      <c r="B16" s="11"/>
      <c r="C16" s="11"/>
      <c r="D16" s="11"/>
      <c r="E16" s="11"/>
      <c r="F16" s="11"/>
    </row>
    <row r="17" spans="2:6" ht="12.75">
      <c r="B17" s="5" t="s">
        <v>5</v>
      </c>
      <c r="C17" s="5">
        <v>300</v>
      </c>
      <c r="D17" s="11"/>
      <c r="E17" s="5">
        <v>700</v>
      </c>
      <c r="F17" s="11"/>
    </row>
    <row r="18" spans="2:6" ht="12.75">
      <c r="B18" s="5" t="s">
        <v>12</v>
      </c>
      <c r="C18" s="2">
        <f>D10</f>
        <v>7.142857142857142</v>
      </c>
      <c r="D18" s="13"/>
      <c r="E18" s="2">
        <f>F10</f>
        <v>17.857142857142858</v>
      </c>
      <c r="F18" s="13"/>
    </row>
    <row r="19" spans="2:6" ht="12.75">
      <c r="B19" s="5" t="s">
        <v>13</v>
      </c>
      <c r="C19" s="2">
        <f>+D15</f>
        <v>8.866995073891626</v>
      </c>
      <c r="D19" s="13"/>
      <c r="E19" s="2">
        <f>+F15</f>
        <v>21.305418719211822</v>
      </c>
      <c r="F19" s="13"/>
    </row>
    <row r="20" spans="2:6" ht="12.75">
      <c r="B20" s="5" t="s">
        <v>6</v>
      </c>
      <c r="C20" s="2">
        <f>+SUM(C17:C19)</f>
        <v>316.0098522167488</v>
      </c>
      <c r="D20" s="19" t="s">
        <v>35</v>
      </c>
      <c r="E20" s="2">
        <f>+SUM(E17:E19)</f>
        <v>739.1625615763547</v>
      </c>
      <c r="F20" s="19" t="s">
        <v>35</v>
      </c>
    </row>
    <row r="21" spans="2:6" ht="25.5">
      <c r="B21" s="1" t="s">
        <v>32</v>
      </c>
      <c r="C21" s="2">
        <f>PRODUCT(C20,(0.25/7.5))</f>
        <v>10.533661740558294</v>
      </c>
      <c r="D21" s="2">
        <f>+C21</f>
        <v>10.533661740558294</v>
      </c>
      <c r="E21" s="2">
        <f>PRODUCT(E20,(0.25/7.5))</f>
        <v>24.638752052545158</v>
      </c>
      <c r="F21" s="2">
        <f>+E21</f>
        <v>24.638752052545158</v>
      </c>
    </row>
    <row r="22" spans="2:6" s="12" customFormat="1" ht="12.75">
      <c r="B22" s="11"/>
      <c r="C22" s="11"/>
      <c r="D22" s="11"/>
      <c r="E22" s="11"/>
      <c r="F22" s="11"/>
    </row>
    <row r="23" spans="2:6" ht="12.75">
      <c r="B23" s="5" t="s">
        <v>7</v>
      </c>
      <c r="C23" s="5">
        <v>350</v>
      </c>
      <c r="D23" s="11"/>
      <c r="E23" s="5">
        <v>800</v>
      </c>
      <c r="F23" s="11"/>
    </row>
    <row r="24" spans="2:6" ht="12.75">
      <c r="B24" s="5" t="s">
        <v>12</v>
      </c>
      <c r="C24" s="2">
        <f>+D10</f>
        <v>7.142857142857142</v>
      </c>
      <c r="D24" s="13"/>
      <c r="E24" s="2">
        <f>+F10</f>
        <v>17.857142857142858</v>
      </c>
      <c r="F24" s="13"/>
    </row>
    <row r="25" spans="2:6" ht="12.75">
      <c r="B25" s="5" t="s">
        <v>13</v>
      </c>
      <c r="C25" s="2">
        <f>+D15</f>
        <v>8.866995073891626</v>
      </c>
      <c r="D25" s="13"/>
      <c r="E25" s="2">
        <f>+F15</f>
        <v>21.305418719211822</v>
      </c>
      <c r="F25" s="13"/>
    </row>
    <row r="26" spans="2:6" ht="12.75">
      <c r="B26" s="5" t="s">
        <v>14</v>
      </c>
      <c r="C26" s="2">
        <f>+D21</f>
        <v>10.533661740558294</v>
      </c>
      <c r="D26" s="13"/>
      <c r="E26" s="2">
        <f>+F21</f>
        <v>24.638752052545158</v>
      </c>
      <c r="F26" s="13"/>
    </row>
    <row r="27" spans="2:6" ht="12.75">
      <c r="B27" s="5" t="s">
        <v>8</v>
      </c>
      <c r="C27" s="2">
        <f>SUM(C23:C26)</f>
        <v>376.5435139573071</v>
      </c>
      <c r="D27" s="19" t="s">
        <v>34</v>
      </c>
      <c r="E27" s="2">
        <f>SUM(E23:E26)</f>
        <v>863.8013136288998</v>
      </c>
      <c r="F27" s="19" t="s">
        <v>34</v>
      </c>
    </row>
    <row r="28" spans="2:6" ht="25.5">
      <c r="B28" s="1" t="s">
        <v>33</v>
      </c>
      <c r="C28" s="2">
        <f>PRODUCT(C27,(0.25/7.75))</f>
        <v>12.146564966364744</v>
      </c>
      <c r="D28" s="2">
        <f>+C28</f>
        <v>12.146564966364744</v>
      </c>
      <c r="E28" s="2">
        <f>PRODUCT(E27,(0.25/7.75))</f>
        <v>27.864558504158058</v>
      </c>
      <c r="F28" s="2">
        <f>+E28</f>
        <v>27.864558504158058</v>
      </c>
    </row>
    <row r="29" spans="2:6" s="12" customFormat="1" ht="12.75">
      <c r="B29" s="11"/>
      <c r="C29" s="11"/>
      <c r="D29" s="11"/>
      <c r="E29" s="11"/>
      <c r="F29" s="11"/>
    </row>
    <row r="30" spans="2:6" ht="25.5">
      <c r="B30" s="7" t="s">
        <v>15</v>
      </c>
      <c r="C30" s="8" t="s">
        <v>9</v>
      </c>
      <c r="D30" s="2">
        <f>SUM(D10,D15,D21,D28)</f>
        <v>38.690078923671805</v>
      </c>
      <c r="E30" s="8" t="s">
        <v>10</v>
      </c>
      <c r="F30" s="2">
        <f>SUM(F10,F15,F21,F28)</f>
        <v>91.66587213305789</v>
      </c>
    </row>
    <row r="31" spans="2:6" s="12" customFormat="1" ht="12" customHeight="1">
      <c r="B31" s="11"/>
      <c r="C31" s="8"/>
      <c r="D31" s="11"/>
      <c r="E31" s="8"/>
      <c r="F31" s="11"/>
    </row>
    <row r="32" spans="1:2" ht="12.75">
      <c r="A32" s="3" t="s">
        <v>17</v>
      </c>
      <c r="B32" s="3" t="s">
        <v>16</v>
      </c>
    </row>
    <row r="34" spans="2:8" ht="12.75">
      <c r="B34" s="22" t="s">
        <v>39</v>
      </c>
      <c r="C34" s="6"/>
      <c r="D34" s="6"/>
      <c r="E34" s="6"/>
      <c r="F34" s="6"/>
      <c r="G34" s="6"/>
      <c r="H34" s="6"/>
    </row>
    <row r="35" ht="12.75">
      <c r="B35" s="3" t="s">
        <v>48</v>
      </c>
    </row>
    <row r="36" ht="12.75">
      <c r="B36" s="3" t="s">
        <v>46</v>
      </c>
    </row>
    <row r="38" ht="12.75">
      <c r="B38" s="23" t="s">
        <v>40</v>
      </c>
    </row>
    <row r="39" ht="12.75">
      <c r="B39" s="3" t="s">
        <v>22</v>
      </c>
    </row>
    <row r="40" ht="12.75">
      <c r="B40" s="3" t="s">
        <v>23</v>
      </c>
    </row>
    <row r="41" ht="12.75">
      <c r="B41" s="3" t="s">
        <v>24</v>
      </c>
    </row>
    <row r="42" ht="12.75">
      <c r="B42" s="3" t="s">
        <v>44</v>
      </c>
    </row>
    <row r="44" ht="12.75">
      <c r="B44" s="3" t="s">
        <v>43</v>
      </c>
    </row>
    <row r="45" spans="2:6" s="9" customFormat="1" ht="6.75" customHeight="1" thickBot="1">
      <c r="B45" s="24"/>
      <c r="C45" s="24"/>
      <c r="D45" s="24"/>
      <c r="E45" s="24"/>
      <c r="F45" s="24"/>
    </row>
    <row r="46" spans="2:6" s="9" customFormat="1" ht="12.75">
      <c r="B46" s="25" t="s">
        <v>41</v>
      </c>
      <c r="C46" s="26"/>
      <c r="D46" s="26"/>
      <c r="E46" s="26"/>
      <c r="F46" s="26"/>
    </row>
    <row r="47" spans="2:6" ht="12.75">
      <c r="B47" s="15" t="s">
        <v>42</v>
      </c>
      <c r="C47" s="15"/>
      <c r="D47" s="15"/>
      <c r="E47" s="15"/>
      <c r="F47" s="15"/>
    </row>
    <row r="48" spans="2:6" ht="12.75">
      <c r="B48" s="15"/>
      <c r="C48" s="15"/>
      <c r="D48" s="15"/>
      <c r="E48" s="15"/>
      <c r="F48" s="15"/>
    </row>
    <row r="49" spans="2:3" ht="12.75">
      <c r="B49" s="3" t="s">
        <v>45</v>
      </c>
      <c r="C49" s="3" t="s">
        <v>25</v>
      </c>
    </row>
    <row r="50" spans="2:3" ht="12.75">
      <c r="B50" s="3" t="s">
        <v>18</v>
      </c>
      <c r="C50" s="3" t="s">
        <v>26</v>
      </c>
    </row>
  </sheetData>
  <sheetProtection password="CC2E" sheet="1" objects="1" scenarios="1"/>
  <mergeCells count="4">
    <mergeCell ref="C1:D1"/>
    <mergeCell ref="C2:D2"/>
    <mergeCell ref="C3:D3"/>
    <mergeCell ref="C4:D4"/>
  </mergeCells>
  <printOptions/>
  <pageMargins left="0.5" right="0.25" top="0.5" bottom="0.25" header="0.25" footer="0.1"/>
  <pageSetup horizontalDpi="600" verticalDpi="600" orientation="portrait" r:id="rId1"/>
  <headerFooter alignWithMargins="0">
    <oddHeader>&amp;CMANAGERIAL/CONFIDENTIAL ADDITIONAL LEAVE TIME CALCULATION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cols>
    <col min="1" max="16384" width="9.140625" style="3" customWidth="1"/>
  </cols>
  <sheetData/>
  <printOptions/>
  <pageMargins left="0.75" right="0.5" top="0.5" bottom="0.5" header="0.5" footer="0.2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</dc:creator>
  <cp:keywords/>
  <dc:description/>
  <cp:lastModifiedBy>emc</cp:lastModifiedBy>
  <cp:lastPrinted>1999-11-10T16:30:47Z</cp:lastPrinted>
  <dcterms:created xsi:type="dcterms:W3CDTF">1999-08-16T21:01:09Z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