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ctdcf-cntrl02.dcf.ct.gov\userfiles\CBUTTERFIELD\"/>
    </mc:Choice>
  </mc:AlternateContent>
  <bookViews>
    <workbookView xWindow="0" yWindow="0" windowWidth="19200" windowHeight="11595" activeTab="1"/>
  </bookViews>
  <sheets>
    <sheet name="Federal APDU Budget" sheetId="1" r:id="rId1"/>
    <sheet name="State Projected Exp and Rev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5" i="2" l="1"/>
  <c r="E25" i="2"/>
  <c r="F12" i="2"/>
  <c r="F27" i="2" s="1"/>
  <c r="E12" i="2"/>
  <c r="E27" i="2" s="1"/>
  <c r="E25" i="1" l="1"/>
  <c r="F25" i="1" s="1"/>
  <c r="E24" i="1"/>
  <c r="F24" i="1" s="1"/>
  <c r="E23" i="1"/>
  <c r="F23" i="1" s="1"/>
  <c r="E22" i="1"/>
  <c r="F22" i="1" s="1"/>
  <c r="E21" i="1"/>
  <c r="F21" i="1" s="1"/>
  <c r="E20" i="1"/>
  <c r="F20" i="1" s="1"/>
  <c r="E11" i="1"/>
  <c r="F11" i="1" s="1"/>
  <c r="E10" i="1"/>
  <c r="F10" i="1" s="1"/>
  <c r="E9" i="1"/>
  <c r="F9" i="1" s="1"/>
  <c r="E8" i="1"/>
  <c r="F8" i="1" s="1"/>
  <c r="E26" i="1" l="1"/>
  <c r="F12" i="1"/>
  <c r="E12" i="1"/>
  <c r="F26" i="1"/>
  <c r="E28" i="1" l="1"/>
  <c r="F28" i="1"/>
</calcChain>
</file>

<file path=xl/sharedStrings.xml><?xml version="1.0" encoding="utf-8"?>
<sst xmlns="http://schemas.openxmlformats.org/spreadsheetml/2006/main" count="64" uniqueCount="25">
  <si>
    <t>Phase 1 - Initial Planning Stage</t>
  </si>
  <si>
    <t>Initial Purchase of Equipment for VDI</t>
  </si>
  <si>
    <t>Phase</t>
  </si>
  <si>
    <t>Services/Equipment</t>
  </si>
  <si>
    <t>State Employee Resources</t>
  </si>
  <si>
    <t>Monthly Cost</t>
  </si>
  <si>
    <t>Advantech-QA/Project Mgmt</t>
  </si>
  <si>
    <t>KPMG- APDU &amp; SOW</t>
  </si>
  <si>
    <t>VDI Equipment Start up</t>
  </si>
  <si>
    <t>Units</t>
  </si>
  <si>
    <t>Total Phase Costs</t>
  </si>
  <si>
    <t>Phase 1 Total</t>
  </si>
  <si>
    <t>Phase 2 - Production Estimate</t>
  </si>
  <si>
    <t>Creation of the System, Testing, Quality Assurance and Acceptance</t>
  </si>
  <si>
    <t>Purchase of VDI Equipment and Worker Mobility Equipment</t>
  </si>
  <si>
    <t>Worker Mobility Equipment</t>
  </si>
  <si>
    <t xml:space="preserve">System Production </t>
  </si>
  <si>
    <t>Phase 2 Total</t>
  </si>
  <si>
    <t>Phase 1 &amp; 2 Total</t>
  </si>
  <si>
    <t>Potential Revenue</t>
  </si>
  <si>
    <t>Federal APDU and Project Costs - Including Reimbursement of State Employee Salaries</t>
  </si>
  <si>
    <t>DCF SACWIS Replacement Project</t>
  </si>
  <si>
    <t>Projected State Budget for Phase 1 and 2 - Excluding State Employee Expenses and Revenues</t>
  </si>
  <si>
    <t xml:space="preserve">Creation of the APDU and Statement of Work </t>
  </si>
  <si>
    <t>Creation of the APDU and Statement of Work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</si>
</sst>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">
    <xf numFmtId="0" fontId="0" fillId="0" borderId="0" xfId="0"/>
    <xf numFmtId="44" fontId="0" fillId="0" borderId="0" xfId="1" applyFont="1"/>
    <xf numFmtId="0" fontId="2" fillId="0" borderId="0" xfId="0" applyFont="1"/>
    <xf numFmtId="44" fontId="2" fillId="0" borderId="0" xfId="0" applyNumberFormat="1" applyFont="1"/>
    <xf numFmtId="44" fontId="2" fillId="0" borderId="0" xfId="1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workbookViewId="0">
      <selection activeCell="A4" sqref="A4"/>
    </sheetView>
  </sheetViews>
  <sheetFormatPr defaultRowHeight="15" x14ac:dyDescent="0.25"/>
  <cols>
    <col min="2" max="2" width="29" customWidth="1"/>
    <col min="3" max="3" width="14.42578125" customWidth="1"/>
    <col min="4" max="4" width="19.28515625" customWidth="1"/>
    <col min="5" max="5" width="17.7109375" customWidth="1"/>
    <col min="6" max="6" width="21.5703125" customWidth="1"/>
  </cols>
  <sheetData>
    <row r="1" spans="1:6" x14ac:dyDescent="0.25">
      <c r="A1" s="2" t="s">
        <v>21</v>
      </c>
      <c r="B1" s="2"/>
    </row>
    <row r="2" spans="1:6" x14ac:dyDescent="0.25">
      <c r="A2" s="2" t="s">
        <v>20</v>
      </c>
      <c r="B2" s="2"/>
      <c r="C2" s="2"/>
      <c r="D2" s="2"/>
      <c r="E2" s="2"/>
    </row>
    <row r="3" spans="1:6" x14ac:dyDescent="0.25">
      <c r="A3" s="2" t="s">
        <v>0</v>
      </c>
      <c r="B3" s="2"/>
      <c r="C3" s="2"/>
    </row>
    <row r="4" spans="1:6" x14ac:dyDescent="0.25">
      <c r="A4" s="2" t="s">
        <v>23</v>
      </c>
      <c r="B4" s="2"/>
      <c r="C4" s="2"/>
    </row>
    <row r="5" spans="1:6" x14ac:dyDescent="0.25">
      <c r="A5" s="2" t="s">
        <v>1</v>
      </c>
      <c r="B5" s="2"/>
      <c r="C5" s="2"/>
    </row>
    <row r="7" spans="1:6" x14ac:dyDescent="0.25">
      <c r="A7" s="2" t="s">
        <v>2</v>
      </c>
      <c r="B7" s="2" t="s">
        <v>3</v>
      </c>
      <c r="C7" s="2" t="s">
        <v>5</v>
      </c>
      <c r="D7" s="2" t="s">
        <v>9</v>
      </c>
      <c r="E7" s="2" t="s">
        <v>10</v>
      </c>
      <c r="F7" s="2" t="s">
        <v>19</v>
      </c>
    </row>
    <row r="8" spans="1:6" x14ac:dyDescent="0.25">
      <c r="A8">
        <v>1</v>
      </c>
      <c r="B8" t="s">
        <v>4</v>
      </c>
      <c r="C8" s="1">
        <v>83850</v>
      </c>
      <c r="D8">
        <v>8</v>
      </c>
      <c r="E8" s="1">
        <f>(C8*D8)</f>
        <v>670800</v>
      </c>
      <c r="F8" s="1">
        <f>(E8*0.9)</f>
        <v>603720</v>
      </c>
    </row>
    <row r="9" spans="1:6" x14ac:dyDescent="0.25">
      <c r="A9">
        <v>1</v>
      </c>
      <c r="B9" t="s">
        <v>7</v>
      </c>
      <c r="C9" s="1">
        <v>167000</v>
      </c>
      <c r="D9">
        <v>8</v>
      </c>
      <c r="E9" s="1">
        <f>(C9*D9)</f>
        <v>1336000</v>
      </c>
      <c r="F9" s="1">
        <f>(E9*0.9)</f>
        <v>1202400</v>
      </c>
    </row>
    <row r="10" spans="1:6" x14ac:dyDescent="0.25">
      <c r="A10">
        <v>1</v>
      </c>
      <c r="B10" t="s">
        <v>6</v>
      </c>
      <c r="C10" s="1">
        <v>18750</v>
      </c>
      <c r="D10">
        <v>8</v>
      </c>
      <c r="E10" s="1">
        <f>(C10*D10)</f>
        <v>150000</v>
      </c>
      <c r="F10" s="1">
        <f>(E10*0.9)</f>
        <v>135000</v>
      </c>
    </row>
    <row r="11" spans="1:6" x14ac:dyDescent="0.25">
      <c r="A11">
        <v>1</v>
      </c>
      <c r="B11" t="s">
        <v>8</v>
      </c>
      <c r="C11" s="1">
        <v>724000</v>
      </c>
      <c r="D11">
        <v>1</v>
      </c>
      <c r="E11" s="1">
        <f>(C11*D11)</f>
        <v>724000</v>
      </c>
      <c r="F11" s="1">
        <f>(E11*0.9)</f>
        <v>651600</v>
      </c>
    </row>
    <row r="12" spans="1:6" x14ac:dyDescent="0.25">
      <c r="B12" s="2" t="s">
        <v>11</v>
      </c>
      <c r="E12" s="4">
        <f>SUM(E8:E11)</f>
        <v>2880800</v>
      </c>
      <c r="F12" s="4">
        <f>SUM(F8:F11)</f>
        <v>2592720</v>
      </c>
    </row>
    <row r="15" spans="1:6" x14ac:dyDescent="0.25">
      <c r="A15" s="2" t="s">
        <v>12</v>
      </c>
      <c r="B15" s="2"/>
      <c r="C15" s="2"/>
      <c r="D15" s="2"/>
    </row>
    <row r="16" spans="1:6" x14ac:dyDescent="0.25">
      <c r="A16" s="2" t="s">
        <v>13</v>
      </c>
      <c r="B16" s="2"/>
      <c r="C16" s="2"/>
      <c r="D16" s="2"/>
    </row>
    <row r="17" spans="1:6" x14ac:dyDescent="0.25">
      <c r="A17" s="2" t="s">
        <v>14</v>
      </c>
      <c r="B17" s="2"/>
      <c r="C17" s="2"/>
      <c r="D17" s="2"/>
    </row>
    <row r="19" spans="1:6" x14ac:dyDescent="0.25">
      <c r="A19" s="2" t="s">
        <v>2</v>
      </c>
      <c r="B19" s="2" t="s">
        <v>3</v>
      </c>
      <c r="C19" s="2" t="s">
        <v>5</v>
      </c>
      <c r="D19" s="2" t="s">
        <v>9</v>
      </c>
      <c r="E19" s="2" t="s">
        <v>10</v>
      </c>
      <c r="F19" s="2" t="s">
        <v>19</v>
      </c>
    </row>
    <row r="20" spans="1:6" x14ac:dyDescent="0.25">
      <c r="A20">
        <v>2</v>
      </c>
      <c r="B20" t="s">
        <v>4</v>
      </c>
      <c r="C20" s="1">
        <v>100000</v>
      </c>
      <c r="D20">
        <v>36</v>
      </c>
      <c r="E20" s="1">
        <f>(C20*D20)</f>
        <v>3600000</v>
      </c>
      <c r="F20" s="1">
        <f>(E20*0.5)*0.9+(E20*0.5)*0.5</f>
        <v>2520000</v>
      </c>
    </row>
    <row r="21" spans="1:6" x14ac:dyDescent="0.25">
      <c r="A21">
        <v>2</v>
      </c>
      <c r="B21" t="s">
        <v>7</v>
      </c>
      <c r="C21" s="1">
        <v>50000</v>
      </c>
      <c r="D21">
        <v>36</v>
      </c>
      <c r="E21" s="1">
        <f>(C21*D21)</f>
        <v>1800000</v>
      </c>
      <c r="F21" s="1">
        <f>(E21*0.5)*0.9+(E21*0.5)*0.5</f>
        <v>1260000</v>
      </c>
    </row>
    <row r="22" spans="1:6" x14ac:dyDescent="0.25">
      <c r="A22">
        <v>2</v>
      </c>
      <c r="B22" t="s">
        <v>6</v>
      </c>
      <c r="C22" s="1">
        <v>18750</v>
      </c>
      <c r="D22">
        <v>36</v>
      </c>
      <c r="E22" s="1">
        <f>(C22*D22)</f>
        <v>675000</v>
      </c>
      <c r="F22" s="1">
        <f>(E22*0.5)*0.9+(E22*0.5)*0.5</f>
        <v>472500</v>
      </c>
    </row>
    <row r="23" spans="1:6" x14ac:dyDescent="0.25">
      <c r="A23">
        <v>2</v>
      </c>
      <c r="B23" t="s">
        <v>8</v>
      </c>
      <c r="C23" s="1">
        <v>4200000</v>
      </c>
      <c r="D23">
        <v>1</v>
      </c>
      <c r="E23" s="1">
        <f>(C23*D23)</f>
        <v>4200000</v>
      </c>
      <c r="F23" s="1">
        <f>(E23*0.5)*0.9+(E23*0.5)*0.5</f>
        <v>2940000</v>
      </c>
    </row>
    <row r="24" spans="1:6" x14ac:dyDescent="0.25">
      <c r="A24">
        <v>2</v>
      </c>
      <c r="B24" t="s">
        <v>15</v>
      </c>
      <c r="C24" s="1">
        <v>4000000</v>
      </c>
      <c r="D24">
        <v>1</v>
      </c>
      <c r="E24" s="1">
        <f>(C24*D24)</f>
        <v>4000000</v>
      </c>
      <c r="F24" s="1">
        <f>(E24*0.5)*0.9+(E24*0.5)*0.5</f>
        <v>2800000</v>
      </c>
    </row>
    <row r="25" spans="1:6" x14ac:dyDescent="0.25">
      <c r="A25">
        <v>2</v>
      </c>
      <c r="B25" t="s">
        <v>16</v>
      </c>
      <c r="C25" s="1">
        <v>650000</v>
      </c>
      <c r="D25">
        <v>36</v>
      </c>
      <c r="E25" s="1">
        <f>(C25*D25)</f>
        <v>23400000</v>
      </c>
      <c r="F25" s="1">
        <f>(E25*0.5)*0.9+(E25*0.5)*0.5</f>
        <v>16380000</v>
      </c>
    </row>
    <row r="26" spans="1:6" x14ac:dyDescent="0.25">
      <c r="B26" s="2" t="s">
        <v>17</v>
      </c>
      <c r="C26" s="2"/>
      <c r="D26" s="2"/>
      <c r="E26" s="4">
        <f>SUM(E20:E25)</f>
        <v>37675000</v>
      </c>
      <c r="F26" s="4">
        <f>SUM(F20:F25)</f>
        <v>26372500</v>
      </c>
    </row>
    <row r="28" spans="1:6" x14ac:dyDescent="0.25">
      <c r="B28" s="2" t="s">
        <v>18</v>
      </c>
      <c r="C28" s="2"/>
      <c r="D28" s="2"/>
      <c r="E28" s="3">
        <f>(E12+E26)</f>
        <v>40555800</v>
      </c>
      <c r="F28" s="3">
        <f>F12+F26</f>
        <v>28965220</v>
      </c>
    </row>
  </sheetData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tabSelected="1" workbookViewId="0">
      <selection activeCell="C4" sqref="C4"/>
    </sheetView>
  </sheetViews>
  <sheetFormatPr defaultRowHeight="15" x14ac:dyDescent="0.25"/>
  <cols>
    <col min="1" max="1" width="11.5703125" customWidth="1"/>
    <col min="2" max="2" width="29" customWidth="1"/>
    <col min="3" max="3" width="26.85546875" customWidth="1"/>
    <col min="5" max="5" width="15" customWidth="1"/>
    <col min="6" max="6" width="19" customWidth="1"/>
  </cols>
  <sheetData>
    <row r="1" spans="1:6" x14ac:dyDescent="0.25">
      <c r="A1" s="2" t="s">
        <v>21</v>
      </c>
      <c r="B1" s="2"/>
      <c r="C1" s="2"/>
      <c r="D1" s="2"/>
      <c r="E1" s="2"/>
    </row>
    <row r="2" spans="1:6" x14ac:dyDescent="0.25">
      <c r="A2" s="2" t="s">
        <v>22</v>
      </c>
      <c r="B2" s="2"/>
      <c r="C2" s="2"/>
      <c r="D2" s="2"/>
      <c r="E2" s="2"/>
    </row>
    <row r="4" spans="1:6" x14ac:dyDescent="0.25">
      <c r="A4" s="2" t="s">
        <v>0</v>
      </c>
      <c r="B4" s="2"/>
      <c r="C4" s="2"/>
    </row>
    <row r="5" spans="1:6" x14ac:dyDescent="0.25">
      <c r="A5" s="2" t="s">
        <v>24</v>
      </c>
      <c r="B5" s="2"/>
      <c r="C5" s="2"/>
    </row>
    <row r="6" spans="1:6" x14ac:dyDescent="0.25">
      <c r="A6" s="2" t="s">
        <v>1</v>
      </c>
      <c r="B6" s="2"/>
      <c r="C6" s="2"/>
    </row>
    <row r="8" spans="1:6" x14ac:dyDescent="0.25">
      <c r="A8" t="s">
        <v>2</v>
      </c>
      <c r="B8" t="s">
        <v>3</v>
      </c>
      <c r="C8" t="s">
        <v>5</v>
      </c>
      <c r="D8" t="s">
        <v>9</v>
      </c>
      <c r="E8" t="s">
        <v>10</v>
      </c>
      <c r="F8" t="s">
        <v>19</v>
      </c>
    </row>
    <row r="9" spans="1:6" x14ac:dyDescent="0.25">
      <c r="A9">
        <v>1</v>
      </c>
      <c r="B9" t="s">
        <v>7</v>
      </c>
      <c r="C9" s="1">
        <v>167000</v>
      </c>
      <c r="D9">
        <v>8</v>
      </c>
      <c r="E9" s="1">
        <v>1336000</v>
      </c>
      <c r="F9" s="1">
        <v>1202400</v>
      </c>
    </row>
    <row r="10" spans="1:6" x14ac:dyDescent="0.25">
      <c r="A10">
        <v>1</v>
      </c>
      <c r="B10" t="s">
        <v>6</v>
      </c>
      <c r="C10" s="1">
        <v>18750</v>
      </c>
      <c r="D10">
        <v>8</v>
      </c>
      <c r="E10" s="1">
        <v>150000</v>
      </c>
      <c r="F10" s="1">
        <v>135000</v>
      </c>
    </row>
    <row r="11" spans="1:6" x14ac:dyDescent="0.25">
      <c r="A11">
        <v>1</v>
      </c>
      <c r="B11" t="s">
        <v>8</v>
      </c>
      <c r="C11" s="1">
        <v>724000</v>
      </c>
      <c r="D11">
        <v>1</v>
      </c>
      <c r="E11" s="1">
        <v>724000</v>
      </c>
      <c r="F11" s="1">
        <v>651600</v>
      </c>
    </row>
    <row r="12" spans="1:6" x14ac:dyDescent="0.25">
      <c r="B12" t="s">
        <v>11</v>
      </c>
      <c r="E12" s="4">
        <f>SUM(E9:E11)</f>
        <v>2210000</v>
      </c>
      <c r="F12" s="4">
        <f>SUM(F9:F11)</f>
        <v>1989000</v>
      </c>
    </row>
    <row r="15" spans="1:6" x14ac:dyDescent="0.25">
      <c r="A15" s="2" t="s">
        <v>12</v>
      </c>
      <c r="B15" s="2"/>
      <c r="C15" s="2"/>
    </row>
    <row r="16" spans="1:6" x14ac:dyDescent="0.25">
      <c r="A16" s="2" t="s">
        <v>13</v>
      </c>
      <c r="B16" s="2"/>
      <c r="C16" s="2"/>
    </row>
    <row r="17" spans="1:6" x14ac:dyDescent="0.25">
      <c r="A17" s="2" t="s">
        <v>14</v>
      </c>
      <c r="B17" s="2"/>
      <c r="C17" s="2"/>
    </row>
    <row r="19" spans="1:6" x14ac:dyDescent="0.25">
      <c r="A19" t="s">
        <v>2</v>
      </c>
      <c r="B19" t="s">
        <v>3</v>
      </c>
      <c r="C19" t="s">
        <v>5</v>
      </c>
      <c r="D19" t="s">
        <v>9</v>
      </c>
      <c r="E19" t="s">
        <v>10</v>
      </c>
      <c r="F19" t="s">
        <v>19</v>
      </c>
    </row>
    <row r="20" spans="1:6" x14ac:dyDescent="0.25">
      <c r="A20">
        <v>2</v>
      </c>
      <c r="B20" t="s">
        <v>7</v>
      </c>
      <c r="C20" s="1">
        <v>50000</v>
      </c>
      <c r="D20">
        <v>36</v>
      </c>
      <c r="E20" s="1">
        <v>1800000</v>
      </c>
      <c r="F20" s="1">
        <v>1260000</v>
      </c>
    </row>
    <row r="21" spans="1:6" x14ac:dyDescent="0.25">
      <c r="A21">
        <v>2</v>
      </c>
      <c r="B21" t="s">
        <v>6</v>
      </c>
      <c r="C21" s="1">
        <v>18750</v>
      </c>
      <c r="D21">
        <v>36</v>
      </c>
      <c r="E21" s="1">
        <v>675000</v>
      </c>
      <c r="F21" s="1">
        <v>472500</v>
      </c>
    </row>
    <row r="22" spans="1:6" x14ac:dyDescent="0.25">
      <c r="A22">
        <v>2</v>
      </c>
      <c r="B22" t="s">
        <v>8</v>
      </c>
      <c r="C22" s="1">
        <v>4200000</v>
      </c>
      <c r="D22">
        <v>1</v>
      </c>
      <c r="E22" s="1">
        <v>4200000</v>
      </c>
      <c r="F22" s="1">
        <v>2940000</v>
      </c>
    </row>
    <row r="23" spans="1:6" x14ac:dyDescent="0.25">
      <c r="A23">
        <v>2</v>
      </c>
      <c r="B23" t="s">
        <v>15</v>
      </c>
      <c r="C23" s="1">
        <v>4000000</v>
      </c>
      <c r="D23">
        <v>1</v>
      </c>
      <c r="E23" s="1">
        <v>4000000</v>
      </c>
      <c r="F23" s="1">
        <v>2800000</v>
      </c>
    </row>
    <row r="24" spans="1:6" x14ac:dyDescent="0.25">
      <c r="A24">
        <v>2</v>
      </c>
      <c r="B24" t="s">
        <v>16</v>
      </c>
      <c r="C24" s="1">
        <v>650000</v>
      </c>
      <c r="D24">
        <v>36</v>
      </c>
      <c r="E24" s="1">
        <v>23400000</v>
      </c>
      <c r="F24" s="1">
        <v>16380000</v>
      </c>
    </row>
    <row r="25" spans="1:6" x14ac:dyDescent="0.25">
      <c r="B25" t="s">
        <v>17</v>
      </c>
      <c r="C25" s="1"/>
      <c r="E25" s="4">
        <f>SUM(E20:E24)</f>
        <v>34075000</v>
      </c>
      <c r="F25" s="4">
        <f>SUM(F20:F24)</f>
        <v>23852500</v>
      </c>
    </row>
    <row r="26" spans="1:6" x14ac:dyDescent="0.25">
      <c r="E26" s="4"/>
      <c r="F26" s="4"/>
    </row>
    <row r="27" spans="1:6" x14ac:dyDescent="0.25">
      <c r="B27" t="s">
        <v>18</v>
      </c>
      <c r="E27" s="4">
        <f>(E12+E25)</f>
        <v>36285000</v>
      </c>
      <c r="F27" s="4">
        <f>(F12+F25)</f>
        <v>25841500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Federal APDU Budget</vt:lpstr>
      <vt:lpstr>State Projected Exp and Rev</vt:lpstr>
    </vt:vector>
  </TitlesOfParts>
  <Company>Department of Children and Families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BUTTERFIELD, CINDY</dc:creator>
  <cp:lastModifiedBy>BUTTERFIELD, CINDY</cp:lastModifiedBy>
  <dcterms:created xsi:type="dcterms:W3CDTF">2014-12-26T18:08:02Z</dcterms:created>
  <dcterms:modified xsi:type="dcterms:W3CDTF">2015-01-12T14:19:21Z</dcterms:modified>
</cp:coreProperties>
</file>