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Investment Brief Documents\"/>
    </mc:Choice>
  </mc:AlternateContent>
  <bookViews>
    <workbookView xWindow="480" yWindow="120" windowWidth="15480" windowHeight="11640" tabRatio="964" activeTab="2"/>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C3" i="5" l="1"/>
  <c r="K18" i="6" l="1"/>
  <c r="K15" i="6"/>
  <c r="K16" i="6"/>
  <c r="K17" i="6"/>
  <c r="K10" i="6"/>
  <c r="K11" i="6"/>
  <c r="K12" i="6"/>
  <c r="K13" i="6"/>
  <c r="K9" i="6"/>
  <c r="K8" i="6"/>
  <c r="D22" i="2" l="1"/>
  <c r="D15" i="2"/>
  <c r="D27" i="2" s="1"/>
  <c r="E15" i="2"/>
  <c r="E27" i="2" s="1"/>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K15" i="2"/>
  <c r="K27" i="2" s="1"/>
  <c r="E22" i="2"/>
  <c r="F22" i="2"/>
  <c r="G22" i="2"/>
  <c r="K22" i="2"/>
  <c r="D26" i="2"/>
  <c r="E26" i="2"/>
  <c r="F26" i="2"/>
  <c r="G26" i="2"/>
  <c r="K26" i="2"/>
  <c r="A20" i="10"/>
  <c r="A9" i="10"/>
  <c r="E7" i="6"/>
  <c r="F7" i="6"/>
  <c r="G7" i="6"/>
  <c r="H7" i="6"/>
  <c r="I7" i="6"/>
  <c r="J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K22" i="1" s="1"/>
  <c r="I22" i="1"/>
  <c r="J22" i="1"/>
  <c r="D27" i="4"/>
  <c r="F27" i="4"/>
  <c r="I27" i="2" l="1"/>
  <c r="G27" i="2"/>
  <c r="H27" i="2"/>
  <c r="J27" i="2"/>
  <c r="F27" i="2"/>
  <c r="E19" i="6"/>
  <c r="K14" i="6"/>
  <c r="K18" i="1"/>
  <c r="H19" i="6"/>
  <c r="D19" i="6"/>
  <c r="C13" i="5" s="1"/>
  <c r="C19" i="5" s="1"/>
  <c r="O22" i="2"/>
  <c r="O15" i="2"/>
  <c r="I13" i="5"/>
  <c r="I19" i="5" s="1"/>
  <c r="G13" i="5"/>
  <c r="G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<sst xmlns="http://schemas.openxmlformats.org/spreadsheetml/2006/main" count="229" uniqueCount="108">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</sst>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J21" sqref="J21"/>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5" t="s">
        <v>73</v>
      </c>
      <c r="B2" s="225"/>
      <c r="C2" s="226"/>
    </row>
    <row r="3" spans="1:7" s="162" customFormat="1" ht="16.5" customHeight="1" x14ac:dyDescent="0.2">
      <c r="A3" s="230" t="s">
        <v>25</v>
      </c>
      <c r="B3" s="231"/>
      <c r="C3" s="192"/>
    </row>
    <row r="4" spans="1:7" s="162" customFormat="1" ht="16.5" customHeight="1" x14ac:dyDescent="0.2">
      <c r="A4" s="230" t="s">
        <v>22</v>
      </c>
      <c r="B4" s="231"/>
      <c r="C4" s="193"/>
    </row>
    <row r="5" spans="1:7" s="162" customFormat="1" ht="16.5" customHeight="1" x14ac:dyDescent="0.2">
      <c r="A5" s="230" t="s">
        <v>26</v>
      </c>
      <c r="B5" s="231"/>
      <c r="C5" s="48"/>
    </row>
    <row r="6" spans="1:7" s="162" customFormat="1" ht="16.5" customHeight="1" x14ac:dyDescent="0.2">
      <c r="A6" s="230" t="s">
        <v>27</v>
      </c>
      <c r="B6" s="231"/>
      <c r="C6" s="193"/>
      <c r="E6" s="207" t="s">
        <v>80</v>
      </c>
      <c r="F6" s="207"/>
      <c r="G6" s="207"/>
    </row>
    <row r="7" spans="1:7" s="162" customFormat="1" ht="16.5" customHeight="1" x14ac:dyDescent="0.2">
      <c r="A7" s="230" t="s">
        <v>23</v>
      </c>
      <c r="B7" s="231"/>
      <c r="C7" s="193"/>
      <c r="E7" s="207"/>
      <c r="F7" s="207"/>
      <c r="G7" s="207"/>
    </row>
    <row r="8" spans="1:7" s="163" customFormat="1" ht="16.5" customHeight="1" x14ac:dyDescent="0.2">
      <c r="A8" s="232" t="s">
        <v>24</v>
      </c>
      <c r="B8" s="233"/>
      <c r="C8" s="204"/>
      <c r="E8" s="207"/>
      <c r="F8" s="207"/>
      <c r="G8" s="207"/>
    </row>
    <row r="9" spans="1:7" ht="15.75" customHeight="1" x14ac:dyDescent="0.3">
      <c r="A9" s="234" t="s">
        <v>74</v>
      </c>
      <c r="B9" s="235"/>
      <c r="C9" s="236"/>
    </row>
    <row r="10" spans="1:7" ht="26.25" customHeight="1" x14ac:dyDescent="0.25">
      <c r="A10" s="208" t="s">
        <v>104</v>
      </c>
      <c r="B10" s="209"/>
      <c r="C10" s="210"/>
    </row>
    <row r="11" spans="1:7" ht="16.5" customHeight="1" x14ac:dyDescent="0.25">
      <c r="A11" s="203">
        <v>1</v>
      </c>
      <c r="B11" s="213" t="s">
        <v>68</v>
      </c>
      <c r="C11" s="213"/>
      <c r="D11" s="202"/>
      <c r="E11" s="202"/>
    </row>
    <row r="12" spans="1:7" ht="16.5" customHeight="1" x14ac:dyDescent="0.25">
      <c r="A12" s="201">
        <v>2</v>
      </c>
      <c r="B12" s="213" t="s">
        <v>31</v>
      </c>
      <c r="C12" s="213"/>
      <c r="D12" s="202"/>
      <c r="E12" s="202"/>
    </row>
    <row r="13" spans="1:7" ht="16.5" customHeight="1" x14ac:dyDescent="0.25">
      <c r="A13" s="201">
        <v>3</v>
      </c>
      <c r="B13" s="213" t="s">
        <v>32</v>
      </c>
      <c r="C13" s="213"/>
      <c r="D13" s="202"/>
      <c r="E13" s="202"/>
    </row>
    <row r="14" spans="1:7" ht="16.5" customHeight="1" x14ac:dyDescent="0.25">
      <c r="A14" s="201">
        <v>4</v>
      </c>
      <c r="B14" s="213" t="s">
        <v>66</v>
      </c>
      <c r="C14" s="213"/>
      <c r="D14" s="202"/>
      <c r="E14" s="202"/>
    </row>
    <row r="15" spans="1:7" ht="16.5" customHeight="1" x14ac:dyDescent="0.25">
      <c r="A15" s="201">
        <v>6</v>
      </c>
      <c r="B15" s="213" t="s">
        <v>67</v>
      </c>
      <c r="C15" s="213"/>
      <c r="D15" s="202"/>
      <c r="E15" s="202"/>
    </row>
    <row r="16" spans="1:7" ht="18" customHeight="1" x14ac:dyDescent="0.25">
      <c r="A16" s="201">
        <v>7</v>
      </c>
      <c r="B16" s="213" t="s">
        <v>33</v>
      </c>
      <c r="C16" s="213"/>
      <c r="D16" s="202"/>
      <c r="E16" s="202"/>
    </row>
    <row r="17" spans="1:3" ht="15.75" customHeight="1" x14ac:dyDescent="0.3">
      <c r="A17" s="227" t="s">
        <v>46</v>
      </c>
      <c r="B17" s="228"/>
      <c r="C17" s="229"/>
    </row>
    <row r="18" spans="1:3" ht="14.25" customHeight="1" x14ac:dyDescent="0.25">
      <c r="A18" s="198">
        <v>3</v>
      </c>
      <c r="B18" s="211" t="s">
        <v>84</v>
      </c>
      <c r="C18" s="212"/>
    </row>
    <row r="19" spans="1:3" ht="14.25" customHeight="1" x14ac:dyDescent="0.3">
      <c r="A19" s="238" t="s">
        <v>20</v>
      </c>
      <c r="B19" s="239"/>
      <c r="C19" s="240"/>
    </row>
    <row r="20" spans="1:3" ht="13.2" x14ac:dyDescent="0.25">
      <c r="A20" s="197">
        <v>1</v>
      </c>
      <c r="B20" s="237" t="s">
        <v>34</v>
      </c>
      <c r="C20" s="237"/>
    </row>
    <row r="21" spans="1:3" ht="93" customHeight="1" x14ac:dyDescent="0.25">
      <c r="A21" s="198">
        <v>2</v>
      </c>
      <c r="B21" s="215" t="s">
        <v>47</v>
      </c>
      <c r="C21" s="215"/>
    </row>
    <row r="22" spans="1:3" ht="13.2" x14ac:dyDescent="0.25">
      <c r="A22" s="198">
        <v>3</v>
      </c>
      <c r="B22" s="215" t="s">
        <v>101</v>
      </c>
      <c r="C22" s="215"/>
    </row>
    <row r="23" spans="1:3" ht="13.2" x14ac:dyDescent="0.25">
      <c r="A23" s="198">
        <v>4</v>
      </c>
      <c r="B23" s="215" t="s">
        <v>102</v>
      </c>
      <c r="C23" s="215"/>
    </row>
    <row r="24" spans="1:3" ht="15.75" customHeight="1" x14ac:dyDescent="0.3">
      <c r="A24" s="219" t="s">
        <v>45</v>
      </c>
      <c r="B24" s="219"/>
      <c r="C24" s="219"/>
    </row>
    <row r="25" spans="1:3" ht="12.75" customHeight="1" x14ac:dyDescent="0.25">
      <c r="A25" s="197">
        <v>1</v>
      </c>
      <c r="B25" s="222" t="s">
        <v>35</v>
      </c>
      <c r="C25" s="222"/>
    </row>
    <row r="26" spans="1:3" ht="13.2" x14ac:dyDescent="0.25">
      <c r="A26" s="198">
        <v>2</v>
      </c>
      <c r="B26" s="223" t="s">
        <v>36</v>
      </c>
      <c r="C26" s="223"/>
    </row>
    <row r="27" spans="1:3" ht="12.75" customHeight="1" x14ac:dyDescent="0.25">
      <c r="A27" s="198">
        <v>3</v>
      </c>
      <c r="B27" s="215" t="s">
        <v>101</v>
      </c>
      <c r="C27" s="215"/>
    </row>
    <row r="28" spans="1:3" ht="13.5" customHeight="1" x14ac:dyDescent="0.2">
      <c r="A28" s="216" t="s">
        <v>50</v>
      </c>
      <c r="B28" s="217"/>
      <c r="C28" s="218"/>
    </row>
    <row r="29" spans="1:3" ht="13.2" x14ac:dyDescent="0.25">
      <c r="A29" s="197">
        <v>1</v>
      </c>
      <c r="B29" s="222" t="s">
        <v>35</v>
      </c>
      <c r="C29" s="222"/>
    </row>
    <row r="30" spans="1:3" ht="13.2" x14ac:dyDescent="0.25">
      <c r="A30" s="198">
        <v>2</v>
      </c>
      <c r="B30" s="223" t="s">
        <v>36</v>
      </c>
      <c r="C30" s="223"/>
    </row>
    <row r="31" spans="1:3" ht="12.75" customHeight="1" x14ac:dyDescent="0.25">
      <c r="A31" s="198">
        <v>3</v>
      </c>
      <c r="B31" s="215" t="s">
        <v>101</v>
      </c>
      <c r="C31" s="215"/>
    </row>
    <row r="32" spans="1:3" ht="13.5" customHeight="1" x14ac:dyDescent="0.2">
      <c r="A32" s="216" t="s">
        <v>54</v>
      </c>
      <c r="B32" s="217"/>
      <c r="C32" s="218"/>
    </row>
    <row r="33" spans="1:3" ht="64.5" customHeight="1" x14ac:dyDescent="0.25">
      <c r="A33" s="197">
        <v>1</v>
      </c>
      <c r="B33" s="220" t="s">
        <v>81</v>
      </c>
      <c r="C33" s="221"/>
    </row>
    <row r="34" spans="1:3" ht="117.75" customHeight="1" x14ac:dyDescent="0.25">
      <c r="A34" s="198">
        <v>2</v>
      </c>
      <c r="B34" s="220" t="s">
        <v>103</v>
      </c>
      <c r="C34" s="221"/>
    </row>
    <row r="35" spans="1:3" ht="54.75" customHeight="1" x14ac:dyDescent="0.25">
      <c r="A35" s="198">
        <v>3</v>
      </c>
      <c r="B35" s="220" t="s">
        <v>82</v>
      </c>
      <c r="C35" s="221"/>
    </row>
    <row r="36" spans="1:3" ht="32.25" customHeight="1" x14ac:dyDescent="0.25">
      <c r="A36" s="198">
        <v>4</v>
      </c>
      <c r="B36" s="220" t="s">
        <v>59</v>
      </c>
      <c r="C36" s="221"/>
    </row>
    <row r="37" spans="1:3" ht="15.75" customHeight="1" x14ac:dyDescent="0.25">
      <c r="A37" s="198">
        <v>5</v>
      </c>
      <c r="B37" s="215" t="s">
        <v>69</v>
      </c>
      <c r="C37" s="215"/>
    </row>
    <row r="38" spans="1:3" ht="107.25" customHeight="1" x14ac:dyDescent="0.25">
      <c r="A38" s="198">
        <v>6</v>
      </c>
      <c r="B38" s="224" t="s">
        <v>100</v>
      </c>
      <c r="C38" s="215"/>
    </row>
    <row r="39" spans="1:3" ht="13.5" customHeight="1" x14ac:dyDescent="0.2">
      <c r="A39" s="216" t="s">
        <v>21</v>
      </c>
      <c r="B39" s="217"/>
      <c r="C39" s="218"/>
    </row>
    <row r="40" spans="1:3" ht="12.75" customHeight="1" x14ac:dyDescent="0.25">
      <c r="A40" s="197">
        <v>1</v>
      </c>
      <c r="B40" s="237" t="s">
        <v>37</v>
      </c>
      <c r="C40" s="237"/>
    </row>
    <row r="41" spans="1:3" ht="27.75" customHeight="1" x14ac:dyDescent="0.25">
      <c r="A41" s="198">
        <v>2</v>
      </c>
      <c r="B41" s="215" t="s">
        <v>75</v>
      </c>
      <c r="C41" s="215"/>
    </row>
    <row r="42" spans="1:3" ht="15.75" customHeight="1" x14ac:dyDescent="0.25">
      <c r="A42" s="199">
        <v>3</v>
      </c>
      <c r="B42" s="215" t="s">
        <v>38</v>
      </c>
      <c r="C42" s="215"/>
    </row>
    <row r="43" spans="1:3" ht="43.5" customHeight="1" x14ac:dyDescent="0.25">
      <c r="A43" s="200">
        <v>4</v>
      </c>
      <c r="B43" s="214" t="s">
        <v>79</v>
      </c>
      <c r="C43" s="215"/>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K8" sqref="K8"/>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6" t="s">
        <v>25</v>
      </c>
      <c r="B2" s="247"/>
      <c r="C2" s="252" t="str">
        <f>IF(ISBLANK('PROJECT ID|INSTRUCTIONS'!C3)," ",'PROJECT ID|INSTRUCTIONS'!C3)</f>
        <v xml:space="preserve"> </v>
      </c>
      <c r="D2" s="253"/>
      <c r="E2" s="253"/>
      <c r="F2" s="254"/>
    </row>
    <row r="3" spans="1:6" s="19" customFormat="1" ht="16.5" customHeight="1" x14ac:dyDescent="0.25">
      <c r="A3" s="248" t="s">
        <v>22</v>
      </c>
      <c r="B3" s="249"/>
      <c r="C3" s="255" t="str">
        <f>IF(ISBLANK('PROJECT ID|INSTRUCTIONS'!C4)," ",'PROJECT ID|INSTRUCTIONS'!C4)</f>
        <v xml:space="preserve"> </v>
      </c>
      <c r="D3" s="256"/>
      <c r="E3" s="256"/>
      <c r="F3" s="257"/>
    </row>
    <row r="4" spans="1:6" s="19" customFormat="1" ht="16.5" customHeight="1" x14ac:dyDescent="0.25">
      <c r="A4" s="250" t="s">
        <v>26</v>
      </c>
      <c r="B4" s="251"/>
      <c r="C4" s="258" t="str">
        <f>IF(ISBLANK('PROJECT ID|INSTRUCTIONS'!C5)," ",'PROJECT ID|INSTRUCTIONS'!C5)</f>
        <v xml:space="preserve"> </v>
      </c>
      <c r="D4" s="259"/>
      <c r="E4" s="259"/>
      <c r="F4" s="260"/>
    </row>
    <row r="5" spans="1:6" s="20" customFormat="1" ht="12" customHeight="1" x14ac:dyDescent="0.25"/>
    <row r="6" spans="1:6" s="20" customFormat="1" ht="18.75" customHeight="1" x14ac:dyDescent="0.3">
      <c r="A6" s="243" t="s">
        <v>20</v>
      </c>
      <c r="B6" s="244"/>
      <c r="C6" s="244"/>
      <c r="D6" s="244"/>
      <c r="E6" s="244"/>
      <c r="F6" s="245"/>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c r="C10" s="12"/>
      <c r="D10" s="15"/>
      <c r="E10" s="12"/>
      <c r="F10" s="15"/>
    </row>
    <row r="11" spans="1:6" s="27" customFormat="1" ht="12" x14ac:dyDescent="0.2">
      <c r="A11" s="96"/>
      <c r="B11" s="127"/>
      <c r="C11" s="13"/>
      <c r="D11" s="14"/>
      <c r="E11" s="13"/>
      <c r="F11" s="14"/>
    </row>
    <row r="12" spans="1:6" s="27" customFormat="1" ht="12" x14ac:dyDescent="0.2">
      <c r="A12" s="96"/>
      <c r="B12" s="127"/>
      <c r="C12" s="13"/>
      <c r="D12" s="14"/>
      <c r="E12" s="13"/>
      <c r="F12" s="14"/>
    </row>
    <row r="13" spans="1:6" s="27" customFormat="1" ht="12" x14ac:dyDescent="0.2">
      <c r="A13" s="96"/>
      <c r="B13" s="127"/>
      <c r="C13" s="13"/>
      <c r="D13" s="14"/>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12" x14ac:dyDescent="0.2">
      <c r="A16" s="96"/>
      <c r="B16" s="127"/>
      <c r="C16" s="13"/>
      <c r="D16" s="14"/>
      <c r="E16" s="13"/>
      <c r="F16" s="14"/>
    </row>
    <row r="17" spans="1:6" s="27" customFormat="1" ht="12" x14ac:dyDescent="0.2">
      <c r="A17" s="96"/>
      <c r="B17" s="127"/>
      <c r="C17" s="13"/>
      <c r="D17" s="14"/>
      <c r="E17" s="13"/>
      <c r="F17" s="14"/>
    </row>
    <row r="18" spans="1:6" s="27" customFormat="1" ht="12" x14ac:dyDescent="0.2">
      <c r="A18" s="96"/>
      <c r="B18" s="127"/>
      <c r="C18" s="13"/>
      <c r="D18" s="14"/>
      <c r="E18" s="13"/>
      <c r="F18" s="14"/>
    </row>
    <row r="19" spans="1:6" s="27" customFormat="1" ht="12" x14ac:dyDescent="0.2">
      <c r="A19" s="96"/>
      <c r="B19" s="127"/>
      <c r="C19" s="12"/>
      <c r="D19" s="15"/>
      <c r="E19" s="12"/>
      <c r="F19" s="15"/>
    </row>
    <row r="20" spans="1:6" s="27" customFormat="1" ht="12" x14ac:dyDescent="0.2">
      <c r="A20" s="96"/>
      <c r="B20" s="127"/>
      <c r="C20" s="16"/>
      <c r="D20" s="17"/>
      <c r="E20" s="16"/>
      <c r="F20" s="17"/>
    </row>
    <row r="21" spans="1:6" ht="15" customHeight="1" x14ac:dyDescent="0.2">
      <c r="A21" s="34" t="s">
        <v>12</v>
      </c>
      <c r="B21" s="35"/>
      <c r="C21" s="97"/>
      <c r="D21" s="98"/>
      <c r="E21" s="187"/>
      <c r="F21" s="98"/>
    </row>
    <row r="22" spans="1:6" s="27" customFormat="1" ht="12" x14ac:dyDescent="0.2">
      <c r="A22" s="36"/>
      <c r="B22" s="128"/>
      <c r="C22" s="13"/>
      <c r="D22" s="14"/>
      <c r="E22" s="13"/>
      <c r="F22" s="14"/>
    </row>
    <row r="23" spans="1:6" s="27" customFormat="1" ht="12" x14ac:dyDescent="0.2">
      <c r="A23" s="36"/>
      <c r="B23" s="129"/>
      <c r="C23" s="13"/>
      <c r="D23" s="14"/>
      <c r="E23" s="13"/>
      <c r="F23" s="14"/>
    </row>
    <row r="24" spans="1:6" s="27" customFormat="1" ht="12" x14ac:dyDescent="0.2">
      <c r="A24" s="36"/>
      <c r="B24" s="129"/>
      <c r="C24" s="13"/>
      <c r="D24" s="14"/>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1" t="s">
        <v>0</v>
      </c>
      <c r="B27" s="242"/>
      <c r="C27" s="28"/>
      <c r="D27" s="29">
        <f>SUM(D9:D26)</f>
        <v>0</v>
      </c>
      <c r="E27" s="28"/>
      <c r="F27" s="29">
        <f>SUM(F9:F26)</f>
        <v>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abSelected="1" zoomScaleNormal="100" workbookViewId="0">
      <selection activeCell="E7" sqref="E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1" t="s">
        <v>25</v>
      </c>
      <c r="B2" s="262"/>
      <c r="C2" s="263"/>
      <c r="D2" s="252" t="str">
        <f>IF(ISBLANK('PROJECT ID|INSTRUCTIONS'!C3)," ",'PROJECT ID|INSTRUCTIONS'!C3)</f>
        <v xml:space="preserve"> </v>
      </c>
      <c r="E2" s="253"/>
      <c r="F2" s="253"/>
      <c r="G2" s="253"/>
      <c r="H2" s="253"/>
      <c r="I2" s="254"/>
    </row>
    <row r="3" spans="1:11" ht="16.5" customHeight="1" x14ac:dyDescent="0.25">
      <c r="A3" s="264" t="s">
        <v>22</v>
      </c>
      <c r="B3" s="265"/>
      <c r="C3" s="249"/>
      <c r="D3" s="255" t="str">
        <f>IF(ISBLANK('PROJECT ID|INSTRUCTIONS'!C4)," ",'PROJECT ID|INSTRUCTIONS'!C4)</f>
        <v xml:space="preserve"> </v>
      </c>
      <c r="E3" s="256"/>
      <c r="F3" s="256"/>
      <c r="G3" s="256"/>
      <c r="H3" s="256"/>
      <c r="I3" s="257"/>
    </row>
    <row r="4" spans="1:11" ht="16.5" customHeight="1" x14ac:dyDescent="0.25">
      <c r="A4" s="266" t="s">
        <v>26</v>
      </c>
      <c r="B4" s="267"/>
      <c r="C4" s="268"/>
      <c r="D4" s="258" t="str">
        <f>IF(ISBLANK('PROJECT ID|INSTRUCTIONS'!C5)," ",'PROJECT ID|INSTRUCTIONS'!C5)</f>
        <v xml:space="preserve"> </v>
      </c>
      <c r="E4" s="259"/>
      <c r="F4" s="259"/>
      <c r="G4" s="259"/>
      <c r="H4" s="259"/>
      <c r="I4" s="260"/>
    </row>
    <row r="5" spans="1:11" s="50" customFormat="1" ht="12" customHeight="1" x14ac:dyDescent="0.2">
      <c r="A5" s="49" t="s">
        <v>48</v>
      </c>
      <c r="B5" s="49"/>
      <c r="C5" s="49"/>
      <c r="D5" s="49"/>
      <c r="E5" s="49"/>
      <c r="F5" s="49"/>
      <c r="G5" s="49"/>
    </row>
    <row r="6" spans="1:11" s="51" customFormat="1" ht="18" customHeight="1" x14ac:dyDescent="0.3">
      <c r="A6" s="272" t="s">
        <v>55</v>
      </c>
      <c r="B6" s="273"/>
      <c r="C6" s="273"/>
      <c r="D6" s="273"/>
      <c r="E6" s="273"/>
      <c r="F6" s="273"/>
      <c r="G6" s="273"/>
      <c r="H6" s="273"/>
      <c r="I6" s="273"/>
      <c r="J6" s="273"/>
      <c r="K6" s="274"/>
    </row>
    <row r="7" spans="1:11" s="51" customFormat="1" ht="39.6" x14ac:dyDescent="0.25">
      <c r="A7" s="52"/>
      <c r="B7" s="53" t="s">
        <v>14</v>
      </c>
      <c r="C7" s="54" t="s">
        <v>15</v>
      </c>
      <c r="D7" s="55" t="s">
        <v>13</v>
      </c>
      <c r="E7" s="55" t="str">
        <f>CONCATENATE("FY ",Settings!$C$1)</f>
        <v>FY 2020</v>
      </c>
      <c r="F7" s="55" t="str">
        <f>CONCATENATE("FY ",Settings!$C$1+1)</f>
        <v>FY 2021</v>
      </c>
      <c r="G7" s="55" t="str">
        <f>CONCATENATE("FY ",Settings!$C$1+2)</f>
        <v>FY 2022</v>
      </c>
      <c r="H7" s="55" t="str">
        <f>CONCATENATE("FY ",Settings!$C$1+3)</f>
        <v>FY 2023</v>
      </c>
      <c r="I7" s="55" t="str">
        <f>CONCATENATE("FY ",Settings!$C$1+4)</f>
        <v>FY 2024</v>
      </c>
      <c r="J7" s="55" t="str">
        <f>CONCATENATE("Out Years after FY",Settings!$C$1+4)</f>
        <v>Out Years after FY2024</v>
      </c>
      <c r="K7" s="56" t="s">
        <v>0</v>
      </c>
    </row>
    <row r="8" spans="1:11" ht="16.5" customHeight="1" x14ac:dyDescent="0.25">
      <c r="A8" s="275" t="s">
        <v>86</v>
      </c>
      <c r="B8" s="57">
        <v>50110</v>
      </c>
      <c r="C8" s="57" t="s">
        <v>87</v>
      </c>
      <c r="D8" s="3"/>
      <c r="E8" s="3"/>
      <c r="F8" s="3"/>
      <c r="G8" s="3"/>
      <c r="H8" s="3"/>
      <c r="I8" s="3"/>
      <c r="J8" s="3"/>
      <c r="K8" s="179">
        <f>SUM(D8:J8)</f>
        <v>0</v>
      </c>
    </row>
    <row r="9" spans="1:11" ht="16.5" customHeight="1" x14ac:dyDescent="0.25">
      <c r="A9" s="276"/>
      <c r="B9" s="57">
        <v>50130</v>
      </c>
      <c r="C9" s="57" t="s">
        <v>88</v>
      </c>
      <c r="D9" s="1"/>
      <c r="E9" s="1"/>
      <c r="F9" s="1"/>
      <c r="G9" s="1"/>
      <c r="H9" s="1"/>
      <c r="I9" s="1"/>
      <c r="J9" s="1"/>
      <c r="K9" s="98">
        <f t="shared" ref="K9:K19" si="0">SUM(D9:J9)</f>
        <v>0</v>
      </c>
    </row>
    <row r="10" spans="1:11" ht="16.5" customHeight="1" x14ac:dyDescent="0.25">
      <c r="A10" s="276"/>
      <c r="B10" s="57">
        <v>50170</v>
      </c>
      <c r="C10" s="57" t="s">
        <v>89</v>
      </c>
      <c r="D10" s="2"/>
      <c r="E10" s="2"/>
      <c r="F10" s="2"/>
      <c r="G10" s="2"/>
      <c r="H10" s="2"/>
      <c r="I10" s="2"/>
      <c r="J10" s="2"/>
      <c r="K10" s="186">
        <f t="shared" si="0"/>
        <v>0</v>
      </c>
    </row>
    <row r="11" spans="1:11" ht="16.5" customHeight="1" thickBot="1" x14ac:dyDescent="0.3">
      <c r="A11" s="277"/>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5">
      <c r="A12" s="278" t="s">
        <v>85</v>
      </c>
      <c r="B12" s="57">
        <v>53715</v>
      </c>
      <c r="C12" s="57" t="s">
        <v>90</v>
      </c>
      <c r="D12" s="3"/>
      <c r="E12" s="3"/>
      <c r="F12" s="3"/>
      <c r="G12" s="3"/>
      <c r="H12" s="3"/>
      <c r="I12" s="3"/>
      <c r="J12" s="3"/>
      <c r="K12" s="185">
        <f t="shared" si="0"/>
        <v>0</v>
      </c>
    </row>
    <row r="13" spans="1:11" ht="16.5" customHeight="1" x14ac:dyDescent="0.25">
      <c r="A13" s="276"/>
      <c r="B13" s="57">
        <v>53720</v>
      </c>
      <c r="C13" s="57" t="s">
        <v>91</v>
      </c>
      <c r="D13" s="1"/>
      <c r="E13" s="1"/>
      <c r="F13" s="1"/>
      <c r="G13" s="1"/>
      <c r="H13" s="1"/>
      <c r="I13" s="1"/>
      <c r="J13" s="1"/>
      <c r="K13" s="98">
        <f t="shared" si="0"/>
        <v>0</v>
      </c>
    </row>
    <row r="14" spans="1:11" ht="16.5" customHeight="1" x14ac:dyDescent="0.25">
      <c r="A14" s="276"/>
      <c r="B14" s="57">
        <v>53735</v>
      </c>
      <c r="C14" s="57" t="s">
        <v>92</v>
      </c>
      <c r="D14" s="1"/>
      <c r="E14" s="1"/>
      <c r="F14" s="1"/>
      <c r="G14" s="1"/>
      <c r="H14" s="1"/>
      <c r="I14" s="1"/>
      <c r="J14" s="1"/>
      <c r="K14" s="98">
        <f t="shared" si="0"/>
        <v>0</v>
      </c>
    </row>
    <row r="15" spans="1:11" ht="16.5" customHeight="1" x14ac:dyDescent="0.25">
      <c r="A15" s="276"/>
      <c r="B15" s="57">
        <v>53740</v>
      </c>
      <c r="C15" s="57" t="s">
        <v>93</v>
      </c>
      <c r="D15" s="1"/>
      <c r="E15" s="1"/>
      <c r="F15" s="1"/>
      <c r="G15" s="1"/>
      <c r="H15" s="1"/>
      <c r="I15" s="1"/>
      <c r="J15" s="1"/>
      <c r="K15" s="98">
        <f t="shared" si="0"/>
        <v>0</v>
      </c>
    </row>
    <row r="16" spans="1:11" ht="16.5" customHeight="1" x14ac:dyDescent="0.25">
      <c r="A16" s="276"/>
      <c r="B16" s="57">
        <v>53755</v>
      </c>
      <c r="C16" s="57" t="s">
        <v>94</v>
      </c>
      <c r="D16" s="1"/>
      <c r="E16" s="1"/>
      <c r="F16" s="1"/>
      <c r="G16" s="1"/>
      <c r="H16" s="1"/>
      <c r="I16" s="1"/>
      <c r="J16" s="1"/>
      <c r="K16" s="98">
        <f t="shared" si="0"/>
        <v>0</v>
      </c>
    </row>
    <row r="17" spans="1:11" ht="16.5" customHeight="1" x14ac:dyDescent="0.25">
      <c r="A17" s="276"/>
      <c r="B17" s="57">
        <v>53760</v>
      </c>
      <c r="C17" s="57" t="s">
        <v>95</v>
      </c>
      <c r="D17" s="1"/>
      <c r="E17" s="1"/>
      <c r="F17" s="1"/>
      <c r="G17" s="1"/>
      <c r="H17" s="1"/>
      <c r="I17" s="1"/>
      <c r="J17" s="1"/>
      <c r="K17" s="186">
        <f t="shared" si="0"/>
        <v>0</v>
      </c>
    </row>
    <row r="18" spans="1:11" ht="16.5" customHeight="1" thickBot="1" x14ac:dyDescent="0.3">
      <c r="A18" s="277"/>
      <c r="B18" s="58" t="s">
        <v>16</v>
      </c>
      <c r="C18" s="58"/>
      <c r="D18" s="59">
        <f>SUM(D12:D17)</f>
        <v>0</v>
      </c>
      <c r="E18" s="59">
        <f t="shared" ref="E18:J18" si="2">SUM(E12:E17)</f>
        <v>0</v>
      </c>
      <c r="F18" s="59">
        <f t="shared" si="2"/>
        <v>0</v>
      </c>
      <c r="G18" s="59">
        <f t="shared" si="2"/>
        <v>0</v>
      </c>
      <c r="H18" s="59">
        <f t="shared" si="2"/>
        <v>0</v>
      </c>
      <c r="I18" s="59">
        <f t="shared" si="2"/>
        <v>0</v>
      </c>
      <c r="J18" s="59">
        <f t="shared" si="2"/>
        <v>0</v>
      </c>
      <c r="K18" s="60">
        <f>SUM(D18:J18)</f>
        <v>0</v>
      </c>
    </row>
    <row r="19" spans="1:11" ht="16.5" customHeight="1" thickTop="1" x14ac:dyDescent="0.25">
      <c r="A19" s="278" t="s">
        <v>96</v>
      </c>
      <c r="B19" s="57">
        <v>55700</v>
      </c>
      <c r="C19" s="57" t="s">
        <v>97</v>
      </c>
      <c r="D19" s="1"/>
      <c r="E19" s="1"/>
      <c r="F19" s="1"/>
      <c r="G19" s="1"/>
      <c r="H19" s="1"/>
      <c r="I19" s="1"/>
      <c r="J19" s="1"/>
      <c r="K19" s="185">
        <f t="shared" si="0"/>
        <v>0</v>
      </c>
    </row>
    <row r="20" spans="1:11" ht="16.5" customHeight="1" x14ac:dyDescent="0.25">
      <c r="A20" s="275"/>
      <c r="B20" s="57">
        <v>55710</v>
      </c>
      <c r="C20" s="57" t="s">
        <v>98</v>
      </c>
      <c r="D20" s="1"/>
      <c r="E20" s="1"/>
      <c r="F20" s="1"/>
      <c r="G20" s="1"/>
      <c r="H20" s="1"/>
      <c r="I20" s="1"/>
      <c r="J20" s="1"/>
      <c r="K20" s="205"/>
    </row>
    <row r="21" spans="1:11" ht="48" customHeight="1" x14ac:dyDescent="0.25">
      <c r="A21" s="275"/>
      <c r="B21" s="57">
        <v>55730</v>
      </c>
      <c r="C21" s="57" t="s">
        <v>99</v>
      </c>
      <c r="D21" s="1"/>
      <c r="E21" s="1"/>
      <c r="F21" s="1"/>
      <c r="G21" s="1"/>
      <c r="H21" s="1"/>
      <c r="I21" s="1"/>
      <c r="J21" s="1"/>
      <c r="K21" s="205"/>
    </row>
    <row r="22" spans="1:11" ht="16.5" customHeight="1" thickBot="1" x14ac:dyDescent="0.3">
      <c r="A22" s="277"/>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3">
      <c r="A23" s="269" t="s">
        <v>17</v>
      </c>
      <c r="B23" s="270"/>
      <c r="C23" s="271"/>
      <c r="D23" s="29">
        <f t="shared" ref="D23:J23" si="4">D11+D18+D22</f>
        <v>0</v>
      </c>
      <c r="E23" s="29">
        <f t="shared" si="4"/>
        <v>0</v>
      </c>
      <c r="F23" s="29">
        <f t="shared" si="4"/>
        <v>0</v>
      </c>
      <c r="G23" s="29">
        <f t="shared" si="4"/>
        <v>0</v>
      </c>
      <c r="H23" s="29">
        <f t="shared" si="4"/>
        <v>0</v>
      </c>
      <c r="I23" s="29">
        <f t="shared" si="4"/>
        <v>0</v>
      </c>
      <c r="J23" s="29">
        <f t="shared" si="4"/>
        <v>0</v>
      </c>
      <c r="K23" s="29">
        <f>SUM(D23:J23)</f>
        <v>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N15" sqref="N15"/>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61" t="s">
        <v>25</v>
      </c>
      <c r="B2" s="262"/>
      <c r="C2" s="262"/>
      <c r="D2" s="253" t="str">
        <f>IF(ISBLANK('PROJECT ID|INSTRUCTIONS'!C3)," ",'PROJECT ID|INSTRUCTIONS'!C3)</f>
        <v xml:space="preserve"> </v>
      </c>
      <c r="E2" s="279"/>
      <c r="F2" s="279"/>
      <c r="G2" s="279"/>
      <c r="H2" s="279"/>
      <c r="I2" s="280"/>
    </row>
    <row r="3" spans="1:11" s="64" customFormat="1" ht="16.5" customHeight="1" x14ac:dyDescent="0.2">
      <c r="A3" s="264" t="s">
        <v>22</v>
      </c>
      <c r="B3" s="265"/>
      <c r="C3" s="265"/>
      <c r="D3" s="256" t="str">
        <f>IF(ISBLANK('PROJECT ID|INSTRUCTIONS'!C4)," ",'PROJECT ID|INSTRUCTIONS'!C4)</f>
        <v xml:space="preserve"> </v>
      </c>
      <c r="E3" s="281"/>
      <c r="F3" s="281"/>
      <c r="G3" s="281"/>
      <c r="H3" s="281"/>
      <c r="I3" s="282"/>
    </row>
    <row r="4" spans="1:11" s="64" customFormat="1" ht="16.5" customHeight="1" x14ac:dyDescent="0.2">
      <c r="A4" s="266" t="s">
        <v>26</v>
      </c>
      <c r="B4" s="267"/>
      <c r="C4" s="267"/>
      <c r="D4" s="259" t="str">
        <f>IF(ISBLANK('PROJECT ID|INSTRUCTIONS'!C5)," ",'PROJECT ID|INSTRUCTIONS'!C5)</f>
        <v xml:space="preserve"> </v>
      </c>
      <c r="E4" s="283"/>
      <c r="F4" s="283"/>
      <c r="G4" s="283"/>
      <c r="H4" s="283"/>
      <c r="I4" s="284"/>
    </row>
    <row r="5" spans="1:11" s="64" customFormat="1" ht="12" customHeight="1" x14ac:dyDescent="0.2">
      <c r="A5" s="65"/>
      <c r="B5" s="65"/>
      <c r="C5" s="65"/>
      <c r="D5" s="65"/>
      <c r="E5" s="66"/>
      <c r="F5" s="66"/>
      <c r="G5" s="66"/>
      <c r="H5" s="66"/>
      <c r="I5" s="66"/>
    </row>
    <row r="6" spans="1:11" ht="18" customHeight="1" x14ac:dyDescent="0.3">
      <c r="A6" s="285" t="s">
        <v>56</v>
      </c>
      <c r="B6" s="286"/>
      <c r="C6" s="286"/>
      <c r="D6" s="286"/>
      <c r="E6" s="286"/>
      <c r="F6" s="286"/>
      <c r="G6" s="286"/>
      <c r="H6" s="286"/>
      <c r="I6" s="286"/>
      <c r="J6" s="286"/>
      <c r="K6" s="287"/>
    </row>
    <row r="7" spans="1:11" ht="40.200000000000003" thickBot="1" x14ac:dyDescent="0.3">
      <c r="A7" s="67"/>
      <c r="B7" s="68" t="s">
        <v>14</v>
      </c>
      <c r="C7" s="68" t="s">
        <v>15</v>
      </c>
      <c r="D7" s="69" t="s">
        <v>13</v>
      </c>
      <c r="E7" s="69" t="str">
        <f>CONCATENATE("FY ",Settings!$C$1)</f>
        <v>FY 2020</v>
      </c>
      <c r="F7" s="69" t="str">
        <f>CONCATENATE("FY ",Settings!$C$1+1)</f>
        <v>FY 2021</v>
      </c>
      <c r="G7" s="69" t="str">
        <f>CONCATENATE("FY ",Settings!$C$1+2)</f>
        <v>FY 2022</v>
      </c>
      <c r="H7" s="69" t="str">
        <f>CONCATENATE("FY ",Settings!$C$1+3)</f>
        <v>FY 2023</v>
      </c>
      <c r="I7" s="69" t="str">
        <f>CONCATENATE("FY ",Settings!$C$1+4)</f>
        <v>FY 2024</v>
      </c>
      <c r="J7" s="69" t="str">
        <f>CONCATENATE("Out Years after FY",Settings!$C$1+4)</f>
        <v>Out Years after FY2024</v>
      </c>
      <c r="K7" s="70" t="s">
        <v>0</v>
      </c>
    </row>
    <row r="8" spans="1:11" ht="16.5" customHeight="1" thickTop="1" x14ac:dyDescent="0.2">
      <c r="A8" s="278" t="s">
        <v>85</v>
      </c>
      <c r="B8" s="57">
        <v>53715</v>
      </c>
      <c r="C8" s="57" t="s">
        <v>90</v>
      </c>
      <c r="D8" s="3"/>
      <c r="E8" s="3"/>
      <c r="F8" s="3"/>
      <c r="G8" s="3"/>
      <c r="H8" s="3"/>
      <c r="I8" s="3"/>
      <c r="J8" s="40"/>
      <c r="K8" s="184">
        <f>SUM(E8:J8)</f>
        <v>0</v>
      </c>
    </row>
    <row r="9" spans="1:11" ht="16.5" customHeight="1" x14ac:dyDescent="0.2">
      <c r="A9" s="276"/>
      <c r="B9" s="57">
        <v>53720</v>
      </c>
      <c r="C9" s="57" t="s">
        <v>91</v>
      </c>
      <c r="D9" s="1"/>
      <c r="E9" s="1"/>
      <c r="F9" s="1"/>
      <c r="G9" s="1"/>
      <c r="H9" s="1"/>
      <c r="I9" s="1"/>
      <c r="J9" s="41"/>
      <c r="K9" s="182">
        <f>SUM(E9:J9)</f>
        <v>0</v>
      </c>
    </row>
    <row r="10" spans="1:11" ht="16.5" customHeight="1" x14ac:dyDescent="0.2">
      <c r="A10" s="276"/>
      <c r="B10" s="57">
        <v>53735</v>
      </c>
      <c r="C10" s="57" t="s">
        <v>92</v>
      </c>
      <c r="D10" s="1"/>
      <c r="E10" s="1"/>
      <c r="F10" s="1"/>
      <c r="G10" s="1"/>
      <c r="H10" s="1"/>
      <c r="I10" s="1"/>
      <c r="J10" s="41"/>
      <c r="K10" s="182">
        <f t="shared" ref="K10:K13" si="0">SUM(E10:J10)</f>
        <v>0</v>
      </c>
    </row>
    <row r="11" spans="1:11" ht="16.5" customHeight="1" x14ac:dyDescent="0.2">
      <c r="A11" s="276"/>
      <c r="B11" s="57">
        <v>53740</v>
      </c>
      <c r="C11" s="57" t="s">
        <v>93</v>
      </c>
      <c r="D11" s="1"/>
      <c r="E11" s="1"/>
      <c r="F11" s="1"/>
      <c r="G11" s="1"/>
      <c r="H11" s="1"/>
      <c r="I11" s="1"/>
      <c r="J11" s="41"/>
      <c r="K11" s="182">
        <f t="shared" si="0"/>
        <v>0</v>
      </c>
    </row>
    <row r="12" spans="1:11" ht="16.5" customHeight="1" x14ac:dyDescent="0.2">
      <c r="A12" s="276"/>
      <c r="B12" s="57">
        <v>53755</v>
      </c>
      <c r="C12" s="57" t="s">
        <v>94</v>
      </c>
      <c r="D12" s="1"/>
      <c r="E12" s="1"/>
      <c r="F12" s="1"/>
      <c r="G12" s="1"/>
      <c r="H12" s="1"/>
      <c r="I12" s="1"/>
      <c r="J12" s="41"/>
      <c r="K12" s="182">
        <f t="shared" si="0"/>
        <v>0</v>
      </c>
    </row>
    <row r="13" spans="1:11" ht="16.5" customHeight="1" x14ac:dyDescent="0.2">
      <c r="A13" s="276"/>
      <c r="B13" s="57">
        <v>53760</v>
      </c>
      <c r="C13" s="57" t="s">
        <v>95</v>
      </c>
      <c r="D13" s="1"/>
      <c r="E13" s="1"/>
      <c r="F13" s="1"/>
      <c r="G13" s="1"/>
      <c r="H13" s="1"/>
      <c r="I13" s="1"/>
      <c r="J13" s="41"/>
      <c r="K13" s="182">
        <f t="shared" si="0"/>
        <v>0</v>
      </c>
    </row>
    <row r="14" spans="1:11" ht="16.5" customHeight="1" thickBot="1" x14ac:dyDescent="0.25">
      <c r="A14" s="277"/>
      <c r="B14" s="58" t="s">
        <v>16</v>
      </c>
      <c r="C14" s="58"/>
      <c r="D14" s="59">
        <f>SUM(D8:D13)</f>
        <v>0</v>
      </c>
      <c r="E14" s="59">
        <f t="shared" ref="E14:J14" si="1">SUM(E8:E13)</f>
        <v>0</v>
      </c>
      <c r="F14" s="59">
        <f t="shared" si="1"/>
        <v>0</v>
      </c>
      <c r="G14" s="59">
        <f t="shared" si="1"/>
        <v>0</v>
      </c>
      <c r="H14" s="59">
        <f t="shared" si="1"/>
        <v>0</v>
      </c>
      <c r="I14" s="59">
        <f t="shared" si="1"/>
        <v>0</v>
      </c>
      <c r="J14" s="71">
        <f t="shared" si="1"/>
        <v>0</v>
      </c>
      <c r="K14" s="61">
        <f t="shared" ref="K14:K19" si="2">SUM(E14:J14)</f>
        <v>0</v>
      </c>
    </row>
    <row r="15" spans="1:11" ht="16.5" customHeight="1" thickTop="1" x14ac:dyDescent="0.2">
      <c r="A15" s="278" t="s">
        <v>96</v>
      </c>
      <c r="B15" s="57">
        <v>55700</v>
      </c>
      <c r="C15" s="57" t="s">
        <v>97</v>
      </c>
      <c r="D15" s="1"/>
      <c r="E15" s="1"/>
      <c r="F15" s="1"/>
      <c r="G15" s="1"/>
      <c r="H15" s="1"/>
      <c r="I15" s="1"/>
      <c r="J15" s="41"/>
      <c r="K15" s="184">
        <f t="shared" si="2"/>
        <v>0</v>
      </c>
    </row>
    <row r="16" spans="1:11" ht="16.5" customHeight="1" x14ac:dyDescent="0.2">
      <c r="A16" s="275"/>
      <c r="B16" s="57">
        <v>55710</v>
      </c>
      <c r="C16" s="57" t="s">
        <v>98</v>
      </c>
      <c r="D16" s="1"/>
      <c r="E16" s="1"/>
      <c r="F16" s="1"/>
      <c r="G16" s="1"/>
      <c r="H16" s="1"/>
      <c r="I16" s="1"/>
      <c r="J16" s="41"/>
      <c r="K16" s="183">
        <f t="shared" si="2"/>
        <v>0</v>
      </c>
    </row>
    <row r="17" spans="1:11" ht="15.75" customHeight="1" x14ac:dyDescent="0.2">
      <c r="A17" s="275"/>
      <c r="B17" s="57">
        <v>55730</v>
      </c>
      <c r="C17" s="57" t="s">
        <v>99</v>
      </c>
      <c r="D17" s="1"/>
      <c r="E17" s="1"/>
      <c r="F17" s="1"/>
      <c r="G17" s="1"/>
      <c r="H17" s="1"/>
      <c r="I17" s="1"/>
      <c r="J17" s="41"/>
      <c r="K17" s="183">
        <f t="shared" si="2"/>
        <v>0</v>
      </c>
    </row>
    <row r="18" spans="1:11" ht="16.5" customHeight="1" thickBot="1" x14ac:dyDescent="0.25">
      <c r="A18" s="277"/>
      <c r="B18" s="58" t="s">
        <v>16</v>
      </c>
      <c r="C18" s="58"/>
      <c r="D18" s="59">
        <f>SUM(D15:D17)</f>
        <v>0</v>
      </c>
      <c r="E18" s="59">
        <f t="shared" ref="E18:J18" si="3">SUM(E15:E17)</f>
        <v>0</v>
      </c>
      <c r="F18" s="59">
        <f t="shared" si="3"/>
        <v>0</v>
      </c>
      <c r="G18" s="59">
        <f t="shared" si="3"/>
        <v>0</v>
      </c>
      <c r="H18" s="59">
        <f t="shared" si="3"/>
        <v>0</v>
      </c>
      <c r="I18" s="59">
        <f t="shared" si="3"/>
        <v>0</v>
      </c>
      <c r="J18" s="71">
        <f t="shared" si="3"/>
        <v>0</v>
      </c>
      <c r="K18" s="61">
        <f t="shared" si="2"/>
        <v>0</v>
      </c>
    </row>
    <row r="19" spans="1:11" ht="16.5" customHeight="1" thickTop="1" thickBot="1" x14ac:dyDescent="0.25">
      <c r="A19" s="62" t="s">
        <v>17</v>
      </c>
      <c r="B19" s="63"/>
      <c r="C19" s="72"/>
      <c r="D19" s="29">
        <f>D14+D18</f>
        <v>0</v>
      </c>
      <c r="E19" s="29">
        <f t="shared" ref="E19:J19" si="4">E14+E18</f>
        <v>0</v>
      </c>
      <c r="F19" s="29">
        <f t="shared" si="4"/>
        <v>0</v>
      </c>
      <c r="G19" s="29">
        <f t="shared" si="4"/>
        <v>0</v>
      </c>
      <c r="H19" s="29">
        <f t="shared" si="4"/>
        <v>0</v>
      </c>
      <c r="I19" s="29">
        <f t="shared" si="4"/>
        <v>0</v>
      </c>
      <c r="J19" s="29">
        <f t="shared" si="4"/>
        <v>0</v>
      </c>
      <c r="K19" s="29">
        <f t="shared" si="2"/>
        <v>0</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5" t="s">
        <v>25</v>
      </c>
      <c r="B2" s="296"/>
      <c r="C2" s="288" t="str">
        <f>IF(ISBLANK('PROJECT ID|INSTRUCTIONS'!C3)," ",'PROJECT ID|INSTRUCTIONS'!C3)</f>
        <v xml:space="preserve"> </v>
      </c>
      <c r="D2" s="288"/>
      <c r="E2" s="289"/>
    </row>
    <row r="3" spans="1:5" ht="16.5" customHeight="1" x14ac:dyDescent="0.25">
      <c r="A3" s="297" t="s">
        <v>22</v>
      </c>
      <c r="B3" s="298"/>
      <c r="C3" s="290" t="str">
        <f>IF(ISBLANK('PROJECT ID|INSTRUCTIONS'!C4)," ",'PROJECT ID|INSTRUCTIONS'!C4)</f>
        <v xml:space="preserve"> </v>
      </c>
      <c r="D3" s="290"/>
      <c r="E3" s="291"/>
    </row>
    <row r="4" spans="1:5" ht="16.5" customHeight="1" x14ac:dyDescent="0.25">
      <c r="A4" s="299" t="s">
        <v>26</v>
      </c>
      <c r="B4" s="300"/>
      <c r="C4" s="292" t="str">
        <f>IF(ISBLANK('PROJECT ID|INSTRUCTIONS'!C5)," ",'PROJECT ID|INSTRUCTIONS'!C5)</f>
        <v xml:space="preserve"> </v>
      </c>
      <c r="D4" s="292"/>
      <c r="E4" s="293"/>
    </row>
    <row r="5" spans="1:5" ht="12" customHeight="1" x14ac:dyDescent="0.25"/>
    <row r="6" spans="1:5" ht="15.6" x14ac:dyDescent="0.25">
      <c r="A6" s="302" t="s">
        <v>71</v>
      </c>
      <c r="B6" s="303"/>
      <c r="C6" s="303"/>
      <c r="D6" s="303"/>
      <c r="E6" s="304"/>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5" t="str">
        <f>CONCATENATE("FY ",Settings!$C$1-1)</f>
        <v>FY 2019</v>
      </c>
      <c r="B9" s="306"/>
      <c r="C9" s="306"/>
      <c r="D9" s="306"/>
      <c r="E9" s="307"/>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08" t="str">
        <f>CONCATENATE("FY ",Settings!$C$1)</f>
        <v>FY 2020</v>
      </c>
      <c r="B20" s="309"/>
      <c r="C20" s="309"/>
      <c r="D20" s="309"/>
      <c r="E20" s="310"/>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4" t="s">
        <v>39</v>
      </c>
      <c r="B36" s="294"/>
      <c r="C36" s="294"/>
      <c r="D36" s="191">
        <f>SUM(D21:D35)</f>
        <v>0</v>
      </c>
      <c r="E36" s="76"/>
    </row>
    <row r="37" spans="1:5" ht="15.75" customHeight="1" thickTop="1" x14ac:dyDescent="0.25">
      <c r="A37" s="301" t="str">
        <f>CONCATENATE("FY ",Settings!$C$1+1, "+")</f>
        <v>FY 2021+</v>
      </c>
      <c r="B37" s="301"/>
      <c r="C37" s="301"/>
      <c r="D37" s="301"/>
      <c r="E37" s="301"/>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1" t="s">
        <v>39</v>
      </c>
      <c r="B66" s="312"/>
      <c r="C66" s="313"/>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F7" sqref="F7"/>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6" t="s">
        <v>25</v>
      </c>
      <c r="B2" s="318"/>
      <c r="C2" s="247"/>
      <c r="D2" s="252" t="str">
        <f>IF(ISBLANK('PROJECT ID|INSTRUCTIONS'!C3)," ",'PROJECT ID|INSTRUCTIONS'!C3)</f>
        <v xml:space="preserve"> </v>
      </c>
      <c r="E2" s="253"/>
      <c r="F2" s="253"/>
      <c r="G2" s="253"/>
      <c r="H2" s="253"/>
      <c r="I2" s="253"/>
      <c r="J2" s="253"/>
      <c r="K2" s="254"/>
    </row>
    <row r="3" spans="1:15" s="64" customFormat="1" ht="16.5" customHeight="1" x14ac:dyDescent="0.2">
      <c r="A3" s="248" t="s">
        <v>22</v>
      </c>
      <c r="B3" s="265"/>
      <c r="C3" s="249"/>
      <c r="D3" s="255" t="str">
        <f>IF(ISBLANK('PROJECT ID|INSTRUCTIONS'!C4)," ",'PROJECT ID|INSTRUCTIONS'!C4)</f>
        <v xml:space="preserve"> </v>
      </c>
      <c r="E3" s="256"/>
      <c r="F3" s="256"/>
      <c r="G3" s="256"/>
      <c r="H3" s="256"/>
      <c r="I3" s="256"/>
      <c r="J3" s="256"/>
      <c r="K3" s="257"/>
    </row>
    <row r="4" spans="1:15" s="64" customFormat="1" ht="16.5" customHeight="1" x14ac:dyDescent="0.2">
      <c r="A4" s="250" t="s">
        <v>26</v>
      </c>
      <c r="B4" s="319"/>
      <c r="C4" s="251"/>
      <c r="D4" s="258" t="str">
        <f>IF(ISBLANK('PROJECT ID|INSTRUCTIONS'!C5)," ",'PROJECT ID|INSTRUCTIONS'!C5)</f>
        <v xml:space="preserve"> </v>
      </c>
      <c r="E4" s="259"/>
      <c r="F4" s="259"/>
      <c r="G4" s="259"/>
      <c r="H4" s="259"/>
      <c r="I4" s="259"/>
      <c r="J4" s="259"/>
      <c r="K4" s="260"/>
    </row>
    <row r="5" spans="1:15" s="50" customFormat="1" ht="12" customHeight="1" x14ac:dyDescent="0.2"/>
    <row r="6" spans="1:15" ht="16.5" customHeight="1" x14ac:dyDescent="0.2">
      <c r="A6" s="317" t="s">
        <v>52</v>
      </c>
      <c r="B6" s="317"/>
      <c r="C6" s="317"/>
      <c r="D6" s="317"/>
      <c r="E6" s="317"/>
      <c r="F6" s="94"/>
      <c r="G6" s="50"/>
      <c r="H6" s="77"/>
      <c r="I6" s="50"/>
      <c r="J6" s="50"/>
      <c r="K6" s="50"/>
    </row>
    <row r="7" spans="1:15" ht="16.5" customHeight="1" x14ac:dyDescent="0.2">
      <c r="A7" s="317" t="s">
        <v>53</v>
      </c>
      <c r="B7" s="317"/>
      <c r="C7" s="317"/>
      <c r="D7" s="317"/>
      <c r="E7" s="317"/>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5" t="s">
        <v>28</v>
      </c>
      <c r="B9" s="286"/>
      <c r="C9" s="286"/>
      <c r="D9" s="286"/>
      <c r="E9" s="286"/>
      <c r="F9" s="286"/>
      <c r="G9" s="286"/>
      <c r="H9" s="286"/>
      <c r="I9" s="286"/>
      <c r="J9" s="286"/>
      <c r="K9" s="287"/>
      <c r="M9" s="314" t="s">
        <v>70</v>
      </c>
      <c r="N9" s="315"/>
      <c r="O9" s="316"/>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52.8" customHeight="1" x14ac:dyDescent="0.25">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75" t="s">
        <v>86</v>
      </c>
      <c r="B12" s="57">
        <v>50110</v>
      </c>
      <c r="C12" s="57" t="s">
        <v>87</v>
      </c>
      <c r="D12" s="3"/>
      <c r="E12" s="3"/>
      <c r="F12" s="3"/>
      <c r="G12" s="3"/>
      <c r="H12" s="3"/>
      <c r="I12" s="3"/>
      <c r="J12" s="3"/>
      <c r="K12" s="44"/>
      <c r="L12" s="92"/>
      <c r="M12" s="45"/>
      <c r="N12" s="39"/>
      <c r="O12" s="179">
        <f>M12*N12</f>
        <v>0</v>
      </c>
    </row>
    <row r="13" spans="1:15" ht="16.5" customHeight="1" x14ac:dyDescent="0.2">
      <c r="A13" s="276"/>
      <c r="B13" s="57">
        <v>50130</v>
      </c>
      <c r="C13" s="57" t="s">
        <v>88</v>
      </c>
      <c r="D13" s="1"/>
      <c r="E13" s="1"/>
      <c r="F13" s="1"/>
      <c r="G13" s="1"/>
      <c r="H13" s="1"/>
      <c r="I13" s="1"/>
      <c r="J13" s="1"/>
      <c r="K13" s="42"/>
      <c r="M13" s="46"/>
      <c r="N13" s="37"/>
      <c r="O13" s="179">
        <f>M13*N13</f>
        <v>0</v>
      </c>
    </row>
    <row r="14" spans="1:15" ht="16.5" customHeight="1" x14ac:dyDescent="0.2">
      <c r="A14" s="276"/>
      <c r="B14" s="57">
        <v>50170</v>
      </c>
      <c r="C14" s="57" t="s">
        <v>89</v>
      </c>
      <c r="D14" s="2"/>
      <c r="E14" s="2"/>
      <c r="F14" s="2"/>
      <c r="G14" s="2"/>
      <c r="H14" s="2"/>
      <c r="I14" s="2"/>
      <c r="J14" s="2"/>
      <c r="K14" s="43"/>
      <c r="M14" s="47"/>
      <c r="N14" s="38"/>
      <c r="O14" s="179">
        <f>M14*N14</f>
        <v>0</v>
      </c>
    </row>
    <row r="15" spans="1:15" ht="16.5" customHeight="1" thickBot="1" x14ac:dyDescent="0.3">
      <c r="A15" s="277"/>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8" t="s">
        <v>85</v>
      </c>
      <c r="B16" s="57">
        <v>53715</v>
      </c>
      <c r="C16" s="57" t="s">
        <v>90</v>
      </c>
      <c r="D16" s="3"/>
      <c r="E16" s="3"/>
      <c r="F16" s="3"/>
      <c r="G16" s="3"/>
      <c r="H16" s="3"/>
      <c r="I16" s="3"/>
      <c r="J16" s="3"/>
      <c r="K16" s="44"/>
      <c r="M16" s="45"/>
      <c r="N16" s="39"/>
      <c r="O16" s="179">
        <f t="shared" ref="O16:O21" si="1">M16*N16</f>
        <v>0</v>
      </c>
    </row>
    <row r="17" spans="1:15" ht="16.5" customHeight="1" x14ac:dyDescent="0.2">
      <c r="A17" s="276"/>
      <c r="B17" s="57">
        <v>53720</v>
      </c>
      <c r="C17" s="57" t="s">
        <v>91</v>
      </c>
      <c r="D17" s="1"/>
      <c r="E17" s="1"/>
      <c r="F17" s="1"/>
      <c r="G17" s="1"/>
      <c r="H17" s="1"/>
      <c r="I17" s="1"/>
      <c r="J17" s="1"/>
      <c r="K17" s="42"/>
      <c r="M17" s="46"/>
      <c r="N17" s="37"/>
      <c r="O17" s="179">
        <f t="shared" si="1"/>
        <v>0</v>
      </c>
    </row>
    <row r="18" spans="1:15" ht="16.5" customHeight="1" x14ac:dyDescent="0.2">
      <c r="A18" s="276"/>
      <c r="B18" s="57">
        <v>53735</v>
      </c>
      <c r="C18" s="57" t="s">
        <v>92</v>
      </c>
      <c r="D18" s="1"/>
      <c r="E18" s="1"/>
      <c r="F18" s="1"/>
      <c r="G18" s="1"/>
      <c r="H18" s="1"/>
      <c r="I18" s="1"/>
      <c r="J18" s="1"/>
      <c r="K18" s="42"/>
      <c r="M18" s="46"/>
      <c r="N18" s="37"/>
      <c r="O18" s="179">
        <f t="shared" si="1"/>
        <v>0</v>
      </c>
    </row>
    <row r="19" spans="1:15" ht="16.5" customHeight="1" x14ac:dyDescent="0.2">
      <c r="A19" s="276"/>
      <c r="B19" s="57">
        <v>53740</v>
      </c>
      <c r="C19" s="57" t="s">
        <v>93</v>
      </c>
      <c r="D19" s="1"/>
      <c r="E19" s="1"/>
      <c r="F19" s="1"/>
      <c r="G19" s="1"/>
      <c r="H19" s="1"/>
      <c r="I19" s="1"/>
      <c r="J19" s="1"/>
      <c r="K19" s="42"/>
      <c r="M19" s="46"/>
      <c r="N19" s="37"/>
      <c r="O19" s="179">
        <f t="shared" si="1"/>
        <v>0</v>
      </c>
    </row>
    <row r="20" spans="1:15" ht="16.5" customHeight="1" x14ac:dyDescent="0.2">
      <c r="A20" s="276"/>
      <c r="B20" s="57">
        <v>53755</v>
      </c>
      <c r="C20" s="57" t="s">
        <v>94</v>
      </c>
      <c r="D20" s="1"/>
      <c r="E20" s="1"/>
      <c r="F20" s="1"/>
      <c r="G20" s="1"/>
      <c r="H20" s="1"/>
      <c r="I20" s="1"/>
      <c r="J20" s="1"/>
      <c r="K20" s="42"/>
      <c r="M20" s="46"/>
      <c r="N20" s="37"/>
      <c r="O20" s="179">
        <f t="shared" si="1"/>
        <v>0</v>
      </c>
    </row>
    <row r="21" spans="1:15" ht="16.5" customHeight="1" x14ac:dyDescent="0.2">
      <c r="A21" s="276"/>
      <c r="B21" s="57">
        <v>53760</v>
      </c>
      <c r="C21" s="57" t="s">
        <v>95</v>
      </c>
      <c r="D21" s="1"/>
      <c r="E21" s="1"/>
      <c r="F21" s="1"/>
      <c r="G21" s="1"/>
      <c r="H21" s="1"/>
      <c r="I21" s="1"/>
      <c r="J21" s="1"/>
      <c r="K21" s="42"/>
      <c r="M21" s="46"/>
      <c r="N21" s="37"/>
      <c r="O21" s="179">
        <f t="shared" si="1"/>
        <v>0</v>
      </c>
    </row>
    <row r="22" spans="1:15" ht="16.5" customHeight="1" thickBot="1" x14ac:dyDescent="0.3">
      <c r="A22" s="277"/>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8" t="s">
        <v>96</v>
      </c>
      <c r="B23" s="57">
        <v>55700</v>
      </c>
      <c r="C23" s="57" t="s">
        <v>97</v>
      </c>
      <c r="D23" s="1"/>
      <c r="E23" s="1"/>
      <c r="F23" s="1"/>
      <c r="G23" s="1"/>
      <c r="H23" s="1"/>
      <c r="I23" s="1"/>
      <c r="J23" s="1"/>
      <c r="K23" s="42"/>
      <c r="M23" s="46"/>
      <c r="N23" s="37"/>
      <c r="O23" s="179">
        <f>M23*N23</f>
        <v>0</v>
      </c>
    </row>
    <row r="24" spans="1:15" ht="16.5" customHeight="1" x14ac:dyDescent="0.2">
      <c r="A24" s="275"/>
      <c r="B24" s="57">
        <v>55710</v>
      </c>
      <c r="C24" s="57" t="s">
        <v>98</v>
      </c>
      <c r="D24" s="1"/>
      <c r="E24" s="1"/>
      <c r="F24" s="1"/>
      <c r="G24" s="1"/>
      <c r="H24" s="1"/>
      <c r="I24" s="1"/>
      <c r="J24" s="1"/>
      <c r="K24" s="42"/>
      <c r="M24" s="46"/>
      <c r="N24" s="37"/>
      <c r="O24" s="179"/>
    </row>
    <row r="25" spans="1:15" ht="16.5" customHeight="1" x14ac:dyDescent="0.2">
      <c r="A25" s="275"/>
      <c r="B25" s="57">
        <v>55730</v>
      </c>
      <c r="C25" s="57" t="s">
        <v>99</v>
      </c>
      <c r="D25" s="1"/>
      <c r="E25" s="1"/>
      <c r="F25" s="1"/>
      <c r="G25" s="1"/>
      <c r="H25" s="1"/>
      <c r="I25" s="1"/>
      <c r="J25" s="1"/>
      <c r="K25" s="42"/>
      <c r="M25" s="46"/>
      <c r="N25" s="37"/>
      <c r="O25" s="179">
        <f>M25*N25</f>
        <v>0</v>
      </c>
    </row>
    <row r="26" spans="1:15" ht="16.5" customHeight="1" thickBot="1" x14ac:dyDescent="0.3">
      <c r="A26" s="277"/>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2">
    <dataValidation type="whole" allowBlank="1" showInputMessage="1" showErrorMessage="1" errorTitle="Invalid Fiscal Year" error="Please enter a valid Fiscal Year" sqref="F7">
      <formula1>2009</formula1>
      <formula2>2025</formula2>
    </dataValidation>
    <dataValidation type="whole" allowBlank="1" showInputMessage="1" showErrorMessage="1" errorTitle="Invalid Fiscal Year" error="Please enter a valid Fiscal Year" sqref="F6">
      <formula1>2009</formula1>
      <formula2>2025</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K7" sqref="K7"/>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295" t="s">
        <v>25</v>
      </c>
      <c r="B2" s="296"/>
      <c r="C2" s="334" t="str">
        <f>IF(ISBLANK('PROJECT ID|INSTRUCTIONS'!C3)," ",'PROJECT ID|INSTRUCTIONS'!C3)</f>
        <v xml:space="preserve"> </v>
      </c>
      <c r="D2" s="334"/>
      <c r="E2" s="334"/>
      <c r="F2" s="334"/>
      <c r="G2" s="334"/>
      <c r="H2" s="334"/>
      <c r="I2" s="335"/>
    </row>
    <row r="3" spans="1:12" s="64" customFormat="1" ht="16.5" customHeight="1" x14ac:dyDescent="0.2">
      <c r="A3" s="297" t="s">
        <v>22</v>
      </c>
      <c r="B3" s="298"/>
      <c r="C3" s="336" t="str">
        <f>IF(ISBLANK('PROJECT ID|INSTRUCTIONS'!C4)," ",'PROJECT ID|INSTRUCTIONS'!C4)</f>
        <v xml:space="preserve"> </v>
      </c>
      <c r="D3" s="336"/>
      <c r="E3" s="336"/>
      <c r="F3" s="336"/>
      <c r="G3" s="336"/>
      <c r="H3" s="336"/>
      <c r="I3" s="337"/>
    </row>
    <row r="4" spans="1:12" s="64" customFormat="1" ht="16.5" customHeight="1" x14ac:dyDescent="0.2">
      <c r="A4" s="299" t="s">
        <v>26</v>
      </c>
      <c r="B4" s="300"/>
      <c r="C4" s="259" t="str">
        <f>IF(ISBLANK('PROJECT ID|INSTRUCTIONS'!C5)," ",'PROJECT ID|INSTRUCTIONS'!C5)</f>
        <v xml:space="preserve"> </v>
      </c>
      <c r="D4" s="259"/>
      <c r="E4" s="259"/>
      <c r="F4" s="259"/>
      <c r="G4" s="259"/>
      <c r="H4" s="259"/>
      <c r="I4" s="260"/>
    </row>
    <row r="5" spans="1:12" s="105" customFormat="1" ht="12" customHeight="1" x14ac:dyDescent="0.2">
      <c r="A5" s="101"/>
      <c r="B5" s="101"/>
      <c r="C5" s="320"/>
      <c r="D5" s="320"/>
      <c r="E5" s="320"/>
      <c r="F5" s="320"/>
      <c r="G5" s="320"/>
      <c r="H5" s="320"/>
      <c r="I5" s="102"/>
      <c r="J5" s="103"/>
      <c r="K5" s="104"/>
    </row>
    <row r="6" spans="1:12" s="105" customFormat="1" ht="15" customHeight="1" x14ac:dyDescent="0.3">
      <c r="A6" s="321" t="s">
        <v>21</v>
      </c>
      <c r="B6" s="322"/>
      <c r="C6" s="322"/>
      <c r="D6" s="322"/>
      <c r="E6" s="322"/>
      <c r="F6" s="322"/>
      <c r="G6" s="322"/>
      <c r="H6" s="322"/>
      <c r="I6" s="322"/>
      <c r="J6" s="322"/>
      <c r="K6" s="322"/>
      <c r="L6" s="323"/>
    </row>
    <row r="7" spans="1:12" ht="39" customHeight="1" x14ac:dyDescent="0.25">
      <c r="A7" s="164"/>
      <c r="B7" s="165" t="s">
        <v>21</v>
      </c>
      <c r="C7" s="166" t="s">
        <v>30</v>
      </c>
      <c r="D7" s="167" t="str">
        <f>CONCATENATE("FY ",Settings!$C$1)</f>
        <v>FY 2020</v>
      </c>
      <c r="E7" s="167" t="str">
        <f>CONCATENATE("FY ",Settings!$C$1+1)</f>
        <v>FY 2021</v>
      </c>
      <c r="F7" s="167" t="str">
        <f>CONCATENATE("FY ",Settings!$C$1+2)</f>
        <v>FY 2022</v>
      </c>
      <c r="G7" s="167" t="str">
        <f>CONCATENATE("FY ",Settings!$C$1+3)</f>
        <v>FY 2023</v>
      </c>
      <c r="H7" s="167" t="str">
        <f>CONCATENATE("FY ",Settings!$C$1+4)</f>
        <v>FY 2024</v>
      </c>
      <c r="I7" s="167" t="str">
        <f>CONCATENATE("Out Years after FY",Settings!$C$1+4)</f>
        <v>Out Years after FY2024</v>
      </c>
      <c r="J7" s="167" t="str">
        <f>CONCATENATE("Total FY",Settings!$C$1," - FY",Settings!$C$1+4)</f>
        <v>Total FY2020 - FY2024</v>
      </c>
      <c r="K7" s="167" t="str">
        <f>CONCATENATE("Total FY",Settings!$C$1," - Out Years")</f>
        <v>Total FY2020 - Out Years</v>
      </c>
      <c r="L7" s="168" t="s">
        <v>29</v>
      </c>
    </row>
    <row r="8" spans="1:12" ht="16.5" customHeight="1" x14ac:dyDescent="0.25">
      <c r="A8" s="106"/>
      <c r="B8" s="206" t="s">
        <v>105</v>
      </c>
      <c r="C8" s="6"/>
      <c r="D8" s="6"/>
      <c r="E8" s="6"/>
      <c r="F8" s="6"/>
      <c r="G8" s="6"/>
      <c r="H8" s="6"/>
      <c r="I8" s="123"/>
      <c r="J8" s="120">
        <f>SUM(D8:H8)</f>
        <v>0</v>
      </c>
      <c r="K8" s="114">
        <f>SUM(D8:I8)</f>
        <v>0</v>
      </c>
      <c r="L8" s="115">
        <f>SUM(C8:I8)</f>
        <v>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0</v>
      </c>
      <c r="K13" s="116">
        <f t="shared" si="1"/>
        <v>0</v>
      </c>
      <c r="L13" s="117">
        <f t="shared" si="2"/>
        <v>0</v>
      </c>
    </row>
    <row r="14" spans="1:12" ht="16.5" customHeight="1" x14ac:dyDescent="0.25">
      <c r="A14" s="332" t="s">
        <v>77</v>
      </c>
      <c r="B14" s="333"/>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1" t="s">
        <v>41</v>
      </c>
      <c r="B19" s="331"/>
      <c r="C19" s="11">
        <f t="shared" ref="C19:L19" si="3">SUM(C8:C18)</f>
        <v>0</v>
      </c>
      <c r="D19" s="11">
        <f t="shared" si="3"/>
        <v>0</v>
      </c>
      <c r="E19" s="11">
        <f t="shared" si="3"/>
        <v>0</v>
      </c>
      <c r="F19" s="11">
        <f t="shared" si="3"/>
        <v>0</v>
      </c>
      <c r="G19" s="11">
        <f t="shared" si="3"/>
        <v>0</v>
      </c>
      <c r="H19" s="11">
        <f t="shared" si="3"/>
        <v>0</v>
      </c>
      <c r="I19" s="11">
        <f t="shared" si="3"/>
        <v>0</v>
      </c>
      <c r="J19" s="11">
        <f>SUM(J8:J18)</f>
        <v>0</v>
      </c>
      <c r="K19" s="11">
        <f t="shared" si="3"/>
        <v>0</v>
      </c>
      <c r="L19" s="11">
        <f t="shared" si="3"/>
        <v>0</v>
      </c>
    </row>
    <row r="20" spans="1:12" ht="12.6" customHeight="1" thickTop="1" x14ac:dyDescent="0.25">
      <c r="A20" s="109"/>
      <c r="B20" s="110"/>
      <c r="C20" s="111"/>
      <c r="D20" s="111"/>
      <c r="E20" s="111"/>
      <c r="F20" s="111"/>
      <c r="G20" s="111"/>
      <c r="H20" s="111"/>
      <c r="I20" s="111"/>
    </row>
    <row r="21" spans="1:12" ht="26.25" customHeight="1" x14ac:dyDescent="0.25">
      <c r="A21" s="324" t="s">
        <v>40</v>
      </c>
      <c r="B21" s="325"/>
      <c r="C21" s="7">
        <f>'TOTAL DEVELOPMENT COSTS'!D23</f>
        <v>0</v>
      </c>
      <c r="D21" s="7">
        <f>'TOTAL DEVELOPMENT COSTS'!E23</f>
        <v>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26" t="s">
        <v>78</v>
      </c>
      <c r="B23" s="327"/>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28" t="str">
        <f>IF(AND(D23=0,E23=0,F23=0,G23=0,H23=0,I23=0),"","Total Funding Source Must Equal Total Development Cost")</f>
        <v/>
      </c>
      <c r="D25" s="329"/>
      <c r="E25" s="329"/>
      <c r="F25" s="329"/>
      <c r="G25" s="329"/>
      <c r="H25" s="329"/>
      <c r="I25" s="330"/>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F12" sqref="F12"/>
    </sheetView>
  </sheetViews>
  <sheetFormatPr defaultRowHeight="10.199999999999999" x14ac:dyDescent="0.2"/>
  <cols>
    <col min="2" max="2" width="23.875" bestFit="1" customWidth="1"/>
  </cols>
  <sheetData>
    <row r="1" spans="2:3" x14ac:dyDescent="0.2">
      <c r="B1" t="s">
        <v>42</v>
      </c>
      <c r="C1">
        <v>2020</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e107623-bf91-40a7-b10d-76ef238cfdbc">AQNQQMUUWWNC-73-4691</_dlc_DocId>
    <_dlc_DocIdUrl xmlns="7e107623-bf91-40a7-b10d-76ef238cfdbc">
      <Url>https://spopm.ct.gov/ITCIP/_layouts/DocIdRedir.aspx?ID=AQNQQMUUWWNC-73-4691</Url>
      <Description>AQNQQMUUWWNC-73-4691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C05C0E29910FF4F9EC82C6669937906" ma:contentTypeVersion="0" ma:contentTypeDescription="Create a new document." ma:contentTypeScope="" ma:versionID="19e267efc9da14fe1b6628a4e6a6be98">
  <xsd:schema xmlns:xsd="http://www.w3.org/2001/XMLSchema" xmlns:xs="http://www.w3.org/2001/XMLSchema" xmlns:p="http://schemas.microsoft.com/office/2006/metadata/properties" xmlns:ns2="7e107623-bf91-40a7-b10d-76ef238cfdbc" targetNamespace="http://schemas.microsoft.com/office/2006/metadata/properties" ma:root="true" ma:fieldsID="920e31c13a2d15cf54738574582af873" ns2:_="">
    <xsd:import namespace="7e107623-bf91-40a7-b10d-76ef238cfd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7623-bf91-40a7-b10d-76ef238cfd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0C99F-5C6F-4F81-8238-2C888DFEC851}">
  <ds:schemaRefs>
    <ds:schemaRef ds:uri="http://schemas.microsoft.com/office/2006/metadata/properties"/>
    <ds:schemaRef ds:uri="http://schemas.microsoft.com/office/infopath/2007/PartnerControls"/>
    <ds:schemaRef ds:uri="7e107623-bf91-40a7-b10d-76ef238cfdbc"/>
  </ds:schemaRefs>
</ds:datastoreItem>
</file>

<file path=customXml/itemProps2.xml><?xml version="1.0" encoding="utf-8"?>
<ds:datastoreItem xmlns:ds="http://schemas.openxmlformats.org/officeDocument/2006/customXml" ds:itemID="{588E258B-C9DE-4C6B-A8FB-2E6C600E6911}">
  <ds:schemaRefs>
    <ds:schemaRef ds:uri="http://schemas.microsoft.com/sharepoint/events"/>
  </ds:schemaRefs>
</ds:datastoreItem>
</file>

<file path=customXml/itemProps3.xml><?xml version="1.0" encoding="utf-8"?>
<ds:datastoreItem xmlns:ds="http://schemas.openxmlformats.org/officeDocument/2006/customXml" ds:itemID="{75C36488-873B-4C94-8801-BED4B68E3BAC}">
  <ds:schemaRefs>
    <ds:schemaRef ds:uri="http://schemas.microsoft.com/sharepoint/v3/contenttype/forms"/>
  </ds:schemaRefs>
</ds:datastoreItem>
</file>

<file path=customXml/itemProps4.xml><?xml version="1.0" encoding="utf-8"?>
<ds:datastoreItem xmlns:ds="http://schemas.openxmlformats.org/officeDocument/2006/customXml" ds:itemID="{CE40165A-8934-4D54-9514-B43BD286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07623-bf91-40a7-b10d-76ef238cf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2012-10-26T11:58:45Z</cp:lastPrinted>
  <dcterms:created xsi:type="dcterms:W3CDTF">2009-11-16T15:45:40Z</dcterms:created>
  <dcterms:modified xsi:type="dcterms:W3CDTF">2019-04-23T14:56:16Z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46eac32e-26ce-4440-80c0-5cb1cd846292</vt:lpwstr>
  </property>
  <property fmtid="{D5CDD505-2E9C-101B-9397-08002B2CF9AE}" pid="3" name="ContentTypeId">
    <vt:lpwstr>0x0101008C05C0E29910FF4F9EC82C6669937906</vt:lpwstr>
  </property>
</Properties>
</file>