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JUSTICE\Adult Unit\JAG_VCP_2015\Website documents\"/>
    </mc:Choice>
  </mc:AlternateContent>
  <bookViews>
    <workbookView xWindow="0" yWindow="0" windowWidth="15480" windowHeight="6630" tabRatio="652" activeTab="5"/>
  </bookViews>
  <sheets>
    <sheet name="1. Budget Roll-Up" sheetId="1" r:id="rId1"/>
    <sheet name="2. Equipment" sheetId="2" r:id="rId2"/>
    <sheet name="3. Personnel" sheetId="3" r:id="rId3"/>
    <sheet name="4. Contractual" sheetId="8" r:id="rId4"/>
    <sheet name="5. Training" sheetId="9" r:id="rId5"/>
    <sheet name="6. Other" sheetId="10" r:id="rId6"/>
    <sheet name="Sheet1" sheetId="11" state="hidden" r:id="rId7"/>
    <sheet name="Ranges" sheetId="7" state="hidden" r:id="rId8"/>
  </sheets>
  <definedNames>
    <definedName name="Equip_List" localSheetId="1">Ranges!$B$2:$B$18</definedName>
    <definedName name="Equip_List" localSheetId="5">Ranges!$B$2:$B$18</definedName>
    <definedName name="Poistion_List">Ranges!$B$41:$B$49</definedName>
    <definedName name="Position_List">Ranges!$B$41:$B$49</definedName>
    <definedName name="_xlnm.Print_Area" localSheetId="0">'1. Budget Roll-Up'!$A$1:$M$12</definedName>
    <definedName name="_xlnm.Print_Area" localSheetId="7">Ranges!$B$1:$B$27</definedName>
    <definedName name="Program_List">Ranges!$B$31:$B$35</definedName>
    <definedName name="Response_List">Ranges!$B$21:$B$27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 i="9" l="1"/>
  <c r="L10" i="9"/>
  <c r="L11" i="9"/>
  <c r="L12" i="9"/>
  <c r="L13" i="9"/>
  <c r="L14" i="9"/>
  <c r="L15" i="9"/>
  <c r="L16" i="9"/>
  <c r="L17" i="9"/>
  <c r="L8" i="9"/>
  <c r="L9" i="8"/>
  <c r="L10" i="8"/>
  <c r="L11" i="8"/>
  <c r="L12" i="8"/>
  <c r="L13" i="8"/>
  <c r="L14" i="8"/>
  <c r="L15" i="8"/>
  <c r="L16" i="8"/>
  <c r="L17" i="8"/>
  <c r="L8" i="8"/>
  <c r="F8" i="2"/>
  <c r="L20" i="8" l="1"/>
  <c r="D7" i="1" s="1"/>
  <c r="G17" i="10"/>
  <c r="G16" i="10"/>
  <c r="G15" i="10"/>
  <c r="G14" i="10"/>
  <c r="G13" i="10"/>
  <c r="G12" i="10"/>
  <c r="G11" i="10"/>
  <c r="G10" i="10"/>
  <c r="G9" i="10"/>
  <c r="G8" i="10"/>
  <c r="G7" i="10"/>
  <c r="L20" i="9"/>
  <c r="D8" i="1" s="1"/>
  <c r="L7" i="9"/>
  <c r="L7" i="8"/>
  <c r="L7" i="3"/>
  <c r="L10" i="3"/>
  <c r="N10" i="3" s="1"/>
  <c r="L11" i="3"/>
  <c r="N11" i="3" s="1"/>
  <c r="O11" i="3" s="1"/>
  <c r="L12" i="3"/>
  <c r="L13" i="3"/>
  <c r="N13" i="3" s="1"/>
  <c r="O13" i="3" s="1"/>
  <c r="L14" i="3"/>
  <c r="N14" i="3" s="1"/>
  <c r="L15" i="3"/>
  <c r="N15" i="3" s="1"/>
  <c r="O15" i="3" s="1"/>
  <c r="L16" i="3"/>
  <c r="L17" i="3"/>
  <c r="N17" i="3" s="1"/>
  <c r="O17" i="3" s="1"/>
  <c r="L18" i="3"/>
  <c r="N18" i="3" s="1"/>
  <c r="L8" i="3"/>
  <c r="N8" i="3" s="1"/>
  <c r="O8" i="3" s="1"/>
  <c r="L9" i="3"/>
  <c r="N9" i="3" s="1"/>
  <c r="O9" i="3" s="1"/>
  <c r="N7" i="3"/>
  <c r="O7" i="3" s="1"/>
  <c r="F7" i="2"/>
  <c r="O10" i="3" l="1"/>
  <c r="O18" i="3"/>
  <c r="N16" i="3"/>
  <c r="O16" i="3" s="1"/>
  <c r="O14" i="3"/>
  <c r="N12" i="3"/>
  <c r="O12" i="3" s="1"/>
  <c r="G20" i="10"/>
  <c r="D9" i="1" s="1"/>
  <c r="F9" i="2"/>
  <c r="F10" i="2"/>
  <c r="F11" i="2"/>
  <c r="F12" i="2"/>
  <c r="F13" i="2"/>
  <c r="F14" i="2"/>
  <c r="F15" i="2"/>
  <c r="F16" i="2"/>
  <c r="F17" i="2"/>
  <c r="F18" i="2"/>
  <c r="F19" i="2"/>
  <c r="F20" i="2"/>
  <c r="F21" i="2"/>
  <c r="F22" i="2"/>
  <c r="F23" i="2"/>
  <c r="F24" i="2"/>
  <c r="F25" i="2"/>
  <c r="F26" i="2"/>
  <c r="F27" i="2"/>
  <c r="F28" i="2"/>
  <c r="F29" i="2"/>
  <c r="F30" i="2"/>
  <c r="F31" i="2"/>
  <c r="F32" i="2"/>
  <c r="F35" i="2"/>
  <c r="D5" i="1" s="1"/>
  <c r="O21" i="3" l="1"/>
  <c r="D6" i="1" s="1"/>
  <c r="D11" i="1" s="1"/>
</calcChain>
</file>

<file path=xl/sharedStrings.xml><?xml version="1.0" encoding="utf-8"?>
<sst xmlns="http://schemas.openxmlformats.org/spreadsheetml/2006/main" count="280" uniqueCount="96">
  <si>
    <t>Equipment</t>
  </si>
  <si>
    <t xml:space="preserve">Personnel </t>
  </si>
  <si>
    <t>Contractual</t>
  </si>
  <si>
    <t>Training</t>
  </si>
  <si>
    <t>Other</t>
  </si>
  <si>
    <t>Total</t>
  </si>
  <si>
    <t>Quantity</t>
  </si>
  <si>
    <t>Cost per
Item</t>
  </si>
  <si>
    <t>Total Cost
Per Item</t>
  </si>
  <si>
    <t>2015 JAG VCP Grant Program</t>
  </si>
  <si>
    <t>Equipment Budget</t>
  </si>
  <si>
    <t>Description</t>
  </si>
  <si>
    <t>TOTAL</t>
  </si>
  <si>
    <t>K.Radios</t>
  </si>
  <si>
    <t>[Enter 300 Characters or Less]</t>
  </si>
  <si>
    <t>EXAMPLE</t>
  </si>
  <si>
    <t>Motorola Portable Radio Astro Digital XTS1500 Model 1.5 764-870MHZ 1-3W 256 Channel (Display)</t>
  </si>
  <si>
    <t>Line</t>
  </si>
  <si>
    <t>NAME: Program_List</t>
  </si>
  <si>
    <t>NAME: Equip_List</t>
  </si>
  <si>
    <t>Personnel Budget</t>
  </si>
  <si>
    <t>Job Title
or Position</t>
  </si>
  <si>
    <t>Total Cost</t>
  </si>
  <si>
    <t>Police Officer</t>
  </si>
  <si>
    <t>Corporal</t>
  </si>
  <si>
    <t>Sergeant</t>
  </si>
  <si>
    <t>Lieutenant</t>
  </si>
  <si>
    <t>Captain</t>
  </si>
  <si>
    <t>Major</t>
  </si>
  <si>
    <t>Lieutenant Colonel</t>
  </si>
  <si>
    <t>Colonel</t>
  </si>
  <si>
    <t>NAME: Position_List</t>
  </si>
  <si>
    <t>OT Rate
per Hour</t>
  </si>
  <si>
    <t>X</t>
  </si>
  <si>
    <t>Hours
per Day</t>
  </si>
  <si>
    <t>Days
per Week</t>
  </si>
  <si>
    <t>Total
Weeks</t>
  </si>
  <si>
    <t>Total OT
Hourly
Cost</t>
  </si>
  <si>
    <t>Fringe
Rate
%</t>
  </si>
  <si>
    <t>Total
Fringe
Cost</t>
  </si>
  <si>
    <t>Detective or Investigator</t>
  </si>
  <si>
    <t>Participate in narcotic and gang investigations involving drug crime task forces</t>
  </si>
  <si>
    <t>Contractual and Consulting Services Budget</t>
  </si>
  <si>
    <t>Type of Goods and Services</t>
  </si>
  <si>
    <t>Rate
per Hour</t>
  </si>
  <si>
    <t>Training Budget</t>
  </si>
  <si>
    <t xml:space="preserve"> 2 days</t>
  </si>
  <si>
    <t>Other Budget</t>
  </si>
  <si>
    <t>A.  Computer-aided Dispatch (CAD)</t>
  </si>
  <si>
    <t>C.  Computer Software</t>
  </si>
  <si>
    <t>F1.  In-car Camera Systems</t>
  </si>
  <si>
    <t>F2.  On-person Camera Systems</t>
  </si>
  <si>
    <t>Basis for Cost Estimate</t>
  </si>
  <si>
    <t>Vendor Quote</t>
  </si>
  <si>
    <r>
      <rPr>
        <b/>
        <sz val="10"/>
        <color theme="1"/>
        <rFont val="Calibri"/>
        <family val="2"/>
        <scheme val="minor"/>
      </rPr>
      <t xml:space="preserve">Instructions:  </t>
    </r>
    <r>
      <rPr>
        <sz val="10"/>
        <color theme="1"/>
        <rFont val="Calibri"/>
        <family val="2"/>
        <scheme val="minor"/>
      </rPr>
      <t>List all proposed equipment purchases separately.
Please select the appropriate Equipment category; Provide a breif description of the equipment; enter the quantity; enter the cost per item;  The Total Cost is calculated automatically</t>
    </r>
  </si>
  <si>
    <t>[Enter 300 Characters or Less for Description]</t>
  </si>
  <si>
    <t>[Enter]
#</t>
  </si>
  <si>
    <r>
      <rPr>
        <b/>
        <sz val="10"/>
        <color theme="1"/>
        <rFont val="Calibri"/>
        <family val="2"/>
        <scheme val="minor"/>
      </rPr>
      <t>Instructions:</t>
    </r>
    <r>
      <rPr>
        <sz val="10"/>
        <color theme="1"/>
        <rFont val="Calibri"/>
        <family val="2"/>
        <scheme val="minor"/>
      </rPr>
      <t xml:space="preserve"> Please select the appropriate Police Services project category; the position assigned to the project; Describe the role of that indivudual in the project;  and the overtime hourly rate cost calculation and the fringe rate;  Hourly cost calculation should use the following format: $ per hour </t>
    </r>
    <r>
      <rPr>
        <b/>
        <sz val="10"/>
        <color theme="1"/>
        <rFont val="Calibri"/>
        <family val="2"/>
        <scheme val="minor"/>
      </rPr>
      <t>X</t>
    </r>
    <r>
      <rPr>
        <sz val="10"/>
        <color theme="1"/>
        <rFont val="Calibri"/>
        <family val="2"/>
        <scheme val="minor"/>
      </rPr>
      <t xml:space="preserve"> # hours per week </t>
    </r>
    <r>
      <rPr>
        <b/>
        <sz val="10"/>
        <color theme="1"/>
        <rFont val="Calibri"/>
        <family val="2"/>
        <scheme val="minor"/>
      </rPr>
      <t xml:space="preserve">X </t>
    </r>
    <r>
      <rPr>
        <sz val="10"/>
        <color theme="1"/>
        <rFont val="Calibri"/>
        <family val="2"/>
        <scheme val="minor"/>
      </rPr>
      <t>days per week</t>
    </r>
    <r>
      <rPr>
        <b/>
        <sz val="10"/>
        <color theme="1"/>
        <rFont val="Calibri"/>
        <family val="2"/>
        <scheme val="minor"/>
      </rPr>
      <t xml:space="preserve"> X </t>
    </r>
    <r>
      <rPr>
        <sz val="10"/>
        <color theme="1"/>
        <rFont val="Calibri"/>
        <family val="2"/>
        <scheme val="minor"/>
      </rPr>
      <t># weeks</t>
    </r>
  </si>
  <si>
    <r>
      <rPr>
        <b/>
        <sz val="10"/>
        <color theme="1"/>
        <rFont val="Calibri"/>
        <family val="2"/>
        <scheme val="minor"/>
      </rPr>
      <t>Instructions:</t>
    </r>
    <r>
      <rPr>
        <sz val="10"/>
        <color theme="1"/>
        <rFont val="Calibri"/>
        <family val="2"/>
        <scheme val="minor"/>
      </rPr>
      <t xml:space="preserve"> Contractors or Consultants </t>
    </r>
    <r>
      <rPr>
        <b/>
        <sz val="10"/>
        <color theme="1"/>
        <rFont val="Calibri"/>
        <family val="2"/>
        <scheme val="minor"/>
      </rPr>
      <t xml:space="preserve">CANNOT be paid </t>
    </r>
    <r>
      <rPr>
        <sz val="10"/>
        <color theme="1"/>
        <rFont val="Calibri"/>
        <family val="2"/>
        <scheme val="minor"/>
      </rPr>
      <t>more than $650 per 8 hour day (no more than $81.25 per hour);
Describe the type of goods or services, type of personnel who will deliver services, cost, and duration of contract. Scope of services and deliverables must be described In greater detail in the "Project Narrative".</t>
    </r>
  </si>
  <si>
    <t>[Locked:
No Entry]</t>
  </si>
  <si>
    <t>Duration of the Project (Days)</t>
  </si>
  <si>
    <t xml:space="preserve"> </t>
  </si>
  <si>
    <r>
      <t xml:space="preserve">2015 JAG VCP Grant Program
 Project Budget
</t>
    </r>
    <r>
      <rPr>
        <b/>
        <sz val="11"/>
        <color theme="1"/>
        <rFont val="Calibri"/>
        <family val="2"/>
        <scheme val="minor"/>
      </rPr>
      <t>(Summary Page: No Data Entry Required )</t>
    </r>
  </si>
  <si>
    <r>
      <rPr>
        <b/>
        <sz val="10"/>
        <color theme="1"/>
        <rFont val="Calibri"/>
        <family val="2"/>
        <scheme val="minor"/>
      </rPr>
      <t>Instructions:</t>
    </r>
    <r>
      <rPr>
        <sz val="10"/>
        <color theme="1"/>
        <rFont val="Calibri"/>
        <family val="2"/>
        <scheme val="minor"/>
      </rPr>
      <t xml:space="preserve"> Enter OTHER Items that cannot be Included In any of the prior categories, Itemized by estimated costs and the basis for the cost estimate (i.e., "prior purchase of like items", "vendor quote", "selling price on Internet")</t>
    </r>
  </si>
  <si>
    <t>Equipment Category</t>
  </si>
  <si>
    <t>Violent Crime Response and Prevention
Category</t>
  </si>
  <si>
    <t>Violent Crime Response and Prevention Category</t>
  </si>
  <si>
    <t>Response to Gun Crime and Shootings</t>
  </si>
  <si>
    <t>Response to Gang Crime</t>
  </si>
  <si>
    <t>Response to Domestic Violence</t>
  </si>
  <si>
    <t>Response to Felony Drug Crime</t>
  </si>
  <si>
    <t>Response to Mentally Ill Offenders</t>
  </si>
  <si>
    <t>Provide targeted proactive enforcement patrol in high gun crime areas</t>
  </si>
  <si>
    <t>Contract with Non-profit DV provider to develop strategic planning document to analyze and evaluate town of _  police department's role in a coordinated community response to domestic violence crimes</t>
  </si>
  <si>
    <t>2 day  in-house training course to increase the professional excellence of law enforcement officers who are actively engaged in Gang Crime Enforcement</t>
  </si>
  <si>
    <t>NAME: Response_List</t>
  </si>
  <si>
    <t>Purchase police canine</t>
  </si>
  <si>
    <t>Response to Sexual Assault</t>
  </si>
  <si>
    <t>Community Policing Strategies</t>
  </si>
  <si>
    <t xml:space="preserve">D2. NARCAN/Naloxone </t>
  </si>
  <si>
    <t>G.  License Plate Readers</t>
  </si>
  <si>
    <t>H.  Mobile Access Equipment (aircards, etc.)</t>
  </si>
  <si>
    <t>I.  Radios</t>
  </si>
  <si>
    <t>J.  Security Systems (station or evidence room)</t>
  </si>
  <si>
    <t>K.  Tactical Equipment</t>
  </si>
  <si>
    <t>L.  Surveillance and Investigative Equipment</t>
  </si>
  <si>
    <t>M.  Vehicles</t>
  </si>
  <si>
    <t>N.  Video Observation (station, community, or pole cams)</t>
  </si>
  <si>
    <t>O.  Other</t>
  </si>
  <si>
    <t>D1. Emergency Medical Equipment</t>
  </si>
  <si>
    <t>E. Police Cruiser/Officer Equipment</t>
  </si>
  <si>
    <t>B.  Computers/Technology Systems/Mobile Data Terminals</t>
  </si>
  <si>
    <t>There is no data entry on this page</t>
  </si>
  <si>
    <t>[Click on the First Empty Blue Cell to access pulldown menu to pick Category]</t>
  </si>
  <si>
    <t>[Click on the First Empty Blue Cell to access pulldown menu to pick Job Title]</t>
  </si>
  <si>
    <t>Role in the Grant Project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</si>
</sst>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22"/>
      <color theme="1"/>
      <name val="Calibri"/>
      <family val="2"/>
      <scheme val="minor"/>
    </font>
    <font>
      <b/>
      <sz val="18"/>
      <color theme="1"/>
      <name val="Calibri"/>
      <family val="2"/>
      <scheme val="minor"/>
    </font>
    <font>
      <b/>
      <sz val="22"/>
      <color theme="4" tint="-0.249977111117893"/>
      <name val="Calibri"/>
      <family val="2"/>
      <scheme val="minor"/>
    </font>
    <font>
      <sz val="11"/>
      <color theme="4" tint="-0.249977111117893"/>
      <name val="Calibri"/>
      <family val="2"/>
      <scheme val="minor"/>
    </font>
    <font>
      <b/>
      <sz val="22"/>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b/>
      <sz val="11"/>
      <color rgb="FFFF0000"/>
      <name val="Calibri"/>
      <family val="2"/>
      <scheme val="minor"/>
    </font>
    <font>
      <b/>
      <sz val="9"/>
      <color theme="1"/>
      <name val="Calibri"/>
      <family val="2"/>
      <scheme val="minor"/>
    </font>
    <font>
      <sz val="9"/>
      <color theme="1"/>
      <name val="Calibri"/>
      <family val="2"/>
      <scheme val="minor"/>
    </font>
    <font>
      <sz val="10"/>
      <color theme="1"/>
      <name val="Calibri"/>
      <family val="2"/>
      <scheme val="minor"/>
    </font>
    <font>
      <b/>
      <sz val="10"/>
      <color rgb="FFFF0000"/>
      <name val="Calibri"/>
      <family val="2"/>
      <scheme val="minor"/>
    </font>
    <font>
      <sz val="12"/>
      <name val="Calibri"/>
      <family val="2"/>
      <scheme val="minor"/>
    </font>
    <font>
      <sz val="11"/>
      <name val="Calibri"/>
      <family val="2"/>
      <scheme val="minor"/>
    </font>
    <font>
      <b/>
      <sz val="22"/>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78">
    <xf numFmtId="0" fontId="0" fillId="0" borderId="0" xfId="0"/>
    <xf numFmtId="164" fontId="4" fillId="0" borderId="0" xfId="1" applyNumberFormat="1" applyFont="1"/>
    <xf numFmtId="0" fontId="4" fillId="0" borderId="1" xfId="0" applyFont="1" applyBorder="1"/>
    <xf numFmtId="164" fontId="4" fillId="0" borderId="1" xfId="1" applyNumberFormat="1" applyFont="1" applyBorder="1"/>
    <xf numFmtId="0" fontId="6" fillId="0" borderId="1" xfId="0" applyFont="1" applyBorder="1"/>
    <xf numFmtId="0" fontId="4" fillId="3" borderId="2" xfId="0" applyFont="1" applyFill="1" applyBorder="1" applyAlignment="1">
      <alignment horizontal="center"/>
    </xf>
    <xf numFmtId="0" fontId="7" fillId="4" borderId="0" xfId="0" applyFont="1" applyFill="1"/>
    <xf numFmtId="0" fontId="4" fillId="4" borderId="0" xfId="0" applyFont="1" applyFill="1"/>
    <xf numFmtId="164" fontId="4" fillId="4" borderId="0" xfId="1" applyNumberFormat="1" applyFont="1" applyFill="1"/>
    <xf numFmtId="0" fontId="8" fillId="0" borderId="1" xfId="0" applyFont="1" applyBorder="1"/>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3" fillId="3" borderId="1" xfId="0" applyFont="1" applyFill="1" applyBorder="1"/>
    <xf numFmtId="0" fontId="11" fillId="0" borderId="0" xfId="0" applyFont="1"/>
    <xf numFmtId="0" fontId="12" fillId="2" borderId="1" xfId="0" applyFont="1" applyFill="1" applyBorder="1" applyAlignment="1">
      <alignment horizontal="center" vertical="center" wrapText="1"/>
    </xf>
    <xf numFmtId="0" fontId="9" fillId="6" borderId="1" xfId="0" applyFont="1" applyFill="1" applyBorder="1" applyAlignment="1">
      <alignment horizontal="center" vertical="center"/>
    </xf>
    <xf numFmtId="0" fontId="0" fillId="3" borderId="0" xfId="0" applyFill="1"/>
    <xf numFmtId="0" fontId="10" fillId="2" borderId="1" xfId="0" applyFont="1" applyFill="1" applyBorder="1" applyAlignment="1">
      <alignment horizontal="center" vertical="center"/>
    </xf>
    <xf numFmtId="0" fontId="13" fillId="6" borderId="1" xfId="0" applyFont="1" applyFill="1" applyBorder="1" applyAlignment="1">
      <alignment horizontal="center" vertical="center"/>
    </xf>
    <xf numFmtId="0" fontId="14" fillId="6" borderId="1" xfId="0" applyFont="1" applyFill="1" applyBorder="1" applyAlignment="1">
      <alignment horizontal="center" vertical="center" wrapText="1"/>
    </xf>
    <xf numFmtId="164" fontId="14" fillId="6" borderId="1" xfId="0" applyNumberFormat="1" applyFont="1" applyFill="1" applyBorder="1" applyAlignment="1">
      <alignment horizontal="center" vertical="center"/>
    </xf>
    <xf numFmtId="0" fontId="15" fillId="6" borderId="1" xfId="0" applyFont="1" applyFill="1" applyBorder="1" applyAlignment="1">
      <alignment horizontal="center" vertical="center" wrapText="1"/>
    </xf>
    <xf numFmtId="164" fontId="15" fillId="6"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0" fontId="0" fillId="2" borderId="0" xfId="0" applyFill="1"/>
    <xf numFmtId="164" fontId="0" fillId="2" borderId="1" xfId="0" applyNumberFormat="1" applyFill="1" applyBorder="1" applyAlignment="1">
      <alignment horizontal="center" vertical="center"/>
    </xf>
    <xf numFmtId="0" fontId="14" fillId="6" borderId="1" xfId="0" applyFont="1" applyFill="1" applyBorder="1" applyAlignment="1">
      <alignment horizontal="center" vertical="center"/>
    </xf>
    <xf numFmtId="0" fontId="13" fillId="2" borderId="1" xfId="0" applyFont="1" applyFill="1" applyBorder="1" applyAlignment="1">
      <alignment horizontal="center" vertical="center"/>
    </xf>
    <xf numFmtId="2" fontId="14" fillId="6" borderId="1" xfId="0" applyNumberFormat="1" applyFont="1" applyFill="1" applyBorder="1" applyAlignment="1">
      <alignment horizontal="center" vertical="center"/>
    </xf>
    <xf numFmtId="0" fontId="9" fillId="6" borderId="9"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8" xfId="0" applyFont="1" applyFill="1" applyBorder="1" applyAlignment="1">
      <alignment horizontal="center" vertical="center" wrapText="1"/>
    </xf>
    <xf numFmtId="0" fontId="11" fillId="0" borderId="8" xfId="0" applyFont="1" applyBorder="1"/>
    <xf numFmtId="164" fontId="10" fillId="2" borderId="8" xfId="0" applyNumberFormat="1" applyFont="1" applyFill="1" applyBorder="1"/>
    <xf numFmtId="0" fontId="11" fillId="0" borderId="8" xfId="0" applyFont="1" applyBorder="1" applyAlignment="1">
      <alignment horizontal="center" vertical="center"/>
    </xf>
    <xf numFmtId="164" fontId="10" fillId="2" borderId="7" xfId="0" applyNumberFormat="1" applyFont="1" applyFill="1" applyBorder="1" applyAlignment="1">
      <alignment horizontal="center" vertical="center"/>
    </xf>
    <xf numFmtId="0" fontId="10" fillId="0" borderId="8" xfId="0" applyFont="1" applyBorder="1"/>
    <xf numFmtId="0" fontId="16"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7" fillId="4"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protection locked="0"/>
    </xf>
    <xf numFmtId="164" fontId="3" fillId="4" borderId="1" xfId="0" applyNumberFormat="1" applyFont="1" applyFill="1" applyBorder="1" applyAlignment="1" applyProtection="1">
      <alignment horizontal="center" vertical="center"/>
      <protection locked="0"/>
    </xf>
    <xf numFmtId="0" fontId="0" fillId="4" borderId="1"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protection locked="0"/>
    </xf>
    <xf numFmtId="164" fontId="0" fillId="4" borderId="1" xfId="0" applyNumberFormat="1" applyFill="1" applyBorder="1" applyAlignment="1" applyProtection="1">
      <alignment horizontal="center" vertical="center"/>
      <protection locked="0"/>
    </xf>
    <xf numFmtId="0" fontId="18" fillId="4" borderId="1" xfId="0" applyFont="1" applyFill="1" applyBorder="1" applyAlignment="1" applyProtection="1">
      <alignment horizontal="center" vertical="center" wrapText="1"/>
      <protection locked="0"/>
    </xf>
    <xf numFmtId="0" fontId="0" fillId="4" borderId="1" xfId="0" applyFill="1" applyBorder="1" applyAlignment="1" applyProtection="1">
      <alignment vertical="center" wrapText="1"/>
      <protection locked="0"/>
    </xf>
    <xf numFmtId="2" fontId="0" fillId="4" borderId="1" xfId="0" applyNumberFormat="1" applyFill="1" applyBorder="1" applyAlignment="1" applyProtection="1">
      <alignment horizontal="center" vertical="center"/>
      <protection locked="0"/>
    </xf>
    <xf numFmtId="0" fontId="3" fillId="4"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xf>
    <xf numFmtId="0" fontId="0" fillId="0" borderId="0" xfId="0" applyAlignment="1">
      <alignment horizontal="left"/>
    </xf>
    <xf numFmtId="0" fontId="15" fillId="6" borderId="9" xfId="0" applyFont="1" applyFill="1" applyBorder="1" applyAlignment="1">
      <alignment horizontal="center" vertical="center" wrapText="1"/>
    </xf>
    <xf numFmtId="0" fontId="15" fillId="6" borderId="1" xfId="0" applyFont="1" applyFill="1" applyBorder="1" applyAlignment="1">
      <alignment horizontal="center" vertical="center"/>
    </xf>
    <xf numFmtId="0" fontId="14" fillId="4" borderId="1" xfId="0" applyFont="1" applyFill="1" applyBorder="1" applyAlignment="1" applyProtection="1">
      <alignment horizontal="center" vertical="center" wrapText="1"/>
      <protection locked="0"/>
    </xf>
    <xf numFmtId="0" fontId="19" fillId="0" borderId="0" xfId="0" applyFont="1"/>
    <xf numFmtId="0" fontId="10" fillId="7" borderId="1" xfId="0" applyFont="1" applyFill="1" applyBorder="1" applyAlignment="1">
      <alignment horizontal="center" vertical="center"/>
    </xf>
    <xf numFmtId="0" fontId="10" fillId="7" borderId="8"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10" fillId="3" borderId="0" xfId="0" applyFont="1" applyFill="1" applyAlignment="1">
      <alignment horizontal="center" vertical="center"/>
    </xf>
    <xf numFmtId="0" fontId="11"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15" fillId="2" borderId="1" xfId="0" applyFont="1" applyFill="1" applyBorder="1" applyAlignment="1">
      <alignment horizontal="center" vertical="center" wrapText="1"/>
    </xf>
    <xf numFmtId="0" fontId="2" fillId="2" borderId="8" xfId="0" applyFont="1" applyFill="1" applyBorder="1" applyAlignment="1">
      <alignment horizontal="center" vertical="center"/>
    </xf>
    <xf numFmtId="0" fontId="11" fillId="2" borderId="8"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0" xfId="0" applyFont="1" applyFill="1" applyBorder="1" applyAlignment="1">
      <alignment horizontal="center" vertical="center"/>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2" xfId="0" applyFont="1" applyFill="1" applyBorder="1" applyAlignment="1">
      <alignment horizontal="center" vertical="center" wrapText="1"/>
    </xf>
  </cellXfs>
  <cellStyles count="2">
    <cellStyle name="Currency" xfId="1" builtinId="4"/>
    <cellStyle name="Normal" xfId="0" builtinId="0"/>
  </cellStyles>
  <dxfs count="15">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7620</xdr:colOff>
      <xdr:row>0</xdr:row>
      <xdr:rowOff>22860</xdr:rowOff>
    </xdr:from>
    <xdr:to>
      <xdr:col>7</xdr:col>
      <xdr:colOff>323995</xdr:colOff>
      <xdr:row>2</xdr:row>
      <xdr:rowOff>353317</xdr:rowOff>
    </xdr:to>
    <xdr:sp macro="" textlink="">
      <xdr:nvSpPr>
        <xdr:cNvPr id="2" name="Rectangle 1"/>
        <xdr:cNvSpPr/>
      </xdr:nvSpPr>
      <xdr:spPr>
        <a:xfrm>
          <a:off x="5699760" y="22860"/>
          <a:ext cx="925975" cy="8333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4800">
              <a:solidFill>
                <a:schemeClr val="tx1"/>
              </a:solidFill>
              <a:latin typeface="Arial Black" panose="020B0A04020102020204" pitchFamily="34" charset="0"/>
            </a:rPr>
            <a:t>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G10" sqref="G10"/>
    </sheetView>
  </sheetViews>
  <sheetFormatPr defaultRowHeight="15" x14ac:dyDescent="0.25"/>
  <cols>
    <col min="2" max="2" width="21.140625" bestFit="1" customWidth="1"/>
    <col min="4" max="4" width="26.28515625" customWidth="1"/>
  </cols>
  <sheetData>
    <row r="1" spans="1:7" ht="19.899999999999999" customHeight="1" x14ac:dyDescent="0.25">
      <c r="A1" s="6"/>
      <c r="B1" s="60" t="s">
        <v>62</v>
      </c>
      <c r="C1" s="61"/>
      <c r="D1" s="61"/>
      <c r="E1" s="6"/>
    </row>
    <row r="2" spans="1:7" ht="19.899999999999999" customHeight="1" x14ac:dyDescent="0.25">
      <c r="A2" s="6"/>
      <c r="B2" s="61"/>
      <c r="C2" s="61"/>
      <c r="D2" s="61"/>
      <c r="E2" s="6"/>
    </row>
    <row r="3" spans="1:7" ht="37.15" customHeight="1" x14ac:dyDescent="0.25">
      <c r="A3" s="6"/>
      <c r="B3" s="61"/>
      <c r="C3" s="61"/>
      <c r="D3" s="61"/>
      <c r="E3" s="6"/>
    </row>
    <row r="4" spans="1:7" ht="15.6" customHeight="1" x14ac:dyDescent="0.45">
      <c r="A4" s="6"/>
      <c r="B4" s="5"/>
      <c r="C4" s="5"/>
      <c r="D4" s="5"/>
      <c r="E4" s="6"/>
    </row>
    <row r="5" spans="1:7" ht="28.5" x14ac:dyDescent="0.45">
      <c r="A5" s="6"/>
      <c r="B5" s="4" t="s">
        <v>0</v>
      </c>
      <c r="C5" s="2"/>
      <c r="D5" s="3">
        <f>'2. Equipment'!F35</f>
        <v>0</v>
      </c>
      <c r="E5" s="6"/>
    </row>
    <row r="6" spans="1:7" ht="28.5" x14ac:dyDescent="0.45">
      <c r="A6" s="6"/>
      <c r="B6" s="4" t="s">
        <v>1</v>
      </c>
      <c r="C6" s="2"/>
      <c r="D6" s="3">
        <f>'3. Personnel'!O21</f>
        <v>0</v>
      </c>
      <c r="E6" s="6"/>
      <c r="G6" s="57" t="s">
        <v>92</v>
      </c>
    </row>
    <row r="7" spans="1:7" ht="28.5" x14ac:dyDescent="0.45">
      <c r="A7" s="6"/>
      <c r="B7" s="4" t="s">
        <v>2</v>
      </c>
      <c r="C7" s="2"/>
      <c r="D7" s="3">
        <f>'4. Contractual'!L20</f>
        <v>0</v>
      </c>
      <c r="E7" s="6"/>
    </row>
    <row r="8" spans="1:7" ht="28.5" x14ac:dyDescent="0.45">
      <c r="A8" s="6"/>
      <c r="B8" s="4" t="s">
        <v>3</v>
      </c>
      <c r="C8" s="2"/>
      <c r="D8" s="3">
        <f>'5. Training'!L20</f>
        <v>0</v>
      </c>
      <c r="E8" s="6"/>
    </row>
    <row r="9" spans="1:7" ht="28.5" x14ac:dyDescent="0.45">
      <c r="A9" s="6"/>
      <c r="B9" s="4" t="s">
        <v>4</v>
      </c>
      <c r="C9" s="2"/>
      <c r="D9" s="3">
        <f>'6. Other'!G20</f>
        <v>0</v>
      </c>
      <c r="E9" s="6"/>
    </row>
    <row r="10" spans="1:7" ht="28.5" x14ac:dyDescent="0.45">
      <c r="A10" s="6"/>
      <c r="B10" s="2"/>
      <c r="C10" s="2"/>
      <c r="D10" s="3"/>
      <c r="E10" s="6"/>
    </row>
    <row r="11" spans="1:7" ht="28.5" x14ac:dyDescent="0.45">
      <c r="A11" s="6"/>
      <c r="B11" s="9" t="s">
        <v>5</v>
      </c>
      <c r="C11" s="2"/>
      <c r="D11" s="3">
        <f>SUM(D5:D9)</f>
        <v>0</v>
      </c>
      <c r="E11" s="6"/>
    </row>
    <row r="12" spans="1:7" ht="28.5" x14ac:dyDescent="0.45">
      <c r="A12" s="6"/>
      <c r="B12" s="7"/>
      <c r="C12" s="7"/>
      <c r="D12" s="8"/>
      <c r="E12" s="6"/>
    </row>
    <row r="13" spans="1:7" ht="28.5" x14ac:dyDescent="0.45">
      <c r="D13" s="1"/>
    </row>
    <row r="14" spans="1:7" ht="28.5" x14ac:dyDescent="0.45">
      <c r="D14" s="1"/>
    </row>
    <row r="15" spans="1:7" ht="28.5" x14ac:dyDescent="0.45">
      <c r="D15" s="1"/>
    </row>
  </sheetData>
  <sheetProtection algorithmName="SHA-512" hashValue="UQXuctvNzQyD5Dwf2D4VzF0o30ADLkPjAXm0J9vkhE5QH8V8BoulbNy9lvSHUIOnHLeyXWKzZp+KQ0ZlaOLHvQ==" saltValue="icrn1dV3PN/5GtAB6VxpBQ==" spinCount="100000" sheet="1" objects="1" scenarios="1"/>
  <mergeCells count="1">
    <mergeCell ref="B1:D3"/>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zoomScaleNormal="100" workbookViewId="0">
      <selection activeCell="B8" sqref="B8"/>
    </sheetView>
  </sheetViews>
  <sheetFormatPr defaultRowHeight="15.75" x14ac:dyDescent="0.25"/>
  <cols>
    <col min="1" max="1" width="10.140625" style="10" customWidth="1"/>
    <col min="2" max="2" width="37.140625" customWidth="1"/>
    <col min="3" max="3" width="54.42578125" customWidth="1"/>
    <col min="4" max="4" width="10" customWidth="1"/>
    <col min="5" max="6" width="12.7109375" customWidth="1"/>
  </cols>
  <sheetData>
    <row r="1" spans="1:6" ht="15" x14ac:dyDescent="0.25">
      <c r="A1" s="64" t="s">
        <v>9</v>
      </c>
      <c r="B1" s="65"/>
      <c r="C1" s="65"/>
      <c r="D1" s="65"/>
      <c r="E1" s="65"/>
      <c r="F1" s="66"/>
    </row>
    <row r="2" spans="1:6" ht="18.75" x14ac:dyDescent="0.25">
      <c r="A2" s="63" t="s">
        <v>10</v>
      </c>
      <c r="B2" s="63"/>
      <c r="C2" s="63"/>
      <c r="D2" s="63"/>
      <c r="E2" s="63"/>
      <c r="F2" s="63"/>
    </row>
    <row r="3" spans="1:6" ht="7.9" customHeight="1" x14ac:dyDescent="0.25">
      <c r="A3" s="62"/>
      <c r="B3" s="62"/>
      <c r="C3" s="62"/>
      <c r="D3" s="62"/>
      <c r="E3" s="62"/>
      <c r="F3" s="62"/>
    </row>
    <row r="4" spans="1:6" ht="51.75" customHeight="1" x14ac:dyDescent="0.25">
      <c r="A4" s="67" t="s">
        <v>54</v>
      </c>
      <c r="B4" s="67"/>
      <c r="C4" s="67"/>
      <c r="D4" s="67"/>
      <c r="E4" s="67"/>
      <c r="F4" s="67"/>
    </row>
    <row r="5" spans="1:6" ht="30" customHeight="1" x14ac:dyDescent="0.25">
      <c r="A5" s="58"/>
      <c r="B5" s="39" t="s">
        <v>93</v>
      </c>
      <c r="C5" s="39" t="s">
        <v>55</v>
      </c>
      <c r="D5" s="39" t="s">
        <v>56</v>
      </c>
      <c r="E5" s="39" t="s">
        <v>56</v>
      </c>
      <c r="F5" s="39" t="s">
        <v>59</v>
      </c>
    </row>
    <row r="6" spans="1:6" ht="30" customHeight="1" x14ac:dyDescent="0.25">
      <c r="A6" s="11" t="s">
        <v>17</v>
      </c>
      <c r="B6" s="12" t="s">
        <v>64</v>
      </c>
      <c r="C6" s="12" t="s">
        <v>11</v>
      </c>
      <c r="D6" s="12" t="s">
        <v>6</v>
      </c>
      <c r="E6" s="12" t="s">
        <v>7</v>
      </c>
      <c r="F6" s="12" t="s">
        <v>8</v>
      </c>
    </row>
    <row r="7" spans="1:6" ht="42.75" customHeight="1" x14ac:dyDescent="0.25">
      <c r="A7" s="17" t="s">
        <v>15</v>
      </c>
      <c r="B7" s="23" t="s">
        <v>13</v>
      </c>
      <c r="C7" s="23" t="s">
        <v>16</v>
      </c>
      <c r="D7" s="23">
        <v>2</v>
      </c>
      <c r="E7" s="24">
        <v>600</v>
      </c>
      <c r="F7" s="24">
        <f>(D7*E7)</f>
        <v>1200</v>
      </c>
    </row>
    <row r="8" spans="1:6" ht="100.15" customHeight="1" x14ac:dyDescent="0.25">
      <c r="A8" s="19">
        <v>1</v>
      </c>
      <c r="B8" s="51"/>
      <c r="C8" s="42"/>
      <c r="D8" s="43">
        <v>0</v>
      </c>
      <c r="E8" s="44">
        <v>0</v>
      </c>
      <c r="F8" s="25">
        <f t="shared" ref="F8:F32" si="0">(D8*E8)</f>
        <v>0</v>
      </c>
    </row>
    <row r="9" spans="1:6" ht="100.15" customHeight="1" x14ac:dyDescent="0.25">
      <c r="A9" s="19">
        <v>2</v>
      </c>
      <c r="B9" s="51"/>
      <c r="C9" s="42"/>
      <c r="D9" s="43">
        <v>0</v>
      </c>
      <c r="E9" s="44">
        <v>0</v>
      </c>
      <c r="F9" s="25">
        <f t="shared" si="0"/>
        <v>0</v>
      </c>
    </row>
    <row r="10" spans="1:6" ht="100.15" customHeight="1" x14ac:dyDescent="0.25">
      <c r="A10" s="19">
        <v>3</v>
      </c>
      <c r="B10" s="51"/>
      <c r="C10" s="42"/>
      <c r="D10" s="43">
        <v>0</v>
      </c>
      <c r="E10" s="44">
        <v>0</v>
      </c>
      <c r="F10" s="25">
        <f t="shared" si="0"/>
        <v>0</v>
      </c>
    </row>
    <row r="11" spans="1:6" ht="100.15" customHeight="1" x14ac:dyDescent="0.25">
      <c r="A11" s="19">
        <v>4</v>
      </c>
      <c r="B11" s="51"/>
      <c r="C11" s="42"/>
      <c r="D11" s="43">
        <v>0</v>
      </c>
      <c r="E11" s="44">
        <v>0</v>
      </c>
      <c r="F11" s="25">
        <f t="shared" si="0"/>
        <v>0</v>
      </c>
    </row>
    <row r="12" spans="1:6" ht="100.15" customHeight="1" x14ac:dyDescent="0.25">
      <c r="A12" s="19">
        <v>5</v>
      </c>
      <c r="B12" s="51"/>
      <c r="C12" s="42"/>
      <c r="D12" s="43">
        <v>0</v>
      </c>
      <c r="E12" s="44">
        <v>0</v>
      </c>
      <c r="F12" s="25">
        <f t="shared" si="0"/>
        <v>0</v>
      </c>
    </row>
    <row r="13" spans="1:6" ht="100.15" customHeight="1" x14ac:dyDescent="0.25">
      <c r="A13" s="19">
        <v>6</v>
      </c>
      <c r="B13" s="51"/>
      <c r="C13" s="42"/>
      <c r="D13" s="43">
        <v>0</v>
      </c>
      <c r="E13" s="44">
        <v>0</v>
      </c>
      <c r="F13" s="25">
        <f t="shared" si="0"/>
        <v>0</v>
      </c>
    </row>
    <row r="14" spans="1:6" ht="100.15" customHeight="1" x14ac:dyDescent="0.25">
      <c r="A14" s="19">
        <v>7</v>
      </c>
      <c r="B14" s="51"/>
      <c r="C14" s="42"/>
      <c r="D14" s="43">
        <v>0</v>
      </c>
      <c r="E14" s="44">
        <v>0</v>
      </c>
      <c r="F14" s="25">
        <f t="shared" si="0"/>
        <v>0</v>
      </c>
    </row>
    <row r="15" spans="1:6" ht="100.15" customHeight="1" x14ac:dyDescent="0.25">
      <c r="A15" s="19">
        <v>8</v>
      </c>
      <c r="B15" s="51"/>
      <c r="C15" s="42"/>
      <c r="D15" s="43">
        <v>0</v>
      </c>
      <c r="E15" s="44">
        <v>0</v>
      </c>
      <c r="F15" s="25">
        <f t="shared" si="0"/>
        <v>0</v>
      </c>
    </row>
    <row r="16" spans="1:6" ht="100.15" customHeight="1" x14ac:dyDescent="0.25">
      <c r="A16" s="19">
        <v>9</v>
      </c>
      <c r="B16" s="51"/>
      <c r="C16" s="42"/>
      <c r="D16" s="43">
        <v>0</v>
      </c>
      <c r="E16" s="44">
        <v>0</v>
      </c>
      <c r="F16" s="25">
        <f t="shared" si="0"/>
        <v>0</v>
      </c>
    </row>
    <row r="17" spans="1:6" ht="100.15" customHeight="1" x14ac:dyDescent="0.25">
      <c r="A17" s="19">
        <v>10</v>
      </c>
      <c r="B17" s="51"/>
      <c r="C17" s="42"/>
      <c r="D17" s="43">
        <v>0</v>
      </c>
      <c r="E17" s="44">
        <v>0</v>
      </c>
      <c r="F17" s="25">
        <f t="shared" si="0"/>
        <v>0</v>
      </c>
    </row>
    <row r="18" spans="1:6" ht="100.15" customHeight="1" x14ac:dyDescent="0.25">
      <c r="A18" s="19">
        <v>11</v>
      </c>
      <c r="B18" s="51"/>
      <c r="C18" s="42"/>
      <c r="D18" s="43">
        <v>0</v>
      </c>
      <c r="E18" s="44">
        <v>0</v>
      </c>
      <c r="F18" s="25">
        <f t="shared" si="0"/>
        <v>0</v>
      </c>
    </row>
    <row r="19" spans="1:6" ht="100.15" customHeight="1" x14ac:dyDescent="0.25">
      <c r="A19" s="19">
        <v>12</v>
      </c>
      <c r="B19" s="51"/>
      <c r="C19" s="42"/>
      <c r="D19" s="43">
        <v>0</v>
      </c>
      <c r="E19" s="44">
        <v>0</v>
      </c>
      <c r="F19" s="25">
        <f t="shared" si="0"/>
        <v>0</v>
      </c>
    </row>
    <row r="20" spans="1:6" ht="100.15" customHeight="1" x14ac:dyDescent="0.25">
      <c r="A20" s="19">
        <v>13</v>
      </c>
      <c r="B20" s="51"/>
      <c r="C20" s="42"/>
      <c r="D20" s="43">
        <v>0</v>
      </c>
      <c r="E20" s="44">
        <v>0</v>
      </c>
      <c r="F20" s="25">
        <f t="shared" si="0"/>
        <v>0</v>
      </c>
    </row>
    <row r="21" spans="1:6" ht="100.15" customHeight="1" x14ac:dyDescent="0.25">
      <c r="A21" s="19">
        <v>14</v>
      </c>
      <c r="B21" s="51"/>
      <c r="C21" s="42"/>
      <c r="D21" s="43">
        <v>0</v>
      </c>
      <c r="E21" s="44">
        <v>0</v>
      </c>
      <c r="F21" s="25">
        <f t="shared" si="0"/>
        <v>0</v>
      </c>
    </row>
    <row r="22" spans="1:6" ht="100.15" customHeight="1" x14ac:dyDescent="0.25">
      <c r="A22" s="19">
        <v>15</v>
      </c>
      <c r="B22" s="51"/>
      <c r="C22" s="42"/>
      <c r="D22" s="43">
        <v>0</v>
      </c>
      <c r="E22" s="44">
        <v>0</v>
      </c>
      <c r="F22" s="25">
        <f t="shared" si="0"/>
        <v>0</v>
      </c>
    </row>
    <row r="23" spans="1:6" ht="100.15" customHeight="1" x14ac:dyDescent="0.25">
      <c r="A23" s="19">
        <v>16</v>
      </c>
      <c r="B23" s="51"/>
      <c r="C23" s="42"/>
      <c r="D23" s="43">
        <v>0</v>
      </c>
      <c r="E23" s="44">
        <v>0</v>
      </c>
      <c r="F23" s="25">
        <f t="shared" si="0"/>
        <v>0</v>
      </c>
    </row>
    <row r="24" spans="1:6" ht="100.15" customHeight="1" x14ac:dyDescent="0.25">
      <c r="A24" s="19">
        <v>17</v>
      </c>
      <c r="B24" s="51"/>
      <c r="C24" s="42"/>
      <c r="D24" s="43">
        <v>0</v>
      </c>
      <c r="E24" s="44">
        <v>0</v>
      </c>
      <c r="F24" s="25">
        <f t="shared" si="0"/>
        <v>0</v>
      </c>
    </row>
    <row r="25" spans="1:6" ht="100.15" customHeight="1" x14ac:dyDescent="0.25">
      <c r="A25" s="19">
        <v>18</v>
      </c>
      <c r="B25" s="51"/>
      <c r="C25" s="42"/>
      <c r="D25" s="43">
        <v>0</v>
      </c>
      <c r="E25" s="44">
        <v>0</v>
      </c>
      <c r="F25" s="25">
        <f t="shared" si="0"/>
        <v>0</v>
      </c>
    </row>
    <row r="26" spans="1:6" ht="100.15" customHeight="1" x14ac:dyDescent="0.25">
      <c r="A26" s="19">
        <v>19</v>
      </c>
      <c r="B26" s="51"/>
      <c r="C26" s="42"/>
      <c r="D26" s="43">
        <v>0</v>
      </c>
      <c r="E26" s="44">
        <v>0</v>
      </c>
      <c r="F26" s="25">
        <f t="shared" si="0"/>
        <v>0</v>
      </c>
    </row>
    <row r="27" spans="1:6" ht="100.15" customHeight="1" x14ac:dyDescent="0.25">
      <c r="A27" s="19">
        <v>20</v>
      </c>
      <c r="B27" s="51"/>
      <c r="C27" s="42"/>
      <c r="D27" s="43">
        <v>0</v>
      </c>
      <c r="E27" s="44">
        <v>0</v>
      </c>
      <c r="F27" s="25">
        <f t="shared" si="0"/>
        <v>0</v>
      </c>
    </row>
    <row r="28" spans="1:6" ht="100.15" customHeight="1" x14ac:dyDescent="0.25">
      <c r="A28" s="19">
        <v>21</v>
      </c>
      <c r="B28" s="51"/>
      <c r="C28" s="42"/>
      <c r="D28" s="43">
        <v>0</v>
      </c>
      <c r="E28" s="44">
        <v>0</v>
      </c>
      <c r="F28" s="25">
        <f t="shared" si="0"/>
        <v>0</v>
      </c>
    </row>
    <row r="29" spans="1:6" ht="100.15" customHeight="1" x14ac:dyDescent="0.25">
      <c r="A29" s="19">
        <v>22</v>
      </c>
      <c r="B29" s="51"/>
      <c r="C29" s="42"/>
      <c r="D29" s="43">
        <v>0</v>
      </c>
      <c r="E29" s="44">
        <v>0</v>
      </c>
      <c r="F29" s="25">
        <f t="shared" si="0"/>
        <v>0</v>
      </c>
    </row>
    <row r="30" spans="1:6" ht="100.15" customHeight="1" x14ac:dyDescent="0.25">
      <c r="A30" s="19">
        <v>23</v>
      </c>
      <c r="B30" s="51"/>
      <c r="C30" s="42"/>
      <c r="D30" s="43">
        <v>0</v>
      </c>
      <c r="E30" s="44">
        <v>0</v>
      </c>
      <c r="F30" s="25">
        <f t="shared" si="0"/>
        <v>0</v>
      </c>
    </row>
    <row r="31" spans="1:6" ht="100.15" customHeight="1" x14ac:dyDescent="0.25">
      <c r="A31" s="19">
        <v>24</v>
      </c>
      <c r="B31" s="51"/>
      <c r="C31" s="42"/>
      <c r="D31" s="43">
        <v>0</v>
      </c>
      <c r="E31" s="44">
        <v>0</v>
      </c>
      <c r="F31" s="25">
        <f t="shared" si="0"/>
        <v>0</v>
      </c>
    </row>
    <row r="32" spans="1:6" ht="100.15" customHeight="1" x14ac:dyDescent="0.25">
      <c r="A32" s="19">
        <v>25</v>
      </c>
      <c r="B32" s="51"/>
      <c r="C32" s="42"/>
      <c r="D32" s="43">
        <v>0</v>
      </c>
      <c r="E32" s="44">
        <v>0</v>
      </c>
      <c r="F32" s="25">
        <f t="shared" si="0"/>
        <v>0</v>
      </c>
    </row>
    <row r="33" spans="1:6" x14ac:dyDescent="0.25">
      <c r="A33" s="13"/>
      <c r="B33" s="14"/>
      <c r="C33" s="14"/>
      <c r="D33" s="14"/>
      <c r="E33" s="14"/>
      <c r="F33" s="14"/>
    </row>
    <row r="34" spans="1:6" ht="16.5" thickBot="1" x14ac:dyDescent="0.3"/>
    <row r="35" spans="1:6" ht="19.5" thickBot="1" x14ac:dyDescent="0.3">
      <c r="E35" s="36" t="s">
        <v>12</v>
      </c>
      <c r="F35" s="37">
        <f>SUM(F8:F32)</f>
        <v>0</v>
      </c>
    </row>
  </sheetData>
  <sheetProtection algorithmName="SHA-512" hashValue="4w0ztIAvsAqduOVH8M5sNRXPU27WjuE4U28PT7TOt0iDBL4FI2vjShZgBGQ6jxv0o+ZDADO7VYkDFSfkUF825A==" saltValue="lRhUwSrUb7EEWkjoWjVXpg==" spinCount="100000" sheet="1" objects="1" scenarios="1"/>
  <mergeCells count="4">
    <mergeCell ref="A3:F3"/>
    <mergeCell ref="A2:F2"/>
    <mergeCell ref="A1:F1"/>
    <mergeCell ref="A4:F4"/>
  </mergeCells>
  <conditionalFormatting sqref="B8:C32">
    <cfRule type="notContainsBlanks" dxfId="14" priority="2">
      <formula>LEN(TRIM(B8))&gt;0</formula>
    </cfRule>
  </conditionalFormatting>
  <conditionalFormatting sqref="D8:E32">
    <cfRule type="cellIs" dxfId="13" priority="1" operator="greaterThan">
      <formula>0</formula>
    </cfRule>
  </conditionalFormatting>
  <dataValidations xWindow="521" yWindow="602" count="1">
    <dataValidation type="list" allowBlank="1" showInputMessage="1" showErrorMessage="1" promptTitle="Equipment Category" prompt="Please click the pull-down arrow in the lower right corner to to select an equipment category from the pulldown menu" sqref="B7:B32">
      <formula1>Equip_List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zoomScaleNormal="100" workbookViewId="0">
      <selection activeCell="C9" sqref="C9"/>
    </sheetView>
  </sheetViews>
  <sheetFormatPr defaultRowHeight="15.75" x14ac:dyDescent="0.25"/>
  <cols>
    <col min="1" max="1" width="8.85546875" style="10"/>
    <col min="2" max="2" width="24" customWidth="1"/>
    <col min="3" max="3" width="23.85546875" customWidth="1"/>
    <col min="4" max="4" width="30.85546875" customWidth="1"/>
    <col min="5" max="5" width="8.7109375" customWidth="1"/>
    <col min="6" max="6" width="3.7109375" customWidth="1"/>
    <col min="7" max="7" width="8.7109375" customWidth="1"/>
    <col min="8" max="8" width="3.7109375" customWidth="1"/>
    <col min="9" max="9" width="8.7109375" customWidth="1"/>
    <col min="10" max="10" width="3.7109375" customWidth="1"/>
    <col min="11" max="11" width="8.7109375" customWidth="1"/>
    <col min="12" max="12" width="10" bestFit="1" customWidth="1"/>
    <col min="14" max="14" width="10.7109375" customWidth="1"/>
    <col min="15" max="15" width="13.42578125" customWidth="1"/>
  </cols>
  <sheetData>
    <row r="1" spans="1:15" s="26" customFormat="1" ht="15.6" customHeight="1" thickBot="1" x14ac:dyDescent="0.3">
      <c r="A1" s="68" t="s">
        <v>9</v>
      </c>
      <c r="B1" s="68"/>
      <c r="C1" s="68"/>
      <c r="D1" s="68"/>
      <c r="E1" s="68"/>
      <c r="F1" s="68"/>
      <c r="G1" s="68"/>
      <c r="H1" s="68"/>
      <c r="I1" s="68"/>
      <c r="J1" s="68"/>
      <c r="K1" s="68"/>
      <c r="L1" s="68"/>
      <c r="M1" s="68"/>
      <c r="N1" s="68"/>
      <c r="O1" s="68"/>
    </row>
    <row r="2" spans="1:15" s="26" customFormat="1" ht="23.45" customHeight="1" thickBot="1" x14ac:dyDescent="0.3">
      <c r="A2" s="69" t="s">
        <v>20</v>
      </c>
      <c r="B2" s="69"/>
      <c r="C2" s="69"/>
      <c r="D2" s="69"/>
      <c r="E2" s="69"/>
      <c r="F2" s="69"/>
      <c r="G2" s="69"/>
      <c r="H2" s="69"/>
      <c r="I2" s="69"/>
      <c r="J2" s="69"/>
      <c r="K2" s="69"/>
      <c r="L2" s="69"/>
      <c r="M2" s="69"/>
      <c r="N2" s="69"/>
      <c r="O2" s="69"/>
    </row>
    <row r="3" spans="1:15" ht="7.9" customHeight="1" x14ac:dyDescent="0.25">
      <c r="A3" s="70"/>
      <c r="B3" s="71"/>
      <c r="C3" s="71"/>
      <c r="D3" s="71"/>
      <c r="E3" s="71"/>
      <c r="F3" s="71"/>
      <c r="G3" s="71"/>
      <c r="H3" s="71"/>
      <c r="I3" s="71"/>
      <c r="J3" s="71"/>
      <c r="K3" s="71"/>
      <c r="L3" s="71"/>
      <c r="M3" s="71"/>
      <c r="N3" s="71"/>
      <c r="O3" s="71"/>
    </row>
    <row r="4" spans="1:15" ht="39" customHeight="1" x14ac:dyDescent="0.25">
      <c r="A4" s="72" t="s">
        <v>57</v>
      </c>
      <c r="B4" s="73"/>
      <c r="C4" s="73"/>
      <c r="D4" s="73"/>
      <c r="E4" s="73"/>
      <c r="F4" s="73"/>
      <c r="G4" s="73"/>
      <c r="H4" s="73"/>
      <c r="I4" s="73"/>
      <c r="J4" s="73"/>
      <c r="K4" s="73"/>
      <c r="L4" s="73"/>
      <c r="M4" s="73"/>
      <c r="N4" s="73"/>
      <c r="O4" s="73"/>
    </row>
    <row r="5" spans="1:15" ht="42" customHeight="1" x14ac:dyDescent="0.25">
      <c r="A5" s="58"/>
      <c r="B5" s="39" t="s">
        <v>93</v>
      </c>
      <c r="C5" s="39" t="s">
        <v>94</v>
      </c>
      <c r="D5" s="39" t="s">
        <v>55</v>
      </c>
      <c r="E5" s="39" t="s">
        <v>56</v>
      </c>
      <c r="F5" s="13"/>
      <c r="G5" s="39" t="s">
        <v>56</v>
      </c>
      <c r="H5" s="13"/>
      <c r="I5" s="39" t="s">
        <v>56</v>
      </c>
      <c r="J5" s="13"/>
      <c r="K5" s="39" t="s">
        <v>56</v>
      </c>
      <c r="L5" s="39" t="s">
        <v>59</v>
      </c>
      <c r="M5" s="39" t="s">
        <v>56</v>
      </c>
      <c r="N5" s="39" t="s">
        <v>59</v>
      </c>
      <c r="O5" s="39" t="s">
        <v>59</v>
      </c>
    </row>
    <row r="6" spans="1:15" ht="63" x14ac:dyDescent="0.25">
      <c r="A6" s="11" t="s">
        <v>17</v>
      </c>
      <c r="B6" s="12" t="s">
        <v>65</v>
      </c>
      <c r="C6" s="12" t="s">
        <v>21</v>
      </c>
      <c r="D6" s="11" t="s">
        <v>95</v>
      </c>
      <c r="E6" s="40" t="s">
        <v>32</v>
      </c>
      <c r="F6" s="19" t="s">
        <v>33</v>
      </c>
      <c r="G6" s="40" t="s">
        <v>34</v>
      </c>
      <c r="H6" s="19" t="s">
        <v>33</v>
      </c>
      <c r="I6" s="40" t="s">
        <v>35</v>
      </c>
      <c r="J6" s="19" t="s">
        <v>33</v>
      </c>
      <c r="K6" s="40" t="s">
        <v>36</v>
      </c>
      <c r="L6" s="40" t="s">
        <v>37</v>
      </c>
      <c r="M6" s="40" t="s">
        <v>38</v>
      </c>
      <c r="N6" s="40" t="s">
        <v>39</v>
      </c>
      <c r="O6" s="40" t="s">
        <v>22</v>
      </c>
    </row>
    <row r="7" spans="1:15" ht="37.5" customHeight="1" x14ac:dyDescent="0.25">
      <c r="A7" s="20" t="s">
        <v>15</v>
      </c>
      <c r="B7" s="21" t="s">
        <v>67</v>
      </c>
      <c r="C7" s="28" t="s">
        <v>23</v>
      </c>
      <c r="D7" s="21" t="s">
        <v>72</v>
      </c>
      <c r="E7" s="22">
        <v>49.23</v>
      </c>
      <c r="F7" s="29" t="s">
        <v>33</v>
      </c>
      <c r="G7" s="28">
        <v>8</v>
      </c>
      <c r="H7" s="29" t="s">
        <v>33</v>
      </c>
      <c r="I7" s="28">
        <v>4</v>
      </c>
      <c r="J7" s="29" t="s">
        <v>33</v>
      </c>
      <c r="K7" s="28">
        <v>11</v>
      </c>
      <c r="L7" s="22">
        <f>((E7*G7)*I7)*K7</f>
        <v>17328.96</v>
      </c>
      <c r="M7" s="30">
        <v>5.43</v>
      </c>
      <c r="N7" s="22">
        <f>(M7/100)*L7</f>
        <v>940.96252799999991</v>
      </c>
      <c r="O7" s="22">
        <f>(L7+N7)</f>
        <v>18269.922527999999</v>
      </c>
    </row>
    <row r="8" spans="1:15" ht="36.75" customHeight="1" x14ac:dyDescent="0.25">
      <c r="A8" s="20" t="s">
        <v>15</v>
      </c>
      <c r="B8" s="21" t="s">
        <v>70</v>
      </c>
      <c r="C8" s="21" t="s">
        <v>40</v>
      </c>
      <c r="D8" s="21" t="s">
        <v>41</v>
      </c>
      <c r="E8" s="22">
        <v>54.89</v>
      </c>
      <c r="F8" s="29" t="s">
        <v>33</v>
      </c>
      <c r="G8" s="28">
        <v>8</v>
      </c>
      <c r="H8" s="29" t="s">
        <v>33</v>
      </c>
      <c r="I8" s="28">
        <v>1</v>
      </c>
      <c r="J8" s="29" t="s">
        <v>33</v>
      </c>
      <c r="K8" s="28">
        <v>10</v>
      </c>
      <c r="L8" s="22">
        <f t="shared" ref="L8:L18" si="0">((E8*G8)*I8)*K8</f>
        <v>4391.2</v>
      </c>
      <c r="M8" s="30">
        <v>5.43</v>
      </c>
      <c r="N8" s="22">
        <f t="shared" ref="N8:N9" si="1">(M8/100)*L8</f>
        <v>238.44215999999997</v>
      </c>
      <c r="O8" s="22">
        <f t="shared" ref="O8:O9" si="2">(L8+N8)</f>
        <v>4629.6421599999994</v>
      </c>
    </row>
    <row r="9" spans="1:15" ht="100.15" customHeight="1" x14ac:dyDescent="0.25">
      <c r="A9" s="19">
        <v>1</v>
      </c>
      <c r="B9" s="56"/>
      <c r="C9" s="45"/>
      <c r="D9" s="48"/>
      <c r="E9" s="47">
        <v>0</v>
      </c>
      <c r="F9" s="11" t="s">
        <v>33</v>
      </c>
      <c r="G9" s="46">
        <v>0</v>
      </c>
      <c r="H9" s="11" t="s">
        <v>33</v>
      </c>
      <c r="I9" s="46">
        <v>0</v>
      </c>
      <c r="J9" s="11" t="s">
        <v>33</v>
      </c>
      <c r="K9" s="46">
        <v>0</v>
      </c>
      <c r="L9" s="27">
        <f t="shared" si="0"/>
        <v>0</v>
      </c>
      <c r="M9" s="50">
        <v>0</v>
      </c>
      <c r="N9" s="27">
        <f t="shared" si="1"/>
        <v>0</v>
      </c>
      <c r="O9" s="27">
        <f t="shared" si="2"/>
        <v>0</v>
      </c>
    </row>
    <row r="10" spans="1:15" ht="100.15" customHeight="1" x14ac:dyDescent="0.25">
      <c r="A10" s="19">
        <v>2</v>
      </c>
      <c r="B10" s="56"/>
      <c r="C10" s="49"/>
      <c r="D10" s="48"/>
      <c r="E10" s="47">
        <v>0</v>
      </c>
      <c r="F10" s="11" t="s">
        <v>33</v>
      </c>
      <c r="G10" s="46">
        <v>0</v>
      </c>
      <c r="H10" s="11" t="s">
        <v>33</v>
      </c>
      <c r="I10" s="46">
        <v>0</v>
      </c>
      <c r="J10" s="11" t="s">
        <v>33</v>
      </c>
      <c r="K10" s="46">
        <v>0</v>
      </c>
      <c r="L10" s="27">
        <f t="shared" si="0"/>
        <v>0</v>
      </c>
      <c r="M10" s="50">
        <v>0</v>
      </c>
      <c r="N10" s="27">
        <f t="shared" ref="N10:N18" si="3">(M10/100)*L10</f>
        <v>0</v>
      </c>
      <c r="O10" s="27">
        <f t="shared" ref="O10:O18" si="4">(L10+N10)</f>
        <v>0</v>
      </c>
    </row>
    <row r="11" spans="1:15" ht="100.15" customHeight="1" x14ac:dyDescent="0.25">
      <c r="A11" s="19">
        <v>3</v>
      </c>
      <c r="B11" s="56"/>
      <c r="C11" s="49"/>
      <c r="D11" s="48"/>
      <c r="E11" s="47">
        <v>0</v>
      </c>
      <c r="F11" s="11" t="s">
        <v>33</v>
      </c>
      <c r="G11" s="46">
        <v>0</v>
      </c>
      <c r="H11" s="11" t="s">
        <v>33</v>
      </c>
      <c r="I11" s="46">
        <v>0</v>
      </c>
      <c r="J11" s="11" t="s">
        <v>33</v>
      </c>
      <c r="K11" s="46">
        <v>0</v>
      </c>
      <c r="L11" s="27">
        <f t="shared" si="0"/>
        <v>0</v>
      </c>
      <c r="M11" s="50">
        <v>0</v>
      </c>
      <c r="N11" s="27">
        <f t="shared" si="3"/>
        <v>0</v>
      </c>
      <c r="O11" s="27">
        <f t="shared" si="4"/>
        <v>0</v>
      </c>
    </row>
    <row r="12" spans="1:15" ht="100.15" customHeight="1" x14ac:dyDescent="0.25">
      <c r="A12" s="19">
        <v>4</v>
      </c>
      <c r="B12" s="56"/>
      <c r="C12" s="49"/>
      <c r="D12" s="48"/>
      <c r="E12" s="47">
        <v>0</v>
      </c>
      <c r="F12" s="11" t="s">
        <v>33</v>
      </c>
      <c r="G12" s="46">
        <v>0</v>
      </c>
      <c r="H12" s="11" t="s">
        <v>33</v>
      </c>
      <c r="I12" s="46">
        <v>0</v>
      </c>
      <c r="J12" s="11" t="s">
        <v>33</v>
      </c>
      <c r="K12" s="46">
        <v>0</v>
      </c>
      <c r="L12" s="27">
        <f t="shared" si="0"/>
        <v>0</v>
      </c>
      <c r="M12" s="50">
        <v>0</v>
      </c>
      <c r="N12" s="27">
        <f t="shared" si="3"/>
        <v>0</v>
      </c>
      <c r="O12" s="27">
        <f t="shared" si="4"/>
        <v>0</v>
      </c>
    </row>
    <row r="13" spans="1:15" ht="100.15" customHeight="1" x14ac:dyDescent="0.25">
      <c r="A13" s="19">
        <v>5</v>
      </c>
      <c r="B13" s="56"/>
      <c r="C13" s="49"/>
      <c r="D13" s="48"/>
      <c r="E13" s="47">
        <v>0</v>
      </c>
      <c r="F13" s="11" t="s">
        <v>33</v>
      </c>
      <c r="G13" s="46">
        <v>0</v>
      </c>
      <c r="H13" s="11" t="s">
        <v>33</v>
      </c>
      <c r="I13" s="46">
        <v>0</v>
      </c>
      <c r="J13" s="11" t="s">
        <v>33</v>
      </c>
      <c r="K13" s="46">
        <v>0</v>
      </c>
      <c r="L13" s="27">
        <f t="shared" si="0"/>
        <v>0</v>
      </c>
      <c r="M13" s="50">
        <v>0</v>
      </c>
      <c r="N13" s="27">
        <f t="shared" si="3"/>
        <v>0</v>
      </c>
      <c r="O13" s="27">
        <f t="shared" si="4"/>
        <v>0</v>
      </c>
    </row>
    <row r="14" spans="1:15" ht="100.15" customHeight="1" x14ac:dyDescent="0.25">
      <c r="A14" s="19">
        <v>6</v>
      </c>
      <c r="B14" s="56"/>
      <c r="C14" s="49"/>
      <c r="D14" s="48"/>
      <c r="E14" s="47">
        <v>0</v>
      </c>
      <c r="F14" s="11" t="s">
        <v>33</v>
      </c>
      <c r="G14" s="46">
        <v>0</v>
      </c>
      <c r="H14" s="11" t="s">
        <v>33</v>
      </c>
      <c r="I14" s="46">
        <v>0</v>
      </c>
      <c r="J14" s="11" t="s">
        <v>33</v>
      </c>
      <c r="K14" s="46">
        <v>0</v>
      </c>
      <c r="L14" s="27">
        <f t="shared" si="0"/>
        <v>0</v>
      </c>
      <c r="M14" s="50">
        <v>0</v>
      </c>
      <c r="N14" s="27">
        <f t="shared" si="3"/>
        <v>0</v>
      </c>
      <c r="O14" s="27">
        <f t="shared" si="4"/>
        <v>0</v>
      </c>
    </row>
    <row r="15" spans="1:15" ht="100.15" customHeight="1" x14ac:dyDescent="0.25">
      <c r="A15" s="19">
        <v>7</v>
      </c>
      <c r="B15" s="56"/>
      <c r="C15" s="49"/>
      <c r="D15" s="48"/>
      <c r="E15" s="47">
        <v>0</v>
      </c>
      <c r="F15" s="11" t="s">
        <v>33</v>
      </c>
      <c r="G15" s="46">
        <v>0</v>
      </c>
      <c r="H15" s="11" t="s">
        <v>33</v>
      </c>
      <c r="I15" s="46">
        <v>0</v>
      </c>
      <c r="J15" s="11" t="s">
        <v>33</v>
      </c>
      <c r="K15" s="46">
        <v>0</v>
      </c>
      <c r="L15" s="27">
        <f t="shared" si="0"/>
        <v>0</v>
      </c>
      <c r="M15" s="50">
        <v>0</v>
      </c>
      <c r="N15" s="27">
        <f t="shared" si="3"/>
        <v>0</v>
      </c>
      <c r="O15" s="27">
        <f t="shared" si="4"/>
        <v>0</v>
      </c>
    </row>
    <row r="16" spans="1:15" ht="100.15" customHeight="1" x14ac:dyDescent="0.25">
      <c r="A16" s="19">
        <v>8</v>
      </c>
      <c r="B16" s="56"/>
      <c r="C16" s="49"/>
      <c r="D16" s="48"/>
      <c r="E16" s="47">
        <v>0</v>
      </c>
      <c r="F16" s="11" t="s">
        <v>33</v>
      </c>
      <c r="G16" s="46">
        <v>0</v>
      </c>
      <c r="H16" s="11" t="s">
        <v>33</v>
      </c>
      <c r="I16" s="46">
        <v>0</v>
      </c>
      <c r="J16" s="11" t="s">
        <v>33</v>
      </c>
      <c r="K16" s="46">
        <v>0</v>
      </c>
      <c r="L16" s="27">
        <f t="shared" si="0"/>
        <v>0</v>
      </c>
      <c r="M16" s="50">
        <v>0</v>
      </c>
      <c r="N16" s="27">
        <f t="shared" si="3"/>
        <v>0</v>
      </c>
      <c r="O16" s="27">
        <f t="shared" si="4"/>
        <v>0</v>
      </c>
    </row>
    <row r="17" spans="1:15" ht="100.15" customHeight="1" x14ac:dyDescent="0.25">
      <c r="A17" s="19">
        <v>9</v>
      </c>
      <c r="B17" s="56"/>
      <c r="C17" s="49"/>
      <c r="D17" s="48"/>
      <c r="E17" s="47">
        <v>0</v>
      </c>
      <c r="F17" s="11" t="s">
        <v>33</v>
      </c>
      <c r="G17" s="46">
        <v>0</v>
      </c>
      <c r="H17" s="11" t="s">
        <v>33</v>
      </c>
      <c r="I17" s="46">
        <v>0</v>
      </c>
      <c r="J17" s="11" t="s">
        <v>33</v>
      </c>
      <c r="K17" s="46">
        <v>0</v>
      </c>
      <c r="L17" s="27">
        <f t="shared" si="0"/>
        <v>0</v>
      </c>
      <c r="M17" s="50">
        <v>0</v>
      </c>
      <c r="N17" s="27">
        <f t="shared" si="3"/>
        <v>0</v>
      </c>
      <c r="O17" s="27">
        <f t="shared" si="4"/>
        <v>0</v>
      </c>
    </row>
    <row r="18" spans="1:15" ht="100.15" customHeight="1" x14ac:dyDescent="0.25">
      <c r="A18" s="19">
        <v>10</v>
      </c>
      <c r="B18" s="56"/>
      <c r="C18" s="49"/>
      <c r="D18" s="48"/>
      <c r="E18" s="47">
        <v>0</v>
      </c>
      <c r="F18" s="11" t="s">
        <v>33</v>
      </c>
      <c r="G18" s="46">
        <v>0</v>
      </c>
      <c r="H18" s="11" t="s">
        <v>33</v>
      </c>
      <c r="I18" s="46">
        <v>0</v>
      </c>
      <c r="J18" s="11" t="s">
        <v>33</v>
      </c>
      <c r="K18" s="46">
        <v>0</v>
      </c>
      <c r="L18" s="27">
        <f t="shared" si="0"/>
        <v>0</v>
      </c>
      <c r="M18" s="50">
        <v>0</v>
      </c>
      <c r="N18" s="27">
        <f t="shared" si="3"/>
        <v>0</v>
      </c>
      <c r="O18" s="27">
        <f t="shared" si="4"/>
        <v>0</v>
      </c>
    </row>
    <row r="19" spans="1:15" x14ac:dyDescent="0.25">
      <c r="A19" s="13"/>
      <c r="B19" s="14"/>
      <c r="C19" s="14"/>
      <c r="D19" s="14"/>
      <c r="E19" s="14"/>
      <c r="F19" s="14"/>
      <c r="G19" s="18"/>
      <c r="H19" s="18"/>
      <c r="I19" s="18"/>
      <c r="J19" s="18"/>
      <c r="K19" s="18"/>
      <c r="L19" s="18"/>
      <c r="M19" s="18"/>
      <c r="N19" s="18"/>
      <c r="O19" s="18"/>
    </row>
    <row r="20" spans="1:15" ht="16.5" thickBot="1" x14ac:dyDescent="0.3"/>
    <row r="21" spans="1:15" ht="19.5" thickBot="1" x14ac:dyDescent="0.3">
      <c r="N21" s="36" t="s">
        <v>12</v>
      </c>
      <c r="O21" s="35">
        <f>SUM(O9:O18)</f>
        <v>0</v>
      </c>
    </row>
  </sheetData>
  <sheetProtection algorithmName="SHA-512" hashValue="uGTnOWpZQtE1uvVVXs8BLG8kb9HK4oKSTnJoCl9ayz4gRhfrnJtQnO5LHFE7HkB5kTb4JW9AzLVqJhxGC0lWGQ==" saltValue="pPVia2QQvXZNcayy2t2now==" spinCount="100000" sheet="1" objects="1" scenarios="1" selectLockedCells="1"/>
  <mergeCells count="4">
    <mergeCell ref="A1:O1"/>
    <mergeCell ref="A2:O2"/>
    <mergeCell ref="A3:O3"/>
    <mergeCell ref="A4:O4"/>
  </mergeCells>
  <conditionalFormatting sqref="C9:D18">
    <cfRule type="notContainsBlanks" dxfId="12" priority="3">
      <formula>LEN(TRIM(C9))&gt;0</formula>
    </cfRule>
  </conditionalFormatting>
  <conditionalFormatting sqref="E9:E18 G9:G18 I9:I18 K9:K18 M9:M18">
    <cfRule type="cellIs" dxfId="11" priority="2" operator="greaterThan">
      <formula>0</formula>
    </cfRule>
  </conditionalFormatting>
  <conditionalFormatting sqref="B9:B18">
    <cfRule type="notContainsBlanks" dxfId="10" priority="1">
      <formula>LEN(TRIM(B9))&gt;0</formula>
    </cfRule>
  </conditionalFormatting>
  <dataValidations xWindow="389" yWindow="605" count="3">
    <dataValidation type="list" allowBlank="1" showInputMessage="1" showErrorMessage="1" promptTitle="Job Title" prompt="Please click the pull-down arrow in the lower right corner to to select a Job Title_x000a_from the pulldown menu" sqref="C8 C10:C18">
      <formula1>Position_List</formula1>
    </dataValidation>
    <dataValidation type="list" allowBlank="1" showInputMessage="1" showErrorMessage="1" promptTitle="Violent Crime Response Category" prompt="Please click the pull-down arrow in the lower right corner to to select a Violent Crime Response and Prevention Category from the pulldown menu." sqref="B7:B18">
      <formula1>Response_List</formula1>
    </dataValidation>
    <dataValidation type="list" allowBlank="1" showInputMessage="1" showErrorMessage="1" promptTitle="Job Title" prompt="Please click the pull-down arrow in the lower right corner to to select a Job Title from the pulldown menu." sqref="C7 C9">
      <formula1>Position_List</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Normal="100" workbookViewId="0">
      <selection sqref="A1:L1"/>
    </sheetView>
  </sheetViews>
  <sheetFormatPr defaultRowHeight="15.75" x14ac:dyDescent="0.25"/>
  <cols>
    <col min="1" max="1" width="8.85546875" style="10"/>
    <col min="2" max="2" width="24" customWidth="1"/>
    <col min="3" max="3" width="47" customWidth="1"/>
    <col min="4" max="4" width="16" customWidth="1"/>
    <col min="5" max="5" width="8.7109375" customWidth="1"/>
    <col min="6" max="6" width="3.7109375" customWidth="1"/>
    <col min="7" max="7" width="8.7109375" customWidth="1"/>
    <col min="8" max="8" width="3.7109375" customWidth="1"/>
    <col min="9" max="9" width="8.7109375" customWidth="1"/>
    <col min="10" max="10" width="3.7109375" customWidth="1"/>
    <col min="11" max="11" width="8.7109375" customWidth="1"/>
    <col min="12" max="12" width="10.7109375" customWidth="1"/>
  </cols>
  <sheetData>
    <row r="1" spans="1:12" ht="15.6" customHeight="1" thickBot="1" x14ac:dyDescent="0.3">
      <c r="A1" s="68" t="s">
        <v>9</v>
      </c>
      <c r="B1" s="68"/>
      <c r="C1" s="68"/>
      <c r="D1" s="68"/>
      <c r="E1" s="68"/>
      <c r="F1" s="68"/>
      <c r="G1" s="68"/>
      <c r="H1" s="68"/>
      <c r="I1" s="68"/>
      <c r="J1" s="68"/>
      <c r="K1" s="68"/>
      <c r="L1" s="68"/>
    </row>
    <row r="2" spans="1:12" ht="23.45" customHeight="1" thickBot="1" x14ac:dyDescent="0.3">
      <c r="A2" s="69" t="s">
        <v>42</v>
      </c>
      <c r="B2" s="69"/>
      <c r="C2" s="69"/>
      <c r="D2" s="69"/>
      <c r="E2" s="69"/>
      <c r="F2" s="69"/>
      <c r="G2" s="69"/>
      <c r="H2" s="69"/>
      <c r="I2" s="69"/>
      <c r="J2" s="69"/>
      <c r="K2" s="69"/>
      <c r="L2" s="69"/>
    </row>
    <row r="3" spans="1:12" ht="7.9" customHeight="1" x14ac:dyDescent="0.25">
      <c r="A3" s="70"/>
      <c r="B3" s="71"/>
      <c r="C3" s="71"/>
      <c r="D3" s="71"/>
      <c r="E3" s="71"/>
      <c r="F3" s="71"/>
      <c r="G3" s="71"/>
      <c r="H3" s="71"/>
      <c r="I3" s="71"/>
      <c r="J3" s="71"/>
      <c r="K3" s="71"/>
      <c r="L3" s="71"/>
    </row>
    <row r="4" spans="1:12" ht="59.45" customHeight="1" x14ac:dyDescent="0.25">
      <c r="A4" s="72" t="s">
        <v>58</v>
      </c>
      <c r="B4" s="73"/>
      <c r="C4" s="73"/>
      <c r="D4" s="73"/>
      <c r="E4" s="73"/>
      <c r="F4" s="73"/>
      <c r="G4" s="73"/>
      <c r="H4" s="73"/>
      <c r="I4" s="73"/>
      <c r="J4" s="73"/>
      <c r="K4" s="73"/>
      <c r="L4" s="73"/>
    </row>
    <row r="5" spans="1:12" ht="39.75" customHeight="1" x14ac:dyDescent="0.25">
      <c r="A5" s="58"/>
      <c r="B5" s="39" t="s">
        <v>93</v>
      </c>
      <c r="C5" s="39" t="s">
        <v>55</v>
      </c>
      <c r="D5" s="39" t="s">
        <v>56</v>
      </c>
      <c r="E5" s="39" t="s">
        <v>56</v>
      </c>
      <c r="F5" s="13"/>
      <c r="G5" s="39" t="s">
        <v>56</v>
      </c>
      <c r="H5" s="13"/>
      <c r="I5" s="39" t="s">
        <v>56</v>
      </c>
      <c r="J5" s="13"/>
      <c r="K5" s="39" t="s">
        <v>56</v>
      </c>
      <c r="L5" s="39" t="s">
        <v>59</v>
      </c>
    </row>
    <row r="6" spans="1:12" ht="51" customHeight="1" x14ac:dyDescent="0.25">
      <c r="A6" s="19" t="s">
        <v>17</v>
      </c>
      <c r="B6" s="12" t="s">
        <v>65</v>
      </c>
      <c r="C6" s="19" t="s">
        <v>43</v>
      </c>
      <c r="D6" s="12" t="s">
        <v>60</v>
      </c>
      <c r="E6" s="40" t="s">
        <v>44</v>
      </c>
      <c r="F6" s="19" t="s">
        <v>33</v>
      </c>
      <c r="G6" s="40" t="s">
        <v>34</v>
      </c>
      <c r="H6" s="19" t="s">
        <v>33</v>
      </c>
      <c r="I6" s="40" t="s">
        <v>35</v>
      </c>
      <c r="J6" s="19" t="s">
        <v>33</v>
      </c>
      <c r="K6" s="40" t="s">
        <v>36</v>
      </c>
      <c r="L6" s="40" t="s">
        <v>22</v>
      </c>
    </row>
    <row r="7" spans="1:12" ht="51" customHeight="1" x14ac:dyDescent="0.25">
      <c r="A7" s="20" t="s">
        <v>15</v>
      </c>
      <c r="B7" s="21" t="s">
        <v>69</v>
      </c>
      <c r="C7" s="21" t="s">
        <v>73</v>
      </c>
      <c r="D7" s="21">
        <v>30</v>
      </c>
      <c r="E7" s="22">
        <v>55</v>
      </c>
      <c r="F7" s="29" t="s">
        <v>33</v>
      </c>
      <c r="G7" s="28">
        <v>8</v>
      </c>
      <c r="H7" s="29" t="s">
        <v>33</v>
      </c>
      <c r="I7" s="28">
        <v>5</v>
      </c>
      <c r="J7" s="29" t="s">
        <v>33</v>
      </c>
      <c r="K7" s="28">
        <v>4</v>
      </c>
      <c r="L7" s="22">
        <f>((E7*G7)*I7)*K7</f>
        <v>8800</v>
      </c>
    </row>
    <row r="8" spans="1:12" ht="100.15" customHeight="1" x14ac:dyDescent="0.25">
      <c r="A8" s="19">
        <v>1</v>
      </c>
      <c r="B8" s="56"/>
      <c r="C8" s="46"/>
      <c r="D8" s="46"/>
      <c r="E8" s="47">
        <v>0</v>
      </c>
      <c r="F8" s="11" t="s">
        <v>33</v>
      </c>
      <c r="G8" s="46">
        <v>0</v>
      </c>
      <c r="H8" s="11" t="s">
        <v>33</v>
      </c>
      <c r="I8" s="46">
        <v>0</v>
      </c>
      <c r="J8" s="11" t="s">
        <v>33</v>
      </c>
      <c r="K8" s="46">
        <v>0</v>
      </c>
      <c r="L8" s="27">
        <f>((E8*G8)*I8)*K8</f>
        <v>0</v>
      </c>
    </row>
    <row r="9" spans="1:12" ht="100.15" customHeight="1" x14ac:dyDescent="0.25">
      <c r="A9" s="19">
        <v>2</v>
      </c>
      <c r="B9" s="56"/>
      <c r="C9" s="46"/>
      <c r="D9" s="46"/>
      <c r="E9" s="47">
        <v>0</v>
      </c>
      <c r="F9" s="11" t="s">
        <v>33</v>
      </c>
      <c r="G9" s="46">
        <v>0</v>
      </c>
      <c r="H9" s="11" t="s">
        <v>33</v>
      </c>
      <c r="I9" s="46">
        <v>0</v>
      </c>
      <c r="J9" s="11" t="s">
        <v>33</v>
      </c>
      <c r="K9" s="46">
        <v>0</v>
      </c>
      <c r="L9" s="27">
        <f t="shared" ref="L9:L17" si="0">((E9*G9)*I9)*K9</f>
        <v>0</v>
      </c>
    </row>
    <row r="10" spans="1:12" ht="100.15" customHeight="1" x14ac:dyDescent="0.25">
      <c r="A10" s="19">
        <v>3</v>
      </c>
      <c r="B10" s="56"/>
      <c r="C10" s="46"/>
      <c r="D10" s="46"/>
      <c r="E10" s="47">
        <v>0</v>
      </c>
      <c r="F10" s="11" t="s">
        <v>33</v>
      </c>
      <c r="G10" s="46">
        <v>0</v>
      </c>
      <c r="H10" s="11" t="s">
        <v>33</v>
      </c>
      <c r="I10" s="46">
        <v>0</v>
      </c>
      <c r="J10" s="11" t="s">
        <v>33</v>
      </c>
      <c r="K10" s="46">
        <v>0</v>
      </c>
      <c r="L10" s="27">
        <f t="shared" si="0"/>
        <v>0</v>
      </c>
    </row>
    <row r="11" spans="1:12" ht="100.15" customHeight="1" x14ac:dyDescent="0.25">
      <c r="A11" s="19">
        <v>4</v>
      </c>
      <c r="B11" s="56"/>
      <c r="C11" s="46"/>
      <c r="D11" s="46"/>
      <c r="E11" s="47">
        <v>0</v>
      </c>
      <c r="F11" s="11" t="s">
        <v>33</v>
      </c>
      <c r="G11" s="46">
        <v>0</v>
      </c>
      <c r="H11" s="11" t="s">
        <v>33</v>
      </c>
      <c r="I11" s="46">
        <v>0</v>
      </c>
      <c r="J11" s="11" t="s">
        <v>33</v>
      </c>
      <c r="K11" s="46">
        <v>0</v>
      </c>
      <c r="L11" s="27">
        <f t="shared" si="0"/>
        <v>0</v>
      </c>
    </row>
    <row r="12" spans="1:12" ht="100.15" customHeight="1" x14ac:dyDescent="0.25">
      <c r="A12" s="19">
        <v>5</v>
      </c>
      <c r="B12" s="56"/>
      <c r="C12" s="46"/>
      <c r="D12" s="46"/>
      <c r="E12" s="47">
        <v>0</v>
      </c>
      <c r="F12" s="11" t="s">
        <v>33</v>
      </c>
      <c r="G12" s="46">
        <v>0</v>
      </c>
      <c r="H12" s="11" t="s">
        <v>33</v>
      </c>
      <c r="I12" s="46">
        <v>0</v>
      </c>
      <c r="J12" s="11" t="s">
        <v>33</v>
      </c>
      <c r="K12" s="46">
        <v>0</v>
      </c>
      <c r="L12" s="27">
        <f t="shared" si="0"/>
        <v>0</v>
      </c>
    </row>
    <row r="13" spans="1:12" ht="100.15" customHeight="1" x14ac:dyDescent="0.25">
      <c r="A13" s="19">
        <v>6</v>
      </c>
      <c r="B13" s="56"/>
      <c r="C13" s="46"/>
      <c r="D13" s="46"/>
      <c r="E13" s="47">
        <v>0</v>
      </c>
      <c r="F13" s="11" t="s">
        <v>33</v>
      </c>
      <c r="G13" s="46">
        <v>0</v>
      </c>
      <c r="H13" s="11" t="s">
        <v>33</v>
      </c>
      <c r="I13" s="46">
        <v>0</v>
      </c>
      <c r="J13" s="11" t="s">
        <v>33</v>
      </c>
      <c r="K13" s="46">
        <v>0</v>
      </c>
      <c r="L13" s="27">
        <f t="shared" si="0"/>
        <v>0</v>
      </c>
    </row>
    <row r="14" spans="1:12" ht="100.15" customHeight="1" x14ac:dyDescent="0.25">
      <c r="A14" s="19">
        <v>7</v>
      </c>
      <c r="B14" s="56"/>
      <c r="C14" s="46"/>
      <c r="D14" s="46"/>
      <c r="E14" s="47">
        <v>0</v>
      </c>
      <c r="F14" s="11" t="s">
        <v>33</v>
      </c>
      <c r="G14" s="46">
        <v>0</v>
      </c>
      <c r="H14" s="11" t="s">
        <v>33</v>
      </c>
      <c r="I14" s="46">
        <v>0</v>
      </c>
      <c r="J14" s="11" t="s">
        <v>33</v>
      </c>
      <c r="K14" s="46">
        <v>0</v>
      </c>
      <c r="L14" s="27">
        <f t="shared" si="0"/>
        <v>0</v>
      </c>
    </row>
    <row r="15" spans="1:12" ht="100.15" customHeight="1" x14ac:dyDescent="0.25">
      <c r="A15" s="19">
        <v>8</v>
      </c>
      <c r="B15" s="56"/>
      <c r="C15" s="46"/>
      <c r="D15" s="46"/>
      <c r="E15" s="47">
        <v>0</v>
      </c>
      <c r="F15" s="11" t="s">
        <v>33</v>
      </c>
      <c r="G15" s="46">
        <v>0</v>
      </c>
      <c r="H15" s="11" t="s">
        <v>33</v>
      </c>
      <c r="I15" s="46">
        <v>0</v>
      </c>
      <c r="J15" s="11" t="s">
        <v>33</v>
      </c>
      <c r="K15" s="46">
        <v>0</v>
      </c>
      <c r="L15" s="27">
        <f t="shared" si="0"/>
        <v>0</v>
      </c>
    </row>
    <row r="16" spans="1:12" ht="100.15" customHeight="1" x14ac:dyDescent="0.25">
      <c r="A16" s="19">
        <v>9</v>
      </c>
      <c r="B16" s="56"/>
      <c r="C16" s="46"/>
      <c r="D16" s="46"/>
      <c r="E16" s="47">
        <v>0</v>
      </c>
      <c r="F16" s="11" t="s">
        <v>33</v>
      </c>
      <c r="G16" s="46">
        <v>0</v>
      </c>
      <c r="H16" s="11" t="s">
        <v>33</v>
      </c>
      <c r="I16" s="46">
        <v>0</v>
      </c>
      <c r="J16" s="11" t="s">
        <v>33</v>
      </c>
      <c r="K16" s="46">
        <v>0</v>
      </c>
      <c r="L16" s="27">
        <f t="shared" si="0"/>
        <v>0</v>
      </c>
    </row>
    <row r="17" spans="1:12" ht="100.15" customHeight="1" x14ac:dyDescent="0.25">
      <c r="A17" s="19">
        <v>10</v>
      </c>
      <c r="B17" s="56"/>
      <c r="C17" s="46"/>
      <c r="D17" s="46"/>
      <c r="E17" s="47">
        <v>0</v>
      </c>
      <c r="F17" s="11" t="s">
        <v>33</v>
      </c>
      <c r="G17" s="46">
        <v>0</v>
      </c>
      <c r="H17" s="11" t="s">
        <v>33</v>
      </c>
      <c r="I17" s="46">
        <v>0</v>
      </c>
      <c r="J17" s="11" t="s">
        <v>33</v>
      </c>
      <c r="K17" s="46">
        <v>0</v>
      </c>
      <c r="L17" s="27">
        <f t="shared" si="0"/>
        <v>0</v>
      </c>
    </row>
    <row r="18" spans="1:12" x14ac:dyDescent="0.25">
      <c r="A18" s="13"/>
      <c r="B18" s="14"/>
      <c r="C18" s="14"/>
      <c r="D18" s="14"/>
      <c r="E18" s="14"/>
      <c r="F18" s="14"/>
      <c r="G18" s="18"/>
      <c r="H18" s="18"/>
      <c r="I18" s="18"/>
      <c r="J18" s="18"/>
      <c r="K18" s="18"/>
      <c r="L18" s="18"/>
    </row>
    <row r="19" spans="1:12" ht="16.5" thickBot="1" x14ac:dyDescent="0.3"/>
    <row r="20" spans="1:12" ht="19.5" thickBot="1" x14ac:dyDescent="0.35">
      <c r="K20" s="34" t="s">
        <v>5</v>
      </c>
      <c r="L20" s="35">
        <f>SUM(L8:L17)</f>
        <v>0</v>
      </c>
    </row>
  </sheetData>
  <sheetProtection algorithmName="SHA-512" hashValue="jpJVMpbIr+OQRjp0NupQKOP8CKPuduVseLk/JetrnTIEsmvy9s2JaruLBuIPvaK9tvNCwp3oeTSsb2ipV1oyBw==" saltValue="90zshlTRhD6+mMu9FLLc0w==" spinCount="100000" sheet="1" objects="1" scenarios="1"/>
  <mergeCells count="4">
    <mergeCell ref="A1:L1"/>
    <mergeCell ref="A2:L2"/>
    <mergeCell ref="A3:L3"/>
    <mergeCell ref="A4:L4"/>
  </mergeCells>
  <conditionalFormatting sqref="C8:D17">
    <cfRule type="notContainsBlanks" dxfId="9" priority="3">
      <formula>LEN(TRIM(C8))&gt;0</formula>
    </cfRule>
  </conditionalFormatting>
  <conditionalFormatting sqref="E8:E17 G8:G17 I8:I17 K8:K17">
    <cfRule type="cellIs" dxfId="8" priority="2" operator="greaterThan">
      <formula>0</formula>
    </cfRule>
  </conditionalFormatting>
  <conditionalFormatting sqref="B8:B17">
    <cfRule type="notContainsBlanks" dxfId="7" priority="1">
      <formula>LEN(TRIM(B8))&gt;0</formula>
    </cfRule>
  </conditionalFormatting>
  <dataValidations xWindow="336" yWindow="643" count="1">
    <dataValidation type="list" allowBlank="1" showInputMessage="1" showErrorMessage="1" promptTitle="Violent Crime Response Category" prompt="Please click the pull-down arrow in the lower right corner to to select a Violent Crime Response and Prevention Category from the pulldown menu." sqref="B7:B17">
      <formula1>Response_List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Normal="100" workbookViewId="0">
      <selection sqref="A1:L1"/>
    </sheetView>
  </sheetViews>
  <sheetFormatPr defaultRowHeight="15.75" x14ac:dyDescent="0.25"/>
  <cols>
    <col min="1" max="1" width="8.85546875" style="10"/>
    <col min="2" max="2" width="24" customWidth="1"/>
    <col min="3" max="3" width="47" customWidth="1"/>
    <col min="4" max="4" width="16" customWidth="1"/>
    <col min="5" max="5" width="8.7109375" customWidth="1"/>
    <col min="6" max="6" width="3.7109375" customWidth="1"/>
    <col min="7" max="7" width="8.7109375" customWidth="1"/>
    <col min="8" max="8" width="3.7109375" customWidth="1"/>
    <col min="9" max="9" width="8.7109375" customWidth="1"/>
    <col min="10" max="10" width="3.7109375" customWidth="1"/>
    <col min="11" max="11" width="8.7109375" customWidth="1"/>
    <col min="12" max="12" width="12.85546875" customWidth="1"/>
  </cols>
  <sheetData>
    <row r="1" spans="1:12" ht="15.6" customHeight="1" thickBot="1" x14ac:dyDescent="0.3">
      <c r="A1" s="74" t="s">
        <v>9</v>
      </c>
      <c r="B1" s="74"/>
      <c r="C1" s="74"/>
      <c r="D1" s="74"/>
      <c r="E1" s="74"/>
      <c r="F1" s="74"/>
      <c r="G1" s="74"/>
      <c r="H1" s="74"/>
      <c r="I1" s="74"/>
      <c r="J1" s="74"/>
      <c r="K1" s="74"/>
      <c r="L1" s="74"/>
    </row>
    <row r="2" spans="1:12" ht="23.45" customHeight="1" thickBot="1" x14ac:dyDescent="0.3">
      <c r="A2" s="69" t="s">
        <v>45</v>
      </c>
      <c r="B2" s="69"/>
      <c r="C2" s="69"/>
      <c r="D2" s="69"/>
      <c r="E2" s="69"/>
      <c r="F2" s="69"/>
      <c r="G2" s="69"/>
      <c r="H2" s="69"/>
      <c r="I2" s="69"/>
      <c r="J2" s="69"/>
      <c r="K2" s="69"/>
      <c r="L2" s="69"/>
    </row>
    <row r="3" spans="1:12" ht="7.9" customHeight="1" x14ac:dyDescent="0.25">
      <c r="A3" s="70"/>
      <c r="B3" s="71"/>
      <c r="C3" s="71"/>
      <c r="D3" s="71"/>
      <c r="E3" s="71"/>
      <c r="F3" s="71"/>
      <c r="G3" s="71"/>
      <c r="H3" s="71"/>
      <c r="I3" s="71"/>
      <c r="J3" s="71"/>
      <c r="K3" s="71"/>
      <c r="L3" s="71"/>
    </row>
    <row r="4" spans="1:12" ht="59.45" customHeight="1" thickBot="1" x14ac:dyDescent="0.3">
      <c r="A4" s="72" t="s">
        <v>58</v>
      </c>
      <c r="B4" s="73"/>
      <c r="C4" s="73"/>
      <c r="D4" s="73"/>
      <c r="E4" s="73"/>
      <c r="F4" s="73"/>
      <c r="G4" s="73"/>
      <c r="H4" s="73"/>
      <c r="I4" s="73"/>
      <c r="J4" s="73"/>
      <c r="K4" s="73"/>
      <c r="L4" s="73"/>
    </row>
    <row r="5" spans="1:12" ht="39" thickBot="1" x14ac:dyDescent="0.3">
      <c r="A5" s="59"/>
      <c r="B5" s="39" t="s">
        <v>93</v>
      </c>
      <c r="C5" s="39" t="s">
        <v>55</v>
      </c>
      <c r="D5" s="39" t="s">
        <v>56</v>
      </c>
      <c r="E5" s="39" t="s">
        <v>56</v>
      </c>
      <c r="F5" s="13"/>
      <c r="G5" s="39" t="s">
        <v>56</v>
      </c>
      <c r="H5" s="13"/>
      <c r="I5" s="39" t="s">
        <v>56</v>
      </c>
      <c r="J5" s="13"/>
      <c r="K5" s="39" t="s">
        <v>56</v>
      </c>
      <c r="L5" s="39" t="s">
        <v>59</v>
      </c>
    </row>
    <row r="6" spans="1:12" ht="63.75" thickBot="1" x14ac:dyDescent="0.3">
      <c r="A6" s="32" t="s">
        <v>17</v>
      </c>
      <c r="B6" s="33" t="s">
        <v>65</v>
      </c>
      <c r="C6" s="32" t="s">
        <v>43</v>
      </c>
      <c r="D6" s="12" t="s">
        <v>60</v>
      </c>
      <c r="E6" s="41" t="s">
        <v>44</v>
      </c>
      <c r="F6" s="19" t="s">
        <v>33</v>
      </c>
      <c r="G6" s="40" t="s">
        <v>34</v>
      </c>
      <c r="H6" s="19" t="s">
        <v>33</v>
      </c>
      <c r="I6" s="40" t="s">
        <v>35</v>
      </c>
      <c r="J6" s="19" t="s">
        <v>33</v>
      </c>
      <c r="K6" s="40" t="s">
        <v>36</v>
      </c>
      <c r="L6" s="40" t="s">
        <v>22</v>
      </c>
    </row>
    <row r="7" spans="1:12" ht="52.5" customHeight="1" x14ac:dyDescent="0.25">
      <c r="A7" s="31" t="s">
        <v>15</v>
      </c>
      <c r="B7" s="21" t="s">
        <v>68</v>
      </c>
      <c r="C7" s="54" t="s">
        <v>74</v>
      </c>
      <c r="D7" s="54" t="s">
        <v>46</v>
      </c>
      <c r="E7" s="24">
        <v>81.25</v>
      </c>
      <c r="F7" s="52" t="s">
        <v>33</v>
      </c>
      <c r="G7" s="55">
        <v>8</v>
      </c>
      <c r="H7" s="52" t="s">
        <v>33</v>
      </c>
      <c r="I7" s="55">
        <v>2</v>
      </c>
      <c r="J7" s="52" t="s">
        <v>33</v>
      </c>
      <c r="K7" s="55">
        <v>1</v>
      </c>
      <c r="L7" s="24">
        <f>((E7*G7)*I7)*K7</f>
        <v>1300</v>
      </c>
    </row>
    <row r="8" spans="1:12" ht="100.15" customHeight="1" x14ac:dyDescent="0.25">
      <c r="A8" s="19">
        <v>1</v>
      </c>
      <c r="B8" s="56"/>
      <c r="C8" s="46"/>
      <c r="D8" s="46" t="s">
        <v>61</v>
      </c>
      <c r="E8" s="47">
        <v>0</v>
      </c>
      <c r="F8" s="11" t="s">
        <v>33</v>
      </c>
      <c r="G8" s="46">
        <v>0</v>
      </c>
      <c r="H8" s="11" t="s">
        <v>33</v>
      </c>
      <c r="I8" s="46">
        <v>0</v>
      </c>
      <c r="J8" s="11" t="s">
        <v>33</v>
      </c>
      <c r="K8" s="46">
        <v>0</v>
      </c>
      <c r="L8" s="27">
        <f>((E8*G8)*I8)*K8</f>
        <v>0</v>
      </c>
    </row>
    <row r="9" spans="1:12" ht="100.15" customHeight="1" x14ac:dyDescent="0.25">
      <c r="A9" s="19">
        <v>2</v>
      </c>
      <c r="B9" s="56"/>
      <c r="C9" s="46"/>
      <c r="D9" s="46"/>
      <c r="E9" s="47">
        <v>0</v>
      </c>
      <c r="F9" s="11" t="s">
        <v>33</v>
      </c>
      <c r="G9" s="46">
        <v>0</v>
      </c>
      <c r="H9" s="11" t="s">
        <v>33</v>
      </c>
      <c r="I9" s="46">
        <v>0</v>
      </c>
      <c r="J9" s="11" t="s">
        <v>33</v>
      </c>
      <c r="K9" s="46">
        <v>0</v>
      </c>
      <c r="L9" s="27">
        <f t="shared" ref="L9:L17" si="0">((E9*G9)*I9)*K9</f>
        <v>0</v>
      </c>
    </row>
    <row r="10" spans="1:12" ht="100.15" customHeight="1" x14ac:dyDescent="0.25">
      <c r="A10" s="19">
        <v>3</v>
      </c>
      <c r="B10" s="56"/>
      <c r="C10" s="46"/>
      <c r="D10" s="46"/>
      <c r="E10" s="47">
        <v>0</v>
      </c>
      <c r="F10" s="11" t="s">
        <v>33</v>
      </c>
      <c r="G10" s="46">
        <v>0</v>
      </c>
      <c r="H10" s="11" t="s">
        <v>33</v>
      </c>
      <c r="I10" s="46">
        <v>0</v>
      </c>
      <c r="J10" s="11" t="s">
        <v>33</v>
      </c>
      <c r="K10" s="46">
        <v>0</v>
      </c>
      <c r="L10" s="27">
        <f t="shared" si="0"/>
        <v>0</v>
      </c>
    </row>
    <row r="11" spans="1:12" ht="100.15" customHeight="1" x14ac:dyDescent="0.25">
      <c r="A11" s="19">
        <v>4</v>
      </c>
      <c r="B11" s="56"/>
      <c r="C11" s="46"/>
      <c r="D11" s="46"/>
      <c r="E11" s="47">
        <v>0</v>
      </c>
      <c r="F11" s="11" t="s">
        <v>33</v>
      </c>
      <c r="G11" s="46">
        <v>0</v>
      </c>
      <c r="H11" s="11" t="s">
        <v>33</v>
      </c>
      <c r="I11" s="46">
        <v>0</v>
      </c>
      <c r="J11" s="11" t="s">
        <v>33</v>
      </c>
      <c r="K11" s="46">
        <v>0</v>
      </c>
      <c r="L11" s="27">
        <f t="shared" si="0"/>
        <v>0</v>
      </c>
    </row>
    <row r="12" spans="1:12" ht="100.15" customHeight="1" x14ac:dyDescent="0.25">
      <c r="A12" s="19">
        <v>5</v>
      </c>
      <c r="B12" s="56"/>
      <c r="C12" s="46"/>
      <c r="D12" s="46"/>
      <c r="E12" s="47">
        <v>0</v>
      </c>
      <c r="F12" s="11" t="s">
        <v>33</v>
      </c>
      <c r="G12" s="46">
        <v>0</v>
      </c>
      <c r="H12" s="11" t="s">
        <v>33</v>
      </c>
      <c r="I12" s="46">
        <v>0</v>
      </c>
      <c r="J12" s="11" t="s">
        <v>33</v>
      </c>
      <c r="K12" s="46">
        <v>0</v>
      </c>
      <c r="L12" s="27">
        <f t="shared" si="0"/>
        <v>0</v>
      </c>
    </row>
    <row r="13" spans="1:12" ht="100.15" customHeight="1" x14ac:dyDescent="0.25">
      <c r="A13" s="19">
        <v>6</v>
      </c>
      <c r="B13" s="56"/>
      <c r="C13" s="46"/>
      <c r="D13" s="46"/>
      <c r="E13" s="47">
        <v>0</v>
      </c>
      <c r="F13" s="11" t="s">
        <v>33</v>
      </c>
      <c r="G13" s="46">
        <v>0</v>
      </c>
      <c r="H13" s="11" t="s">
        <v>33</v>
      </c>
      <c r="I13" s="46">
        <v>0</v>
      </c>
      <c r="J13" s="11" t="s">
        <v>33</v>
      </c>
      <c r="K13" s="46">
        <v>0</v>
      </c>
      <c r="L13" s="27">
        <f t="shared" si="0"/>
        <v>0</v>
      </c>
    </row>
    <row r="14" spans="1:12" ht="100.15" customHeight="1" x14ac:dyDescent="0.25">
      <c r="A14" s="19">
        <v>7</v>
      </c>
      <c r="B14" s="56"/>
      <c r="C14" s="46"/>
      <c r="D14" s="46"/>
      <c r="E14" s="47">
        <v>0</v>
      </c>
      <c r="F14" s="11" t="s">
        <v>33</v>
      </c>
      <c r="G14" s="46">
        <v>0</v>
      </c>
      <c r="H14" s="11" t="s">
        <v>33</v>
      </c>
      <c r="I14" s="46">
        <v>0</v>
      </c>
      <c r="J14" s="11" t="s">
        <v>33</v>
      </c>
      <c r="K14" s="46">
        <v>0</v>
      </c>
      <c r="L14" s="27">
        <f t="shared" si="0"/>
        <v>0</v>
      </c>
    </row>
    <row r="15" spans="1:12" ht="100.15" customHeight="1" x14ac:dyDescent="0.25">
      <c r="A15" s="19">
        <v>8</v>
      </c>
      <c r="B15" s="56"/>
      <c r="C15" s="46"/>
      <c r="D15" s="46"/>
      <c r="E15" s="47">
        <v>0</v>
      </c>
      <c r="F15" s="11" t="s">
        <v>33</v>
      </c>
      <c r="G15" s="46">
        <v>0</v>
      </c>
      <c r="H15" s="11" t="s">
        <v>33</v>
      </c>
      <c r="I15" s="46"/>
      <c r="J15" s="11" t="s">
        <v>33</v>
      </c>
      <c r="K15" s="46">
        <v>0</v>
      </c>
      <c r="L15" s="27">
        <f t="shared" si="0"/>
        <v>0</v>
      </c>
    </row>
    <row r="16" spans="1:12" ht="100.15" customHeight="1" x14ac:dyDescent="0.25">
      <c r="A16" s="19">
        <v>9</v>
      </c>
      <c r="B16" s="56"/>
      <c r="C16" s="46"/>
      <c r="D16" s="46"/>
      <c r="E16" s="47">
        <v>0</v>
      </c>
      <c r="F16" s="11" t="s">
        <v>33</v>
      </c>
      <c r="G16" s="46">
        <v>0</v>
      </c>
      <c r="H16" s="11" t="s">
        <v>33</v>
      </c>
      <c r="I16" s="46">
        <v>0</v>
      </c>
      <c r="J16" s="11" t="s">
        <v>33</v>
      </c>
      <c r="K16" s="46">
        <v>0</v>
      </c>
      <c r="L16" s="27">
        <f t="shared" si="0"/>
        <v>0</v>
      </c>
    </row>
    <row r="17" spans="1:12" ht="100.15" customHeight="1" x14ac:dyDescent="0.25">
      <c r="A17" s="19">
        <v>10</v>
      </c>
      <c r="B17" s="56"/>
      <c r="C17" s="46"/>
      <c r="D17" s="46"/>
      <c r="E17" s="47">
        <v>0</v>
      </c>
      <c r="F17" s="11" t="s">
        <v>33</v>
      </c>
      <c r="G17" s="46">
        <v>0</v>
      </c>
      <c r="H17" s="11" t="s">
        <v>33</v>
      </c>
      <c r="I17" s="46">
        <v>0</v>
      </c>
      <c r="J17" s="11" t="s">
        <v>33</v>
      </c>
      <c r="K17" s="46">
        <v>0</v>
      </c>
      <c r="L17" s="27">
        <f t="shared" si="0"/>
        <v>0</v>
      </c>
    </row>
    <row r="18" spans="1:12" x14ac:dyDescent="0.25">
      <c r="A18" s="13"/>
      <c r="B18" s="14"/>
      <c r="C18" s="14"/>
      <c r="D18" s="14"/>
      <c r="E18" s="14"/>
      <c r="F18" s="14"/>
      <c r="G18" s="18"/>
      <c r="H18" s="18"/>
      <c r="I18" s="18"/>
      <c r="J18" s="18"/>
      <c r="K18" s="18"/>
      <c r="L18" s="18"/>
    </row>
    <row r="19" spans="1:12" ht="16.5" thickBot="1" x14ac:dyDescent="0.3"/>
    <row r="20" spans="1:12" ht="16.5" thickBot="1" x14ac:dyDescent="0.3">
      <c r="K20" s="38" t="s">
        <v>12</v>
      </c>
      <c r="L20" s="35">
        <f>SUM(L8:L17)</f>
        <v>0</v>
      </c>
    </row>
  </sheetData>
  <sheetProtection algorithmName="SHA-512" hashValue="bsfuKc26ZwpfWlvlYZ3xsmL4sOV+UqOX+F5bdyJ1Rn8b2bgqcqDFxc9Mbg5zrhePTNG71Kb+UKvtcbx7RnxN3w==" saltValue="pK7CaMabqaqrpSIqw9DYOA==" spinCount="100000" sheet="1" objects="1" scenarios="1"/>
  <mergeCells count="4">
    <mergeCell ref="A1:L1"/>
    <mergeCell ref="A2:L2"/>
    <mergeCell ref="A3:L3"/>
    <mergeCell ref="A4:L4"/>
  </mergeCells>
  <conditionalFormatting sqref="C8:D17">
    <cfRule type="notContainsBlanks" dxfId="6" priority="3">
      <formula>LEN(TRIM(C8))&gt;0</formula>
    </cfRule>
  </conditionalFormatting>
  <conditionalFormatting sqref="E8:E17 G8:G17 I8:I17 K8:K17">
    <cfRule type="cellIs" dxfId="5" priority="2" operator="greaterThan">
      <formula>0</formula>
    </cfRule>
  </conditionalFormatting>
  <conditionalFormatting sqref="B8:B17">
    <cfRule type="notContainsBlanks" dxfId="4" priority="1">
      <formula>LEN(TRIM(B8))&gt;0</formula>
    </cfRule>
  </conditionalFormatting>
  <dataValidations xWindow="297" yWindow="557" count="1">
    <dataValidation type="list" allowBlank="1" showInputMessage="1" showErrorMessage="1" promptTitle="Violent Crime Response Category" prompt="Please click the pull-down arrow in the lower right corner to to select a Violent Crime Response and Prevention Category from the pulldown menu." sqref="B7:B17">
      <formula1>Response_List</formula1>
    </dataValidation>
  </dataValidation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abSelected="1" topLeftCell="A5" zoomScaleNormal="100" workbookViewId="0">
      <selection activeCell="B8" sqref="B8"/>
    </sheetView>
  </sheetViews>
  <sheetFormatPr defaultRowHeight="15.75" x14ac:dyDescent="0.25"/>
  <cols>
    <col min="1" max="1" width="8.85546875" style="10"/>
    <col min="2" max="2" width="27.5703125" customWidth="1"/>
    <col min="3" max="4" width="41.28515625" customWidth="1"/>
    <col min="5" max="5" width="10" customWidth="1"/>
    <col min="6" max="7" width="12.7109375" customWidth="1"/>
  </cols>
  <sheetData>
    <row r="1" spans="1:7" ht="15" x14ac:dyDescent="0.25">
      <c r="A1" s="75" t="s">
        <v>9</v>
      </c>
      <c r="B1" s="75"/>
      <c r="C1" s="75"/>
      <c r="D1" s="75"/>
      <c r="E1" s="75"/>
      <c r="F1" s="75"/>
      <c r="G1" s="75"/>
    </row>
    <row r="2" spans="1:7" ht="18.75" x14ac:dyDescent="0.25">
      <c r="A2" s="63" t="s">
        <v>47</v>
      </c>
      <c r="B2" s="63"/>
      <c r="C2" s="63"/>
      <c r="D2" s="63"/>
      <c r="E2" s="63"/>
      <c r="F2" s="63"/>
      <c r="G2" s="63"/>
    </row>
    <row r="3" spans="1:7" ht="7.9" customHeight="1" x14ac:dyDescent="0.25">
      <c r="A3" s="62"/>
      <c r="B3" s="62"/>
      <c r="C3" s="62"/>
      <c r="D3" s="62"/>
      <c r="E3" s="62"/>
      <c r="F3" s="62"/>
      <c r="G3" s="62"/>
    </row>
    <row r="4" spans="1:7" ht="38.450000000000003" customHeight="1" thickBot="1" x14ac:dyDescent="0.3">
      <c r="A4" s="76" t="s">
        <v>63</v>
      </c>
      <c r="B4" s="77"/>
      <c r="C4" s="77"/>
      <c r="D4" s="77"/>
      <c r="E4" s="77"/>
      <c r="F4" s="77"/>
      <c r="G4" s="77"/>
    </row>
    <row r="5" spans="1:7" ht="45" customHeight="1" thickBot="1" x14ac:dyDescent="0.3">
      <c r="A5" s="59"/>
      <c r="B5" s="39" t="s">
        <v>93</v>
      </c>
      <c r="C5" s="16" t="s">
        <v>14</v>
      </c>
      <c r="D5" s="16" t="s">
        <v>14</v>
      </c>
      <c r="E5" s="39" t="s">
        <v>56</v>
      </c>
      <c r="F5" s="39" t="s">
        <v>56</v>
      </c>
      <c r="G5" s="39" t="s">
        <v>59</v>
      </c>
    </row>
    <row r="6" spans="1:7" ht="38.450000000000003" customHeight="1" x14ac:dyDescent="0.25">
      <c r="A6" s="11" t="s">
        <v>17</v>
      </c>
      <c r="B6" s="12" t="s">
        <v>66</v>
      </c>
      <c r="C6" s="12" t="s">
        <v>11</v>
      </c>
      <c r="D6" s="12" t="s">
        <v>52</v>
      </c>
      <c r="E6" s="12" t="s">
        <v>6</v>
      </c>
      <c r="F6" s="12" t="s">
        <v>7</v>
      </c>
      <c r="G6" s="12" t="s">
        <v>8</v>
      </c>
    </row>
    <row r="7" spans="1:7" ht="42" customHeight="1" x14ac:dyDescent="0.25">
      <c r="A7" s="17" t="s">
        <v>15</v>
      </c>
      <c r="B7" s="21" t="s">
        <v>70</v>
      </c>
      <c r="C7" s="23" t="s">
        <v>76</v>
      </c>
      <c r="D7" s="23" t="s">
        <v>53</v>
      </c>
      <c r="E7" s="23">
        <v>1</v>
      </c>
      <c r="F7" s="24">
        <v>3200</v>
      </c>
      <c r="G7" s="24">
        <f>(E7*F7)</f>
        <v>3200</v>
      </c>
    </row>
    <row r="8" spans="1:7" ht="100.15" customHeight="1" x14ac:dyDescent="0.25">
      <c r="A8" s="19">
        <v>1</v>
      </c>
      <c r="B8" s="56"/>
      <c r="C8" s="42"/>
      <c r="D8" s="42"/>
      <c r="E8" s="43">
        <v>0</v>
      </c>
      <c r="F8" s="44">
        <v>0</v>
      </c>
      <c r="G8" s="25">
        <f>(E8*F8)</f>
        <v>0</v>
      </c>
    </row>
    <row r="9" spans="1:7" ht="100.15" customHeight="1" x14ac:dyDescent="0.25">
      <c r="A9" s="19">
        <v>2</v>
      </c>
      <c r="B9" s="56"/>
      <c r="C9" s="42"/>
      <c r="D9" s="42"/>
      <c r="E9" s="43">
        <v>0</v>
      </c>
      <c r="F9" s="44">
        <v>0</v>
      </c>
      <c r="G9" s="25">
        <f t="shared" ref="G9:G17" si="0">(E9*F9)</f>
        <v>0</v>
      </c>
    </row>
    <row r="10" spans="1:7" ht="100.15" customHeight="1" x14ac:dyDescent="0.25">
      <c r="A10" s="19">
        <v>3</v>
      </c>
      <c r="B10" s="56"/>
      <c r="C10" s="42"/>
      <c r="D10" s="42"/>
      <c r="E10" s="43">
        <v>0</v>
      </c>
      <c r="F10" s="44">
        <v>0</v>
      </c>
      <c r="G10" s="25">
        <f t="shared" si="0"/>
        <v>0</v>
      </c>
    </row>
    <row r="11" spans="1:7" ht="100.15" customHeight="1" x14ac:dyDescent="0.25">
      <c r="A11" s="19">
        <v>4</v>
      </c>
      <c r="B11" s="56"/>
      <c r="C11" s="42"/>
      <c r="D11" s="42"/>
      <c r="E11" s="43">
        <v>0</v>
      </c>
      <c r="F11" s="44">
        <v>0</v>
      </c>
      <c r="G11" s="25">
        <f t="shared" si="0"/>
        <v>0</v>
      </c>
    </row>
    <row r="12" spans="1:7" ht="100.15" customHeight="1" x14ac:dyDescent="0.25">
      <c r="A12" s="19">
        <v>5</v>
      </c>
      <c r="B12" s="56"/>
      <c r="C12" s="42"/>
      <c r="D12" s="42"/>
      <c r="E12" s="43">
        <v>0</v>
      </c>
      <c r="F12" s="44">
        <v>0</v>
      </c>
      <c r="G12" s="25">
        <f t="shared" si="0"/>
        <v>0</v>
      </c>
    </row>
    <row r="13" spans="1:7" ht="100.15" customHeight="1" x14ac:dyDescent="0.25">
      <c r="A13" s="19">
        <v>6</v>
      </c>
      <c r="B13" s="56"/>
      <c r="C13" s="42"/>
      <c r="D13" s="42"/>
      <c r="E13" s="43">
        <v>0</v>
      </c>
      <c r="F13" s="44">
        <v>0</v>
      </c>
      <c r="G13" s="25">
        <f t="shared" si="0"/>
        <v>0</v>
      </c>
    </row>
    <row r="14" spans="1:7" ht="100.15" customHeight="1" x14ac:dyDescent="0.25">
      <c r="A14" s="19">
        <v>7</v>
      </c>
      <c r="B14" s="56"/>
      <c r="C14" s="42"/>
      <c r="D14" s="42"/>
      <c r="E14" s="43">
        <v>0</v>
      </c>
      <c r="F14" s="44">
        <v>0</v>
      </c>
      <c r="G14" s="25">
        <f t="shared" si="0"/>
        <v>0</v>
      </c>
    </row>
    <row r="15" spans="1:7" ht="100.15" customHeight="1" x14ac:dyDescent="0.25">
      <c r="A15" s="19">
        <v>8</v>
      </c>
      <c r="B15" s="56"/>
      <c r="C15" s="42"/>
      <c r="D15" s="42"/>
      <c r="E15" s="43">
        <v>0</v>
      </c>
      <c r="F15" s="44">
        <v>0</v>
      </c>
      <c r="G15" s="25">
        <f t="shared" si="0"/>
        <v>0</v>
      </c>
    </row>
    <row r="16" spans="1:7" ht="100.15" customHeight="1" x14ac:dyDescent="0.25">
      <c r="A16" s="19">
        <v>9</v>
      </c>
      <c r="B16" s="56"/>
      <c r="C16" s="42"/>
      <c r="D16" s="42"/>
      <c r="E16" s="43">
        <v>0</v>
      </c>
      <c r="F16" s="44">
        <v>0</v>
      </c>
      <c r="G16" s="25">
        <f t="shared" si="0"/>
        <v>0</v>
      </c>
    </row>
    <row r="17" spans="1:7" ht="100.15" customHeight="1" x14ac:dyDescent="0.25">
      <c r="A17" s="19">
        <v>10</v>
      </c>
      <c r="B17" s="56"/>
      <c r="C17" s="42"/>
      <c r="D17" s="42"/>
      <c r="E17" s="43">
        <v>0</v>
      </c>
      <c r="F17" s="44">
        <v>0</v>
      </c>
      <c r="G17" s="25">
        <f t="shared" si="0"/>
        <v>0</v>
      </c>
    </row>
    <row r="18" spans="1:7" x14ac:dyDescent="0.25">
      <c r="A18" s="13"/>
      <c r="B18" s="14"/>
      <c r="C18" s="14"/>
      <c r="D18" s="14"/>
      <c r="E18" s="14"/>
      <c r="F18" s="14"/>
      <c r="G18" s="14"/>
    </row>
    <row r="19" spans="1:7" ht="16.5" thickBot="1" x14ac:dyDescent="0.3"/>
    <row r="20" spans="1:7" ht="19.5" thickBot="1" x14ac:dyDescent="0.3">
      <c r="F20" s="36" t="s">
        <v>12</v>
      </c>
      <c r="G20" s="37">
        <f>SUM(G8:G17)</f>
        <v>0</v>
      </c>
    </row>
  </sheetData>
  <sheetProtection algorithmName="SHA-512" hashValue="1EtxZVxWtgLdk70swy/nflJsh6uoOW1KRiHaJ+WCc1vfF7fWSEiHZEiQ1id7D65U8up9Uo+SxFE4FU0FCUsM2Q==" saltValue="gI9lx3/L/aulUY4G0qmROA==" spinCount="100000" sheet="1" objects="1" scenarios="1"/>
  <mergeCells count="4">
    <mergeCell ref="A1:G1"/>
    <mergeCell ref="A2:G2"/>
    <mergeCell ref="A3:G3"/>
    <mergeCell ref="A4:G4"/>
  </mergeCells>
  <conditionalFormatting sqref="C8:D17">
    <cfRule type="notContainsBlanks" dxfId="3" priority="5">
      <formula>LEN(TRIM(C8))&gt;0</formula>
    </cfRule>
  </conditionalFormatting>
  <conditionalFormatting sqref="E8:F17">
    <cfRule type="cellIs" dxfId="2" priority="4" operator="greaterThan">
      <formula>0</formula>
    </cfRule>
  </conditionalFormatting>
  <conditionalFormatting sqref="B8">
    <cfRule type="notContainsBlanks" dxfId="1" priority="2">
      <formula>LEN(TRIM(B8))&gt;0</formula>
    </cfRule>
  </conditionalFormatting>
  <conditionalFormatting sqref="B8:B17">
    <cfRule type="notContainsBlanks" dxfId="0" priority="1">
      <formula>LEN(TRIM(B8))&gt;0</formula>
    </cfRule>
  </conditionalFormatting>
  <dataValidations xWindow="445" yWindow="666" count="1">
    <dataValidation type="list" allowBlank="1" showInputMessage="1" showErrorMessage="1" promptTitle="Violent Crime Response Category" prompt="Please click the pull-down arrow in the lower right corner to to select a Violent Crime Response and Prevention Category from the pulldown menu." sqref="B7:B17">
      <formula1>Response_List</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9"/>
  <sheetViews>
    <sheetView workbookViewId="0">
      <selection activeCell="D4" sqref="D4"/>
    </sheetView>
  </sheetViews>
  <sheetFormatPr defaultRowHeight="15" x14ac:dyDescent="0.25"/>
  <cols>
    <col min="2" max="2" width="53.7109375" bestFit="1" customWidth="1"/>
  </cols>
  <sheetData>
    <row r="1" spans="2:2" ht="18.75" x14ac:dyDescent="0.3">
      <c r="B1" s="15" t="s">
        <v>19</v>
      </c>
    </row>
    <row r="2" spans="2:2" x14ac:dyDescent="0.25">
      <c r="B2" t="s">
        <v>48</v>
      </c>
    </row>
    <row r="3" spans="2:2" x14ac:dyDescent="0.25">
      <c r="B3" t="s">
        <v>91</v>
      </c>
    </row>
    <row r="4" spans="2:2" x14ac:dyDescent="0.25">
      <c r="B4" t="s">
        <v>49</v>
      </c>
    </row>
    <row r="5" spans="2:2" x14ac:dyDescent="0.25">
      <c r="B5" t="s">
        <v>89</v>
      </c>
    </row>
    <row r="6" spans="2:2" x14ac:dyDescent="0.25">
      <c r="B6" t="s">
        <v>79</v>
      </c>
    </row>
    <row r="7" spans="2:2" x14ac:dyDescent="0.25">
      <c r="B7" t="s">
        <v>90</v>
      </c>
    </row>
    <row r="8" spans="2:2" x14ac:dyDescent="0.25">
      <c r="B8" t="s">
        <v>50</v>
      </c>
    </row>
    <row r="9" spans="2:2" x14ac:dyDescent="0.25">
      <c r="B9" t="s">
        <v>51</v>
      </c>
    </row>
    <row r="10" spans="2:2" x14ac:dyDescent="0.25">
      <c r="B10" t="s">
        <v>80</v>
      </c>
    </row>
    <row r="11" spans="2:2" x14ac:dyDescent="0.25">
      <c r="B11" t="s">
        <v>81</v>
      </c>
    </row>
    <row r="12" spans="2:2" x14ac:dyDescent="0.25">
      <c r="B12" t="s">
        <v>82</v>
      </c>
    </row>
    <row r="13" spans="2:2" x14ac:dyDescent="0.25">
      <c r="B13" t="s">
        <v>83</v>
      </c>
    </row>
    <row r="14" spans="2:2" x14ac:dyDescent="0.25">
      <c r="B14" t="s">
        <v>84</v>
      </c>
    </row>
    <row r="15" spans="2:2" x14ac:dyDescent="0.25">
      <c r="B15" t="s">
        <v>85</v>
      </c>
    </row>
    <row r="16" spans="2:2" x14ac:dyDescent="0.25">
      <c r="B16" t="s">
        <v>86</v>
      </c>
    </row>
    <row r="17" spans="2:2" x14ac:dyDescent="0.25">
      <c r="B17" t="s">
        <v>87</v>
      </c>
    </row>
    <row r="18" spans="2:2" x14ac:dyDescent="0.25">
      <c r="B18" t="s">
        <v>88</v>
      </c>
    </row>
    <row r="20" spans="2:2" ht="18.75" x14ac:dyDescent="0.3">
      <c r="B20" s="15" t="s">
        <v>75</v>
      </c>
    </row>
    <row r="21" spans="2:2" x14ac:dyDescent="0.25">
      <c r="B21" t="s">
        <v>78</v>
      </c>
    </row>
    <row r="22" spans="2:2" x14ac:dyDescent="0.25">
      <c r="B22" t="s">
        <v>67</v>
      </c>
    </row>
    <row r="23" spans="2:2" x14ac:dyDescent="0.25">
      <c r="B23" t="s">
        <v>68</v>
      </c>
    </row>
    <row r="24" spans="2:2" x14ac:dyDescent="0.25">
      <c r="B24" t="s">
        <v>69</v>
      </c>
    </row>
    <row r="25" spans="2:2" x14ac:dyDescent="0.25">
      <c r="B25" t="s">
        <v>77</v>
      </c>
    </row>
    <row r="26" spans="2:2" x14ac:dyDescent="0.25">
      <c r="B26" t="s">
        <v>70</v>
      </c>
    </row>
    <row r="27" spans="2:2" x14ac:dyDescent="0.25">
      <c r="B27" t="s">
        <v>71</v>
      </c>
    </row>
    <row r="30" spans="2:2" ht="18.75" x14ac:dyDescent="0.3">
      <c r="B30" s="15" t="s">
        <v>18</v>
      </c>
    </row>
    <row r="31" spans="2:2" x14ac:dyDescent="0.25">
      <c r="B31" s="53">
        <v>1</v>
      </c>
    </row>
    <row r="32" spans="2:2" x14ac:dyDescent="0.25">
      <c r="B32" s="53">
        <v>2</v>
      </c>
    </row>
    <row r="33" spans="2:2" x14ac:dyDescent="0.25">
      <c r="B33" s="53">
        <v>3</v>
      </c>
    </row>
    <row r="34" spans="2:2" x14ac:dyDescent="0.25">
      <c r="B34" s="53">
        <v>4</v>
      </c>
    </row>
    <row r="35" spans="2:2" x14ac:dyDescent="0.25">
      <c r="B35" s="53">
        <v>5</v>
      </c>
    </row>
    <row r="40" spans="2:2" ht="18.75" x14ac:dyDescent="0.3">
      <c r="B40" s="15" t="s">
        <v>31</v>
      </c>
    </row>
    <row r="41" spans="2:2" x14ac:dyDescent="0.25">
      <c r="B41" t="s">
        <v>23</v>
      </c>
    </row>
    <row r="42" spans="2:2" x14ac:dyDescent="0.25">
      <c r="B42" t="s">
        <v>24</v>
      </c>
    </row>
    <row r="43" spans="2:2" x14ac:dyDescent="0.25">
      <c r="B43" t="s">
        <v>40</v>
      </c>
    </row>
    <row r="44" spans="2:2" x14ac:dyDescent="0.25">
      <c r="B44" t="s">
        <v>25</v>
      </c>
    </row>
    <row r="45" spans="2:2" x14ac:dyDescent="0.25">
      <c r="B45" t="s">
        <v>26</v>
      </c>
    </row>
    <row r="46" spans="2:2" x14ac:dyDescent="0.25">
      <c r="B46" t="s">
        <v>27</v>
      </c>
    </row>
    <row r="47" spans="2:2" x14ac:dyDescent="0.25">
      <c r="B47" t="s">
        <v>28</v>
      </c>
    </row>
    <row r="48" spans="2:2" x14ac:dyDescent="0.25">
      <c r="B48" t="s">
        <v>29</v>
      </c>
    </row>
    <row r="49" spans="2:2" x14ac:dyDescent="0.25">
      <c r="B49" t="s">
        <v>30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1. Budget Roll-Up</vt:lpstr>
      <vt:lpstr>2. Equipment</vt:lpstr>
      <vt:lpstr>3. Personnel</vt:lpstr>
      <vt:lpstr>4. Contractual</vt:lpstr>
      <vt:lpstr>5. Training</vt:lpstr>
      <vt:lpstr>6. Other</vt:lpstr>
      <vt:lpstr>Sheet1</vt:lpstr>
      <vt:lpstr>Ranges</vt:lpstr>
      <vt:lpstr>'2. Equipment'!Equip_List</vt:lpstr>
      <vt:lpstr>'6. Other'!Equip_List</vt:lpstr>
      <vt:lpstr>Poistion_List</vt:lpstr>
      <vt:lpstr>Position_List</vt:lpstr>
      <vt:lpstr>'1. Budget Roll-Up'!Print_Area</vt:lpstr>
      <vt:lpstr>Ranges!Print_Area</vt:lpstr>
      <vt:lpstr>Program_List</vt:lpstr>
      <vt:lpstr>Response_List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LaBonte, Nichole</cp:lastModifiedBy>
  <cp:lastPrinted>2015-02-18T14:33:20Z</cp:lastPrinted>
  <dcterms:created xsi:type="dcterms:W3CDTF">2015-01-15T20:42:30Z</dcterms:created>
  <dcterms:modified xsi:type="dcterms:W3CDTF">2015-02-24T14:13:44Z</dcterms:modified>
</cp:coreProperties>
</file>