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m-fs102\UserRedirections\GardnerAL\Desktop\Temp files\"/>
    </mc:Choice>
  </mc:AlternateContent>
  <xr:revisionPtr revIDLastSave="0" documentId="13_ncr:1_{89AB2A65-199E-4CDE-8B62-8ADFD50F108A}" xr6:coauthVersionLast="47" xr6:coauthVersionMax="47" xr10:uidLastSave="{00000000-0000-0000-0000-000000000000}"/>
  <bookViews>
    <workbookView xWindow="-28920" yWindow="-8025" windowWidth="29040" windowHeight="15840" xr2:uid="{17803E39-4924-4C0B-AB94-51CC8EAE6B22}"/>
  </bookViews>
  <sheets>
    <sheet name="Risk Assessment Tool" sheetId="1" r:id="rId1"/>
  </sheets>
  <definedNames>
    <definedName name="_xlnm.Print_Area" localSheetId="0">'Risk Assessment Tool'!$A$1:$E$83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E52" i="1" s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2" i="1"/>
  <c r="G19" i="1"/>
  <c r="G16" i="1"/>
  <c r="B12" i="1" l="1"/>
  <c r="B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tc={77BEF947-7D99-4715-A8FB-4F16C2B220BE}</author>
  </authors>
  <commentList>
    <comment ref="A10" authorId="0" shapeId="0" xr:uid="{77BEF947-7D99-4715-A8FB-4F16C2B220BE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 exclusion exists, stop here. You cannot proceed with a subaward to this entity.</t>
      </text>
    </comment>
  </commentList>
</comments>
</file>

<file path=xl/sharedStrings.xml><?xml version="1.0" encoding="utf-8"?>
<sst xmlns="http://schemas.openxmlformats.org/spreadsheetml/2006/main" count="104" uniqueCount="96">
  <si>
    <t>Grantee Name:</t>
  </si>
  <si>
    <t>Yes</t>
  </si>
  <si>
    <t>Grantee UEI (SAM.GOV):</t>
  </si>
  <si>
    <t>No</t>
  </si>
  <si>
    <t>SID and Allocation Title:</t>
  </si>
  <si>
    <t>N/A</t>
  </si>
  <si>
    <t>Organization Type:</t>
  </si>
  <si>
    <t>Audited Financial Statements Reviewed</t>
  </si>
  <si>
    <t>Risk Assessment Completed by:</t>
  </si>
  <si>
    <t>Risk Assessment Completed Date:</t>
  </si>
  <si>
    <t>X</t>
  </si>
  <si>
    <t>Grant Period(s):</t>
  </si>
  <si>
    <t>Grant Amount(s):</t>
  </si>
  <si>
    <t>SAM.GOV Exclusion List (Check for Suspension or Debarment)</t>
  </si>
  <si>
    <t>Small</t>
  </si>
  <si>
    <t>Automated</t>
  </si>
  <si>
    <t>Not Complex</t>
  </si>
  <si>
    <t>Yes, exclusion identified</t>
  </si>
  <si>
    <t>Municipality</t>
  </si>
  <si>
    <t>Total Score:</t>
  </si>
  <si>
    <t>Medium</t>
  </si>
  <si>
    <t>Manual</t>
  </si>
  <si>
    <t>Slightly Complex</t>
  </si>
  <si>
    <t>No exclusion record exists</t>
  </si>
  <si>
    <t>Non-Profit</t>
  </si>
  <si>
    <t>Risk Assessment:</t>
  </si>
  <si>
    <t>Large</t>
  </si>
  <si>
    <t>Combination</t>
  </si>
  <si>
    <t>Moderately Complex</t>
  </si>
  <si>
    <t>Not Available</t>
  </si>
  <si>
    <t>Business</t>
  </si>
  <si>
    <t>Highly Complex</t>
  </si>
  <si>
    <t>University/College (Non-State Entity)</t>
  </si>
  <si>
    <t>Other</t>
  </si>
  <si>
    <t>1.    Amount</t>
  </si>
  <si>
    <t>Select One</t>
  </si>
  <si>
    <r>
      <t>Amount of the award: Small (&lt;$25,000), Medium ($25,000 to $250,000), Large (&gt;$250,000)
 (</t>
    </r>
    <r>
      <rPr>
        <i/>
        <sz val="10"/>
        <color rgb="FF000000"/>
        <rFont val="Calibri"/>
        <family val="2"/>
        <scheme val="minor"/>
      </rPr>
      <t>If award amount is unknown, an estimated award amount should be used.</t>
    </r>
    <r>
      <rPr>
        <sz val="11"/>
        <color rgb="FF000000"/>
        <rFont val="Calibri"/>
        <family val="2"/>
        <scheme val="minor"/>
      </rPr>
      <t>)</t>
    </r>
  </si>
  <si>
    <t>2.    Accounting System</t>
  </si>
  <si>
    <t>Type of accounting system used by the entity: Automated, Manual, Combination</t>
  </si>
  <si>
    <t>3.    Program Complexity</t>
  </si>
  <si>
    <t>Rate the complexity of the program: Not Complex, Slightly Complex, Moderately Complex, Highly Complex</t>
  </si>
  <si>
    <r>
      <t>Programs with complex compliance requirements have a higher risk of non-compliance.  In your determination of complexity consider whether the program has complex grant requirements (</t>
    </r>
    <r>
      <rPr>
        <i/>
        <sz val="10"/>
        <color rgb="FF000000"/>
        <rFont val="Calibri"/>
        <family val="2"/>
        <scheme val="minor"/>
      </rPr>
      <t>If you choose one, select slightly complex; if you choose two, select moderately complex; if you choose three or four, select highly complex</t>
    </r>
    <r>
      <rPr>
        <sz val="11"/>
        <color rgb="FF000000"/>
        <rFont val="Calibri"/>
        <family val="2"/>
        <scheme val="minor"/>
      </rPr>
      <t>).  The following are some examples of reasons a program would be considered more complex:</t>
    </r>
  </si>
  <si>
    <r>
      <t>►</t>
    </r>
    <r>
      <rPr>
        <sz val="11"/>
        <color rgb="FF000000"/>
        <rFont val="Calibri"/>
        <family val="2"/>
        <scheme val="minor"/>
      </rPr>
      <t xml:space="preserve">    Complex programmatic requirements and/or must adhere to regulations         </t>
    </r>
  </si>
  <si>
    <r>
      <t>►</t>
    </r>
    <r>
      <rPr>
        <sz val="11"/>
        <color rgb="FF000000"/>
        <rFont val="Calibri"/>
        <family val="2"/>
        <scheme val="minor"/>
      </rPr>
      <t>   Various types of program reports are required</t>
    </r>
  </si>
  <si>
    <r>
      <t>►</t>
    </r>
    <r>
      <rPr>
        <sz val="11"/>
        <color rgb="FF000000"/>
        <rFont val="Calibri"/>
        <family val="2"/>
        <scheme val="minor"/>
      </rPr>
      <t xml:space="preserve">    Matching funds or Maintenance of Effort are required                                           </t>
    </r>
  </si>
  <si>
    <t>►   The entity further subcontracts out the program</t>
  </si>
  <si>
    <t>4.    Entity Risk</t>
  </si>
  <si>
    <t>Yes/No</t>
  </si>
  <si>
    <t>Rank the entity based on your knowledge of the following:</t>
  </si>
  <si>
    <t>a.  Is the entity receiving an award for the first time?</t>
  </si>
  <si>
    <t>b.  Did the entity adhere to all terms and conditions of prior grant awards?</t>
  </si>
  <si>
    <t>c.  Does the entity have adequate and qualified staff to comply with the terms of the agreement?</t>
  </si>
  <si>
    <t>d.  Does the entity have prior experience with similar programs?</t>
  </si>
  <si>
    <t>e.  Does the entity maintain policies which include procedures (internal controls, procurement, conflict of interest) for assuring compliance with the terms of the award?</t>
  </si>
  <si>
    <t>f.  Does the entity have an accounting system that will allow them to completely and accurately track the receipt and disbursements of funds related to the award?</t>
  </si>
  <si>
    <t>g.  Does the federal program require staff to track their time associated with the award?</t>
  </si>
  <si>
    <r>
      <t>h.  If yes, does the entity have a system in place that will account for 100% of each employee's time? (</t>
    </r>
    <r>
      <rPr>
        <i/>
        <sz val="10"/>
        <color rgb="FF000000"/>
        <rFont val="Calibri"/>
        <family val="2"/>
        <scheme val="minor"/>
      </rPr>
      <t>If answered no to 4g, leave blank</t>
    </r>
    <r>
      <rPr>
        <sz val="11"/>
        <color rgb="FF000000"/>
        <rFont val="Calibri"/>
        <family val="2"/>
        <scheme val="minor"/>
      </rPr>
      <t>)</t>
    </r>
  </si>
  <si>
    <t>i.  Did the entity's key staff members attend required trainings and meetings during prior grant awards?</t>
  </si>
  <si>
    <t>j.  Did the entity's key staff members respond to State requests timely during prior grant awards?</t>
  </si>
  <si>
    <t>k.  Did the entity have one or more audit findings in their last single audit regarding program non-compliance?</t>
  </si>
  <si>
    <t>l.  Did the entity have one or more audit findings in their last single audit regarding significant internal control deficiency?</t>
  </si>
  <si>
    <t>m.  Was the entity audited by the Federal or State government in the prior year(s)?</t>
  </si>
  <si>
    <r>
      <t>n.  If yes, did the audit result in one or more audit finding? (</t>
    </r>
    <r>
      <rPr>
        <i/>
        <sz val="10"/>
        <color rgb="FF000000"/>
        <rFont val="Calibri"/>
        <family val="2"/>
        <scheme val="minor"/>
      </rPr>
      <t>If answered no to 4m, leave blank</t>
    </r>
    <r>
      <rPr>
        <sz val="11"/>
        <color rgb="FF000000"/>
        <rFont val="Calibri"/>
        <family val="2"/>
        <scheme val="minor"/>
      </rPr>
      <t>)</t>
    </r>
  </si>
  <si>
    <t xml:space="preserve">o.  Other issues that may indicate high risk of non-compliance?  Explain:  </t>
  </si>
  <si>
    <t>(Assign 5 points for each issue from below that applies)     </t>
  </si>
  <si>
    <r>
      <t>Other issues:</t>
    </r>
    <r>
      <rPr>
        <sz val="9"/>
        <color rgb="FF000000"/>
        <rFont val="Calibri"/>
        <family val="2"/>
        <scheme val="minor"/>
      </rPr>
      <t xml:space="preserve"> (1) having new or substantially changed systems or software packages, i.e. accounting, payroll, reporting, technology, administration; (2) turnover in personnel, i.e. business, award management, program; (3) external risks including: economic conditions, political conditions, regulatory changes &amp; unreliable information; (4) loss of license or accreditation to operate program; (5) new activities, products, or services; (6) organizational restructuring; (7) where indirect costs are included, does the organization have adequate systems to segregate indirect from direct costs.</t>
    </r>
  </si>
  <si>
    <t>5.    Reporting &amp; Budget</t>
  </si>
  <si>
    <r>
      <t>a. Were performance reports submitted timely for prior grant awards? (</t>
    </r>
    <r>
      <rPr>
        <i/>
        <sz val="10"/>
        <color rgb="FF000000"/>
        <rFont val="Calibri"/>
        <family val="2"/>
        <scheme val="minor"/>
      </rPr>
      <t>i.e. within the agency specified timeframe</t>
    </r>
    <r>
      <rPr>
        <sz val="11"/>
        <color rgb="FF000000"/>
        <rFont val="Calibri"/>
        <family val="2"/>
        <scheme val="minor"/>
      </rPr>
      <t>)</t>
    </r>
  </si>
  <si>
    <t>b.  Was reasonable progress made towards performance goals for prior grant awards?</t>
  </si>
  <si>
    <t>c.  Were financial reports submitted timely for prior grant awards?</t>
  </si>
  <si>
    <t>d.  Were financial reports accurate for prior grant awards?</t>
  </si>
  <si>
    <t>e.  Did the entity stay on budget in prior years?</t>
  </si>
  <si>
    <r>
      <t>Low = 0 - 85</t>
    </r>
    <r>
      <rPr>
        <b/>
        <sz val="11"/>
        <color rgb="FF7F7F7F"/>
        <rFont val="Calibri"/>
        <family val="2"/>
        <scheme val="minor"/>
      </rPr>
      <t xml:space="preserve">    Moderate = 86 - 170    </t>
    </r>
    <r>
      <rPr>
        <b/>
        <sz val="11"/>
        <color rgb="FFFF0000"/>
        <rFont val="Calibri"/>
        <family val="2"/>
        <scheme val="minor"/>
      </rPr>
      <t xml:space="preserve">High = 171 and higher      </t>
    </r>
  </si>
  <si>
    <t>TOTAL RISK POINTS:</t>
  </si>
  <si>
    <t>Common Attributes of Grantees with Low, Moderate and High Risk:</t>
  </si>
  <si>
    <t>Low Risk</t>
  </si>
  <si>
    <r>
      <t> </t>
    </r>
    <r>
      <rPr>
        <b/>
        <sz val="11"/>
        <color rgb="FF000000"/>
        <rFont val="Calibri"/>
        <family val="2"/>
        <scheme val="minor"/>
      </rPr>
      <t>High Risk</t>
    </r>
  </si>
  <si>
    <r>
      <t xml:space="preserve">Most of the following attributes should be present to be considered </t>
    </r>
    <r>
      <rPr>
        <i/>
        <u/>
        <sz val="11"/>
        <color rgb="FF000000"/>
        <rFont val="Calibri"/>
        <family val="2"/>
        <scheme val="minor"/>
      </rPr>
      <t>low</t>
    </r>
    <r>
      <rPr>
        <i/>
        <sz val="11"/>
        <color rgb="FF000000"/>
        <rFont val="Calibri"/>
        <family val="2"/>
        <scheme val="minor"/>
      </rPr>
      <t xml:space="preserve"> risk</t>
    </r>
  </si>
  <si>
    <r>
      <t xml:space="preserve">One or more of the following attributes may be present to be considered </t>
    </r>
    <r>
      <rPr>
        <i/>
        <u/>
        <sz val="11"/>
        <color rgb="FF000000"/>
        <rFont val="Calibri"/>
        <family val="2"/>
        <scheme val="minor"/>
      </rPr>
      <t>high</t>
    </r>
    <r>
      <rPr>
        <i/>
        <sz val="11"/>
        <color rgb="FF000000"/>
        <rFont val="Calibri"/>
        <family val="2"/>
        <scheme val="minor"/>
      </rPr>
      <t xml:space="preserve"> risk</t>
    </r>
  </si>
  <si>
    <t>► entity has complied with the terms and conditions of prior grant awards.</t>
  </si>
  <si>
    <r>
      <t>►</t>
    </r>
    <r>
      <rPr>
        <sz val="11"/>
        <color rgb="FF000000"/>
        <rFont val="Calibri"/>
        <family val="2"/>
        <scheme val="minor"/>
      </rPr>
      <t xml:space="preserve"> History of unsatisfactory performance or failure to adhere to prior grant terms and conditions</t>
    </r>
    <r>
      <rPr>
        <sz val="11"/>
        <color rgb="FF000000"/>
        <rFont val="Arial"/>
        <family val="2"/>
      </rPr>
      <t xml:space="preserve"> </t>
    </r>
  </si>
  <si>
    <r>
      <t>►</t>
    </r>
    <r>
      <rPr>
        <sz val="11"/>
        <color rgb="FF000000"/>
        <rFont val="Calibri"/>
        <family val="2"/>
        <scheme val="minor"/>
      </rPr>
      <t xml:space="preserve"> No known financial management problems or financial instability</t>
    </r>
  </si>
  <si>
    <r>
      <t>►</t>
    </r>
    <r>
      <rPr>
        <sz val="11"/>
        <color rgb="FF000000"/>
        <rFont val="Calibri"/>
        <family val="2"/>
        <scheme val="minor"/>
      </rPr>
      <t xml:space="preserve"> Financial management problems and/or instability; inadequate financial management system</t>
    </r>
  </si>
  <si>
    <r>
      <t>►</t>
    </r>
    <r>
      <rPr>
        <sz val="11"/>
        <color rgb="FF000000"/>
        <rFont val="Calibri"/>
        <family val="2"/>
        <scheme val="minor"/>
      </rPr>
      <t xml:space="preserve"> High quality programmatic performance</t>
    </r>
  </si>
  <si>
    <r>
      <t>►</t>
    </r>
    <r>
      <rPr>
        <sz val="11"/>
        <color rgb="FF000000"/>
        <rFont val="Calibri"/>
        <family val="2"/>
        <scheme val="minor"/>
      </rPr>
      <t xml:space="preserve"> Program has highly complex compliance requirements</t>
    </r>
  </si>
  <si>
    <r>
      <t>►</t>
    </r>
    <r>
      <rPr>
        <sz val="11"/>
        <color rgb="FF000000"/>
        <rFont val="Calibri"/>
        <family val="2"/>
        <scheme val="minor"/>
      </rPr>
      <t xml:space="preserve"> No, or very insignificant, audit or other monitoring findings</t>
    </r>
  </si>
  <si>
    <r>
      <t>►</t>
    </r>
    <r>
      <rPr>
        <sz val="11"/>
        <color rgb="FF000000"/>
        <rFont val="Calibri"/>
        <family val="2"/>
        <scheme val="minor"/>
      </rPr>
      <t xml:space="preserve"> Significant findings or questioned costs from prior audit</t>
    </r>
  </si>
  <si>
    <r>
      <t>►</t>
    </r>
    <r>
      <rPr>
        <sz val="11"/>
        <color rgb="FF000000"/>
        <rFont val="Calibri"/>
        <family val="2"/>
        <scheme val="minor"/>
      </rPr>
      <t xml:space="preserve"> Timely and accurate financial and performance reports</t>
    </r>
  </si>
  <si>
    <r>
      <t>►</t>
    </r>
    <r>
      <rPr>
        <sz val="11"/>
        <color rgb="FF000000"/>
        <rFont val="Calibri"/>
        <family val="2"/>
        <scheme val="minor"/>
      </rPr>
      <t xml:space="preserve"> Untimely, inadequate, inaccurate reports</t>
    </r>
  </si>
  <si>
    <r>
      <t>►</t>
    </r>
    <r>
      <rPr>
        <sz val="11"/>
        <color rgb="FF000000"/>
        <rFont val="Calibri"/>
        <family val="2"/>
        <scheme val="minor"/>
      </rPr>
      <t xml:space="preserve"> Program likely does not have complex compliance requirements</t>
    </r>
  </si>
  <si>
    <r>
      <t>►</t>
    </r>
    <r>
      <rPr>
        <sz val="11"/>
        <color rgb="FF000000"/>
        <rFont val="Calibri"/>
        <family val="2"/>
        <scheme val="minor"/>
      </rPr>
      <t xml:space="preserve"> Recurring/unresolved issues</t>
    </r>
  </si>
  <si>
    <t>► entity has received some form of monitoring (e.g., single audit, on-site review, etc.)</t>
  </si>
  <si>
    <t>► Lack of contact with entity or any prior monitoring</t>
  </si>
  <si>
    <r>
      <t>►</t>
    </r>
    <r>
      <rPr>
        <sz val="11"/>
        <color rgb="FF000000"/>
        <rFont val="Calibri"/>
        <family val="2"/>
        <scheme val="minor"/>
      </rPr>
      <t xml:space="preserve"> Large award amount</t>
    </r>
  </si>
  <si>
    <r>
      <t xml:space="preserve">Moderate Risk               </t>
    </r>
    <r>
      <rPr>
        <sz val="11"/>
        <color rgb="FF000000"/>
        <rFont val="Arial"/>
        <family val="2"/>
      </rPr>
      <t>►</t>
    </r>
    <r>
      <rPr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000000"/>
        <rFont val="Calibri"/>
        <family val="2"/>
        <scheme val="minor"/>
      </rPr>
      <t xml:space="preserve">Agencies that fall between low risk and high risk are considered </t>
    </r>
    <r>
      <rPr>
        <i/>
        <u/>
        <sz val="11"/>
        <color rgb="FF000000"/>
        <rFont val="Calibri"/>
        <family val="2"/>
        <scheme val="minor"/>
      </rPr>
      <t xml:space="preserve">moderate </t>
    </r>
    <r>
      <rPr>
        <i/>
        <sz val="11"/>
        <color rgb="FF000000"/>
        <rFont val="Calibri"/>
        <family val="2"/>
        <scheme val="minor"/>
      </rPr>
      <t>risk.</t>
    </r>
  </si>
  <si>
    <r>
      <t>Additional notes or considerations specific to the Grantee: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</si>
</sst>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sz val="11"/>
      <color rgb="FF000000"/>
      <name val="Arial"/>
      <family val="2"/>
    </font>
    <font>
      <i/>
      <u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4F6228"/>
      <name val="Calibri"/>
      <family val="2"/>
      <scheme val="minor"/>
    </font>
    <font>
      <b/>
      <sz val="11"/>
      <color rgb="FF7F7F7F"/>
      <name val="Calibri"/>
      <family val="2"/>
      <scheme val="minor"/>
    </font>
    <font>
      <b/>
      <sz val="9"/>
      <color rgb="FF4F6228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u/>
      <sz val="11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2" fillId="2" borderId="1" xfId="0" applyFont="1" applyFill="1" applyBorder="1"/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14" fontId="0" fillId="0" borderId="1" xfId="0" applyNumberFormat="1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7" fontId="0" fillId="0" borderId="1" xfId="1" applyNumberFormat="1" applyFont="1" applyBorder="1" applyAlignment="1" applyProtection="1">
      <alignment horizontal="center" wrapText="1"/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2" borderId="1" xfId="2" applyFill="1" applyBorder="1" applyProtection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horizontal="left" vertical="top" wrapText="1" indent="1"/>
    </xf>
    <xf numFmtId="0" fontId="9" fillId="0" borderId="6" xfId="0" applyFont="1" applyBorder="1" applyAlignment="1">
      <alignment horizontal="left" vertical="top" wrapText="1" inden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3" borderId="35" xfId="0" applyFont="1" applyFill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5" borderId="43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34" xfId="0" applyFont="1" applyFill="1" applyBorder="1" applyAlignment="1">
      <alignment horizontal="left" vertical="center"/>
    </xf>
    <xf numFmtId="0" fontId="5" fillId="0" borderId="27" xfId="0" applyFont="1" applyBorder="1" applyAlignment="1">
      <alignment vertical="center" wrapText="1"/>
    </xf>
    <xf numFmtId="0" fontId="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5" xfId="0" applyFont="1" applyBorder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0" fontId="19" fillId="0" borderId="6" xfId="0" applyFont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0" borderId="11" xfId="0" applyFont="1" applyBorder="1" applyAlignment="1" applyProtection="1">
      <alignment horizontal="center" vertical="top" wrapText="1"/>
      <protection locked="0"/>
    </xf>
    <xf numFmtId="0" fontId="19" fillId="0" borderId="12" xfId="0" applyFont="1" applyBorder="1" applyAlignment="1" applyProtection="1">
      <alignment horizontal="center" vertical="top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ulloch, Tyler" id="{1248D4A0-D5DD-44DD-A638-296F9E35D9DE}" userId="S::Tyler.Tulloch@ct.gov::56311d60-b2c6-4f98-83aa-5db94b051c4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2-06-09T12:33:11.51" personId="{1248D4A0-D5DD-44DD-A638-296F9E35D9DE}" id="{77BEF947-7D99-4715-A8FB-4F16C2B220BE}">
    <text>If an exclusion exists, stop here. You cannot proceed with a subaward to this entity.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m.gov/content/exclusions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BC0B-84E3-4CDF-AEDF-AEAACEAD7119}">
  <sheetPr>
    <pageSetUpPr fitToPage="1"/>
  </sheetPr>
  <dimension ref="A1:O83"/>
  <sheetViews>
    <sheetView showGridLines="0" tabSelected="1" showRuler="0" zoomScaleNormal="100" workbookViewId="0">
      <selection activeCell="E22" sqref="E22"/>
    </sheetView>
  </sheetViews>
  <sheetFormatPr defaultRowHeight="14.4" x14ac:dyDescent="0.3"/>
  <cols>
    <col min="1" max="1" width="61.44140625" customWidth="1"/>
    <col min="2" max="2" width="16.109375" customWidth="1"/>
    <col min="3" max="4" width="15.6640625" customWidth="1"/>
    <col min="5" max="5" width="17.5546875" customWidth="1"/>
    <col min="6" max="8" width="9.109375" hidden="1" customWidth="1"/>
    <col min="9" max="9" width="13.6640625" hidden="1" customWidth="1"/>
    <col min="10" max="11" width="9.109375" hidden="1" customWidth="1"/>
    <col min="12" max="12" width="9.109375" customWidth="1"/>
    <col min="13" max="15" width="9.109375" hidden="1" customWidth="1"/>
    <col min="16" max="43" width="9.109375" customWidth="1"/>
  </cols>
  <sheetData>
    <row r="1" spans="1:15" x14ac:dyDescent="0.3">
      <c r="A1" s="1" t="s">
        <v>0</v>
      </c>
      <c r="B1" s="2"/>
      <c r="C1" s="2"/>
      <c r="D1" s="2"/>
      <c r="E1" s="2"/>
      <c r="H1" s="3" t="s">
        <v>1</v>
      </c>
      <c r="I1" s="4" t="s">
        <v>1</v>
      </c>
      <c r="J1" s="5">
        <v>5</v>
      </c>
    </row>
    <row r="2" spans="1:15" x14ac:dyDescent="0.3">
      <c r="A2" s="1" t="s">
        <v>2</v>
      </c>
      <c r="B2" s="2"/>
      <c r="C2" s="2"/>
      <c r="D2" s="2"/>
      <c r="E2" s="2"/>
      <c r="H2" s="6" t="s">
        <v>3</v>
      </c>
      <c r="I2" t="s">
        <v>3</v>
      </c>
      <c r="J2" s="7">
        <v>10</v>
      </c>
    </row>
    <row r="3" spans="1:15" x14ac:dyDescent="0.3">
      <c r="A3" s="1" t="s">
        <v>4</v>
      </c>
      <c r="B3" s="2"/>
      <c r="C3" s="2"/>
      <c r="D3" s="2"/>
      <c r="E3" s="2"/>
      <c r="H3" s="6"/>
      <c r="I3" t="s">
        <v>5</v>
      </c>
      <c r="J3" s="7">
        <v>15</v>
      </c>
    </row>
    <row r="4" spans="1:15" x14ac:dyDescent="0.3">
      <c r="A4" s="1" t="s">
        <v>6</v>
      </c>
      <c r="B4" s="8"/>
      <c r="C4" s="9"/>
      <c r="D4" s="9"/>
      <c r="E4" s="10"/>
      <c r="H4" s="6"/>
      <c r="J4" s="7"/>
    </row>
    <row r="5" spans="1:15" x14ac:dyDescent="0.3">
      <c r="A5" s="1" t="s">
        <v>7</v>
      </c>
      <c r="B5" s="8"/>
      <c r="C5" s="9"/>
      <c r="D5" s="9"/>
      <c r="E5" s="10"/>
      <c r="H5" s="6"/>
      <c r="J5" s="7"/>
    </row>
    <row r="6" spans="1:15" x14ac:dyDescent="0.3">
      <c r="A6" s="1" t="s">
        <v>8</v>
      </c>
      <c r="B6" s="2"/>
      <c r="C6" s="2"/>
      <c r="D6" s="2"/>
      <c r="E6" s="2"/>
      <c r="H6" s="6"/>
      <c r="J6" s="7">
        <v>20</v>
      </c>
    </row>
    <row r="7" spans="1:15" x14ac:dyDescent="0.3">
      <c r="A7" s="1" t="s">
        <v>9</v>
      </c>
      <c r="B7" s="11"/>
      <c r="C7" s="11"/>
      <c r="D7" s="11"/>
      <c r="E7" s="11"/>
      <c r="H7" s="6" t="s">
        <v>10</v>
      </c>
      <c r="J7" s="7">
        <v>25</v>
      </c>
    </row>
    <row r="8" spans="1:15" x14ac:dyDescent="0.3">
      <c r="A8" s="1" t="s">
        <v>11</v>
      </c>
      <c r="B8" s="12"/>
      <c r="C8" s="12"/>
      <c r="D8" s="12"/>
      <c r="E8" s="12"/>
      <c r="H8" s="6"/>
      <c r="J8" s="7">
        <v>30</v>
      </c>
    </row>
    <row r="9" spans="1:15" ht="15" thickBot="1" x14ac:dyDescent="0.35">
      <c r="A9" s="1" t="s">
        <v>12</v>
      </c>
      <c r="B9" s="13"/>
      <c r="C9" s="13"/>
      <c r="D9" s="13"/>
      <c r="E9" s="13"/>
      <c r="H9" s="14"/>
      <c r="I9" s="15"/>
      <c r="J9" s="16">
        <v>35</v>
      </c>
    </row>
    <row r="10" spans="1:15" x14ac:dyDescent="0.3">
      <c r="A10" s="17" t="s">
        <v>13</v>
      </c>
      <c r="B10" s="13"/>
      <c r="C10" s="13"/>
      <c r="D10" s="13"/>
      <c r="E10" s="13"/>
      <c r="H10" t="s">
        <v>14</v>
      </c>
      <c r="I10" t="s">
        <v>15</v>
      </c>
      <c r="J10" t="s">
        <v>16</v>
      </c>
      <c r="M10" t="s">
        <v>17</v>
      </c>
      <c r="N10" t="s">
        <v>1</v>
      </c>
      <c r="O10" t="s">
        <v>18</v>
      </c>
    </row>
    <row r="11" spans="1:15" x14ac:dyDescent="0.3">
      <c r="A11" s="1" t="s">
        <v>19</v>
      </c>
      <c r="B11" s="18">
        <f>E52</f>
        <v>0</v>
      </c>
      <c r="C11" s="18"/>
      <c r="D11" s="18"/>
      <c r="E11" s="18"/>
      <c r="H11" t="s">
        <v>20</v>
      </c>
      <c r="I11" t="s">
        <v>21</v>
      </c>
      <c r="J11" t="s">
        <v>22</v>
      </c>
      <c r="M11" t="s">
        <v>23</v>
      </c>
      <c r="N11" t="s">
        <v>3</v>
      </c>
      <c r="O11" t="s">
        <v>24</v>
      </c>
    </row>
    <row r="12" spans="1:15" x14ac:dyDescent="0.3">
      <c r="A12" s="1" t="s">
        <v>25</v>
      </c>
      <c r="B12" s="19" t="str">
        <f>IF(E52&gt;170,"High Risk",IF(E52&gt;85,"Moderate Risk","Low Risk"))</f>
        <v>Low Risk</v>
      </c>
      <c r="C12" s="19"/>
      <c r="D12" s="19"/>
      <c r="E12" s="19"/>
      <c r="H12" t="s">
        <v>26</v>
      </c>
      <c r="I12" t="s">
        <v>27</v>
      </c>
      <c r="J12" t="s">
        <v>28</v>
      </c>
      <c r="N12" t="s">
        <v>29</v>
      </c>
      <c r="O12" t="s">
        <v>30</v>
      </c>
    </row>
    <row r="13" spans="1:15" x14ac:dyDescent="0.3">
      <c r="J13" t="s">
        <v>31</v>
      </c>
      <c r="O13" t="s">
        <v>32</v>
      </c>
    </row>
    <row r="14" spans="1:15" ht="15" thickBot="1" x14ac:dyDescent="0.35">
      <c r="O14" t="s">
        <v>33</v>
      </c>
    </row>
    <row r="15" spans="1:15" ht="15" thickBot="1" x14ac:dyDescent="0.35">
      <c r="A15" s="20" t="s">
        <v>34</v>
      </c>
      <c r="B15" s="21"/>
      <c r="C15" s="21"/>
      <c r="D15" s="22"/>
      <c r="E15" s="23" t="s">
        <v>35</v>
      </c>
    </row>
    <row r="16" spans="1:15" ht="31.5" customHeight="1" thickBot="1" x14ac:dyDescent="0.35">
      <c r="A16" s="24" t="s">
        <v>36</v>
      </c>
      <c r="B16" s="25"/>
      <c r="C16" s="25"/>
      <c r="D16" s="26"/>
      <c r="E16" s="27"/>
      <c r="G16">
        <f>IF(E16="Small",0,IF(E16="Medium",10,IF(E16="Large",20,0)))</f>
        <v>0</v>
      </c>
    </row>
    <row r="17" spans="1:7" ht="15" thickBot="1" x14ac:dyDescent="0.35">
      <c r="A17" s="28"/>
      <c r="B17" s="29"/>
      <c r="C17" s="29"/>
      <c r="D17" s="30"/>
      <c r="E17" s="31"/>
    </row>
    <row r="18" spans="1:7" ht="15" thickBot="1" x14ac:dyDescent="0.35">
      <c r="A18" s="32" t="s">
        <v>37</v>
      </c>
      <c r="B18" s="33"/>
      <c r="C18" s="33"/>
      <c r="D18" s="34"/>
      <c r="E18" s="35" t="s">
        <v>35</v>
      </c>
    </row>
    <row r="19" spans="1:7" ht="30" customHeight="1" thickBot="1" x14ac:dyDescent="0.35">
      <c r="A19" s="36" t="s">
        <v>38</v>
      </c>
      <c r="B19" s="37"/>
      <c r="C19" s="37"/>
      <c r="D19" s="38"/>
      <c r="E19" s="27"/>
      <c r="G19">
        <f>IF(E19="Automated",0,IF(E19="Manual",20,IF(E19="Combination",10,0)))</f>
        <v>0</v>
      </c>
    </row>
    <row r="20" spans="1:7" ht="15" thickBot="1" x14ac:dyDescent="0.35">
      <c r="A20" s="39"/>
      <c r="B20" s="40"/>
      <c r="C20" s="40"/>
      <c r="D20" s="41"/>
      <c r="E20" s="42"/>
    </row>
    <row r="21" spans="1:7" ht="15" thickBot="1" x14ac:dyDescent="0.35">
      <c r="A21" s="43" t="s">
        <v>39</v>
      </c>
      <c r="B21" s="44"/>
      <c r="C21" s="44"/>
      <c r="D21" s="45"/>
      <c r="E21" s="35" t="s">
        <v>35</v>
      </c>
    </row>
    <row r="22" spans="1:7" ht="30.75" customHeight="1" thickBot="1" x14ac:dyDescent="0.35">
      <c r="A22" s="46" t="s">
        <v>40</v>
      </c>
      <c r="B22" s="47"/>
      <c r="C22" s="47"/>
      <c r="D22" s="48"/>
      <c r="E22" s="27"/>
      <c r="G22">
        <f>IF(E22="Not Complex",0,IF(E22="Slightly Complex",10, IF(E22="Moderately Complex", 20, IF(E22="Highly Complex",30,0))))</f>
        <v>0</v>
      </c>
    </row>
    <row r="23" spans="1:7" ht="44.25" customHeight="1" x14ac:dyDescent="0.3">
      <c r="A23" s="49" t="s">
        <v>41</v>
      </c>
      <c r="B23" s="50"/>
      <c r="C23" s="50"/>
      <c r="D23" s="50"/>
      <c r="E23" s="51"/>
    </row>
    <row r="24" spans="1:7" ht="29.25" customHeight="1" x14ac:dyDescent="0.3">
      <c r="A24" s="52" t="s">
        <v>42</v>
      </c>
      <c r="B24" s="53" t="s">
        <v>43</v>
      </c>
      <c r="C24" s="53"/>
      <c r="D24" s="53"/>
      <c r="E24" s="54"/>
    </row>
    <row r="25" spans="1:7" ht="15.75" customHeight="1" thickBot="1" x14ac:dyDescent="0.35">
      <c r="A25" s="55" t="s">
        <v>44</v>
      </c>
      <c r="B25" s="56" t="s">
        <v>45</v>
      </c>
      <c r="C25" s="56"/>
      <c r="D25" s="56"/>
      <c r="E25" s="57"/>
    </row>
    <row r="26" spans="1:7" x14ac:dyDescent="0.3">
      <c r="A26" s="20" t="s">
        <v>46</v>
      </c>
      <c r="B26" s="21"/>
      <c r="C26" s="21"/>
      <c r="D26" s="58"/>
      <c r="E26" s="59" t="s">
        <v>47</v>
      </c>
    </row>
    <row r="27" spans="1:7" x14ac:dyDescent="0.3">
      <c r="A27" s="60" t="s">
        <v>48</v>
      </c>
      <c r="B27" s="61"/>
      <c r="C27" s="61"/>
      <c r="D27" s="62"/>
      <c r="E27" s="63"/>
    </row>
    <row r="28" spans="1:7" x14ac:dyDescent="0.3">
      <c r="A28" s="64" t="s">
        <v>49</v>
      </c>
      <c r="B28" s="65"/>
      <c r="C28" s="65"/>
      <c r="D28" s="66"/>
      <c r="E28" s="67"/>
      <c r="G28">
        <f>IF(E28="Yes",35,0)</f>
        <v>0</v>
      </c>
    </row>
    <row r="29" spans="1:7" ht="15" customHeight="1" x14ac:dyDescent="0.3">
      <c r="A29" s="64" t="s">
        <v>50</v>
      </c>
      <c r="B29" s="65"/>
      <c r="C29" s="65"/>
      <c r="D29" s="66"/>
      <c r="E29" s="67"/>
      <c r="G29">
        <f>IF(E29="Yes",0,(IF(E29="No",30,0)))</f>
        <v>0</v>
      </c>
    </row>
    <row r="30" spans="1:7" ht="15" customHeight="1" x14ac:dyDescent="0.3">
      <c r="A30" s="64" t="s">
        <v>51</v>
      </c>
      <c r="B30" s="65"/>
      <c r="C30" s="65"/>
      <c r="D30" s="66"/>
      <c r="E30" s="67"/>
      <c r="G30">
        <f>IF(E30="Yes",0,(IF(E30="No",20,0)))</f>
        <v>0</v>
      </c>
    </row>
    <row r="31" spans="1:7" ht="15" customHeight="1" x14ac:dyDescent="0.3">
      <c r="A31" s="64" t="s">
        <v>52</v>
      </c>
      <c r="B31" s="65"/>
      <c r="C31" s="65"/>
      <c r="D31" s="66"/>
      <c r="E31" s="67"/>
      <c r="G31">
        <f t="shared" ref="G31" si="0">IF(E31="Yes",0,(IF(E31="No",15,0)))</f>
        <v>0</v>
      </c>
    </row>
    <row r="32" spans="1:7" ht="31.5" customHeight="1" x14ac:dyDescent="0.3">
      <c r="A32" s="64" t="s">
        <v>53</v>
      </c>
      <c r="B32" s="65"/>
      <c r="C32" s="65"/>
      <c r="D32" s="66"/>
      <c r="E32" s="67"/>
      <c r="G32">
        <f>IF(E32="Yes",0,(IF(E32="No",10,0)))</f>
        <v>0</v>
      </c>
    </row>
    <row r="33" spans="1:7" ht="30" customHeight="1" x14ac:dyDescent="0.3">
      <c r="A33" s="64" t="s">
        <v>54</v>
      </c>
      <c r="B33" s="65"/>
      <c r="C33" s="65"/>
      <c r="D33" s="66"/>
      <c r="E33" s="67"/>
      <c r="G33">
        <f>IF(E33="Yes",0,(IF(E33="No",10,0)))</f>
        <v>0</v>
      </c>
    </row>
    <row r="34" spans="1:7" x14ac:dyDescent="0.3">
      <c r="A34" s="64" t="s">
        <v>55</v>
      </c>
      <c r="B34" s="65"/>
      <c r="C34" s="65"/>
      <c r="D34" s="66"/>
      <c r="E34" s="67"/>
    </row>
    <row r="35" spans="1:7" ht="30.75" customHeight="1" x14ac:dyDescent="0.3">
      <c r="A35" s="64" t="s">
        <v>56</v>
      </c>
      <c r="B35" s="65"/>
      <c r="C35" s="65"/>
      <c r="D35" s="66"/>
      <c r="E35" s="67"/>
      <c r="G35">
        <f>IF(E35="Yes",0,(IF(E35="No",10,0)))</f>
        <v>0</v>
      </c>
    </row>
    <row r="36" spans="1:7" x14ac:dyDescent="0.3">
      <c r="A36" s="64" t="s">
        <v>57</v>
      </c>
      <c r="B36" s="65"/>
      <c r="C36" s="65"/>
      <c r="D36" s="66"/>
      <c r="E36" s="67"/>
      <c r="G36">
        <f>IF(E36="Yes",0,(IF(E36="No",10,0)))</f>
        <v>0</v>
      </c>
    </row>
    <row r="37" spans="1:7" ht="15" customHeight="1" x14ac:dyDescent="0.3">
      <c r="A37" s="64" t="s">
        <v>58</v>
      </c>
      <c r="B37" s="65"/>
      <c r="C37" s="65"/>
      <c r="D37" s="66"/>
      <c r="E37" s="67"/>
      <c r="G37">
        <f>IF(E37="Yes",0,(IF(E37="No",10,0)))</f>
        <v>0</v>
      </c>
    </row>
    <row r="38" spans="1:7" x14ac:dyDescent="0.3">
      <c r="A38" s="64" t="s">
        <v>59</v>
      </c>
      <c r="B38" s="65"/>
      <c r="C38" s="65"/>
      <c r="D38" s="66"/>
      <c r="E38" s="67"/>
      <c r="G38">
        <f>IF(E38="Yes",30,0)</f>
        <v>0</v>
      </c>
    </row>
    <row r="39" spans="1:7" ht="30" customHeight="1" x14ac:dyDescent="0.3">
      <c r="A39" s="64" t="s">
        <v>60</v>
      </c>
      <c r="B39" s="65"/>
      <c r="C39" s="65"/>
      <c r="D39" s="66"/>
      <c r="E39" s="67"/>
      <c r="G39">
        <f>IF(E39="Yes",20,0)</f>
        <v>0</v>
      </c>
    </row>
    <row r="40" spans="1:7" ht="15" customHeight="1" x14ac:dyDescent="0.3">
      <c r="A40" s="64" t="s">
        <v>61</v>
      </c>
      <c r="B40" s="65"/>
      <c r="C40" s="65"/>
      <c r="D40" s="66"/>
      <c r="E40" s="67"/>
      <c r="G40">
        <f>IF(E40="Yes",0,IF(E40="No",15,0))</f>
        <v>0</v>
      </c>
    </row>
    <row r="41" spans="1:7" x14ac:dyDescent="0.3">
      <c r="A41" s="68" t="s">
        <v>62</v>
      </c>
      <c r="B41" s="69"/>
      <c r="C41" s="69"/>
      <c r="D41" s="69"/>
      <c r="E41" s="67"/>
      <c r="G41">
        <f>IF(E41="Yes",20,0)</f>
        <v>0</v>
      </c>
    </row>
    <row r="42" spans="1:7" ht="44.25" customHeight="1" x14ac:dyDescent="0.3">
      <c r="A42" s="70" t="s">
        <v>63</v>
      </c>
      <c r="B42" s="71"/>
      <c r="C42" s="71"/>
      <c r="D42" s="71"/>
      <c r="E42" s="72"/>
    </row>
    <row r="43" spans="1:7" ht="15" customHeight="1" x14ac:dyDescent="0.3">
      <c r="A43" s="73" t="s">
        <v>64</v>
      </c>
      <c r="B43" s="71"/>
      <c r="C43" s="71"/>
      <c r="D43" s="71"/>
      <c r="E43" s="72"/>
    </row>
    <row r="44" spans="1:7" ht="53.25" customHeight="1" thickBot="1" x14ac:dyDescent="0.35">
      <c r="A44" s="74" t="s">
        <v>65</v>
      </c>
      <c r="B44" s="75"/>
      <c r="C44" s="75"/>
      <c r="D44" s="75"/>
      <c r="E44" s="76"/>
    </row>
    <row r="45" spans="1:7" x14ac:dyDescent="0.3">
      <c r="A45" s="77" t="s">
        <v>66</v>
      </c>
      <c r="B45" s="78"/>
      <c r="C45" s="78"/>
      <c r="D45" s="78"/>
      <c r="E45" s="79" t="s">
        <v>47</v>
      </c>
    </row>
    <row r="46" spans="1:7" x14ac:dyDescent="0.3">
      <c r="A46" s="60" t="s">
        <v>48</v>
      </c>
      <c r="B46" s="61"/>
      <c r="C46" s="61"/>
      <c r="D46" s="62"/>
      <c r="E46" s="80"/>
    </row>
    <row r="47" spans="1:7" ht="15" customHeight="1" x14ac:dyDescent="0.3">
      <c r="A47" s="81" t="s">
        <v>67</v>
      </c>
      <c r="B47" s="82"/>
      <c r="C47" s="82"/>
      <c r="D47" s="82"/>
      <c r="E47" s="83"/>
      <c r="G47">
        <f>IF(E47="Yes",0,(IF(E47="No",15,0)))</f>
        <v>0</v>
      </c>
    </row>
    <row r="48" spans="1:7" ht="15" customHeight="1" x14ac:dyDescent="0.3">
      <c r="A48" s="68" t="s">
        <v>68</v>
      </c>
      <c r="B48" s="69"/>
      <c r="C48" s="69"/>
      <c r="D48" s="69"/>
      <c r="E48" s="83"/>
      <c r="G48">
        <f t="shared" ref="G48:G51" si="1">IF(E48="Yes",0,(IF(E48="No",15,0)))</f>
        <v>0</v>
      </c>
    </row>
    <row r="49" spans="1:7" ht="15" customHeight="1" x14ac:dyDescent="0.3">
      <c r="A49" s="68" t="s">
        <v>69</v>
      </c>
      <c r="B49" s="69"/>
      <c r="C49" s="69"/>
      <c r="D49" s="69"/>
      <c r="E49" s="83"/>
      <c r="G49">
        <f t="shared" si="1"/>
        <v>0</v>
      </c>
    </row>
    <row r="50" spans="1:7" ht="15" customHeight="1" x14ac:dyDescent="0.3">
      <c r="A50" s="68" t="s">
        <v>70</v>
      </c>
      <c r="B50" s="69"/>
      <c r="C50" s="69"/>
      <c r="D50" s="69"/>
      <c r="E50" s="83"/>
      <c r="G50">
        <f t="shared" si="1"/>
        <v>0</v>
      </c>
    </row>
    <row r="51" spans="1:7" ht="15" thickBot="1" x14ac:dyDescent="0.35">
      <c r="A51" s="84" t="s">
        <v>71</v>
      </c>
      <c r="B51" s="85"/>
      <c r="C51" s="85"/>
      <c r="D51" s="85"/>
      <c r="E51" s="83"/>
      <c r="G51">
        <f t="shared" si="1"/>
        <v>0</v>
      </c>
    </row>
    <row r="52" spans="1:7" ht="15" thickBot="1" x14ac:dyDescent="0.35">
      <c r="A52" s="86" t="s">
        <v>72</v>
      </c>
      <c r="B52" s="87"/>
      <c r="C52" s="88" t="s">
        <v>73</v>
      </c>
      <c r="D52" s="88"/>
      <c r="E52" s="89">
        <f>SUM(G47:G51)+SUM(G28:G41)+SUM(G16:G22)+E42</f>
        <v>0</v>
      </c>
    </row>
    <row r="53" spans="1:7" x14ac:dyDescent="0.3">
      <c r="A53" s="90"/>
      <c r="B53" s="90"/>
      <c r="C53" s="90"/>
      <c r="D53" s="91"/>
      <c r="E53" s="91"/>
      <c r="F53" s="91"/>
    </row>
    <row r="54" spans="1:7" ht="15" thickBot="1" x14ac:dyDescent="0.35">
      <c r="A54" s="90"/>
      <c r="B54" s="90"/>
      <c r="C54" s="90"/>
      <c r="D54" s="91"/>
      <c r="E54" s="91"/>
      <c r="F54" s="91"/>
    </row>
    <row r="55" spans="1:7" x14ac:dyDescent="0.3">
      <c r="A55" s="92" t="s">
        <v>74</v>
      </c>
      <c r="B55" s="93"/>
      <c r="C55" s="93"/>
      <c r="D55" s="93"/>
      <c r="E55" s="94"/>
    </row>
    <row r="56" spans="1:7" x14ac:dyDescent="0.3">
      <c r="A56" s="95" t="s">
        <v>75</v>
      </c>
      <c r="B56" s="69" t="s">
        <v>76</v>
      </c>
      <c r="C56" s="69"/>
      <c r="D56" s="69"/>
      <c r="E56" s="96"/>
    </row>
    <row r="57" spans="1:7" ht="28.8" x14ac:dyDescent="0.3">
      <c r="A57" s="97" t="s">
        <v>77</v>
      </c>
      <c r="B57" s="98" t="s">
        <v>78</v>
      </c>
      <c r="C57" s="98"/>
      <c r="D57" s="98"/>
      <c r="E57" s="99"/>
    </row>
    <row r="58" spans="1:7" ht="27.6" x14ac:dyDescent="0.3">
      <c r="A58" s="100" t="s">
        <v>79</v>
      </c>
      <c r="B58" s="101" t="s">
        <v>80</v>
      </c>
      <c r="C58" s="101"/>
      <c r="D58" s="101"/>
      <c r="E58" s="102"/>
    </row>
    <row r="59" spans="1:7" x14ac:dyDescent="0.3">
      <c r="A59" s="100" t="s">
        <v>81</v>
      </c>
      <c r="B59" s="101" t="s">
        <v>82</v>
      </c>
      <c r="C59" s="101"/>
      <c r="D59" s="101"/>
      <c r="E59" s="102"/>
    </row>
    <row r="60" spans="1:7" x14ac:dyDescent="0.3">
      <c r="A60" s="100" t="s">
        <v>83</v>
      </c>
      <c r="B60" s="101" t="s">
        <v>84</v>
      </c>
      <c r="C60" s="101"/>
      <c r="D60" s="101"/>
      <c r="E60" s="102"/>
    </row>
    <row r="61" spans="1:7" x14ac:dyDescent="0.3">
      <c r="A61" s="100" t="s">
        <v>85</v>
      </c>
      <c r="B61" s="101" t="s">
        <v>86</v>
      </c>
      <c r="C61" s="101"/>
      <c r="D61" s="101"/>
      <c r="E61" s="102"/>
    </row>
    <row r="62" spans="1:7" x14ac:dyDescent="0.3">
      <c r="A62" s="100" t="s">
        <v>87</v>
      </c>
      <c r="B62" s="101" t="s">
        <v>88</v>
      </c>
      <c r="C62" s="101"/>
      <c r="D62" s="101"/>
      <c r="E62" s="102"/>
    </row>
    <row r="63" spans="1:7" ht="13.5" customHeight="1" x14ac:dyDescent="0.3">
      <c r="A63" s="100" t="s">
        <v>89</v>
      </c>
      <c r="B63" s="101" t="s">
        <v>90</v>
      </c>
      <c r="C63" s="101"/>
      <c r="D63" s="101"/>
      <c r="E63" s="102"/>
    </row>
    <row r="64" spans="1:7" x14ac:dyDescent="0.3">
      <c r="A64" s="103" t="s">
        <v>91</v>
      </c>
      <c r="B64" s="101" t="s">
        <v>92</v>
      </c>
      <c r="C64" s="101"/>
      <c r="D64" s="101"/>
      <c r="E64" s="102"/>
    </row>
    <row r="65" spans="1:5" x14ac:dyDescent="0.3">
      <c r="A65" s="104"/>
      <c r="B65" s="101" t="s">
        <v>93</v>
      </c>
      <c r="C65" s="101"/>
      <c r="D65" s="101"/>
      <c r="E65" s="102"/>
    </row>
    <row r="66" spans="1:5" ht="15" thickBot="1" x14ac:dyDescent="0.35">
      <c r="A66" s="105" t="s">
        <v>94</v>
      </c>
      <c r="B66" s="106"/>
      <c r="C66" s="106"/>
      <c r="D66" s="106"/>
      <c r="E66" s="107"/>
    </row>
    <row r="67" spans="1:5" ht="15" thickBot="1" x14ac:dyDescent="0.35"/>
    <row r="68" spans="1:5" ht="15" customHeight="1" x14ac:dyDescent="0.3">
      <c r="A68" s="108" t="s">
        <v>95</v>
      </c>
      <c r="B68" s="109"/>
      <c r="C68" s="109"/>
      <c r="D68" s="109"/>
      <c r="E68" s="110"/>
    </row>
    <row r="69" spans="1:5" ht="15" customHeight="1" x14ac:dyDescent="0.3">
      <c r="A69" s="111"/>
      <c r="B69" s="112"/>
      <c r="C69" s="112"/>
      <c r="D69" s="112"/>
      <c r="E69" s="113"/>
    </row>
    <row r="70" spans="1:5" ht="15" customHeight="1" x14ac:dyDescent="0.3">
      <c r="A70" s="111"/>
      <c r="B70" s="112"/>
      <c r="C70" s="112"/>
      <c r="D70" s="112"/>
      <c r="E70" s="113"/>
    </row>
    <row r="71" spans="1:5" ht="15" customHeight="1" x14ac:dyDescent="0.3">
      <c r="A71" s="111"/>
      <c r="B71" s="112"/>
      <c r="C71" s="112"/>
      <c r="D71" s="112"/>
      <c r="E71" s="113"/>
    </row>
    <row r="72" spans="1:5" ht="15" customHeight="1" x14ac:dyDescent="0.3">
      <c r="A72" s="111"/>
      <c r="B72" s="112"/>
      <c r="C72" s="112"/>
      <c r="D72" s="112"/>
      <c r="E72" s="113"/>
    </row>
    <row r="73" spans="1:5" ht="15" customHeight="1" x14ac:dyDescent="0.3">
      <c r="A73" s="111"/>
      <c r="B73" s="112"/>
      <c r="C73" s="112"/>
      <c r="D73" s="112"/>
      <c r="E73" s="113"/>
    </row>
    <row r="74" spans="1:5" ht="15" customHeight="1" x14ac:dyDescent="0.3">
      <c r="A74" s="111"/>
      <c r="B74" s="112"/>
      <c r="C74" s="112"/>
      <c r="D74" s="112"/>
      <c r="E74" s="113"/>
    </row>
    <row r="75" spans="1:5" ht="15" customHeight="1" x14ac:dyDescent="0.3">
      <c r="A75" s="111"/>
      <c r="B75" s="112"/>
      <c r="C75" s="112"/>
      <c r="D75" s="112"/>
      <c r="E75" s="113"/>
    </row>
    <row r="76" spans="1:5" ht="15" customHeight="1" x14ac:dyDescent="0.3">
      <c r="A76" s="111"/>
      <c r="B76" s="112"/>
      <c r="C76" s="112"/>
      <c r="D76" s="112"/>
      <c r="E76" s="113"/>
    </row>
    <row r="77" spans="1:5" ht="15" customHeight="1" x14ac:dyDescent="0.3">
      <c r="A77" s="111"/>
      <c r="B77" s="112"/>
      <c r="C77" s="112"/>
      <c r="D77" s="112"/>
      <c r="E77" s="113"/>
    </row>
    <row r="78" spans="1:5" ht="15" customHeight="1" x14ac:dyDescent="0.3">
      <c r="A78" s="111"/>
      <c r="B78" s="112"/>
      <c r="C78" s="112"/>
      <c r="D78" s="112"/>
      <c r="E78" s="113"/>
    </row>
    <row r="79" spans="1:5" ht="15" customHeight="1" x14ac:dyDescent="0.3">
      <c r="A79" s="111"/>
      <c r="B79" s="112"/>
      <c r="C79" s="112"/>
      <c r="D79" s="112"/>
      <c r="E79" s="113"/>
    </row>
    <row r="80" spans="1:5" ht="15" customHeight="1" x14ac:dyDescent="0.3">
      <c r="A80" s="111"/>
      <c r="B80" s="112"/>
      <c r="C80" s="112"/>
      <c r="D80" s="112"/>
      <c r="E80" s="113"/>
    </row>
    <row r="81" spans="1:5" ht="15" customHeight="1" x14ac:dyDescent="0.3">
      <c r="A81" s="111"/>
      <c r="B81" s="112"/>
      <c r="C81" s="112"/>
      <c r="D81" s="112"/>
      <c r="E81" s="113"/>
    </row>
    <row r="82" spans="1:5" ht="15" customHeight="1" x14ac:dyDescent="0.3">
      <c r="A82" s="111"/>
      <c r="B82" s="112"/>
      <c r="C82" s="112"/>
      <c r="D82" s="112"/>
      <c r="E82" s="113"/>
    </row>
    <row r="83" spans="1:5" ht="15.75" customHeight="1" thickBot="1" x14ac:dyDescent="0.35">
      <c r="A83" s="114"/>
      <c r="B83" s="115"/>
      <c r="C83" s="115"/>
      <c r="D83" s="115"/>
      <c r="E83" s="116"/>
    </row>
  </sheetData>
  <sheetProtection selectLockedCells="1"/>
  <mergeCells count="66">
    <mergeCell ref="A66:E66"/>
    <mergeCell ref="A68:E68"/>
    <mergeCell ref="A69:E83"/>
    <mergeCell ref="B61:E61"/>
    <mergeCell ref="B62:E62"/>
    <mergeCell ref="B63:E63"/>
    <mergeCell ref="A64:A65"/>
    <mergeCell ref="B64:E64"/>
    <mergeCell ref="B65:E65"/>
    <mergeCell ref="A55:E55"/>
    <mergeCell ref="B56:E56"/>
    <mergeCell ref="B57:E57"/>
    <mergeCell ref="B58:E58"/>
    <mergeCell ref="B59:E59"/>
    <mergeCell ref="B60:E60"/>
    <mergeCell ref="A47:D47"/>
    <mergeCell ref="A48:D48"/>
    <mergeCell ref="A49:D49"/>
    <mergeCell ref="A50:D50"/>
    <mergeCell ref="A51:D51"/>
    <mergeCell ref="A52:B52"/>
    <mergeCell ref="C52:D52"/>
    <mergeCell ref="A40:D40"/>
    <mergeCell ref="A41:D41"/>
    <mergeCell ref="B42:D43"/>
    <mergeCell ref="E42:E43"/>
    <mergeCell ref="A44:E44"/>
    <mergeCell ref="A45:D45"/>
    <mergeCell ref="E45:E46"/>
    <mergeCell ref="A46:D46"/>
    <mergeCell ref="A34:D34"/>
    <mergeCell ref="A35:D35"/>
    <mergeCell ref="A36:D36"/>
    <mergeCell ref="A37:D37"/>
    <mergeCell ref="A38:D38"/>
    <mergeCell ref="A39:D39"/>
    <mergeCell ref="A28:D28"/>
    <mergeCell ref="A29:D29"/>
    <mergeCell ref="A30:D30"/>
    <mergeCell ref="A31:D31"/>
    <mergeCell ref="A32:D32"/>
    <mergeCell ref="A33:D33"/>
    <mergeCell ref="A23:E23"/>
    <mergeCell ref="B24:E24"/>
    <mergeCell ref="B25:E25"/>
    <mergeCell ref="A26:D26"/>
    <mergeCell ref="E26:E27"/>
    <mergeCell ref="A27:D27"/>
    <mergeCell ref="A15:D15"/>
    <mergeCell ref="A16:D16"/>
    <mergeCell ref="A18:D18"/>
    <mergeCell ref="A19:D19"/>
    <mergeCell ref="A21:D21"/>
    <mergeCell ref="A22:D22"/>
    <mergeCell ref="B7:E7"/>
    <mergeCell ref="B8:E8"/>
    <mergeCell ref="B9:E9"/>
    <mergeCell ref="B10:E10"/>
    <mergeCell ref="B11:E11"/>
    <mergeCell ref="B12:E12"/>
    <mergeCell ref="B1:E1"/>
    <mergeCell ref="B2:E2"/>
    <mergeCell ref="B3:E3"/>
    <mergeCell ref="B4:E4"/>
    <mergeCell ref="B5:E5"/>
    <mergeCell ref="B6:E6"/>
  </mergeCells>
  <dataValidations count="9">
    <dataValidation type="list" allowBlank="1" showInputMessage="1" showErrorMessage="1" sqref="B5:E5" xr:uid="{286DE6C3-A793-410A-A3AC-7A383FCA906F}">
      <formula1>$N$10:$N$12</formula1>
    </dataValidation>
    <dataValidation type="list" allowBlank="1" showInputMessage="1" showErrorMessage="1" sqref="B4:E4" xr:uid="{903383D1-6DE8-456B-A525-D114E6175559}">
      <formula1>$O$10:$O$14</formula1>
    </dataValidation>
    <dataValidation type="list" allowBlank="1" showInputMessage="1" showErrorMessage="1" sqref="B10:E10" xr:uid="{028DB781-DFE5-47D4-A252-92BE9F3B3823}">
      <formula1>$M$10:$M$11</formula1>
    </dataValidation>
    <dataValidation type="list" allowBlank="1" showInputMessage="1" showErrorMessage="1" sqref="E22" xr:uid="{FE42151B-E287-478B-9A36-106712E5C2D9}">
      <formula1>$J$10:$J$14</formula1>
    </dataValidation>
    <dataValidation type="list" allowBlank="1" showInputMessage="1" showErrorMessage="1" sqref="E19" xr:uid="{D9025079-2EA4-414F-86DD-4D7C4B6254EB}">
      <formula1>$I$10:$I$13</formula1>
    </dataValidation>
    <dataValidation type="list" allowBlank="1" showInputMessage="1" showErrorMessage="1" sqref="E16" xr:uid="{BA2149D2-44C4-4728-B827-8DF23A6B52D2}">
      <formula1>$H$10:$H$13</formula1>
    </dataValidation>
    <dataValidation type="list" allowBlank="1" showInputMessage="1" showErrorMessage="1" sqref="E40:E41 E28 E30:E35" xr:uid="{5049853C-08F5-4B9F-8DAA-927E0C8D486E}">
      <formula1>$H$1:$H$3</formula1>
    </dataValidation>
    <dataValidation type="list" allowBlank="1" showInputMessage="1" showErrorMessage="1" sqref="E42:E43" xr:uid="{1AF333BE-CB09-430C-A34B-00E92F8BAC82}">
      <formula1>$J$1:$J$11</formula1>
    </dataValidation>
    <dataValidation type="list" allowBlank="1" showInputMessage="1" showErrorMessage="1" sqref="E29 E36:E39 E47:E51" xr:uid="{39AA2655-2FA2-49FB-AAD9-85EB62AF2732}">
      <formula1>$I$1:$I$6</formula1>
    </dataValidation>
  </dataValidations>
  <hyperlinks>
    <hyperlink ref="A10" r:id="rId1" xr:uid="{80A4B9F2-D810-497E-BCEA-1F08FE760024}"/>
  </hyperlinks>
  <pageMargins left="0.7" right="0.7" top="0.75" bottom="0.75" header="0.3" footer="0.3"/>
  <pageSetup scale="72" fitToHeight="2" orientation="portrait" r:id="rId2"/>
  <headerFooter>
    <oddHeader>&amp;C&amp;20&amp;UState of Connecticut - Risk Assessment Tool</odd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Risk Assessment Tool</vt:lpstr>
      <vt:lpstr>'Risk Assessment Tool'!Print_Area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Alysha</dc:creator>
  <cp:lastModifiedBy>Gardner, Alysha</cp:lastModifiedBy>
  <dcterms:created xsi:type="dcterms:W3CDTF">2022-06-22T13:54:44Z</dcterms:created>
  <dcterms:modified xsi:type="dcterms:W3CDTF">2022-06-22T13:55:36Z</dcterms:modified>
</cp:coreProperties>
</file>