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ctgovexec-my.sharepoint.com/personal/wendy_fuchs_ct_gov/Documents/Working Drafts and Templates/REPORTS/OHS Outpatient Prescription Drugs/2025/August 2025 revisions/"/>
    </mc:Choice>
  </mc:AlternateContent>
  <xr:revisionPtr revIDLastSave="20" documentId="8_{EA716B83-BA25-40BE-A9DA-B5359944A86D}" xr6:coauthVersionLast="47" xr6:coauthVersionMax="47" xr10:uidLastSave="{FFC541C6-AFBA-4F49-AC92-09951694F99A}"/>
  <bookViews>
    <workbookView xWindow="28680" yWindow="-120" windowWidth="25440" windowHeight="15270" xr2:uid="{30CE76CE-EA1C-41FA-8BCF-E11AE45EF28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1" l="1"/>
  <c r="L17" i="1"/>
  <c r="K17" i="1"/>
  <c r="J17" i="1"/>
  <c r="I17" i="1"/>
  <c r="P16" i="1"/>
  <c r="H16" i="1"/>
  <c r="P15" i="1"/>
  <c r="H15" i="1"/>
  <c r="P14" i="1"/>
  <c r="H14" i="1"/>
  <c r="P13" i="1"/>
  <c r="H13" i="1"/>
  <c r="H17" i="1" l="1"/>
</calcChain>
</file>

<file path=xl/sharedStrings.xml><?xml version="1.0" encoding="utf-8"?>
<sst xmlns="http://schemas.openxmlformats.org/spreadsheetml/2006/main" count="82" uniqueCount="74">
  <si>
    <t>2025 STATUTE FINAL TOP LIST OF OUTPATIENT PRESCRIPTION DRUGS IN THE STATE - REVISED 8/22/2025 (see Notes)</t>
  </si>
  <si>
    <t>TIMEFRAME:</t>
  </si>
  <si>
    <t>Claims for Calendar Year 2023 (1/1/23 - 12/31/23 with 6 months of runout) and Wholesale Acquistion Prices as of 1/1/2022 and 12/31/2023</t>
  </si>
  <si>
    <t>DATA SOURCE:</t>
  </si>
  <si>
    <t>CT Office of Health Strategy (OHS) All-Payer Claims Database (APCD),  and Redbook Micromedex Wholesale Acquisition Cost Unit Prices - Information pulled from Pharmacy Dashboard as of February, 2025.</t>
  </si>
  <si>
    <t>STATUTE:</t>
  </si>
  <si>
    <t>Connecticut General Statute § 19a-754b (d)</t>
  </si>
  <si>
    <t>REQUIREMENTS:</t>
  </si>
  <si>
    <t>Wholesale Acquisition Cost (WAC) not less than 16% cumulative over the previous two years and not less than $40 for a 30-day course of treatment</t>
  </si>
  <si>
    <t xml:space="preserve">TOTAL COST: </t>
  </si>
  <si>
    <t>Carrier Paid Amount plus Subscriber Out of Pocket amount (i.e. sum of Deductible, Copay, Coinsurance) Pre-Rebate</t>
  </si>
  <si>
    <t xml:space="preserve">EXCLUSIONS: </t>
  </si>
  <si>
    <t>Any drug where Wholesale Acquisition Cost (WAC) data was not available for the specified time period. Impact of any rebate savings.</t>
  </si>
  <si>
    <t>Retail Rx Spending without Rebates</t>
  </si>
  <si>
    <t>30-Day Units</t>
  </si>
  <si>
    <t>Wholesale Acquisition Cost</t>
  </si>
  <si>
    <t>Proprietary Drug Name</t>
  </si>
  <si>
    <t>NDC</t>
  </si>
  <si>
    <t>Nonproprietary Drug Name</t>
  </si>
  <si>
    <t>Brand/ Generic</t>
  </si>
  <si>
    <t>Therapeutic Class Category</t>
  </si>
  <si>
    <t>Therapeutic Description</t>
  </si>
  <si>
    <t>Manufacturer</t>
  </si>
  <si>
    <t>Connecticut</t>
  </si>
  <si>
    <t>Commercial Cost</t>
  </si>
  <si>
    <t>Medicare Advantage</t>
  </si>
  <si>
    <t>Medicaid</t>
  </si>
  <si>
    <t xml:space="preserve"> WAC Per Unit Price</t>
  </si>
  <si>
    <t>Two-Year WAC %</t>
  </si>
  <si>
    <t>Cost</t>
  </si>
  <si>
    <t>Total    including -&gt;</t>
  </si>
  <si>
    <t>State    Employee Plan</t>
  </si>
  <si>
    <t>Utilization</t>
  </si>
  <si>
    <t>As of 12/31/2023</t>
  </si>
  <si>
    <t>As of 1/1/2022</t>
  </si>
  <si>
    <t xml:space="preserve">Increase </t>
  </si>
  <si>
    <t>NUPLAZID</t>
  </si>
  <si>
    <t>Pimavanserin</t>
  </si>
  <si>
    <t>Brand</t>
  </si>
  <si>
    <t>Central Nervous System Agents</t>
  </si>
  <si>
    <t>Treatment of hallucinations and delusions associated with Parkinson's disease psychosis.</t>
  </si>
  <si>
    <t>ACADIA PHARMACEUTICALS INC.</t>
  </si>
  <si>
    <r>
      <t>TUKYSA</t>
    </r>
    <r>
      <rPr>
        <b/>
        <vertAlign val="superscript"/>
        <sz val="11"/>
        <color theme="1"/>
        <rFont val="Aptos Narrow"/>
        <family val="2"/>
        <scheme val="minor"/>
      </rPr>
      <t>1</t>
    </r>
  </si>
  <si>
    <t>51144000212, 51144000260</t>
  </si>
  <si>
    <t>Tucatinib</t>
  </si>
  <si>
    <t>Antineoplastic Agents</t>
  </si>
  <si>
    <t>A kinase inhibitor used to treat certain types of breast and colorectal cancer in adults.</t>
  </si>
  <si>
    <t>SEAGEN, INC.</t>
  </si>
  <si>
    <t>PERCOCET</t>
  </si>
  <si>
    <t>Oxycodone &amp; Comb.</t>
  </si>
  <si>
    <t>For the management of pain severe enough to require an opioid analgesic and for which alternative treatments are inadequate.</t>
  </si>
  <si>
    <t>ENDO USA, INC.</t>
  </si>
  <si>
    <t>APOKYN</t>
  </si>
  <si>
    <t>Apomorphine</t>
  </si>
  <si>
    <t>Autonomic Drugs</t>
  </si>
  <si>
    <t>A non-ergoline dopamine agonist indicated for the acute, intermittent treatment of hypomobility, "off" episodes associated with advanced Parkinson's disease.</t>
  </si>
  <si>
    <t>SUPERNUS PHARMACEUTICALS, INC.</t>
  </si>
  <si>
    <t>Total Spending and Utilization:</t>
  </si>
  <si>
    <t>NOTES:</t>
  </si>
  <si>
    <t>The 2025 Top List of Outpatient Prescription Drugs was revised on August 22, 2025 to remove three drugs that were included due to rounding in the calculation that moved such drugs to the 16.0% cumulative WAC increase threshold for inclusion. Each of the three drugs had Wholesale Acquistioin Cost increases greater than 15.99%</t>
  </si>
  <si>
    <t xml:space="preserve"> but less than the statutory 16% threshold for inclusion.</t>
  </si>
  <si>
    <t>The statute requires that no less than one generic drug is on the list. There were no generic drugs with any meaningful claims data meeting the criteria.</t>
  </si>
  <si>
    <t>Connecticut Cost and Utilization columns represent all retail prescription drug spending (before any rebate savings) and utilization data in the All-Payer Claims Database (APCD). It does not include data for Medicare Fee for Service as well as some portion of commercial self-insured ERISA membership.</t>
  </si>
  <si>
    <t>Values fewer than 11 are masked to protect patient privacy.</t>
  </si>
  <si>
    <t>If multiple NDC's are listed, then each met the requirement individually, but they were totaled by drug name for this report. The WAC prices shown are for the utilization weighted average of the individual drug NDCs, but the increases were the same for each NDC listed.</t>
  </si>
  <si>
    <t>There may be other NDC's for a drug name listed above, but they either did not meet the criteria or were not considered high cost to the state.</t>
  </si>
  <si>
    <t>The State Employee Plan cost and utilization data are included in the total commercial cost and utilization columns.</t>
  </si>
  <si>
    <t>Two medications originally on the preliminary were removed after receiving additional details about their WAC prices and rebates.</t>
  </si>
  <si>
    <r>
      <rPr>
        <vertAlign val="superscript"/>
        <sz val="11"/>
        <color theme="1"/>
        <rFont val="Aptos Narrow"/>
        <family val="2"/>
        <scheme val="minor"/>
      </rPr>
      <t>1</t>
    </r>
    <r>
      <rPr>
        <sz val="11"/>
        <color theme="1"/>
        <rFont val="Aptos Narrow"/>
        <family val="2"/>
        <scheme val="minor"/>
      </rPr>
      <t>Seagen, Inc. was acquired by Pfizer, Inc. as of December 14, 2023.</t>
    </r>
  </si>
  <si>
    <t>Connecticut Office of Health Strategy</t>
  </si>
  <si>
    <t>Acting Commissioner Amy Porter</t>
  </si>
  <si>
    <t>2025 STATUTE FINAL TOP LIST OF OUTPATIENT PRESCRIPTION DRUGS IN THE STATE</t>
  </si>
  <si>
    <t>Revised - August 22, 2025</t>
  </si>
  <si>
    <t xml:space="preserve">Pursuant to Conn. Gen. Statute § 19a-754 b(d)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</si>
</sst>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_(* #,##0_);_(* \(#,##0\);_(* &quot;-&quot;??_);_(@_)"/>
    <numFmt numFmtId="166" formatCode="0.0%"/>
  </numFmts>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rgb="FF0070C0"/>
      <name val="Aptos Narrow"/>
      <family val="2"/>
      <scheme val="minor"/>
    </font>
    <font>
      <b/>
      <sz val="12"/>
      <color theme="1"/>
      <name val="Aptos Narrow"/>
      <family val="2"/>
      <scheme val="minor"/>
    </font>
    <font>
      <u/>
      <sz val="11"/>
      <color theme="10"/>
      <name val="Aptos Narrow"/>
      <family val="2"/>
      <scheme val="minor"/>
    </font>
    <font>
      <b/>
      <sz val="12"/>
      <name val="Aptos Narrow"/>
      <family val="2"/>
      <scheme val="minor"/>
    </font>
    <font>
      <b/>
      <sz val="12"/>
      <color rgb="FF000000"/>
      <name val="Aptos Narrow"/>
      <family val="2"/>
      <scheme val="minor"/>
    </font>
    <font>
      <sz val="11"/>
      <color theme="1"/>
      <name val="Calibri"/>
      <family val="2"/>
    </font>
    <font>
      <b/>
      <vertAlign val="superscript"/>
      <sz val="11"/>
      <color theme="1"/>
      <name val="Aptos Narrow"/>
      <family val="2"/>
      <scheme val="minor"/>
    </font>
    <font>
      <vertAlign val="superscript"/>
      <sz val="11"/>
      <color theme="1"/>
      <name val="Aptos Narrow"/>
      <family val="2"/>
      <scheme val="minor"/>
    </font>
    <font>
      <sz val="11"/>
      <color rgb="FF003D9C"/>
      <name val="Poppins"/>
    </font>
  </fonts>
  <fills count="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s>
  <borders count="16">
    <border>
      <left/>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81">
    <xf numFmtId="0" fontId="0" fillId="0" borderId="0" xfId="0"/>
    <xf numFmtId="0" fontId="4" fillId="2" borderId="4" xfId="0" applyFont="1" applyFill="1" applyBorder="1" applyAlignment="1">
      <alignment horizontal="left" wrapText="1"/>
    </xf>
    <xf numFmtId="0" fontId="4" fillId="2" borderId="4" xfId="0" applyFont="1" applyFill="1" applyBorder="1" applyAlignment="1">
      <alignment wrapText="1"/>
    </xf>
    <xf numFmtId="0" fontId="6" fillId="2" borderId="4" xfId="0" applyFont="1" applyFill="1" applyBorder="1" applyAlignment="1">
      <alignment horizontal="left" wrapText="1"/>
    </xf>
    <xf numFmtId="0" fontId="4" fillId="0" borderId="4" xfId="0" applyFont="1" applyBorder="1"/>
    <xf numFmtId="0" fontId="4" fillId="0" borderId="0" xfId="0" applyFont="1" applyAlignment="1">
      <alignment horizontal="center"/>
    </xf>
    <xf numFmtId="0" fontId="4" fillId="0" borderId="0" xfId="0" applyFont="1"/>
    <xf numFmtId="0" fontId="4" fillId="0" borderId="0" xfId="0" applyFont="1" applyAlignment="1">
      <alignment horizontal="left"/>
    </xf>
    <xf numFmtId="0" fontId="4" fillId="4" borderId="8" xfId="0" applyFont="1" applyFill="1" applyBorder="1" applyAlignment="1">
      <alignment horizontal="center"/>
    </xf>
    <xf numFmtId="0" fontId="4" fillId="6" borderId="10" xfId="0" applyFont="1" applyFill="1" applyBorder="1" applyAlignment="1">
      <alignment horizontal="center" wrapText="1"/>
    </xf>
    <xf numFmtId="164" fontId="4" fillId="6" borderId="10" xfId="2" applyNumberFormat="1" applyFont="1" applyFill="1" applyBorder="1" applyAlignment="1">
      <alignment horizontal="center" wrapText="1"/>
    </xf>
    <xf numFmtId="0" fontId="4" fillId="6" borderId="12" xfId="0" applyFont="1" applyFill="1" applyBorder="1" applyAlignment="1">
      <alignment horizontal="center" vertical="top" wrapText="1"/>
    </xf>
    <xf numFmtId="0" fontId="4" fillId="6" borderId="12" xfId="0" applyFont="1" applyFill="1" applyBorder="1" applyAlignment="1">
      <alignment horizontal="center" wrapText="1"/>
    </xf>
    <xf numFmtId="164" fontId="4" fillId="6" borderId="12" xfId="2" applyNumberFormat="1" applyFont="1" applyFill="1" applyBorder="1" applyAlignment="1">
      <alignment horizontal="center" vertical="top" wrapText="1"/>
    </xf>
    <xf numFmtId="0" fontId="2" fillId="7" borderId="11" xfId="0" applyFont="1" applyFill="1" applyBorder="1"/>
    <xf numFmtId="0" fontId="0" fillId="7" borderId="11" xfId="0" applyFill="1" applyBorder="1" applyAlignment="1">
      <alignment horizontal="center"/>
    </xf>
    <xf numFmtId="0" fontId="8" fillId="7" borderId="11" xfId="0" applyFont="1" applyFill="1" applyBorder="1"/>
    <xf numFmtId="0" fontId="8" fillId="7" borderId="11" xfId="0" applyFont="1" applyFill="1" applyBorder="1" applyAlignment="1">
      <alignment horizontal="center"/>
    </xf>
    <xf numFmtId="0" fontId="8" fillId="7" borderId="11" xfId="0" applyFont="1" applyFill="1" applyBorder="1" applyAlignment="1">
      <alignment wrapText="1"/>
    </xf>
    <xf numFmtId="0" fontId="0" fillId="7" borderId="11" xfId="0" applyFill="1" applyBorder="1" applyAlignment="1">
      <alignment wrapText="1"/>
    </xf>
    <xf numFmtId="165" fontId="0" fillId="7" borderId="12" xfId="1" applyNumberFormat="1" applyFont="1" applyFill="1" applyBorder="1"/>
    <xf numFmtId="165" fontId="0" fillId="7" borderId="11" xfId="1" applyNumberFormat="1" applyFont="1" applyFill="1" applyBorder="1"/>
    <xf numFmtId="44" fontId="0" fillId="7" borderId="11" xfId="2" applyFont="1" applyFill="1" applyBorder="1"/>
    <xf numFmtId="166" fontId="0" fillId="7" borderId="11" xfId="3" applyNumberFormat="1" applyFont="1" applyFill="1" applyBorder="1" applyAlignment="1">
      <alignment horizontal="center"/>
    </xf>
    <xf numFmtId="0" fontId="2" fillId="0" borderId="11" xfId="0" applyFont="1" applyBorder="1"/>
    <xf numFmtId="0" fontId="0" fillId="0" borderId="11" xfId="0" applyBorder="1" applyAlignment="1">
      <alignment horizontal="center" wrapText="1"/>
    </xf>
    <xf numFmtId="0" fontId="8" fillId="0" borderId="11" xfId="0" applyFont="1" applyBorder="1"/>
    <xf numFmtId="0" fontId="8" fillId="0" borderId="11" xfId="0" applyFont="1" applyBorder="1" applyAlignment="1">
      <alignment horizontal="center"/>
    </xf>
    <xf numFmtId="0" fontId="8" fillId="0" borderId="11" xfId="0" applyFont="1" applyBorder="1" applyAlignment="1">
      <alignment wrapText="1"/>
    </xf>
    <xf numFmtId="0" fontId="0" fillId="0" borderId="11" xfId="0" applyBorder="1"/>
    <xf numFmtId="165" fontId="0" fillId="0" borderId="12" xfId="1" applyNumberFormat="1" applyFont="1" applyBorder="1"/>
    <xf numFmtId="165" fontId="0" fillId="0" borderId="11" xfId="0" applyNumberFormat="1" applyBorder="1"/>
    <xf numFmtId="44" fontId="0" fillId="0" borderId="11" xfId="2" applyFont="1" applyBorder="1"/>
    <xf numFmtId="166" fontId="0" fillId="0" borderId="11" xfId="3" applyNumberFormat="1" applyFont="1" applyBorder="1" applyAlignment="1">
      <alignment horizontal="center"/>
    </xf>
    <xf numFmtId="0" fontId="0" fillId="0" borderId="11" xfId="0" applyBorder="1" applyAlignment="1">
      <alignment horizontal="center"/>
    </xf>
    <xf numFmtId="165" fontId="0" fillId="0" borderId="12" xfId="1" applyNumberFormat="1" applyFont="1" applyFill="1" applyBorder="1"/>
    <xf numFmtId="165" fontId="0" fillId="0" borderId="11" xfId="1" applyNumberFormat="1" applyFont="1" applyFill="1" applyBorder="1"/>
    <xf numFmtId="44" fontId="0" fillId="0" borderId="11" xfId="2" applyFont="1" applyFill="1" applyBorder="1"/>
    <xf numFmtId="166" fontId="0" fillId="0" borderId="11" xfId="3" applyNumberFormat="1" applyFont="1" applyFill="1" applyBorder="1" applyAlignment="1">
      <alignment horizontal="center"/>
    </xf>
    <xf numFmtId="0" fontId="2" fillId="0" borderId="5" xfId="0" applyFont="1" applyBorder="1"/>
    <xf numFmtId="0" fontId="2" fillId="0" borderId="0" xfId="0" applyFont="1"/>
    <xf numFmtId="0" fontId="2" fillId="8" borderId="11" xfId="0" applyFont="1" applyFill="1" applyBorder="1"/>
    <xf numFmtId="165" fontId="2" fillId="8" borderId="3" xfId="0" applyNumberFormat="1" applyFont="1" applyFill="1" applyBorder="1"/>
    <xf numFmtId="165" fontId="2" fillId="8" borderId="11" xfId="0" applyNumberFormat="1" applyFont="1" applyFill="1" applyBorder="1"/>
    <xf numFmtId="0" fontId="2" fillId="0" borderId="6" xfId="0" applyFont="1" applyBorder="1"/>
    <xf numFmtId="44" fontId="0" fillId="0" borderId="0" xfId="2" applyFont="1" applyBorder="1"/>
    <xf numFmtId="0" fontId="0" fillId="0" borderId="6" xfId="0" applyBorder="1"/>
    <xf numFmtId="0" fontId="2" fillId="0" borderId="0" xfId="0" applyFont="1" applyAlignment="1">
      <alignment wrapText="1"/>
    </xf>
    <xf numFmtId="0" fontId="2" fillId="0" borderId="6" xfId="0" applyFont="1" applyBorder="1" applyAlignment="1">
      <alignment wrapText="1"/>
    </xf>
    <xf numFmtId="0" fontId="0" fillId="0" borderId="5" xfId="0" applyBorder="1"/>
    <xf numFmtId="0" fontId="0" fillId="0" borderId="13" xfId="0" applyBorder="1"/>
    <xf numFmtId="0" fontId="0" fillId="0" borderId="14" xfId="0" applyBorder="1"/>
    <xf numFmtId="44" fontId="0" fillId="0" borderId="14" xfId="2" applyFont="1" applyBorder="1"/>
    <xf numFmtId="0" fontId="0" fillId="0" borderId="15" xfId="0" applyBorder="1"/>
    <xf numFmtId="0" fontId="11" fillId="0" borderId="0" xfId="0" applyFont="1"/>
    <xf numFmtId="0" fontId="4" fillId="2" borderId="5" xfId="0" applyFont="1" applyFill="1" applyBorder="1" applyAlignment="1">
      <alignment wrapText="1"/>
    </xf>
    <xf numFmtId="0" fontId="4" fillId="2" borderId="0" xfId="0" applyFont="1" applyFill="1" applyAlignment="1">
      <alignment wrapText="1"/>
    </xf>
    <xf numFmtId="0" fontId="4" fillId="2" borderId="6" xfId="0" applyFont="1" applyFill="1" applyBorder="1" applyAlignment="1">
      <alignment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3" fillId="2" borderId="3" xfId="0" applyFont="1" applyFill="1" applyBorder="1" applyAlignment="1">
      <alignment horizontal="left" wrapText="1"/>
    </xf>
    <xf numFmtId="0" fontId="6" fillId="2" borderId="5" xfId="4" applyFont="1" applyFill="1" applyBorder="1" applyAlignment="1"/>
    <xf numFmtId="0" fontId="6" fillId="2" borderId="0" xfId="4" applyFont="1" applyFill="1" applyBorder="1" applyAlignment="1"/>
    <xf numFmtId="0" fontId="6" fillId="2" borderId="6" xfId="4" applyFont="1" applyFill="1" applyBorder="1" applyAlignment="1"/>
    <xf numFmtId="0" fontId="7" fillId="2" borderId="5" xfId="0" applyFont="1" applyFill="1" applyBorder="1" applyAlignment="1">
      <alignment wrapText="1"/>
    </xf>
    <xf numFmtId="0" fontId="7" fillId="2" borderId="0" xfId="0" applyFont="1" applyFill="1" applyAlignment="1">
      <alignment wrapText="1"/>
    </xf>
    <xf numFmtId="0" fontId="7" fillId="2" borderId="6" xfId="0" applyFont="1" applyFill="1" applyBorder="1" applyAlignment="1">
      <alignment wrapText="1"/>
    </xf>
    <xf numFmtId="0" fontId="4" fillId="6" borderId="11" xfId="0" applyFont="1" applyFill="1" applyBorder="1" applyAlignment="1">
      <alignment horizontal="center" vertical="center" wrapText="1"/>
    </xf>
    <xf numFmtId="0" fontId="6" fillId="2" borderId="5" xfId="0" applyFont="1" applyFill="1" applyBorder="1"/>
    <xf numFmtId="0" fontId="6" fillId="2" borderId="0" xfId="0" applyFont="1" applyFill="1"/>
    <xf numFmtId="0" fontId="6" fillId="2" borderId="6" xfId="0" applyFont="1" applyFill="1" applyBorder="1"/>
    <xf numFmtId="0" fontId="4" fillId="3" borderId="7" xfId="0" applyFont="1" applyFill="1" applyBorder="1" applyAlignment="1">
      <alignment horizontal="center"/>
    </xf>
    <xf numFmtId="0" fontId="4" fillId="3" borderId="8" xfId="0" applyFont="1" applyFill="1" applyBorder="1" applyAlignment="1">
      <alignment horizontal="center"/>
    </xf>
    <xf numFmtId="0" fontId="4" fillId="3" borderId="9" xfId="0" applyFont="1" applyFill="1" applyBorder="1" applyAlignment="1">
      <alignment horizontal="center"/>
    </xf>
    <xf numFmtId="0" fontId="4" fillId="5" borderId="7" xfId="0" applyFont="1" applyFill="1" applyBorder="1" applyAlignment="1">
      <alignment horizontal="center"/>
    </xf>
    <xf numFmtId="0" fontId="4" fillId="5" borderId="8" xfId="0" applyFont="1" applyFill="1" applyBorder="1" applyAlignment="1">
      <alignment horizontal="center"/>
    </xf>
    <xf numFmtId="0" fontId="4" fillId="5" borderId="9" xfId="0" applyFont="1" applyFill="1" applyBorder="1" applyAlignment="1">
      <alignment horizontal="center"/>
    </xf>
    <xf numFmtId="0" fontId="4" fillId="6" borderId="10"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11" fillId="0" borderId="0" xfId="0" applyFont="1" applyBorder="1"/>
    <xf numFmtId="0" fontId="0" fillId="0" borderId="0" xfId="0" applyBorder="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003D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325F5-5B76-43B8-86BD-F33053765B48}">
  <sheetPr>
    <pageSetUpPr fitToPage="1"/>
  </sheetPr>
  <dimension ref="A1:P30"/>
  <sheetViews>
    <sheetView tabSelected="1" workbookViewId="0">
      <selection activeCell="C2" sqref="C2"/>
    </sheetView>
  </sheetViews>
  <sheetFormatPr defaultRowHeight="14.4" x14ac:dyDescent="0.3"/>
  <cols>
    <col min="1" max="1" width="17.6640625" customWidth="1"/>
    <col min="2" max="2" width="18.88671875" customWidth="1"/>
    <col min="3" max="3" width="20.109375" customWidth="1"/>
    <col min="5" max="5" width="24.44140625" customWidth="1"/>
    <col min="6" max="6" width="55.6640625" customWidth="1"/>
    <col min="7" max="7" width="21.6640625" customWidth="1"/>
    <col min="8" max="8" width="12.44140625" bestFit="1" customWidth="1"/>
    <col min="9" max="10" width="15" customWidth="1"/>
    <col min="11" max="12" width="12.44140625" bestFit="1" customWidth="1"/>
    <col min="13" max="13" width="15.33203125" customWidth="1"/>
    <col min="14" max="15" width="12" customWidth="1"/>
    <col min="16" max="16" width="11.33203125" customWidth="1"/>
  </cols>
  <sheetData>
    <row r="1" spans="1:16" ht="20.399999999999999" x14ac:dyDescent="0.7">
      <c r="A1" s="79" t="s">
        <v>69</v>
      </c>
      <c r="B1" s="80"/>
      <c r="C1" s="80"/>
      <c r="D1" s="80"/>
      <c r="E1" s="80"/>
      <c r="F1" s="79" t="s">
        <v>71</v>
      </c>
      <c r="G1" s="80"/>
      <c r="H1" s="80"/>
    </row>
    <row r="2" spans="1:16" ht="20.399999999999999" x14ac:dyDescent="0.7">
      <c r="A2" s="54" t="s">
        <v>70</v>
      </c>
    </row>
    <row r="3" spans="1:16" ht="18" x14ac:dyDescent="0.35">
      <c r="A3" s="58" t="s">
        <v>0</v>
      </c>
      <c r="B3" s="59"/>
      <c r="C3" s="59"/>
      <c r="D3" s="59"/>
      <c r="E3" s="59"/>
      <c r="F3" s="59"/>
      <c r="G3" s="59"/>
      <c r="H3" s="59"/>
      <c r="I3" s="59"/>
      <c r="J3" s="59"/>
      <c r="K3" s="59"/>
      <c r="L3" s="59"/>
      <c r="M3" s="59"/>
      <c r="N3" s="59"/>
      <c r="O3" s="59"/>
      <c r="P3" s="60"/>
    </row>
    <row r="4" spans="1:16" ht="15.6" x14ac:dyDescent="0.3">
      <c r="A4" s="1" t="s">
        <v>1</v>
      </c>
      <c r="B4" s="55" t="s">
        <v>2</v>
      </c>
      <c r="C4" s="56"/>
      <c r="D4" s="56"/>
      <c r="E4" s="56"/>
      <c r="F4" s="56"/>
      <c r="G4" s="56"/>
      <c r="H4" s="56"/>
      <c r="I4" s="56"/>
      <c r="J4" s="56"/>
      <c r="K4" s="56"/>
      <c r="L4" s="56"/>
      <c r="M4" s="56"/>
      <c r="N4" s="56"/>
      <c r="O4" s="56"/>
      <c r="P4" s="57"/>
    </row>
    <row r="5" spans="1:16" ht="15.6" x14ac:dyDescent="0.3">
      <c r="A5" s="1" t="s">
        <v>3</v>
      </c>
      <c r="B5" s="55" t="s">
        <v>4</v>
      </c>
      <c r="C5" s="56"/>
      <c r="D5" s="56"/>
      <c r="E5" s="56"/>
      <c r="F5" s="56"/>
      <c r="G5" s="56"/>
      <c r="H5" s="56"/>
      <c r="I5" s="56"/>
      <c r="J5" s="56"/>
      <c r="K5" s="56"/>
      <c r="L5" s="56"/>
      <c r="M5" s="56"/>
      <c r="N5" s="56"/>
      <c r="O5" s="56"/>
      <c r="P5" s="57"/>
    </row>
    <row r="6" spans="1:16" ht="15.6" x14ac:dyDescent="0.3">
      <c r="A6" s="1" t="s">
        <v>5</v>
      </c>
      <c r="B6" s="61" t="s">
        <v>6</v>
      </c>
      <c r="C6" s="62"/>
      <c r="D6" s="62"/>
      <c r="E6" s="62"/>
      <c r="F6" s="62"/>
      <c r="G6" s="62"/>
      <c r="H6" s="62"/>
      <c r="I6" s="62"/>
      <c r="J6" s="62"/>
      <c r="K6" s="62"/>
      <c r="L6" s="62"/>
      <c r="M6" s="62"/>
      <c r="N6" s="62"/>
      <c r="O6" s="62"/>
      <c r="P6" s="63"/>
    </row>
    <row r="7" spans="1:16" ht="15.6" x14ac:dyDescent="0.3">
      <c r="A7" s="1" t="s">
        <v>7</v>
      </c>
      <c r="B7" s="64" t="s">
        <v>8</v>
      </c>
      <c r="C7" s="65"/>
      <c r="D7" s="65"/>
      <c r="E7" s="65"/>
      <c r="F7" s="65"/>
      <c r="G7" s="65"/>
      <c r="H7" s="65"/>
      <c r="I7" s="65"/>
      <c r="J7" s="65"/>
      <c r="K7" s="65"/>
      <c r="L7" s="65"/>
      <c r="M7" s="65"/>
      <c r="N7" s="65"/>
      <c r="O7" s="65"/>
      <c r="P7" s="66"/>
    </row>
    <row r="8" spans="1:16" ht="15.6" x14ac:dyDescent="0.3">
      <c r="A8" s="2" t="s">
        <v>9</v>
      </c>
      <c r="B8" s="55" t="s">
        <v>10</v>
      </c>
      <c r="C8" s="56"/>
      <c r="D8" s="56"/>
      <c r="E8" s="56"/>
      <c r="F8" s="56"/>
      <c r="G8" s="56"/>
      <c r="H8" s="56"/>
      <c r="I8" s="56"/>
      <c r="J8" s="56"/>
      <c r="K8" s="56"/>
      <c r="L8" s="56"/>
      <c r="M8" s="56"/>
      <c r="N8" s="56"/>
      <c r="O8" s="56"/>
      <c r="P8" s="57"/>
    </row>
    <row r="9" spans="1:16" ht="15.6" x14ac:dyDescent="0.3">
      <c r="A9" s="3" t="s">
        <v>11</v>
      </c>
      <c r="B9" s="68" t="s">
        <v>12</v>
      </c>
      <c r="C9" s="69"/>
      <c r="D9" s="69"/>
      <c r="E9" s="69"/>
      <c r="F9" s="69"/>
      <c r="G9" s="69"/>
      <c r="H9" s="69"/>
      <c r="I9" s="69"/>
      <c r="J9" s="69"/>
      <c r="K9" s="69"/>
      <c r="L9" s="69"/>
      <c r="M9" s="69"/>
      <c r="N9" s="69"/>
      <c r="O9" s="69"/>
      <c r="P9" s="70"/>
    </row>
    <row r="10" spans="1:16" ht="15.6" x14ac:dyDescent="0.3">
      <c r="A10" s="4"/>
      <c r="B10" s="5"/>
      <c r="C10" s="5"/>
      <c r="D10" s="6"/>
      <c r="E10" s="7"/>
      <c r="F10" s="6"/>
      <c r="G10" s="6"/>
      <c r="H10" s="71" t="s">
        <v>13</v>
      </c>
      <c r="I10" s="72"/>
      <c r="J10" s="72"/>
      <c r="K10" s="72"/>
      <c r="L10" s="73"/>
      <c r="M10" s="8" t="s">
        <v>14</v>
      </c>
      <c r="N10" s="74" t="s">
        <v>15</v>
      </c>
      <c r="O10" s="75"/>
      <c r="P10" s="76"/>
    </row>
    <row r="11" spans="1:16" ht="31.2" x14ac:dyDescent="0.3">
      <c r="A11" s="77" t="s">
        <v>16</v>
      </c>
      <c r="B11" s="77" t="s">
        <v>17</v>
      </c>
      <c r="C11" s="77" t="s">
        <v>18</v>
      </c>
      <c r="D11" s="77" t="s">
        <v>19</v>
      </c>
      <c r="E11" s="77" t="s">
        <v>20</v>
      </c>
      <c r="F11" s="77" t="s">
        <v>21</v>
      </c>
      <c r="G11" s="77" t="s">
        <v>22</v>
      </c>
      <c r="H11" s="9" t="s">
        <v>23</v>
      </c>
      <c r="I11" s="67" t="s">
        <v>24</v>
      </c>
      <c r="J11" s="67"/>
      <c r="K11" s="9" t="s">
        <v>25</v>
      </c>
      <c r="L11" s="9" t="s">
        <v>26</v>
      </c>
      <c r="M11" s="9" t="s">
        <v>23</v>
      </c>
      <c r="N11" s="10" t="s">
        <v>27</v>
      </c>
      <c r="O11" s="10" t="s">
        <v>27</v>
      </c>
      <c r="P11" s="9" t="s">
        <v>28</v>
      </c>
    </row>
    <row r="12" spans="1:16" ht="31.2" x14ac:dyDescent="0.3">
      <c r="A12" s="78"/>
      <c r="B12" s="78"/>
      <c r="C12" s="78"/>
      <c r="D12" s="78"/>
      <c r="E12" s="78"/>
      <c r="F12" s="78"/>
      <c r="G12" s="78"/>
      <c r="H12" s="11" t="s">
        <v>29</v>
      </c>
      <c r="I12" s="11" t="s">
        <v>30</v>
      </c>
      <c r="J12" s="12" t="s">
        <v>31</v>
      </c>
      <c r="K12" s="11" t="s">
        <v>29</v>
      </c>
      <c r="L12" s="11" t="s">
        <v>29</v>
      </c>
      <c r="M12" s="11" t="s">
        <v>32</v>
      </c>
      <c r="N12" s="13" t="s">
        <v>33</v>
      </c>
      <c r="O12" s="13" t="s">
        <v>34</v>
      </c>
      <c r="P12" s="11" t="s">
        <v>35</v>
      </c>
    </row>
    <row r="13" spans="1:16" ht="28.8" x14ac:dyDescent="0.3">
      <c r="A13" s="14" t="s">
        <v>36</v>
      </c>
      <c r="B13" s="15">
        <v>63090034030</v>
      </c>
      <c r="C13" s="16" t="s">
        <v>37</v>
      </c>
      <c r="D13" s="17" t="s">
        <v>38</v>
      </c>
      <c r="E13" s="18" t="s">
        <v>39</v>
      </c>
      <c r="F13" s="18" t="s">
        <v>40</v>
      </c>
      <c r="G13" s="19" t="s">
        <v>41</v>
      </c>
      <c r="H13" s="20">
        <f t="shared" ref="H13:H16" si="0">I13+K13+L13</f>
        <v>9459624.129999999</v>
      </c>
      <c r="I13" s="21">
        <v>674370.78999999992</v>
      </c>
      <c r="J13" s="21">
        <v>71118.850000000006</v>
      </c>
      <c r="K13" s="21">
        <v>8464820.3800000008</v>
      </c>
      <c r="L13" s="21">
        <v>320432.95999999996</v>
      </c>
      <c r="M13" s="21">
        <v>2753</v>
      </c>
      <c r="N13" s="22">
        <v>166.5</v>
      </c>
      <c r="O13" s="22">
        <v>132.66999999999999</v>
      </c>
      <c r="P13" s="23">
        <f t="shared" ref="P13:P16" si="1">(N13-O13)/O13</f>
        <v>0.254993593125801</v>
      </c>
    </row>
    <row r="14" spans="1:16" ht="28.8" x14ac:dyDescent="0.3">
      <c r="A14" s="24" t="s">
        <v>42</v>
      </c>
      <c r="B14" s="25" t="s">
        <v>43</v>
      </c>
      <c r="C14" s="26" t="s">
        <v>44</v>
      </c>
      <c r="D14" s="27" t="s">
        <v>38</v>
      </c>
      <c r="E14" s="26" t="s">
        <v>45</v>
      </c>
      <c r="F14" s="28" t="s">
        <v>46</v>
      </c>
      <c r="G14" s="29" t="s">
        <v>47</v>
      </c>
      <c r="H14" s="30">
        <f t="shared" si="0"/>
        <v>5140903.9700000007</v>
      </c>
      <c r="I14" s="31">
        <v>2337011.6100000003</v>
      </c>
      <c r="J14" s="31">
        <v>431833.53</v>
      </c>
      <c r="K14" s="31">
        <v>1213850.3600000001</v>
      </c>
      <c r="L14" s="31">
        <v>1590042</v>
      </c>
      <c r="M14" s="31">
        <v>304</v>
      </c>
      <c r="N14" s="32">
        <v>213.58333000000002</v>
      </c>
      <c r="O14" s="32">
        <v>179.79999999999998</v>
      </c>
      <c r="P14" s="33">
        <f t="shared" si="1"/>
        <v>0.18789393770856527</v>
      </c>
    </row>
    <row r="15" spans="1:16" ht="28.8" x14ac:dyDescent="0.3">
      <c r="A15" s="24" t="s">
        <v>48</v>
      </c>
      <c r="B15" s="34">
        <v>63481062970</v>
      </c>
      <c r="C15" s="28" t="s">
        <v>49</v>
      </c>
      <c r="D15" s="27" t="s">
        <v>38</v>
      </c>
      <c r="E15" s="28" t="s">
        <v>39</v>
      </c>
      <c r="F15" s="28" t="s">
        <v>50</v>
      </c>
      <c r="G15" s="29" t="s">
        <v>51</v>
      </c>
      <c r="H15" s="35">
        <f t="shared" si="0"/>
        <v>2915589.09</v>
      </c>
      <c r="I15" s="36">
        <v>383402.8</v>
      </c>
      <c r="J15" s="36">
        <v>65672.67</v>
      </c>
      <c r="K15" s="36">
        <v>2075877.77</v>
      </c>
      <c r="L15" s="36">
        <v>456308.52</v>
      </c>
      <c r="M15" s="36">
        <v>753</v>
      </c>
      <c r="N15" s="37">
        <v>34.165599999999998</v>
      </c>
      <c r="O15" s="37">
        <v>28.29</v>
      </c>
      <c r="P15" s="38">
        <f t="shared" si="1"/>
        <v>0.20769176387416044</v>
      </c>
    </row>
    <row r="16" spans="1:16" ht="43.2" x14ac:dyDescent="0.3">
      <c r="A16" s="14" t="s">
        <v>52</v>
      </c>
      <c r="B16" s="15">
        <v>27505000405</v>
      </c>
      <c r="C16" s="18" t="s">
        <v>53</v>
      </c>
      <c r="D16" s="17" t="s">
        <v>38</v>
      </c>
      <c r="E16" s="16" t="s">
        <v>54</v>
      </c>
      <c r="F16" s="18" t="s">
        <v>55</v>
      </c>
      <c r="G16" s="19" t="s">
        <v>56</v>
      </c>
      <c r="H16" s="20">
        <f t="shared" si="0"/>
        <v>2675006.5200000005</v>
      </c>
      <c r="I16" s="21">
        <v>185046.99</v>
      </c>
      <c r="J16" s="21">
        <v>0</v>
      </c>
      <c r="K16" s="21">
        <v>2447045.58</v>
      </c>
      <c r="L16" s="21">
        <v>42913.95</v>
      </c>
      <c r="M16" s="21">
        <v>88</v>
      </c>
      <c r="N16" s="22">
        <v>492.77132999999998</v>
      </c>
      <c r="O16" s="22">
        <v>411.56</v>
      </c>
      <c r="P16" s="23">
        <f t="shared" si="1"/>
        <v>0.19732561473418209</v>
      </c>
    </row>
    <row r="17" spans="1:16" s="40" customFormat="1" x14ac:dyDescent="0.3">
      <c r="A17" s="39"/>
      <c r="F17" s="41" t="s">
        <v>57</v>
      </c>
      <c r="G17" s="41"/>
      <c r="H17" s="42">
        <f t="shared" ref="H17:M17" si="2">SUM(H13:H16)</f>
        <v>20191123.709999997</v>
      </c>
      <c r="I17" s="43">
        <f t="shared" si="2"/>
        <v>3579832.1900000004</v>
      </c>
      <c r="J17" s="43">
        <f t="shared" si="2"/>
        <v>568625.05000000005</v>
      </c>
      <c r="K17" s="43">
        <f t="shared" si="2"/>
        <v>14201594.09</v>
      </c>
      <c r="L17" s="43">
        <f t="shared" si="2"/>
        <v>2409697.4300000002</v>
      </c>
      <c r="M17" s="43">
        <f t="shared" si="2"/>
        <v>3898</v>
      </c>
      <c r="P17" s="44"/>
    </row>
    <row r="18" spans="1:16" x14ac:dyDescent="0.3">
      <c r="A18" s="39" t="s">
        <v>58</v>
      </c>
      <c r="M18" s="45"/>
      <c r="P18" s="46"/>
    </row>
    <row r="19" spans="1:16" ht="15.6" customHeight="1" x14ac:dyDescent="0.3">
      <c r="A19" s="39" t="s">
        <v>59</v>
      </c>
      <c r="B19" s="47"/>
      <c r="C19" s="47"/>
      <c r="D19" s="47"/>
      <c r="E19" s="47"/>
      <c r="F19" s="47"/>
      <c r="G19" s="47"/>
      <c r="H19" s="47"/>
      <c r="I19" s="47"/>
      <c r="J19" s="47"/>
      <c r="K19" s="47"/>
      <c r="L19" s="47"/>
      <c r="M19" s="47"/>
      <c r="N19" s="47"/>
      <c r="O19" s="47"/>
      <c r="P19" s="48"/>
    </row>
    <row r="20" spans="1:16" ht="15.6" customHeight="1" x14ac:dyDescent="0.3">
      <c r="A20" s="39" t="s">
        <v>60</v>
      </c>
      <c r="B20" s="47"/>
      <c r="C20" s="47"/>
      <c r="D20" s="47"/>
      <c r="E20" s="47"/>
      <c r="F20" s="47"/>
      <c r="G20" s="47"/>
      <c r="H20" s="47"/>
      <c r="I20" s="47"/>
      <c r="J20" s="47"/>
      <c r="K20" s="47"/>
      <c r="L20" s="47"/>
      <c r="M20" s="47"/>
      <c r="N20" s="47"/>
      <c r="O20" s="47"/>
      <c r="P20" s="48"/>
    </row>
    <row r="21" spans="1:16" x14ac:dyDescent="0.3">
      <c r="A21" s="49" t="s">
        <v>61</v>
      </c>
      <c r="M21" s="45"/>
      <c r="P21" s="46"/>
    </row>
    <row r="22" spans="1:16" x14ac:dyDescent="0.3">
      <c r="A22" s="49" t="s">
        <v>62</v>
      </c>
      <c r="M22" s="45"/>
      <c r="P22" s="46"/>
    </row>
    <row r="23" spans="1:16" hidden="1" x14ac:dyDescent="0.3">
      <c r="A23" s="49" t="s">
        <v>63</v>
      </c>
      <c r="M23" s="45"/>
      <c r="P23" s="46"/>
    </row>
    <row r="24" spans="1:16" x14ac:dyDescent="0.3">
      <c r="A24" s="49" t="s">
        <v>64</v>
      </c>
      <c r="M24" s="45"/>
      <c r="P24" s="46"/>
    </row>
    <row r="25" spans="1:16" x14ac:dyDescent="0.3">
      <c r="A25" s="49" t="s">
        <v>65</v>
      </c>
      <c r="M25" s="45"/>
      <c r="P25" s="46"/>
    </row>
    <row r="26" spans="1:16" x14ac:dyDescent="0.3">
      <c r="A26" s="49" t="s">
        <v>66</v>
      </c>
      <c r="M26" s="45"/>
      <c r="P26" s="46"/>
    </row>
    <row r="27" spans="1:16" x14ac:dyDescent="0.3">
      <c r="A27" s="49" t="s">
        <v>67</v>
      </c>
      <c r="M27" s="45"/>
      <c r="P27" s="46"/>
    </row>
    <row r="28" spans="1:16" ht="16.2" x14ac:dyDescent="0.3">
      <c r="A28" s="50" t="s">
        <v>68</v>
      </c>
      <c r="B28" s="51"/>
      <c r="C28" s="51"/>
      <c r="D28" s="51"/>
      <c r="E28" s="51"/>
      <c r="F28" s="51"/>
      <c r="G28" s="51"/>
      <c r="H28" s="51"/>
      <c r="I28" s="51"/>
      <c r="J28" s="51"/>
      <c r="K28" s="51"/>
      <c r="L28" s="51"/>
      <c r="M28" s="52"/>
      <c r="N28" s="51"/>
      <c r="O28" s="51"/>
      <c r="P28" s="53"/>
    </row>
    <row r="29" spans="1:16" x14ac:dyDescent="0.3">
      <c r="M29" s="45"/>
    </row>
    <row r="30" spans="1:16" ht="20.399999999999999" x14ac:dyDescent="0.7">
      <c r="A30" s="54" t="s">
        <v>72</v>
      </c>
      <c r="F30" s="54" t="s">
        <v>73</v>
      </c>
    </row>
  </sheetData>
  <mergeCells count="17">
    <mergeCell ref="I11:J11"/>
    <mergeCell ref="B9:P9"/>
    <mergeCell ref="H10:L10"/>
    <mergeCell ref="N10:P10"/>
    <mergeCell ref="A11:A12"/>
    <mergeCell ref="B11:B12"/>
    <mergeCell ref="C11:C12"/>
    <mergeCell ref="D11:D12"/>
    <mergeCell ref="E11:E12"/>
    <mergeCell ref="F11:F12"/>
    <mergeCell ref="G11:G12"/>
    <mergeCell ref="B8:P8"/>
    <mergeCell ref="A3:P3"/>
    <mergeCell ref="B4:P4"/>
    <mergeCell ref="B5:P5"/>
    <mergeCell ref="B6:P6"/>
    <mergeCell ref="B7:P7"/>
  </mergeCells>
  <pageMargins left="0.7" right="0.7" top="0.75" bottom="0.75" header="0.3" footer="0.3"/>
  <pageSetup paperSize="5" scale="56" orientation="landscape" r:id="rId1"/>
  <headerFooter>
    <oddHeader>&amp;L&amp;",Regular"&amp;0&amp;K000000Connecticut Office of Health Strategy
Acting Commissioner Amy Porter&amp;C&amp;",Regular"&amp;0 &amp;K0000002025 STATUTE FINAL TOP LIST OF OUTPATIENT PRESCRIPTION DRUGS IN THE STATE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Fuchs, Wendy</dc:creator>
  <cp:lastModifiedBy>Fuchs, Wendy</cp:lastModifiedBy>
  <cp:lastPrinted>2025-08-25T20:14:27Z</cp:lastPrinted>
  <dcterms:created xsi:type="dcterms:W3CDTF">2025-08-25T20:07:33Z</dcterms:created>
  <dcterms:modified xsi:type="dcterms:W3CDTF">2025-08-25T20:14:38Z</dcterms:modified>
</cp:coreProperties>
</file>