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fosterti\Documents\"/>
    </mc:Choice>
  </mc:AlternateContent>
  <bookViews>
    <workbookView xWindow="0" yWindow="0" windowWidth="28800" windowHeight="13635" firstSheet="4" activeTab="12"/>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19B" sheetId="15" r:id="rId12"/>
    <sheet name="Report19C" sheetId="16" r:id="rId13"/>
    <sheet name="Report21" sheetId="17" r:id="rId14"/>
    <sheet name="Report22" sheetId="18" r:id="rId15"/>
    <sheet name="Report23" sheetId="19" r:id="rId16"/>
  </sheets>
  <definedNames>
    <definedName name="_xlnm.Print_Area" localSheetId="6">Report16!$A$10:$F$37</definedName>
    <definedName name="_xlnm.Print_Area" localSheetId="7">Report17A!$A$13:$C$22</definedName>
    <definedName name="_xlnm.Print_Area" localSheetId="8">Report17B!$A$10:$F$27</definedName>
    <definedName name="_xlnm.Print_Area" localSheetId="9">Report18!$A$9:$C$32</definedName>
    <definedName name="_xlnm.Print_Area" localSheetId="10">Report19!$A$11:$F$31</definedName>
    <definedName name="_xlnm.Print_Area" localSheetId="11">Report19B!$A$11:$F$31</definedName>
    <definedName name="_xlnm.Print_Area" localSheetId="12">Report19C!$A$11:$H$61</definedName>
    <definedName name="_xlnm.Print_Area" localSheetId="0">Report20!$A$11:$C$470</definedName>
    <definedName name="_xlnm.Print_Area" localSheetId="13">Report21!$A$11:$E$124</definedName>
    <definedName name="_xlnm.Print_Area" localSheetId="14">Report22!$A$11:$C$20</definedName>
    <definedName name="_xlnm.Print_Area" localSheetId="15">Report23!$A$9:$F$59</definedName>
    <definedName name="_xlnm.Print_Area" localSheetId="1">Report5!$A$10:$D$240</definedName>
    <definedName name="_xlnm.Print_Area" localSheetId="2">Report6!$A$10:$E$146</definedName>
    <definedName name="_xlnm.Print_Area" localSheetId="3">Report6A!$A$10:$F$174</definedName>
    <definedName name="_xlnm.Print_Area" localSheetId="4">Report7!$A$10:$D$119</definedName>
    <definedName name="_xlnm.Print_Area" localSheetId="5">Report8!$A$10:$D$119</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Report19!$1:$10</definedName>
    <definedName name="_xlnm.Print_Titles" localSheetId="11">Report19B!$1:$10</definedName>
    <definedName name="_xlnm.Print_Titles" localSheetId="12">Report19C!$1:$10</definedName>
    <definedName name="_xlnm.Print_Titles" localSheetId="0">Report20!$1:$10</definedName>
    <definedName name="_xlnm.Print_Titles" localSheetId="13">Report21!$1:$10</definedName>
    <definedName name="_xlnm.Print_Titles" localSheetId="14">Report22!$1:$10</definedName>
    <definedName name="_xlnm.Print_Titles" localSheetId="15">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52511" calcMode="manual"/>
</workbook>
</file>

<file path=xl/calcChain.xml><?xml version="1.0" encoding="utf-8"?>
<calcChain xmlns="http://schemas.openxmlformats.org/spreadsheetml/2006/main">
  <c r="F56" i="19" l="1"/>
  <c r="E56" i="19"/>
  <c r="F55" i="19"/>
  <c r="E55" i="19"/>
  <c r="F54" i="19"/>
  <c r="E54" i="19"/>
  <c r="F53" i="19"/>
  <c r="E53" i="19"/>
  <c r="D51" i="19"/>
  <c r="C51" i="19"/>
  <c r="F51" i="19" s="1"/>
  <c r="F50" i="19"/>
  <c r="E50" i="19"/>
  <c r="F49" i="19"/>
  <c r="E49" i="19"/>
  <c r="F48" i="19"/>
  <c r="E48" i="19"/>
  <c r="F46" i="19"/>
  <c r="C46" i="19"/>
  <c r="D45" i="19"/>
  <c r="D46" i="19"/>
  <c r="E46" i="19"/>
  <c r="C45" i="19"/>
  <c r="F45" i="19" s="1"/>
  <c r="E44" i="19"/>
  <c r="F44" i="19" s="1"/>
  <c r="D42" i="19"/>
  <c r="C42" i="19"/>
  <c r="F41" i="19"/>
  <c r="E41" i="19"/>
  <c r="F39" i="19"/>
  <c r="E39" i="19"/>
  <c r="F38" i="19"/>
  <c r="E38" i="19"/>
  <c r="E30" i="19"/>
  <c r="F30" i="19" s="1"/>
  <c r="E29" i="19"/>
  <c r="F29" i="19" s="1"/>
  <c r="E28" i="19"/>
  <c r="F28" i="19" s="1"/>
  <c r="E27" i="19"/>
  <c r="F27" i="19" s="1"/>
  <c r="D25" i="19"/>
  <c r="C25" i="19"/>
  <c r="E24" i="19"/>
  <c r="F24" i="19" s="1"/>
  <c r="E23" i="19"/>
  <c r="F23" i="19" s="1"/>
  <c r="E22" i="19"/>
  <c r="F22" i="19" s="1"/>
  <c r="D19" i="19"/>
  <c r="D20" i="19" s="1"/>
  <c r="C19" i="19"/>
  <c r="C20" i="19" s="1"/>
  <c r="E18" i="19"/>
  <c r="F18" i="19" s="1"/>
  <c r="D16" i="19"/>
  <c r="E16" i="19" s="1"/>
  <c r="F16" i="19" s="1"/>
  <c r="C16" i="19"/>
  <c r="E15" i="19"/>
  <c r="F15" i="19" s="1"/>
  <c r="E13" i="19"/>
  <c r="F13" i="19" s="1"/>
  <c r="E12" i="19"/>
  <c r="F12" i="19" s="1"/>
  <c r="E117" i="17"/>
  <c r="E116" i="17"/>
  <c r="E113" i="17"/>
  <c r="E112" i="17"/>
  <c r="E109" i="17"/>
  <c r="E108" i="17"/>
  <c r="E105" i="17"/>
  <c r="E104" i="17"/>
  <c r="E101" i="17"/>
  <c r="E100" i="17"/>
  <c r="E97" i="17"/>
  <c r="E96" i="17"/>
  <c r="E93" i="17"/>
  <c r="E92" i="17"/>
  <c r="E89" i="17"/>
  <c r="E88" i="17"/>
  <c r="E85" i="17"/>
  <c r="E84" i="17"/>
  <c r="E81" i="17"/>
  <c r="E80" i="17"/>
  <c r="E77" i="17"/>
  <c r="E76" i="17"/>
  <c r="E73" i="17"/>
  <c r="E72" i="17"/>
  <c r="E69" i="17"/>
  <c r="E68" i="17"/>
  <c r="E65" i="17"/>
  <c r="E64" i="17"/>
  <c r="E61" i="17"/>
  <c r="E60" i="17"/>
  <c r="E57" i="17"/>
  <c r="E56" i="17"/>
  <c r="E53" i="17"/>
  <c r="E52" i="17"/>
  <c r="E49" i="17"/>
  <c r="E48" i="17"/>
  <c r="E45" i="17"/>
  <c r="E44" i="17"/>
  <c r="E41" i="17"/>
  <c r="E40" i="17"/>
  <c r="E37" i="17"/>
  <c r="E36" i="17"/>
  <c r="E33" i="17"/>
  <c r="E32" i="17"/>
  <c r="E29" i="17"/>
  <c r="E28" i="17"/>
  <c r="E25" i="17"/>
  <c r="E24" i="17"/>
  <c r="E21" i="17"/>
  <c r="E20" i="17"/>
  <c r="E17" i="17"/>
  <c r="E16" i="17"/>
  <c r="E13" i="17"/>
  <c r="E12" i="17"/>
  <c r="G61" i="16"/>
  <c r="F61" i="16"/>
  <c r="H61" i="16" s="1"/>
  <c r="E61" i="16"/>
  <c r="D61" i="16"/>
  <c r="H60" i="16"/>
  <c r="H59" i="16"/>
  <c r="H58" i="16"/>
  <c r="H57" i="16"/>
  <c r="H56" i="16"/>
  <c r="H55" i="16"/>
  <c r="H54" i="16"/>
  <c r="H53" i="16"/>
  <c r="H52" i="16"/>
  <c r="H51" i="16"/>
  <c r="H50" i="16"/>
  <c r="H49" i="16"/>
  <c r="H48" i="16"/>
  <c r="H47" i="16"/>
  <c r="H46" i="16"/>
  <c r="H45" i="16"/>
  <c r="H44" i="16"/>
  <c r="H43" i="16"/>
  <c r="H42" i="16"/>
  <c r="H41" i="16"/>
  <c r="H40" i="16"/>
  <c r="H39" i="16"/>
  <c r="H38" i="16"/>
  <c r="H37" i="16"/>
  <c r="H36" i="16"/>
  <c r="H35" i="16"/>
  <c r="H34" i="16"/>
  <c r="H33" i="16"/>
  <c r="H32" i="16"/>
  <c r="H31" i="16"/>
  <c r="H30" i="16"/>
  <c r="H29" i="16"/>
  <c r="H28" i="16"/>
  <c r="H27" i="16"/>
  <c r="H26" i="16"/>
  <c r="H25" i="16"/>
  <c r="H24" i="16"/>
  <c r="H23" i="16"/>
  <c r="H22" i="16"/>
  <c r="H21" i="16"/>
  <c r="H20" i="16"/>
  <c r="H19" i="16"/>
  <c r="H18" i="16"/>
  <c r="H17" i="16"/>
  <c r="H16" i="16"/>
  <c r="H15" i="16"/>
  <c r="H14" i="16"/>
  <c r="H13" i="16"/>
  <c r="H12" i="16"/>
  <c r="H11" i="16"/>
  <c r="E31" i="15"/>
  <c r="D31" i="15"/>
  <c r="F31" i="15"/>
  <c r="F29" i="15"/>
  <c r="F27" i="15"/>
  <c r="F25" i="15"/>
  <c r="F23" i="15"/>
  <c r="F21" i="15"/>
  <c r="F19" i="15"/>
  <c r="F17" i="15"/>
  <c r="F15" i="15"/>
  <c r="F13" i="15"/>
  <c r="F11" i="15"/>
  <c r="E31" i="14"/>
  <c r="F31" i="14" s="1"/>
  <c r="D31" i="14"/>
  <c r="F29" i="14"/>
  <c r="F27" i="14"/>
  <c r="F25" i="14"/>
  <c r="F23" i="14"/>
  <c r="F21" i="14"/>
  <c r="F19" i="14"/>
  <c r="F17" i="14"/>
  <c r="F15" i="14"/>
  <c r="F13" i="14"/>
  <c r="F11" i="14"/>
  <c r="F27" i="12"/>
  <c r="E27" i="12"/>
  <c r="D27" i="12"/>
  <c r="C27" i="12"/>
  <c r="C22" i="11"/>
  <c r="F36" i="10"/>
  <c r="E36" i="10"/>
  <c r="D35" i="10"/>
  <c r="C35" i="10"/>
  <c r="F35" i="10" s="1"/>
  <c r="F34" i="10"/>
  <c r="E34" i="10"/>
  <c r="F33" i="10"/>
  <c r="E33" i="10"/>
  <c r="F32" i="10"/>
  <c r="E32" i="10"/>
  <c r="F31" i="10"/>
  <c r="E31" i="10"/>
  <c r="F30" i="10"/>
  <c r="E30" i="10"/>
  <c r="E27" i="10"/>
  <c r="F27" i="10" s="1"/>
  <c r="D26" i="10"/>
  <c r="E26" i="10"/>
  <c r="F26" i="10" s="1"/>
  <c r="C26" i="10"/>
  <c r="F25" i="10"/>
  <c r="E25" i="10"/>
  <c r="F24" i="10"/>
  <c r="E24" i="10"/>
  <c r="E23" i="10"/>
  <c r="F23" i="10" s="1"/>
  <c r="F22" i="10"/>
  <c r="E22" i="10"/>
  <c r="E21" i="10"/>
  <c r="F21" i="10" s="1"/>
  <c r="F18" i="10"/>
  <c r="E18" i="10"/>
  <c r="D17" i="10"/>
  <c r="E17" i="10" s="1"/>
  <c r="C17" i="10"/>
  <c r="F17" i="10" s="1"/>
  <c r="F16" i="10"/>
  <c r="E16" i="10"/>
  <c r="F15" i="10"/>
  <c r="E15" i="10"/>
  <c r="F14" i="10"/>
  <c r="E14" i="10"/>
  <c r="F13" i="10"/>
  <c r="E13" i="10"/>
  <c r="F12" i="10"/>
  <c r="E12" i="10"/>
  <c r="C119" i="9"/>
  <c r="C119" i="8"/>
  <c r="F149" i="7"/>
  <c r="F151" i="7" s="1"/>
  <c r="F144" i="7"/>
  <c r="F139" i="7"/>
  <c r="F130" i="7"/>
  <c r="F118" i="7"/>
  <c r="F113" i="7"/>
  <c r="F104" i="7"/>
  <c r="F100" i="7"/>
  <c r="F96" i="7"/>
  <c r="F92" i="7"/>
  <c r="F88" i="7"/>
  <c r="F84" i="7"/>
  <c r="F80" i="7"/>
  <c r="F75" i="7"/>
  <c r="F68" i="7"/>
  <c r="F64" i="7"/>
  <c r="F57" i="7"/>
  <c r="F52" i="7"/>
  <c r="F42" i="7"/>
  <c r="F33" i="7"/>
  <c r="F28" i="7"/>
  <c r="F23" i="7"/>
  <c r="F19" i="7"/>
  <c r="E144" i="6"/>
  <c r="E139" i="6"/>
  <c r="E134" i="6"/>
  <c r="E129" i="6"/>
  <c r="E124" i="6"/>
  <c r="E119" i="6"/>
  <c r="E114" i="6"/>
  <c r="E109" i="6"/>
  <c r="E104" i="6"/>
  <c r="E99" i="6"/>
  <c r="E94" i="6"/>
  <c r="E89" i="6"/>
  <c r="E84" i="6"/>
  <c r="E79" i="6"/>
  <c r="E74" i="6"/>
  <c r="E69" i="6"/>
  <c r="E64" i="6"/>
  <c r="E59" i="6"/>
  <c r="E54" i="6"/>
  <c r="E49" i="6"/>
  <c r="E44" i="6"/>
  <c r="E39" i="6"/>
  <c r="E34" i="6"/>
  <c r="E29" i="6"/>
  <c r="E24" i="6"/>
  <c r="E19" i="6"/>
  <c r="E14" i="6"/>
  <c r="D236" i="5"/>
  <c r="D233" i="5"/>
  <c r="D225" i="5"/>
  <c r="D217" i="5"/>
  <c r="D209" i="5"/>
  <c r="D201" i="5"/>
  <c r="D193" i="5"/>
  <c r="D185" i="5"/>
  <c r="D177" i="5"/>
  <c r="D169" i="5"/>
  <c r="D161" i="5"/>
  <c r="D153" i="5"/>
  <c r="D145" i="5"/>
  <c r="D137" i="5"/>
  <c r="D129" i="5"/>
  <c r="D121" i="5"/>
  <c r="D113" i="5"/>
  <c r="D105" i="5"/>
  <c r="D97" i="5"/>
  <c r="D89" i="5"/>
  <c r="D81" i="5"/>
  <c r="D73" i="5"/>
  <c r="D65" i="5"/>
  <c r="D57" i="5"/>
  <c r="D49" i="5"/>
  <c r="D41" i="5"/>
  <c r="D33" i="5"/>
  <c r="D25" i="5"/>
  <c r="D17" i="5"/>
  <c r="D235" i="5" l="1"/>
  <c r="D237" i="5" s="1"/>
  <c r="E35" i="10"/>
  <c r="E25" i="19"/>
  <c r="F25" i="19" s="1"/>
  <c r="E45" i="19"/>
  <c r="E146" i="6"/>
  <c r="E42" i="19"/>
  <c r="E51" i="19"/>
  <c r="E20" i="19"/>
  <c r="F20" i="19" s="1"/>
  <c r="F19" i="19"/>
  <c r="F42" i="19"/>
  <c r="E19" i="19"/>
</calcChain>
</file>

<file path=xl/sharedStrings.xml><?xml version="1.0" encoding="utf-8"?>
<sst xmlns="http://schemas.openxmlformats.org/spreadsheetml/2006/main" count="2610" uniqueCount="591">
  <si>
    <t>ROCKVILLE GENERAL HOSPITAL</t>
  </si>
  <si>
    <t xml:space="preserve">ANNUAL REPORTING </t>
  </si>
  <si>
    <t xml:space="preserve">      FISCAL YEAR 2016</t>
  </si>
  <si>
    <t>REPORT 20 - REPORT OF EACH JOINT VENTURE, PARTNERSHIP</t>
  </si>
  <si>
    <t>AND CORPORATION RELATED TO THE HOSPITAL</t>
  </si>
  <si>
    <t>LINE</t>
  </si>
  <si>
    <t>DESCRIPTION</t>
  </si>
  <si>
    <t>AFFILIATE INFORMATION</t>
  </si>
  <si>
    <t xml:space="preserve">A.      </t>
  </si>
  <si>
    <t xml:space="preserve">       AFFILIATE NAME      </t>
  </si>
  <si>
    <t>EASTERN CT HEALTH NETWORK , INC</t>
  </si>
  <si>
    <t>Affiliate Description</t>
  </si>
  <si>
    <t>PARENT CORP AND PROVIDES OVERALL DIRECTION AND CONTROL TO ALL OTHER CORPORATIONS</t>
  </si>
  <si>
    <t xml:space="preserve">Affiliate type of service </t>
  </si>
  <si>
    <t>Parent Corporation</t>
  </si>
  <si>
    <t>Tax Status</t>
  </si>
  <si>
    <t>Not for Profit</t>
  </si>
  <si>
    <t>Street Address</t>
  </si>
  <si>
    <t>71 HAYNES STREET, MANCHESTER,CT</t>
  </si>
  <si>
    <t xml:space="preserve">Town </t>
  </si>
  <si>
    <t>Manchester</t>
  </si>
  <si>
    <t>State</t>
  </si>
  <si>
    <t>Connecticut</t>
  </si>
  <si>
    <t>Zip Code</t>
  </si>
  <si>
    <t xml:space="preserve">06040 - </t>
  </si>
  <si>
    <t>CEO Name</t>
  </si>
  <si>
    <t>PETER J. KARL</t>
  </si>
  <si>
    <t>CEO Title</t>
  </si>
  <si>
    <t>PRESIDENT &amp; CEO</t>
  </si>
  <si>
    <t>CT Agent Name</t>
  </si>
  <si>
    <t>Sharon Holmes</t>
  </si>
  <si>
    <t>CT Agent Company</t>
  </si>
  <si>
    <t>echn</t>
  </si>
  <si>
    <t>CT Agent Company Street Address</t>
  </si>
  <si>
    <t xml:space="preserve">CT Agent Town </t>
  </si>
  <si>
    <t>CT Agent State</t>
  </si>
  <si>
    <t>CT Agent Zip Code</t>
  </si>
  <si>
    <t xml:space="preserve">B.      </t>
  </si>
  <si>
    <t>A CARING HAND, LLC</t>
  </si>
  <si>
    <t>PROVIDES PRIVATE SERVICES (COMPANIONS, HOMEMAKERS, PERSONAL CARE ASSISTANTS, LIVE IN CARE)</t>
  </si>
  <si>
    <t>Other HealthCare Svcs(Specify)</t>
  </si>
  <si>
    <t>8 KEYNOTE DRIVE</t>
  </si>
  <si>
    <t>VERNON</t>
  </si>
  <si>
    <t xml:space="preserve">06066 - </t>
  </si>
  <si>
    <t>TODD ROSE</t>
  </si>
  <si>
    <t/>
  </si>
  <si>
    <t xml:space="preserve">C.      </t>
  </si>
  <si>
    <t>AETNA AMBULANCE SERVICES, INC.</t>
  </si>
  <si>
    <t>PROVIDES AMBULANCE TRANSPORTATION SERVICES</t>
  </si>
  <si>
    <t>Ambulatory Services</t>
  </si>
  <si>
    <t>For Profit</t>
  </si>
  <si>
    <t>140 Van Block Ave</t>
  </si>
  <si>
    <t>Hartford</t>
  </si>
  <si>
    <t xml:space="preserve">06106 - </t>
  </si>
  <si>
    <t>Kim Aroh</t>
  </si>
  <si>
    <t>President</t>
  </si>
  <si>
    <t>C T Corporation System</t>
  </si>
  <si>
    <t>One Corporate Center</t>
  </si>
  <si>
    <t xml:space="preserve">06103 - </t>
  </si>
  <si>
    <t xml:space="preserve">D.      </t>
  </si>
  <si>
    <t>AMBULANCE SERVICE OF MANCHESTER, LLC</t>
  </si>
  <si>
    <t>PROVIDE TRANSPORTATION SERVICES</t>
  </si>
  <si>
    <t xml:space="preserve">275 New State Road, Manchester, CT  </t>
  </si>
  <si>
    <t xml:space="preserve">President </t>
  </si>
  <si>
    <t xml:space="preserve">E.      </t>
  </si>
  <si>
    <t>CLINICALLY INTEGRATED NETWORK OF EASTERN CONNECTICUT, LLC</t>
  </si>
  <si>
    <t>Provides medical management, quality oversight and insures value of community based care.</t>
  </si>
  <si>
    <t>26 Haynes Street</t>
  </si>
  <si>
    <t>Edward J Roberts</t>
  </si>
  <si>
    <t>Manager</t>
  </si>
  <si>
    <t>26 Haynes St</t>
  </si>
  <si>
    <t xml:space="preserve">Manchester </t>
  </si>
  <si>
    <t xml:space="preserve">F.      </t>
  </si>
  <si>
    <t>CONNECTICUT HEALTHCARE INSURANCE CO.</t>
  </si>
  <si>
    <t>ECHN's Malpractice Insurance Co.</t>
  </si>
  <si>
    <t>Insurance</t>
  </si>
  <si>
    <t>71 Haynes Street</t>
  </si>
  <si>
    <t>Peter Karl</t>
  </si>
  <si>
    <t>100 Main ST</t>
  </si>
  <si>
    <t>Grand Cayman</t>
  </si>
  <si>
    <t>Cayman Islands</t>
  </si>
  <si>
    <t xml:space="preserve">G.      </t>
  </si>
  <si>
    <t>CONNECTICUT OCCUPATIONAL MEDICINE PARTNERS, LLC</t>
  </si>
  <si>
    <t>PROVIDES MANAGEMENT SERVICES FOR THE OCCUPATIONAL HEALTH PROGRAMS OF MANCHESTER MEMORIAL HOSPITAL, ST. FRANCIS HOSPITAL &amp; MEDICAL CENTER, AND BRISTOL HOSPITAL.</t>
  </si>
  <si>
    <t>Occupational Heath</t>
  </si>
  <si>
    <t>1000 Asylum Ave, Suite 4302</t>
  </si>
  <si>
    <t xml:space="preserve">06105 - </t>
  </si>
  <si>
    <t>Derrick Amato</t>
  </si>
  <si>
    <t>CEO</t>
  </si>
  <si>
    <t xml:space="preserve">Janeanne Christine Lubin-Szafranski </t>
  </si>
  <si>
    <t>114 Woodland Street</t>
  </si>
  <si>
    <t xml:space="preserve">H.      </t>
  </si>
  <si>
    <t>EASTERN CONNECTICUT MEDICAL PROFESSIONALS FOUNDATION, INC.</t>
  </si>
  <si>
    <t>ENTITY OWNS AND MANAGES A SERIES OF COMMUNITY-BASED MEDICAL PRACTICES.</t>
  </si>
  <si>
    <t>Outpatient Care</t>
  </si>
  <si>
    <t>SHARON HOLMES</t>
  </si>
  <si>
    <t>ECHN</t>
  </si>
  <si>
    <t xml:space="preserve">I.      </t>
  </si>
  <si>
    <t>EASTERN CONNECTICUT PHYSICIAN HOSPITAL ORGANIZATION, INC.</t>
  </si>
  <si>
    <t>PROFESSIONAL SERVICE REPRESENTING PHYSICIANS IN MANAGED CARE CONTRACT NEGOTIATIONS</t>
  </si>
  <si>
    <t>Affilate Support Services</t>
  </si>
  <si>
    <t>26 Haynes Street, Lower Level</t>
  </si>
  <si>
    <t>Barbara Phillips,MD</t>
  </si>
  <si>
    <t>Chair</t>
  </si>
  <si>
    <t>R &amp; C Service Company</t>
  </si>
  <si>
    <t>280 Trumbull Street, Hartford, CT</t>
  </si>
  <si>
    <t xml:space="preserve">J.      </t>
  </si>
  <si>
    <t>ECHN COMMUNITY HEALTHCARE FOUNDATION , INC.</t>
  </si>
  <si>
    <t>ENTITY RESPONSIBLE FOR RAISING FUNDS FOR THE BENEFIT OF EXEMPT ORGANIZATIONS ASSOCIATED WITH EASTERN CT HEALTH NETWORK, INC.</t>
  </si>
  <si>
    <t>Fund Raising/Management</t>
  </si>
  <si>
    <t xml:space="preserve">K.      </t>
  </si>
  <si>
    <t>ECHN CORPORATE SERVICES</t>
  </si>
  <si>
    <t>For-profit subsidiary of ECHN serving as parent of Medical Practice Partners</t>
  </si>
  <si>
    <t>Dennis O'Neill</t>
  </si>
  <si>
    <t>R&amp;C Service Company</t>
  </si>
  <si>
    <t>280 Trumbull Street</t>
  </si>
  <si>
    <t xml:space="preserve">L.      </t>
  </si>
  <si>
    <t>ECHN ELDERCARE SERVICES, INC.</t>
  </si>
  <si>
    <t xml:space="preserve">TO INITIATE, DEVELOP, OPERATE, AND MAINTAIN PROGRAMS DIRECTED TOWARD IMPROVING EFFICIENCY OF UTILIZATION OF HEALTH CARE. FACILIITIES AND SERVICES IN EASTERN CT AND PROVIDING COST EFFECTIVE HEALTH CARE TO PUBLIC WHILE MAINTAINING A HIGH QUALITY OF CARE.  </t>
  </si>
  <si>
    <t>Long Term Care</t>
  </si>
  <si>
    <t>26 SHENIPSIT LAKE RD, TOLLAND,CT</t>
  </si>
  <si>
    <t>Tolland</t>
  </si>
  <si>
    <t xml:space="preserve">06084 - </t>
  </si>
  <si>
    <t>PETER J.KARL</t>
  </si>
  <si>
    <t>71 Haynes Str</t>
  </si>
  <si>
    <t xml:space="preserve">M.      </t>
  </si>
  <si>
    <t>ECHN ENTERPRISES, INC.</t>
  </si>
  <si>
    <t>AN ORGANIZATION ESTABLISHED TO MANAGE MEDICAL OFFICE BUILDINGS AND REAL ESTATE HOLDINGS.</t>
  </si>
  <si>
    <t xml:space="preserve">N.      </t>
  </si>
  <si>
    <t>EVERGREEN ENDOSCOPY CENTER, LLC</t>
  </si>
  <si>
    <t>Joint Venture with community GI Physicians.</t>
  </si>
  <si>
    <t>2400 Tamarack Ave</t>
  </si>
  <si>
    <t>South Windsor</t>
  </si>
  <si>
    <t xml:space="preserve">06074 - </t>
  </si>
  <si>
    <t>Ali Hemacha, MD</t>
  </si>
  <si>
    <t>Gregory J. Pepe, Esq</t>
  </si>
  <si>
    <t>195 Church St., 13th Floor</t>
  </si>
  <si>
    <t>New Haven</t>
  </si>
  <si>
    <t xml:space="preserve">06510 - </t>
  </si>
  <si>
    <t xml:space="preserve">O.      </t>
  </si>
  <si>
    <t>EVERGREEN MEDICAL ASSOCIATES II, LLC</t>
  </si>
  <si>
    <t>Owns and operates the Evergreen II and Evergreen III Medical buildings in South Windsor adjacent to the ECHN Medical Building at Evergreen Walk</t>
  </si>
  <si>
    <t>Real Estate</t>
  </si>
  <si>
    <t>95 Glastonbury Blvd, Suite 214</t>
  </si>
  <si>
    <t>Glastonbury</t>
  </si>
  <si>
    <t xml:space="preserve">06033 - </t>
  </si>
  <si>
    <t>David Sessions</t>
  </si>
  <si>
    <t>Joe R. Labrosse</t>
  </si>
  <si>
    <t>c/o Property Fund LLC</t>
  </si>
  <si>
    <t>95 Glastonbury BLVD, Suite 214</t>
  </si>
  <si>
    <t xml:space="preserve">P.      </t>
  </si>
  <si>
    <t>EVERGREEN MEDICAL ASSOCIATES, LLC</t>
  </si>
  <si>
    <t>OWNS AND OPERATES THE ECHN MEDICAL BUILDING AT EVERGREEN WALK IN SOUTH WINDSOR.</t>
  </si>
  <si>
    <t>Joseph R. Labrosse</t>
  </si>
  <si>
    <t>c/o Grove Properaty Fund LLC</t>
  </si>
  <si>
    <t xml:space="preserve">95 Glastonbury Blvd, Suite 214,  </t>
  </si>
  <si>
    <t xml:space="preserve">Q.      </t>
  </si>
  <si>
    <t>HAYNES STREET MEDICAL ASSOCIATES II, LLC</t>
  </si>
  <si>
    <t>Owns and operates a medical office building at 100 Haynes Street in Manchester</t>
  </si>
  <si>
    <t xml:space="preserve">R.      </t>
  </si>
  <si>
    <t>HAYNES STREET MEDICAL ASSOCIATES, LLC</t>
  </si>
  <si>
    <t>OWNS AND OPERATES A MEDICAL OFFICE BUILDING LOCATED AT 17-19 HAYNES ST IN MANCHESTER.</t>
  </si>
  <si>
    <t xml:space="preserve">S.      </t>
  </si>
  <si>
    <t>HAYNES STREET PROPERTY MANAGEMENT, LLC</t>
  </si>
  <si>
    <t>LEASES OFFICE SPACE AT 622 HEBRON AVENUE, FLASTONBURY, CT FOR MEDICAL SERVICES.</t>
  </si>
  <si>
    <t xml:space="preserve">71 HAYNES STREET </t>
  </si>
  <si>
    <t>MANCHESTER</t>
  </si>
  <si>
    <t>71 HAYNES STREET</t>
  </si>
  <si>
    <t xml:space="preserve">T.      </t>
  </si>
  <si>
    <t>MEDICAL PRACTICE PARTNERS</t>
  </si>
  <si>
    <t>Provides Medical billing services, eletronic health records, information services and practice management services.</t>
  </si>
  <si>
    <t>29 Naek Road</t>
  </si>
  <si>
    <t>Vernon</t>
  </si>
  <si>
    <t>ECHN Corporate Services, Inc.</t>
  </si>
  <si>
    <t>Owner</t>
  </si>
  <si>
    <t>Gregory M. Williams</t>
  </si>
  <si>
    <t xml:space="preserve">U.      </t>
  </si>
  <si>
    <t>METRO WHEELCHAIR SERVICE, INC</t>
  </si>
  <si>
    <t>PROVIDES TRANSPORTATION FOR WHEELCHAIR BOUND PATIENTS AND SOME LIVERY SERVICES FOR MEDIAL APPOINTMENTS.</t>
  </si>
  <si>
    <t>275 New State Road , Manchester, CT</t>
  </si>
  <si>
    <t xml:space="preserve">V.      </t>
  </si>
  <si>
    <t>NORTHEAST REGIONAL RADIATION ONCOLOGYNETWORK, INC. (NRRON)</t>
  </si>
  <si>
    <t>Joint Venture of four area hospitals that operates The John A. DeQuattro Community Cancer Center in Manchester and the Phoenix Community Cancer Center in Enfield</t>
  </si>
  <si>
    <t>100 Haynes Street</t>
  </si>
  <si>
    <t>Donna Handley</t>
  </si>
  <si>
    <t>Chairman</t>
  </si>
  <si>
    <t>Kristoffer Popovitch</t>
  </si>
  <si>
    <t xml:space="preserve">W.      </t>
  </si>
  <si>
    <t>THE MANCHESTER MEMORIAL HOSPITAL</t>
  </si>
  <si>
    <t>NON-PROFIT COMMUNITY HOSPITAL IN THE TOWN OF MANCHESTER, TO PROVIDE MEDICAL CARE ON AN ACUTE BASIS</t>
  </si>
  <si>
    <t>Hospital</t>
  </si>
  <si>
    <t xml:space="preserve">X.      </t>
  </si>
  <si>
    <t>THE ROCKVILLE GENERAL HOSPITAL, INC.</t>
  </si>
  <si>
    <t>Community based Hospital that provides medical care on an acute basis.</t>
  </si>
  <si>
    <t>31 Union Street</t>
  </si>
  <si>
    <t>Vernon Rockville</t>
  </si>
  <si>
    <t>President &amp; CEO</t>
  </si>
  <si>
    <t xml:space="preserve">Y.      </t>
  </si>
  <si>
    <t>TOLLAND IMAGING CENTER</t>
  </si>
  <si>
    <t xml:space="preserve">Joint venture to provide outpatient diagnostic imaging services </t>
  </si>
  <si>
    <t>Imaging Services</t>
  </si>
  <si>
    <t>6 Fieldstone Commons, Suite E</t>
  </si>
  <si>
    <t>Dennis McConville</t>
  </si>
  <si>
    <t xml:space="preserve">Z.      </t>
  </si>
  <si>
    <t>VISITING NURSE AND HEALTH SERVICES OFCONNECTICUT, INC.</t>
  </si>
  <si>
    <t xml:space="preserve">Provides at-home nursing care and hospice care. </t>
  </si>
  <si>
    <t xml:space="preserve">8 Keynote Drive  </t>
  </si>
  <si>
    <t xml:space="preserve">Vernon </t>
  </si>
  <si>
    <t>Todd Rose</t>
  </si>
  <si>
    <t xml:space="preserve">President/Chief Executive Office  </t>
  </si>
  <si>
    <t xml:space="preserve">Todd Rose </t>
  </si>
  <si>
    <t>8 Keynote Drive</t>
  </si>
  <si>
    <t xml:space="preserve">AA.      </t>
  </si>
  <si>
    <t>WBC CONNECTICUT EAST, LLC</t>
  </si>
  <si>
    <t>A joint venture to provide comprehensive outpatient behavioral health services for adults and adolescents with eating disorrders, a distinct intensive outpatient program for adults with binge eating disorrders and aftercare support services.</t>
  </si>
  <si>
    <t>Mental Health Facility</t>
  </si>
  <si>
    <t>2400 Tamarack Ave, Suite 203</t>
  </si>
  <si>
    <t>Stuart Koman</t>
  </si>
  <si>
    <t>Corporation Service Company</t>
  </si>
  <si>
    <t>50 Weston Street</t>
  </si>
  <si>
    <t>06120 - 1537</t>
  </si>
  <si>
    <t xml:space="preserve">* P.O. BOX IS UNACCEPTABLE WITHOUT A </t>
  </si>
  <si>
    <t>STREET ADDRESS FOR EACH AGENT COMPANY</t>
  </si>
  <si>
    <t>FISCAL YEAR 2016</t>
  </si>
  <si>
    <t>REPORT 5 - HOSPITAL, AFFILIATE AND RELATED CORPORATION NET ASSETS</t>
  </si>
  <si>
    <t>(1)</t>
  </si>
  <si>
    <t>(2)</t>
  </si>
  <si>
    <t>(3)</t>
  </si>
  <si>
    <t>(4)</t>
  </si>
  <si>
    <t>FUND DESCRIPTION /</t>
  </si>
  <si>
    <t>BALANCE AS OF</t>
  </si>
  <si>
    <t>AFFILIATE NAME</t>
  </si>
  <si>
    <t>FUND PURPOSE</t>
  </si>
  <si>
    <t xml:space="preserve"> 9/30/2016</t>
  </si>
  <si>
    <t>A .</t>
  </si>
  <si>
    <t>Unrestricted</t>
  </si>
  <si>
    <t>Temporarily Restricted by Donor</t>
  </si>
  <si>
    <t>Temporarily Restricted by Board</t>
  </si>
  <si>
    <t>Permanently Restricted by Donor</t>
  </si>
  <si>
    <t>Intercompany Eliminations</t>
  </si>
  <si>
    <t>Total:</t>
  </si>
  <si>
    <t>B .</t>
  </si>
  <si>
    <t>C .</t>
  </si>
  <si>
    <t>D .</t>
  </si>
  <si>
    <t>E .</t>
  </si>
  <si>
    <t>F .</t>
  </si>
  <si>
    <t>G .</t>
  </si>
  <si>
    <t>H .</t>
  </si>
  <si>
    <t>I .</t>
  </si>
  <si>
    <t>J .</t>
  </si>
  <si>
    <t>K .</t>
  </si>
  <si>
    <t>L .</t>
  </si>
  <si>
    <t>M .</t>
  </si>
  <si>
    <t>N .</t>
  </si>
  <si>
    <t>O .</t>
  </si>
  <si>
    <t>P .</t>
  </si>
  <si>
    <t>Q .</t>
  </si>
  <si>
    <t>R .</t>
  </si>
  <si>
    <t>S .</t>
  </si>
  <si>
    <t>T .</t>
  </si>
  <si>
    <t>U .</t>
  </si>
  <si>
    <t>V .</t>
  </si>
  <si>
    <t>W .</t>
  </si>
  <si>
    <t>X .</t>
  </si>
  <si>
    <t>Y .</t>
  </si>
  <si>
    <t>Z .</t>
  </si>
  <si>
    <t>AA .</t>
  </si>
  <si>
    <t>AB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</si>
  <si>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</si>
  <si>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</si>
  <si>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</si>
  <si>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</si>
  <si>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</si>
  <si>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</si>
  <si>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</si>
  <si>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</si>
  <si>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</si>
  <si>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A.</t>
  </si>
  <si>
    <t>Beginning Unconsolidated Intercompany Balance:  </t>
  </si>
  <si>
    <t xml:space="preserve">9/30/2015           </t>
  </si>
  <si>
    <t>Allocation of Income/Loss  </t>
  </si>
  <si>
    <t>09/30/2016</t>
  </si>
  <si>
    <t>Ending Unconsolidated Intercompany Balance:</t>
  </si>
  <si>
    <t>9/30/2016  </t>
  </si>
  <si>
    <t>B.</t>
  </si>
  <si>
    <t>Nothing to Report</t>
  </si>
  <si>
    <t>C.</t>
  </si>
  <si>
    <t>Allocation of Investment Income/Loss  </t>
  </si>
  <si>
    <t>D.</t>
  </si>
  <si>
    <t>E.</t>
  </si>
  <si>
    <t>F.</t>
  </si>
  <si>
    <t>G.</t>
  </si>
  <si>
    <t>H.</t>
  </si>
  <si>
    <t>I.</t>
  </si>
  <si>
    <t>Operating Subsidy  </t>
  </si>
  <si>
    <t>J.</t>
  </si>
  <si>
    <t>Transfer of Donated Assets  </t>
  </si>
  <si>
    <t>K.</t>
  </si>
  <si>
    <t>L.</t>
  </si>
  <si>
    <t>Salary and Non-Salary Operating Expenses  </t>
  </si>
  <si>
    <t>M.</t>
  </si>
  <si>
    <t>N.</t>
  </si>
  <si>
    <t>O.</t>
  </si>
  <si>
    <t>P.</t>
  </si>
  <si>
    <t>Q.</t>
  </si>
  <si>
    <t>R.</t>
  </si>
  <si>
    <t>S.</t>
  </si>
  <si>
    <t>T.</t>
  </si>
  <si>
    <t>U.</t>
  </si>
  <si>
    <t>V.</t>
  </si>
  <si>
    <t>W.</t>
  </si>
  <si>
    <t>X.</t>
  </si>
  <si>
    <t>Y.</t>
  </si>
  <si>
    <t>Z.</t>
  </si>
  <si>
    <t>AA.</t>
  </si>
  <si>
    <t>Grand Total:</t>
  </si>
  <si>
    <t>REPORT 6A - TRANSACTIONS BETWEEN HOSPITAL AFFILIATES OR RELATED CORPORATIONS</t>
  </si>
  <si>
    <t>AFFILIATE TRANSFERRING FUNDS</t>
  </si>
  <si>
    <t>AFFILIATE RECEIVING FUNDS</t>
  </si>
  <si>
    <t>AMOUNT</t>
  </si>
  <si>
    <t>Beginning Unconsolidated Intercompany Balance</t>
  </si>
  <si>
    <t>10/01/2015</t>
  </si>
  <si>
    <t>Allocation of ECHN Expenses to Subsidy</t>
  </si>
  <si>
    <t>Fundraising</t>
  </si>
  <si>
    <t>Operating Subsidy</t>
  </si>
  <si>
    <t>Notes Payable</t>
  </si>
  <si>
    <t xml:space="preserve">Total: </t>
  </si>
  <si>
    <t>9/30/2016</t>
  </si>
  <si>
    <t>Salary &amp; Wage &amp; Fringe</t>
  </si>
  <si>
    <t>Allocation of Investment Income/Loss</t>
  </si>
  <si>
    <t>Allocation of Shareholders Equity</t>
  </si>
  <si>
    <t>Salary and Non Salary Expenses</t>
  </si>
  <si>
    <t>Salary and Non-Salary Expenses</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</si>
  <si>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</si>
  <si>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</si>
  <si>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</si>
  <si>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</si>
  <si>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</si>
  <si>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</si>
  <si>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</si>
  <si>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</si>
  <si>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</si>
  <si>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</si>
  <si>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</si>
  <si>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</si>
  <si>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FY 2015                ACTUAL</t>
  </si>
  <si>
    <t>FY 2016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</si>
  <si>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</si>
  <si>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</si>
  <si>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</si>
  <si>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</si>
  <si>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</si>
  <si>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</si>
  <si>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</si>
  <si>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</si>
  <si>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</si>
  <si>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</si>
  <si>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</si>
  <si>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</si>
  <si>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</si>
  <si>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</si>
  <si>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</si>
  <si>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</si>
  <si>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</si>
  <si>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</si>
  <si>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2. A.  Number of Patients receiving Hospital Bed Fund Grants </t>
  </si>
  <si>
    <t xml:space="preserve">2. B.  The Actual Total Dollar Amount provided to all patients from Hospital Bed Funds:                         </t>
  </si>
  <si>
    <t>001</t>
  </si>
  <si>
    <t>Trumbull Chapter</t>
  </si>
  <si>
    <t>002</t>
  </si>
  <si>
    <t>003</t>
  </si>
  <si>
    <t>Anna Shelton Whitlock</t>
  </si>
  <si>
    <t>004</t>
  </si>
  <si>
    <t>CE Prescott</t>
  </si>
  <si>
    <t>005</t>
  </si>
  <si>
    <t>Winchell Foster</t>
  </si>
  <si>
    <t>006</t>
  </si>
  <si>
    <t>Charles Phelps</t>
  </si>
  <si>
    <t>007</t>
  </si>
  <si>
    <t>Elsie Sykes Phelps</t>
  </si>
  <si>
    <t>008</t>
  </si>
  <si>
    <t>Betsy C. Tucker</t>
  </si>
  <si>
    <t>009</t>
  </si>
  <si>
    <t>John and Martha Kress Fund</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</si>
  <si>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</si>
  <si>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</si>
  <si>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</si>
  <si>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</si>
  <si>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</si>
  <si>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</si>
  <si>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</si>
  <si>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</si>
  <si>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</si>
  <si>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</si>
  <si>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</si>
  <si>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</si>
  <si>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</si>
  <si>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</si>
  <si>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</si>
  <si>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</si>
  <si>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</si>
  <si>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</si>
  <si>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</si>
  <si>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ECHN offers options and will not bill, refer to a coll, a SP pat prior to giving opp to fin assist or choose pay option that fits needs.  If pat does not request app for fin aid within 10 days, they have 120 days to pay acct in full.</t>
  </si>
  <si>
    <t>Hospital's processes and policies for compensating a Collection Agent for services rendered</t>
  </si>
  <si>
    <t>ECHN has agreements with Coll Agencies to initiate collection efforts on those accounts that ECHN refers to them.  If pay schedules are not kept, accts will be transferred from coll agents to secondary collections attorneys for follow-up.</t>
  </si>
  <si>
    <t>Total Recovery Rate on accounts assigned (excluding Medicare accounts) to Collection Agents</t>
  </si>
  <si>
    <t>II.</t>
  </si>
  <si>
    <t>SPECIFIC COLLECTION AGENT INFORMATION</t>
  </si>
  <si>
    <t>A</t>
  </si>
  <si>
    <t xml:space="preserve">Collection Agent </t>
  </si>
  <si>
    <t>Collection Agent Name</t>
  </si>
  <si>
    <t>American Adjustment Bureau</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</si>
  <si>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</si>
  <si>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</si>
  <si>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</si>
  <si>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</si>
  <si>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</si>
  <si>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</si>
  <si>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</si>
  <si>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B</t>
  </si>
  <si>
    <t>Transcontinental Credit and Collectionn</t>
  </si>
  <si>
    <t>ANNUAL REPORTING</t>
  </si>
  <si>
    <t>REPORT 19 - SALARIES AND FRINGE BENEFITS OF THE TEN HIGHEST PAID HOSPITAL EMPLOYEES</t>
  </si>
  <si>
    <t>POSITION TITLE</t>
  </si>
  <si>
    <t>EMPLOYEE NAME</t>
  </si>
  <si>
    <t>SALARY</t>
  </si>
  <si>
    <t>FRINGE BENEFITS</t>
  </si>
  <si>
    <t>TOTAL</t>
  </si>
  <si>
    <t xml:space="preserve">1.         </t>
  </si>
  <si>
    <t>President,Chief Executive Officer</t>
  </si>
  <si>
    <t>Peter J. Karl</t>
  </si>
  <si>
    <t xml:space="preserve">2.         </t>
  </si>
  <si>
    <t>Medical Director</t>
  </si>
  <si>
    <t>David Neuhaus</t>
  </si>
  <si>
    <t xml:space="preserve">3.         </t>
  </si>
  <si>
    <t>Ellen G. Neuhaus</t>
  </si>
  <si>
    <t xml:space="preserve">4.         </t>
  </si>
  <si>
    <t>Senior Vice President &amp; Chief Financial Officer</t>
  </si>
  <si>
    <t>Michael D. Veillette</t>
  </si>
  <si>
    <t xml:space="preserve">5.         </t>
  </si>
  <si>
    <t>Chair &amp; Sr Medical Director ED</t>
  </si>
  <si>
    <t>Robert F. Carroll</t>
  </si>
  <si>
    <t xml:space="preserve">6.         </t>
  </si>
  <si>
    <t>Senior VP of Medical Affairs&amp;Chief Medical Officer</t>
  </si>
  <si>
    <t>Joel Reich</t>
  </si>
  <si>
    <t xml:space="preserve">7.         </t>
  </si>
  <si>
    <t>Psychiatrist</t>
  </si>
  <si>
    <t>Kavetha Sundaramoorthy</t>
  </si>
  <si>
    <t xml:space="preserve">8.         </t>
  </si>
  <si>
    <t>Evening Supervisor</t>
  </si>
  <si>
    <t>Sue Cavaliere</t>
  </si>
  <si>
    <t xml:space="preserve">9.         </t>
  </si>
  <si>
    <t>Chair Dept of Psychiatry and Medical Director</t>
  </si>
  <si>
    <t>Osman Qureshi</t>
  </si>
  <si>
    <t xml:space="preserve">10.         </t>
  </si>
  <si>
    <t>Senior VP Amburlatory Network Services</t>
  </si>
  <si>
    <t>Gregory Williams</t>
  </si>
  <si>
    <t>REPORT 19B - SALARIES AND FRINGE BENEFITS OF THE TEN HIGHEST PAID HEALTH SYSTEM EMPLOYEES</t>
  </si>
  <si>
    <t>EMPLOYEE NAME AND COMPANY</t>
  </si>
  <si>
    <t>Peter J. Karl, Eastern Connecticut Health Network</t>
  </si>
  <si>
    <t>Michael D. Veillette, Eastern Connecticut Health Network</t>
  </si>
  <si>
    <t>Physician - Gastroenterology</t>
  </si>
  <si>
    <t>James OBrien, Eastern Connecticut Medical Professionals Foundation, Inc.</t>
  </si>
  <si>
    <t>Sr. Vice President &amp; Chief Medical Officer</t>
  </si>
  <si>
    <t>Joel Reich, Eastern Connecticut Health Network</t>
  </si>
  <si>
    <t>Physician - Cardiology</t>
  </si>
  <si>
    <t>Danny Korkmaz, Eastern Connecticut Medical Professionals Foundation, Inc.</t>
  </si>
  <si>
    <t>Surgeon - Orthopedic</t>
  </si>
  <si>
    <t>Barry Messinger, Eastern Connecticut Medical Professionals Foundation, Inc.</t>
  </si>
  <si>
    <t>Ali Hemacha,Eastern Connecticut Medical Professionals Foundation, Inc.</t>
  </si>
  <si>
    <t>Senior VP Ambulatory Network Services</t>
  </si>
  <si>
    <t>Gregory Williams, Eastern Connecticut Health Network</t>
  </si>
  <si>
    <t>Senior Vice President &amp; General Counsel</t>
  </si>
  <si>
    <t>Joyce Tichy, Eastern Connecticut Health Network</t>
  </si>
  <si>
    <t>Alexia Koudellou, Eastern Connecticut Medical Professionals Foundation, Inc.</t>
  </si>
  <si>
    <t>REPORT 19C - FINANCIAL GAINS REALIZED FROM A TRANSFER OF OWNERSHIP CON</t>
  </si>
  <si>
    <t>NAME</t>
  </si>
  <si>
    <t>POSITION TYPE</t>
  </si>
  <si>
    <t>SEVERANCE PAYMENT</t>
  </si>
  <si>
    <t>STOCK OFFERING VALUE</t>
  </si>
  <si>
    <t>OTHER FINANCIAL GAIN</t>
  </si>
  <si>
    <t>Not Applicable</t>
  </si>
  <si>
    <t xml:space="preserve">11.         </t>
  </si>
  <si>
    <t xml:space="preserve">12.         </t>
  </si>
  <si>
    <t xml:space="preserve">13.         </t>
  </si>
  <si>
    <t xml:space="preserve">14.         </t>
  </si>
  <si>
    <t xml:space="preserve">15.         </t>
  </si>
  <si>
    <t xml:space="preserve">16.         </t>
  </si>
  <si>
    <t xml:space="preserve">17.         </t>
  </si>
  <si>
    <t xml:space="preserve">18.         </t>
  </si>
  <si>
    <t xml:space="preserve">19.         </t>
  </si>
  <si>
    <t xml:space="preserve">20.         </t>
  </si>
  <si>
    <t xml:space="preserve">21.         </t>
  </si>
  <si>
    <t xml:space="preserve">22.         </t>
  </si>
  <si>
    <t xml:space="preserve">23.         </t>
  </si>
  <si>
    <t xml:space="preserve">24.         </t>
  </si>
  <si>
    <t xml:space="preserve">25.         </t>
  </si>
  <si>
    <t xml:space="preserve">26.         </t>
  </si>
  <si>
    <t xml:space="preserve">27.         </t>
  </si>
  <si>
    <t xml:space="preserve">28.         </t>
  </si>
  <si>
    <t xml:space="preserve">29.         </t>
  </si>
  <si>
    <t xml:space="preserve">30.         </t>
  </si>
  <si>
    <t xml:space="preserve">31.         </t>
  </si>
  <si>
    <t xml:space="preserve">32.         </t>
  </si>
  <si>
    <t xml:space="preserve">33.         </t>
  </si>
  <si>
    <t xml:space="preserve">34.         </t>
  </si>
  <si>
    <t xml:space="preserve">35.         </t>
  </si>
  <si>
    <t xml:space="preserve">36.         </t>
  </si>
  <si>
    <t xml:space="preserve">37.         </t>
  </si>
  <si>
    <t xml:space="preserve">38.         </t>
  </si>
  <si>
    <t xml:space="preserve">39.         </t>
  </si>
  <si>
    <t xml:space="preserve">40.         </t>
  </si>
  <si>
    <t xml:space="preserve">41.         </t>
  </si>
  <si>
    <t xml:space="preserve">42.         </t>
  </si>
  <si>
    <t xml:space="preserve">43.         </t>
  </si>
  <si>
    <t xml:space="preserve">44.         </t>
  </si>
  <si>
    <t xml:space="preserve">45.         </t>
  </si>
  <si>
    <t xml:space="preserve">46.         </t>
  </si>
  <si>
    <t xml:space="preserve">47.         </t>
  </si>
  <si>
    <t xml:space="preserve">48.         </t>
  </si>
  <si>
    <t xml:space="preserve">49.         </t>
  </si>
  <si>
    <t xml:space="preserve">50.         </t>
  </si>
  <si>
    <t>REPORT 21- HOSPITAL SALARIES AND FRINGE BENEFITS</t>
  </si>
  <si>
    <t>PAID BY JOINT VENTURES, AFFILIATES AND RELATED CORPORATIONS</t>
  </si>
  <si>
    <r>
      <t>SALARIES  (Directly or Indirectly)</t>
    </r>
    <r>
      <rPr>
        <b/>
        <vertAlign val="superscript"/>
        <sz val="12"/>
        <rFont val="Arial"/>
      </rPr>
      <t>C</t>
    </r>
  </si>
  <si>
    <r>
      <t>FRINGE BENEFITS</t>
    </r>
    <r>
      <rPr>
        <b/>
        <vertAlign val="superscript"/>
        <sz val="12"/>
        <rFont val="Arial"/>
      </rPr>
      <t>A</t>
    </r>
    <r>
      <rPr>
        <b/>
        <sz val="12"/>
        <rFont val="Arial"/>
      </rPr>
      <t>(Directly or Indirectly)</t>
    </r>
    <r>
      <rPr>
        <b/>
        <vertAlign val="superscript"/>
        <sz val="12"/>
        <rFont val="Arial"/>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</si>
  <si>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</si>
  <si>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</si>
  <si>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</si>
  <si>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</si>
  <si>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</si>
  <si>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</si>
  <si>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</si>
  <si>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</si>
  <si>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2016</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</si>
  <si>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</si>
  <si>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</si>
  <si>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</si>
  <si>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</si>
  <si>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</si>
  <si>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</si>
  <si>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</si>
  <si>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</si>
  <si>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</si>
  <si>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</si>
  <si>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</si>
  <si>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</si>
  <si>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2016</t>
  </si>
  <si>
    <t>REPORT 23 - CHARITY CARE AND REDUCED COST SERVICES PROVIDED BY THE HOSPITAL</t>
  </si>
  <si>
    <t>FY 2015</t>
  </si>
  <si>
    <t>FY 2016</t>
  </si>
  <si>
    <t>%</t>
  </si>
  <si>
    <t>DIFFERENCE</t>
  </si>
  <si>
    <t>Hospital Charity Care (see Hospital Audited Financial Statement Notes)</t>
  </si>
  <si>
    <t>1.</t>
  </si>
  <si>
    <t>Number of Applicants</t>
  </si>
  <si>
    <t>2.</t>
  </si>
  <si>
    <t>Number of Approved Applicants</t>
  </si>
  <si>
    <t>3.</t>
  </si>
  <si>
    <t>Total Charges (A)</t>
  </si>
  <si>
    <t>Average Charges</t>
  </si>
  <si>
    <t>4.</t>
  </si>
  <si>
    <t>Ratio of Cost to Charges (RCC)</t>
  </si>
  <si>
    <t>Total Cost</t>
  </si>
  <si>
    <t>Average Cost</t>
  </si>
  <si>
    <t>5.</t>
  </si>
  <si>
    <t>Charity Care - Inpatient Charges</t>
  </si>
  <si>
    <t>6.</t>
  </si>
  <si>
    <t>Charity Care - Outpatient Emergency Department Charges</t>
  </si>
  <si>
    <t>7.</t>
  </si>
  <si>
    <t>Charity Care - Outpatient Charges (Excludes ED Charges)</t>
  </si>
  <si>
    <t>8.</t>
  </si>
  <si>
    <t>Charity Care - Number of Patient Days</t>
  </si>
  <si>
    <t>9.</t>
  </si>
  <si>
    <t>Charity Care - Number of Discharges</t>
  </si>
  <si>
    <t>10.</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</si>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</sst>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ont>
    <font>
      <b/>
      <sz val="14"/>
      <name val="Arial"/>
      <family val="2"/>
    </font>
    <font>
      <b/>
      <sz val="12"/>
      <name val="Arial"/>
      <family val="2"/>
    </font>
    <font>
      <b/>
      <sz val="11"/>
      <name val="Arial"/>
      <family val="2"/>
    </font>
    <font>
      <b/>
      <sz val="10"/>
      <name val="Arial"/>
      <family val="2"/>
    </font>
    <font>
      <sz val="11"/>
      <name val="Arial"/>
      <family val="2"/>
    </font>
    <font>
      <sz val="12"/>
      <name val="Arial"/>
    </font>
    <font>
      <b/>
      <sz val="12"/>
      <name val="Arial"/>
    </font>
    <font>
      <sz val="12"/>
      <name val="Arial"/>
      <family val="2"/>
    </font>
    <font>
      <b/>
      <sz val="10"/>
      <name val="Arial"/>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ont>
    <font>
      <i/>
      <sz val="12"/>
      <name val="Arial"/>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4">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right style="medium">
        <color indexed="0"/>
      </right>
      <top/>
      <bottom/>
      <diagonal/>
    </border>
    <border>
      <left/>
      <right/>
      <top style="medium">
        <color indexed="0"/>
      </top>
      <bottom style="medium">
        <color indexed="0"/>
      </bottom>
      <diagonal/>
    </border>
    <border>
      <left/>
      <right style="thin">
        <color indexed="0"/>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style="medium">
        <color indexed="0"/>
      </left>
      <right/>
      <top style="thin">
        <color indexed="0"/>
      </top>
      <bottom style="thin">
        <color indexed="0"/>
      </bottom>
      <diagonal/>
    </border>
    <border>
      <left style="medium">
        <color indexed="0"/>
      </left>
      <right/>
      <top style="thin">
        <color indexed="0"/>
      </top>
      <bottom style="medium">
        <color indexed="0"/>
      </bottom>
      <diagonal/>
    </border>
    <border>
      <left/>
      <right style="thin">
        <color indexed="0"/>
      </right>
      <top style="thin">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thin">
        <color indexed="0"/>
      </left>
      <right/>
      <top style="thin">
        <color indexed="0"/>
      </top>
      <bottom style="medium">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31">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6"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8"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7" xfId="1" applyFont="1" applyBorder="1" applyAlignment="1">
      <alignment wrapText="1"/>
    </xf>
    <xf numFmtId="0" fontId="7" fillId="0" borderId="0" xfId="1" applyFont="1"/>
    <xf numFmtId="0" fontId="7" fillId="0" borderId="19" xfId="1" applyFont="1" applyFill="1" applyBorder="1"/>
    <xf numFmtId="0" fontId="8" fillId="0" borderId="68" xfId="1" applyFont="1" applyFill="1" applyBorder="1" applyAlignment="1">
      <alignment horizontal="center" wrapText="1"/>
    </xf>
    <xf numFmtId="0" fontId="8" fillId="0" borderId="69"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8" xfId="1" applyFont="1" applyFill="1" applyBorder="1" applyAlignment="1">
      <alignment horizontal="left" wrapText="1"/>
    </xf>
    <xf numFmtId="0" fontId="8" fillId="0" borderId="70"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1"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7" xfId="1" applyFont="1" applyFill="1" applyBorder="1" applyAlignment="1">
      <alignment wrapText="1"/>
    </xf>
    <xf numFmtId="6" fontId="7" fillId="0" borderId="12" xfId="1" applyNumberFormat="1" applyFont="1" applyFill="1" applyBorder="1" applyAlignment="1">
      <alignment horizontal="right" wrapText="1"/>
    </xf>
    <xf numFmtId="0" fontId="7" fillId="0" borderId="20" xfId="1" applyFont="1" applyFill="1" applyBorder="1" applyAlignment="1">
      <alignment wrapText="1"/>
    </xf>
    <xf numFmtId="0" fontId="7" fillId="0" borderId="21" xfId="1" applyFont="1" applyFill="1" applyBorder="1" applyAlignment="1">
      <alignment wrapText="1"/>
    </xf>
    <xf numFmtId="0" fontId="8" fillId="0" borderId="21" xfId="1" applyFont="1" applyFill="1" applyBorder="1" applyAlignment="1">
      <alignment horizontal="left" vertical="center" wrapText="1"/>
    </xf>
    <xf numFmtId="6" fontId="8" fillId="0" borderId="22"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3" xfId="1" applyFont="1" applyFill="1" applyBorder="1" applyAlignment="1">
      <alignment horizontal="center" wrapText="1"/>
    </xf>
    <xf numFmtId="0" fontId="8" fillId="0" borderId="20"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2" xfId="1" applyNumberFormat="1" applyFont="1" applyBorder="1" applyAlignment="1">
      <alignment horizontal="center" wrapText="1"/>
    </xf>
    <xf numFmtId="49" fontId="8" fillId="0" borderId="73" xfId="1" applyNumberFormat="1" applyFont="1" applyBorder="1" applyAlignment="1">
      <alignment horizontal="center" wrapText="1"/>
    </xf>
    <xf numFmtId="0" fontId="8" fillId="0" borderId="4" xfId="1" applyFont="1" applyBorder="1" applyAlignment="1">
      <alignment horizontal="center" wrapText="1"/>
    </xf>
    <xf numFmtId="0" fontId="8" fillId="0" borderId="68" xfId="1" applyFont="1" applyBorder="1" applyAlignment="1">
      <alignment horizontal="center" wrapText="1"/>
    </xf>
    <xf numFmtId="0" fontId="8" fillId="0" borderId="69" xfId="1" applyFont="1" applyBorder="1" applyAlignment="1">
      <alignment horizontal="center" wrapText="1"/>
    </xf>
    <xf numFmtId="0" fontId="8" fillId="0" borderId="74"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5" xfId="1" applyFont="1" applyBorder="1" applyAlignment="1">
      <alignment horizontal="left" wrapText="1"/>
    </xf>
    <xf numFmtId="0" fontId="8" fillId="0" borderId="70" xfId="1" applyFont="1" applyBorder="1" applyAlignment="1">
      <alignment horizontal="center" wrapText="1"/>
    </xf>
    <xf numFmtId="0" fontId="8" fillId="0" borderId="76" xfId="1" applyFont="1" applyBorder="1" applyAlignment="1">
      <alignment horizontal="center"/>
    </xf>
    <xf numFmtId="0" fontId="8" fillId="2" borderId="24"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7" xfId="1" applyFont="1" applyBorder="1" applyAlignment="1">
      <alignment horizontal="center" wrapText="1"/>
    </xf>
    <xf numFmtId="0" fontId="8" fillId="0" borderId="74"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5" xfId="1" applyFont="1" applyBorder="1" applyAlignment="1">
      <alignment horizontal="left" wrapText="1"/>
    </xf>
    <xf numFmtId="0" fontId="8" fillId="0" borderId="25" xfId="1" applyFont="1" applyBorder="1" applyAlignment="1">
      <alignment horizontal="right" wrapText="1"/>
    </xf>
    <xf numFmtId="6" fontId="8" fillId="0" borderId="11" xfId="1" applyNumberFormat="1" applyFont="1" applyBorder="1" applyAlignment="1">
      <alignment horizontal="right" wrapText="1"/>
    </xf>
    <xf numFmtId="0" fontId="7" fillId="0" borderId="78" xfId="1" applyFont="1" applyBorder="1" applyAlignment="1">
      <alignment horizontal="center" wrapText="1"/>
    </xf>
    <xf numFmtId="0" fontId="7" fillId="0" borderId="79" xfId="1" applyFont="1" applyBorder="1"/>
    <xf numFmtId="0" fontId="7" fillId="0" borderId="13" xfId="1" applyFont="1" applyBorder="1" applyAlignment="1">
      <alignment horizontal="left" wrapText="1"/>
    </xf>
    <xf numFmtId="14" fontId="7" fillId="0" borderId="71"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80" xfId="1" applyFont="1" applyFill="1" applyBorder="1" applyAlignment="1">
      <alignment wrapText="1"/>
    </xf>
    <xf numFmtId="0" fontId="7" fillId="0" borderId="81" xfId="1" applyFont="1" applyBorder="1"/>
    <xf numFmtId="0" fontId="8" fillId="0" borderId="21" xfId="1" applyFont="1" applyFill="1" applyBorder="1" applyAlignment="1">
      <alignment horizontal="left" wrapText="1"/>
    </xf>
    <xf numFmtId="6" fontId="8" fillId="0" borderId="26" xfId="1" applyNumberFormat="1" applyFont="1" applyBorder="1" applyAlignment="1">
      <alignment horizontal="right" wrapText="1"/>
    </xf>
    <xf numFmtId="0" fontId="7" fillId="2" borderId="24"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80" xfId="1" applyFont="1" applyFill="1" applyBorder="1" applyAlignment="1"/>
    <xf numFmtId="0" fontId="7" fillId="2" borderId="82" xfId="1" applyFont="1" applyFill="1" applyBorder="1" applyAlignment="1"/>
    <xf numFmtId="0" fontId="8" fillId="2" borderId="20" xfId="1" applyFont="1" applyFill="1" applyBorder="1" applyAlignment="1">
      <alignment horizontal="left"/>
    </xf>
    <xf numFmtId="0" fontId="8" fillId="0" borderId="21" xfId="1" applyFont="1" applyFill="1" applyBorder="1" applyAlignment="1">
      <alignment horizontal="center"/>
    </xf>
    <xf numFmtId="6" fontId="8" fillId="0" borderId="26"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3" xfId="2" applyNumberFormat="1" applyFont="1" applyBorder="1" applyAlignment="1">
      <alignment horizontal="center" wrapText="1"/>
    </xf>
    <xf numFmtId="164" fontId="8" fillId="0" borderId="73" xfId="2" applyNumberFormat="1" applyFont="1" applyBorder="1" applyAlignment="1">
      <alignment horizontal="center" wrapText="1"/>
    </xf>
    <xf numFmtId="164" fontId="8" fillId="0" borderId="84" xfId="2" applyNumberFormat="1" applyFont="1" applyBorder="1" applyAlignment="1">
      <alignment horizontal="center" wrapText="1"/>
    </xf>
    <xf numFmtId="0" fontId="8" fillId="0" borderId="77" xfId="2" applyFont="1" applyBorder="1" applyAlignment="1">
      <alignment horizontal="center" wrapText="1"/>
    </xf>
    <xf numFmtId="0" fontId="8" fillId="0" borderId="69" xfId="2" applyFont="1" applyBorder="1" applyAlignment="1">
      <alignment horizontal="center" wrapText="1"/>
    </xf>
    <xf numFmtId="0" fontId="8" fillId="0" borderId="85" xfId="2" applyFont="1" applyBorder="1" applyAlignment="1">
      <alignment horizontal="center" wrapText="1"/>
    </xf>
    <xf numFmtId="0" fontId="8" fillId="0" borderId="86" xfId="2" applyFont="1" applyBorder="1" applyAlignment="1">
      <alignment horizontal="center" wrapText="1"/>
    </xf>
    <xf numFmtId="0" fontId="8" fillId="0" borderId="70" xfId="2" applyFont="1" applyBorder="1" applyAlignment="1">
      <alignment horizontal="center" wrapText="1"/>
    </xf>
    <xf numFmtId="0" fontId="8" fillId="0" borderId="87" xfId="2" applyFont="1" applyBorder="1" applyAlignment="1">
      <alignment horizontal="center" wrapText="1"/>
    </xf>
    <xf numFmtId="0" fontId="8" fillId="2" borderId="27"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8" xfId="2" applyFont="1" applyBorder="1" applyAlignment="1">
      <alignment horizontal="center" wrapText="1"/>
    </xf>
    <xf numFmtId="14" fontId="8" fillId="0" borderId="67" xfId="2" applyNumberFormat="1" applyFont="1" applyBorder="1" applyAlignment="1">
      <alignment horizontal="right"/>
    </xf>
    <xf numFmtId="6" fontId="8" fillId="0" borderId="89"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8"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8" xfId="2" applyFont="1" applyBorder="1" applyAlignment="1">
      <alignment horizontal="center" wrapText="1"/>
    </xf>
    <xf numFmtId="14" fontId="7" fillId="0" borderId="90" xfId="2" applyNumberFormat="1" applyFont="1" applyBorder="1" applyAlignment="1">
      <alignment horizontal="right"/>
    </xf>
    <xf numFmtId="6" fontId="7" fillId="0" borderId="91" xfId="2" applyNumberFormat="1" applyFont="1" applyBorder="1" applyAlignment="1">
      <alignment horizontal="right"/>
    </xf>
    <xf numFmtId="0" fontId="3" fillId="0" borderId="80" xfId="2" applyFont="1" applyFill="1" applyBorder="1" applyAlignment="1">
      <alignment horizontal="center" wrapText="1"/>
    </xf>
    <xf numFmtId="0" fontId="3" fillId="0" borderId="92" xfId="2" applyFont="1" applyFill="1" applyBorder="1" applyAlignment="1">
      <alignment horizontal="center" wrapText="1"/>
    </xf>
    <xf numFmtId="0" fontId="3" fillId="0" borderId="92" xfId="2" applyFont="1" applyFill="1" applyBorder="1" applyAlignment="1">
      <alignment horizontal="center"/>
    </xf>
    <xf numFmtId="0" fontId="3" fillId="0" borderId="92" xfId="2" applyFont="1" applyBorder="1" applyAlignment="1">
      <alignment horizontal="right"/>
    </xf>
    <xf numFmtId="14" fontId="3" fillId="0" borderId="92" xfId="2" applyNumberFormat="1" applyFont="1" applyBorder="1" applyAlignment="1">
      <alignment horizontal="right"/>
    </xf>
    <xf numFmtId="6" fontId="3" fillId="0" borderId="82" xfId="2" applyNumberFormat="1" applyFont="1" applyBorder="1" applyAlignment="1">
      <alignment horizontal="right"/>
    </xf>
    <xf numFmtId="0" fontId="3" fillId="2" borderId="78" xfId="2" applyFont="1" applyFill="1" applyBorder="1" applyAlignment="1">
      <alignment horizontal="center" wrapText="1"/>
    </xf>
    <xf numFmtId="0" fontId="3" fillId="2" borderId="79" xfId="2" applyFont="1" applyFill="1" applyBorder="1" applyAlignment="1">
      <alignment horizontal="center" wrapText="1"/>
    </xf>
    <xf numFmtId="0" fontId="3" fillId="2" borderId="67" xfId="2" applyFont="1" applyFill="1" applyBorder="1" applyAlignment="1">
      <alignment horizontal="center"/>
    </xf>
    <xf numFmtId="0" fontId="3" fillId="2" borderId="67" xfId="2" applyFont="1" applyFill="1" applyBorder="1" applyAlignment="1">
      <alignment horizontal="right"/>
    </xf>
    <xf numFmtId="14" fontId="3" fillId="2" borderId="67" xfId="2" applyNumberFormat="1" applyFont="1" applyFill="1" applyBorder="1" applyAlignment="1">
      <alignment horizontal="left"/>
    </xf>
    <xf numFmtId="6" fontId="3" fillId="2" borderId="89"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9"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8" xfId="1" applyFont="1" applyBorder="1" applyAlignment="1">
      <alignment horizontal="left"/>
    </xf>
    <xf numFmtId="0" fontId="10" fillId="0" borderId="5" xfId="1" applyFont="1" applyBorder="1" applyAlignment="1">
      <alignment horizontal="center" wrapText="1"/>
    </xf>
    <xf numFmtId="0" fontId="10" fillId="0" borderId="30"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5" xfId="1" applyFont="1" applyBorder="1" applyAlignment="1">
      <alignment horizontal="left"/>
    </xf>
    <xf numFmtId="0" fontId="10" fillId="0" borderId="31" xfId="1" applyFont="1" applyBorder="1" applyAlignment="1">
      <alignment horizontal="center" wrapText="1"/>
    </xf>
    <xf numFmtId="0" fontId="10" fillId="0" borderId="32" xfId="1" applyFont="1" applyBorder="1" applyAlignment="1">
      <alignment horizontal="center" wrapText="1"/>
    </xf>
    <xf numFmtId="0" fontId="10" fillId="2" borderId="24" xfId="1" applyFont="1" applyFill="1" applyBorder="1" applyAlignment="1">
      <alignment horizontal="center" wrapText="1"/>
    </xf>
    <xf numFmtId="0" fontId="10" fillId="2" borderId="11" xfId="1" applyFont="1" applyFill="1" applyBorder="1" applyAlignment="1">
      <alignment horizontal="center"/>
    </xf>
    <xf numFmtId="0" fontId="10" fillId="2" borderId="33" xfId="1" applyFont="1" applyFill="1" applyBorder="1" applyAlignment="1">
      <alignment horizontal="center" wrapText="1"/>
    </xf>
    <xf numFmtId="0" fontId="10" fillId="2" borderId="11" xfId="1" applyFont="1" applyFill="1" applyBorder="1" applyAlignment="1">
      <alignment horizontal="center" wrapText="1"/>
    </xf>
    <xf numFmtId="0" fontId="10" fillId="0" borderId="24" xfId="1" applyFont="1" applyBorder="1" applyAlignment="1">
      <alignment horizontal="center" wrapText="1"/>
    </xf>
    <xf numFmtId="0" fontId="10" fillId="0" borderId="79"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20" xfId="1" applyFont="1" applyFill="1" applyBorder="1" applyAlignment="1">
      <alignment horizontal="center" wrapText="1"/>
    </xf>
    <xf numFmtId="0" fontId="10" fillId="0" borderId="26" xfId="1" applyFont="1" applyBorder="1" applyAlignment="1">
      <alignment horizontal="right" wrapText="1"/>
    </xf>
    <xf numFmtId="6" fontId="10" fillId="0" borderId="22" xfId="1" applyNumberFormat="1" applyFont="1" applyBorder="1" applyAlignment="1"/>
    <xf numFmtId="14" fontId="10" fillId="0" borderId="26" xfId="1" applyNumberFormat="1" applyFont="1" applyBorder="1" applyAlignment="1">
      <alignment horizontal="right"/>
    </xf>
    <xf numFmtId="0" fontId="1" fillId="2" borderId="24"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3" xfId="1" applyNumberFormat="1" applyFont="1" applyBorder="1" applyAlignment="1">
      <alignment horizontal="center" wrapText="1"/>
    </xf>
    <xf numFmtId="164" fontId="10" fillId="0" borderId="93" xfId="1" applyNumberFormat="1" applyFont="1" applyBorder="1" applyAlignment="1">
      <alignment horizontal="center" wrapText="1"/>
    </xf>
    <xf numFmtId="0" fontId="10" fillId="0" borderId="77" xfId="1" applyFont="1" applyBorder="1" applyAlignment="1">
      <alignment horizontal="center"/>
    </xf>
    <xf numFmtId="0" fontId="10" fillId="0" borderId="69" xfId="1" applyFont="1" applyBorder="1" applyAlignment="1">
      <alignment horizontal="center"/>
    </xf>
    <xf numFmtId="0" fontId="10" fillId="0" borderId="74" xfId="1" applyFont="1" applyBorder="1" applyAlignment="1">
      <alignment horizontal="center"/>
    </xf>
    <xf numFmtId="0" fontId="10" fillId="0" borderId="85" xfId="1" applyFont="1" applyBorder="1" applyAlignment="1">
      <alignment horizontal="center"/>
    </xf>
    <xf numFmtId="0" fontId="10" fillId="0" borderId="86" xfId="1" applyFont="1" applyBorder="1" applyAlignment="1">
      <alignment horizontal="center" wrapText="1"/>
    </xf>
    <xf numFmtId="0" fontId="10" fillId="0" borderId="70" xfId="1" applyFont="1" applyBorder="1" applyAlignment="1">
      <alignment horizontal="center" wrapText="1"/>
    </xf>
    <xf numFmtId="0" fontId="10" fillId="0" borderId="94" xfId="1" applyFont="1" applyBorder="1" applyAlignment="1">
      <alignment horizontal="center" wrapText="1"/>
    </xf>
    <xf numFmtId="0" fontId="10" fillId="0" borderId="87" xfId="1" applyFont="1" applyBorder="1" applyAlignment="1">
      <alignment horizontal="center" wrapText="1"/>
    </xf>
    <xf numFmtId="0" fontId="10" fillId="0" borderId="78" xfId="1" applyFont="1" applyBorder="1" applyAlignment="1">
      <alignment horizontal="center" wrapText="1"/>
    </xf>
    <xf numFmtId="0" fontId="1" fillId="2" borderId="34" xfId="1" applyFont="1" applyFill="1" applyBorder="1"/>
    <xf numFmtId="0" fontId="1" fillId="0" borderId="95" xfId="1" applyFont="1" applyBorder="1" applyAlignment="1">
      <alignment horizontal="center" wrapText="1"/>
    </xf>
    <xf numFmtId="0" fontId="1" fillId="0" borderId="96"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5" xfId="1" applyFont="1" applyBorder="1" applyAlignment="1">
      <alignment horizontal="center" wrapText="1"/>
    </xf>
    <xf numFmtId="0" fontId="5" fillId="0" borderId="35" xfId="1" applyFont="1" applyBorder="1" applyAlignment="1">
      <alignment horizontal="right" wrapText="1"/>
    </xf>
    <xf numFmtId="6" fontId="5" fillId="0" borderId="26" xfId="1" applyNumberFormat="1" applyFont="1" applyBorder="1" applyAlignment="1">
      <alignment horizontal="right" wrapText="1"/>
    </xf>
    <xf numFmtId="38" fontId="11" fillId="2" borderId="22" xfId="1" applyNumberFormat="1" applyFont="1" applyFill="1" applyBorder="1" applyAlignment="1">
      <alignment horizontal="right" wrapText="1"/>
    </xf>
    <xf numFmtId="0" fontId="1" fillId="2" borderId="78" xfId="1" applyFont="1" applyFill="1" applyBorder="1" applyAlignment="1">
      <alignment horizontal="center" wrapText="1"/>
    </xf>
    <xf numFmtId="0" fontId="1" fillId="2" borderId="79"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7" xfId="1" applyNumberFormat="1" applyFont="1" applyFill="1" applyBorder="1" applyAlignment="1">
      <alignment horizontal="center"/>
    </xf>
    <xf numFmtId="0" fontId="5" fillId="0" borderId="36" xfId="1" applyFont="1" applyBorder="1" applyAlignment="1">
      <alignment horizontal="center" wrapText="1"/>
    </xf>
    <xf numFmtId="0" fontId="5" fillId="0" borderId="37"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9"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17" xfId="1" applyFont="1" applyBorder="1" applyAlignment="1">
      <alignment horizontal="left" wrapText="1"/>
    </xf>
    <xf numFmtId="0" fontId="5" fillId="0" borderId="8" xfId="1" applyFont="1" applyBorder="1" applyAlignment="1">
      <alignment horizontal="center" wrapText="1"/>
    </xf>
    <xf numFmtId="0" fontId="5" fillId="0" borderId="1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4"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7"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4"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3"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9"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20" xfId="1" applyNumberFormat="1" applyFont="1" applyFill="1" applyBorder="1" applyAlignment="1">
      <alignment horizontal="center" wrapText="1"/>
    </xf>
    <xf numFmtId="164" fontId="4" fillId="0" borderId="26" xfId="1" applyNumberFormat="1" applyFont="1" applyFill="1" applyBorder="1" applyAlignment="1">
      <alignment horizontal="center" wrapText="1"/>
    </xf>
    <xf numFmtId="49" fontId="13" fillId="0" borderId="35" xfId="1" applyNumberFormat="1" applyFont="1" applyFill="1" applyBorder="1" applyAlignment="1" applyProtection="1">
      <alignment horizontal="left" wrapText="1"/>
    </xf>
    <xf numFmtId="49" fontId="6" fillId="0" borderId="21" xfId="1" applyNumberFormat="1" applyFont="1" applyFill="1" applyBorder="1" applyAlignment="1">
      <alignment horizontal="left" wrapText="1"/>
    </xf>
    <xf numFmtId="6" fontId="4" fillId="0" borderId="22" xfId="1" applyNumberFormat="1" applyFont="1" applyFill="1" applyBorder="1" applyAlignment="1">
      <alignment horizontal="center" wrapText="1"/>
    </xf>
    <xf numFmtId="38" fontId="4" fillId="0" borderId="33"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8" fontId="4" fillId="0" borderId="16" xfId="1" applyNumberFormat="1" applyFont="1" applyFill="1" applyBorder="1" applyAlignment="1" applyProtection="1">
      <protection locked="0"/>
    </xf>
    <xf numFmtId="0" fontId="4" fillId="0" borderId="24" xfId="1" applyFont="1" applyFill="1" applyBorder="1" applyAlignment="1" applyProtection="1">
      <alignment horizontal="left" wrapText="1"/>
    </xf>
    <xf numFmtId="0" fontId="4" fillId="0" borderId="11" xfId="1" applyFont="1" applyBorder="1" applyAlignment="1">
      <alignment horizontal="left" wrapText="1"/>
    </xf>
    <xf numFmtId="8" fontId="4" fillId="0" borderId="34" xfId="1" applyNumberFormat="1" applyFont="1" applyBorder="1" applyAlignment="1">
      <alignment horizontal="right"/>
    </xf>
    <xf numFmtId="0" fontId="4" fillId="0" borderId="20" xfId="1" applyFont="1" applyFill="1" applyBorder="1" applyAlignment="1" applyProtection="1">
      <alignment horizontal="left"/>
    </xf>
    <xf numFmtId="0" fontId="4" fillId="0" borderId="26" xfId="1" applyFont="1" applyFill="1" applyBorder="1" applyAlignment="1" applyProtection="1">
      <alignment horizontal="right"/>
    </xf>
    <xf numFmtId="8" fontId="4" fillId="0" borderId="22"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51" xfId="1" applyNumberFormat="1" applyFont="1" applyFill="1" applyBorder="1" applyAlignment="1">
      <alignment horizontal="center"/>
    </xf>
    <xf numFmtId="164" fontId="4" fillId="0" borderId="53" xfId="1" applyNumberFormat="1" applyFont="1" applyFill="1" applyBorder="1" applyAlignment="1">
      <alignment horizontal="center"/>
    </xf>
    <xf numFmtId="164" fontId="4" fillId="0" borderId="54" xfId="1" applyNumberFormat="1" applyFont="1" applyFill="1" applyBorder="1" applyAlignment="1">
      <alignment horizontal="center"/>
    </xf>
    <xf numFmtId="49" fontId="4" fillId="0" borderId="36" xfId="1" applyNumberFormat="1" applyFont="1" applyFill="1" applyBorder="1" applyAlignment="1">
      <alignment horizontal="center"/>
    </xf>
    <xf numFmtId="0" fontId="4" fillId="0" borderId="37" xfId="1" applyFont="1" applyFill="1" applyBorder="1" applyAlignment="1">
      <alignment horizontal="center" wrapText="1"/>
    </xf>
    <xf numFmtId="0" fontId="4" fillId="0" borderId="37"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55"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6" xfId="1" applyFont="1" applyFill="1" applyBorder="1"/>
    <xf numFmtId="6" fontId="12" fillId="0" borderId="17" xfId="1" applyNumberFormat="1" applyFont="1" applyFill="1" applyBorder="1"/>
    <xf numFmtId="0" fontId="4" fillId="0" borderId="10" xfId="1" applyFont="1" applyFill="1" applyBorder="1"/>
    <xf numFmtId="0" fontId="4" fillId="0" borderId="13" xfId="1" applyFont="1" applyBorder="1" applyAlignment="1" applyProtection="1">
      <alignment horizontal="left" wrapText="1"/>
      <protection locked="0"/>
    </xf>
    <xf numFmtId="8" fontId="4" fillId="0" borderId="13" xfId="1" applyNumberFormat="1" applyFont="1" applyBorder="1" applyAlignment="1">
      <alignment horizontal="right"/>
    </xf>
    <xf numFmtId="8" fontId="4" fillId="0" borderId="12" xfId="1" applyNumberFormat="1" applyFont="1" applyFill="1" applyBorder="1" applyAlignment="1" applyProtection="1">
      <alignment horizontal="right"/>
      <protection locked="0"/>
    </xf>
    <xf numFmtId="0" fontId="4" fillId="0" borderId="26" xfId="1" applyFont="1" applyFill="1" applyBorder="1" applyAlignment="1" applyProtection="1">
      <alignment horizontal="left"/>
    </xf>
    <xf numFmtId="8" fontId="4" fillId="0" borderId="26"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1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59" xfId="2" applyFont="1" applyFill="1" applyBorder="1" applyAlignment="1">
      <alignment horizontal="center" vertical="top"/>
    </xf>
    <xf numFmtId="0" fontId="3" fillId="0" borderId="31" xfId="2" applyFont="1" applyFill="1" applyBorder="1" applyAlignment="1">
      <alignment vertical="top"/>
    </xf>
    <xf numFmtId="164" fontId="16" fillId="2" borderId="60"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61" xfId="2" applyFont="1" applyFill="1" applyBorder="1"/>
    <xf numFmtId="164" fontId="16" fillId="0" borderId="36" xfId="2" applyNumberFormat="1" applyFont="1" applyBorder="1" applyAlignment="1">
      <alignment horizontal="center" vertical="top" wrapText="1"/>
    </xf>
    <xf numFmtId="0" fontId="3" fillId="0" borderId="15" xfId="2" applyFont="1" applyBorder="1" applyAlignment="1">
      <alignment vertical="top"/>
    </xf>
    <xf numFmtId="0" fontId="9" fillId="0" borderId="24" xfId="2" applyFont="1" applyBorder="1" applyAlignment="1">
      <alignment horizontal="center" vertical="top"/>
    </xf>
    <xf numFmtId="0" fontId="9" fillId="0" borderId="11" xfId="2" applyFont="1" applyBorder="1" applyAlignment="1">
      <alignment vertical="top" wrapText="1"/>
    </xf>
    <xf numFmtId="0" fontId="9" fillId="0" borderId="33"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9"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48" xfId="2" applyFont="1" applyFill="1" applyBorder="1" applyAlignment="1">
      <alignment horizontal="center" vertical="top"/>
    </xf>
    <xf numFmtId="0" fontId="9" fillId="2" borderId="62" xfId="2" applyFont="1" applyFill="1" applyBorder="1" applyAlignment="1">
      <alignment vertical="top" wrapText="1"/>
    </xf>
    <xf numFmtId="10" fontId="9" fillId="2" borderId="16" xfId="2" applyNumberFormat="1" applyFont="1" applyFill="1" applyBorder="1" applyAlignment="1">
      <alignment horizontal="left"/>
    </xf>
    <xf numFmtId="164" fontId="16" fillId="0" borderId="35" xfId="2" applyNumberFormat="1" applyFont="1" applyBorder="1" applyAlignment="1">
      <alignment horizontal="center" vertical="top" wrapText="1"/>
    </xf>
    <xf numFmtId="0" fontId="3" fillId="0" borderId="21" xfId="2" applyFont="1" applyBorder="1" applyAlignment="1">
      <alignment vertical="top" wrapText="1"/>
    </xf>
    <xf numFmtId="0" fontId="3" fillId="0" borderId="22" xfId="2" applyFont="1" applyBorder="1" applyAlignment="1">
      <alignment vertical="top" wrapText="1"/>
    </xf>
    <xf numFmtId="0" fontId="3" fillId="0" borderId="24" xfId="2" applyFont="1" applyBorder="1" applyAlignment="1">
      <alignment horizontal="center" vertical="top" wrapText="1"/>
    </xf>
    <xf numFmtId="0" fontId="3" fillId="0" borderId="11" xfId="2" applyFont="1" applyBorder="1" applyAlignment="1">
      <alignment vertical="top" wrapText="1"/>
    </xf>
    <xf numFmtId="0" fontId="7" fillId="0" borderId="33" xfId="2" applyBorder="1" applyAlignment="1">
      <alignment wrapText="1"/>
    </xf>
    <xf numFmtId="0" fontId="9" fillId="0" borderId="24"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9" fillId="2" borderId="10" xfId="2" applyFont="1" applyFill="1" applyBorder="1" applyAlignment="1">
      <alignment horizontal="center" vertical="top" wrapText="1"/>
    </xf>
    <xf numFmtId="0" fontId="9" fillId="2" borderId="13" xfId="2" applyFont="1" applyFill="1" applyBorder="1" applyAlignment="1">
      <alignment vertical="top" wrapText="1"/>
    </xf>
    <xf numFmtId="10" fontId="9" fillId="2" borderId="12" xfId="2" applyNumberFormat="1" applyFont="1" applyFill="1" applyBorder="1" applyAlignment="1">
      <alignment horizontal="left" wrapText="1"/>
    </xf>
    <xf numFmtId="0" fontId="7" fillId="0" borderId="0" xfId="2" applyFill="1" applyAlignment="1">
      <alignmen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5" xfId="2" applyNumberFormat="1" applyFont="1" applyBorder="1" applyAlignment="1">
      <alignment horizontal="center"/>
    </xf>
    <xf numFmtId="164" fontId="3" fillId="0" borderId="21" xfId="2" applyNumberFormat="1" applyFont="1" applyBorder="1" applyAlignment="1">
      <alignment horizontal="left"/>
    </xf>
    <xf numFmtId="164" fontId="3" fillId="0" borderId="21" xfId="2" applyNumberFormat="1" applyFont="1" applyBorder="1" applyAlignment="1">
      <alignment horizontal="center"/>
    </xf>
    <xf numFmtId="164" fontId="3" fillId="0" borderId="22" xfId="2" applyNumberFormat="1" applyFont="1" applyBorder="1" applyAlignment="1">
      <alignment horizontal="center"/>
    </xf>
    <xf numFmtId="164" fontId="17" fillId="0" borderId="0" xfId="2" applyNumberFormat="1" applyFont="1" applyBorder="1" applyAlignment="1">
      <alignment horizontal="center"/>
    </xf>
    <xf numFmtId="164" fontId="3" fillId="0" borderId="27" xfId="2" applyNumberFormat="1" applyFont="1" applyBorder="1" applyAlignment="1">
      <alignment horizontal="center"/>
    </xf>
    <xf numFmtId="164" fontId="3" fillId="0" borderId="55" xfId="2" applyNumberFormat="1" applyFont="1" applyBorder="1" applyAlignment="1">
      <alignment horizontal="left"/>
    </xf>
    <xf numFmtId="164" fontId="3" fillId="0" borderId="55"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wrapText="1"/>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3"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20" xfId="2" applyNumberFormat="1" applyFont="1" applyBorder="1" applyAlignment="1">
      <alignment horizontal="center"/>
    </xf>
    <xf numFmtId="0" fontId="3" fillId="0" borderId="26" xfId="2" applyFont="1" applyBorder="1" applyAlignment="1">
      <alignment horizontal="right"/>
    </xf>
    <xf numFmtId="166" fontId="3" fillId="0" borderId="26" xfId="2" applyNumberFormat="1" applyFont="1" applyBorder="1" applyAlignment="1">
      <alignment horizontal="right" wrapText="1"/>
    </xf>
    <xf numFmtId="5" fontId="3" fillId="0" borderId="22" xfId="2" applyNumberFormat="1" applyFont="1" applyBorder="1" applyAlignment="1">
      <alignment horizontal="right" wrapText="1"/>
    </xf>
    <xf numFmtId="0" fontId="7" fillId="0" borderId="0" xfId="2" applyNumberFormat="1" applyFont="1" applyFill="1" applyBorder="1" applyAlignment="1" applyProtection="1"/>
    <xf numFmtId="164" fontId="3" fillId="0" borderId="35" xfId="2" applyNumberFormat="1" applyFont="1" applyBorder="1" applyAlignment="1">
      <alignment horizontal="center" wrapText="1"/>
    </xf>
    <xf numFmtId="164" fontId="3" fillId="0" borderId="21" xfId="2" applyNumberFormat="1" applyFont="1" applyBorder="1" applyAlignment="1">
      <alignment horizontal="center" wrapText="1"/>
    </xf>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8" xfId="2" applyNumberFormat="1" applyFont="1" applyBorder="1" applyAlignment="1">
      <alignment horizontal="center" wrapText="1"/>
    </xf>
    <xf numFmtId="0" fontId="8" fillId="0" borderId="13" xfId="2" applyFont="1" applyBorder="1" applyAlignment="1">
      <alignment horizontal="center" wrapText="1"/>
    </xf>
    <xf numFmtId="0" fontId="8" fillId="0" borderId="64" xfId="2" applyFont="1" applyBorder="1" applyAlignment="1">
      <alignment horizontal="left" wrapText="1"/>
    </xf>
    <xf numFmtId="0" fontId="8" fillId="0" borderId="98" xfId="2" applyFont="1" applyBorder="1" applyAlignment="1">
      <alignment horizontal="center" wrapText="1"/>
    </xf>
    <xf numFmtId="0" fontId="8" fillId="0" borderId="99"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7" xfId="2" applyFont="1" applyFill="1" applyBorder="1" applyAlignment="1">
      <alignment horizontal="left" wrapText="1"/>
    </xf>
    <xf numFmtId="0" fontId="8" fillId="2" borderId="65" xfId="2" applyFont="1" applyFill="1" applyBorder="1" applyAlignment="1">
      <alignment horizontal="center" wrapText="1"/>
    </xf>
    <xf numFmtId="0" fontId="8" fillId="2" borderId="64" xfId="2" applyFont="1" applyFill="1" applyBorder="1" applyAlignment="1">
      <alignment horizontal="center" wrapText="1"/>
    </xf>
    <xf numFmtId="0" fontId="7" fillId="0" borderId="13" xfId="2" applyFont="1" applyFill="1" applyBorder="1" applyAlignment="1">
      <alignment horizontal="center" wrapText="1"/>
    </xf>
    <xf numFmtId="0" fontId="3" fillId="0" borderId="46" xfId="2" applyFont="1" applyBorder="1" applyAlignment="1">
      <alignment horizontal="left" wrapText="1"/>
    </xf>
    <xf numFmtId="0" fontId="7" fillId="2" borderId="38" xfId="2" applyFont="1" applyFill="1" applyBorder="1" applyAlignment="1">
      <alignment horizontal="center" wrapText="1"/>
    </xf>
    <xf numFmtId="0" fontId="7" fillId="2" borderId="46" xfId="2" applyFont="1" applyFill="1" applyBorder="1" applyAlignment="1">
      <alignment horizontal="center" wrapText="1"/>
    </xf>
    <xf numFmtId="0" fontId="7" fillId="0" borderId="13" xfId="2" applyFont="1" applyBorder="1" applyAlignment="1">
      <alignment horizontal="center" vertical="top" wrapText="1"/>
    </xf>
    <xf numFmtId="0" fontId="7" fillId="0" borderId="88" xfId="2" applyFont="1" applyBorder="1" applyAlignment="1">
      <alignment horizontal="left" wrapText="1"/>
    </xf>
    <xf numFmtId="6" fontId="7" fillId="0" borderId="90" xfId="2" applyNumberFormat="1" applyFont="1" applyBorder="1" applyAlignment="1">
      <alignment horizontal="center" wrapText="1"/>
    </xf>
    <xf numFmtId="0" fontId="8" fillId="2" borderId="30" xfId="2" applyFont="1" applyFill="1" applyBorder="1" applyAlignment="1">
      <alignment horizontal="center" wrapText="1"/>
    </xf>
    <xf numFmtId="0" fontId="7" fillId="0" borderId="0" xfId="2" applyFont="1" applyBorder="1"/>
    <xf numFmtId="0" fontId="20" fillId="0" borderId="65"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6"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46"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8" xfId="1" applyFont="1" applyBorder="1" applyAlignment="1">
      <alignment horizontal="left" wrapText="1"/>
    </xf>
    <xf numFmtId="0" fontId="7" fillId="0" borderId="28" xfId="1" applyFont="1" applyFill="1" applyBorder="1"/>
    <xf numFmtId="0" fontId="9" fillId="0" borderId="100" xfId="1" applyFont="1" applyBorder="1" applyAlignment="1" applyProtection="1">
      <alignment horizontal="center" wrapText="1"/>
      <protection locked="0"/>
    </xf>
    <xf numFmtId="0" fontId="9" fillId="0" borderId="101" xfId="1" applyFont="1" applyBorder="1" applyAlignment="1">
      <alignment horizontal="left" wrapText="1"/>
    </xf>
    <xf numFmtId="0" fontId="7" fillId="0" borderId="13" xfId="1" applyFont="1" applyBorder="1" applyAlignment="1">
      <alignment horizontal="center" wrapText="1"/>
    </xf>
    <xf numFmtId="0" fontId="9" fillId="2" borderId="102" xfId="1" applyFont="1" applyFill="1" applyBorder="1" applyAlignment="1" applyProtection="1">
      <alignment horizontal="right" wrapText="1"/>
      <protection locked="0"/>
    </xf>
    <xf numFmtId="0" fontId="9" fillId="2" borderId="103" xfId="1" applyFont="1" applyFill="1" applyBorder="1" applyAlignment="1">
      <alignment wrapText="1"/>
    </xf>
    <xf numFmtId="0" fontId="7" fillId="2" borderId="13" xfId="1" applyFont="1" applyFill="1" applyBorder="1" applyAlignment="1">
      <alignment horizontal="center"/>
    </xf>
    <xf numFmtId="0" fontId="9" fillId="0" borderId="102" xfId="1" applyFont="1" applyBorder="1" applyAlignment="1" applyProtection="1">
      <alignment horizontal="center" wrapText="1"/>
      <protection locked="0"/>
    </xf>
    <xf numFmtId="0" fontId="9" fillId="0" borderId="103" xfId="1" applyFont="1" applyBorder="1" applyAlignment="1">
      <alignment horizontal="left" wrapText="1"/>
    </xf>
    <xf numFmtId="0" fontId="7" fillId="0" borderId="104" xfId="1" applyFont="1" applyBorder="1" applyAlignment="1">
      <alignment horizontal="center" wrapText="1"/>
    </xf>
    <xf numFmtId="0" fontId="9" fillId="2" borderId="102" xfId="1" applyFont="1" applyFill="1" applyBorder="1" applyAlignment="1" applyProtection="1">
      <alignment wrapText="1"/>
      <protection locked="0"/>
    </xf>
    <xf numFmtId="0" fontId="9" fillId="2" borderId="105" xfId="1" applyFont="1" applyFill="1" applyBorder="1" applyAlignment="1" applyProtection="1">
      <alignment wrapText="1"/>
      <protection locked="0"/>
    </xf>
    <xf numFmtId="0" fontId="9" fillId="2" borderId="104" xfId="1" applyFont="1" applyFill="1" applyBorder="1" applyAlignment="1">
      <alignment wrapText="1"/>
    </xf>
    <xf numFmtId="0" fontId="9" fillId="0" borderId="106" xfId="1" applyFont="1" applyBorder="1" applyAlignment="1" applyProtection="1">
      <alignment horizontal="center" wrapText="1"/>
      <protection locked="0"/>
    </xf>
    <xf numFmtId="0" fontId="9" fillId="0" borderId="107"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11"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12" xfId="1" applyFont="1" applyFill="1" applyBorder="1" applyAlignment="1">
      <alignment horizontal="center"/>
    </xf>
    <xf numFmtId="0" fontId="3" fillId="0" borderId="112" xfId="1" applyFont="1" applyFill="1" applyBorder="1" applyAlignment="1"/>
    <xf numFmtId="5" fontId="9" fillId="0" borderId="112" xfId="1" applyNumberFormat="1" applyFont="1" applyFill="1" applyBorder="1" applyAlignment="1" applyProtection="1">
      <protection locked="0"/>
    </xf>
    <xf numFmtId="0" fontId="3" fillId="0" borderId="113" xfId="1" applyFont="1" applyFill="1" applyBorder="1" applyAlignment="1">
      <alignment horizontal="center"/>
    </xf>
    <xf numFmtId="0" fontId="3" fillId="0" borderId="113" xfId="1" applyFont="1" applyFill="1" applyBorder="1" applyAlignment="1"/>
    <xf numFmtId="5" fontId="9" fillId="0" borderId="113" xfId="1" applyNumberFormat="1" applyFont="1" applyFill="1" applyBorder="1" applyAlignment="1" applyProtection="1">
      <protection locked="0"/>
    </xf>
    <xf numFmtId="0" fontId="9" fillId="0" borderId="113"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1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7" fillId="0" borderId="17" xfId="2" applyFont="1" applyBorder="1" applyAlignment="1">
      <alignment horizontal="center"/>
    </xf>
    <xf numFmtId="0" fontId="10" fillId="0" borderId="0" xfId="1" applyFont="1" applyBorder="1" applyAlignment="1">
      <alignment horizontal="center"/>
    </xf>
    <xf numFmtId="0" fontId="1" fillId="0" borderId="1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45" xfId="1" applyFont="1" applyFill="1" applyBorder="1" applyAlignment="1">
      <alignment wrapText="1"/>
    </xf>
    <xf numFmtId="0" fontId="4" fillId="0" borderId="46" xfId="1" applyFont="1" applyFill="1" applyBorder="1" applyAlignment="1">
      <alignment wrapText="1"/>
    </xf>
    <xf numFmtId="0" fontId="4" fillId="0" borderId="47" xfId="1" applyFont="1" applyFill="1" applyBorder="1" applyAlignment="1">
      <alignment horizontal="left" wrapText="1"/>
    </xf>
    <xf numFmtId="0" fontId="4" fillId="0" borderId="28" xfId="1" applyFont="1" applyFill="1" applyBorder="1" applyAlignment="1">
      <alignment horizontal="left" wrapText="1"/>
    </xf>
    <xf numFmtId="0" fontId="4" fillId="0" borderId="48" xfId="1" applyFont="1" applyFill="1" applyBorder="1" applyAlignment="1">
      <alignment horizontal="left" wrapText="1"/>
    </xf>
    <xf numFmtId="0" fontId="4" fillId="0" borderId="49" xfId="1" applyFont="1" applyFill="1" applyBorder="1" applyAlignment="1">
      <alignment horizontal="left" wrapText="1"/>
    </xf>
    <xf numFmtId="0" fontId="15" fillId="2" borderId="35" xfId="1" applyFont="1" applyFill="1" applyBorder="1" applyAlignment="1">
      <alignment wrapText="1"/>
    </xf>
    <xf numFmtId="0" fontId="15" fillId="2" borderId="43" xfId="1" applyFont="1" applyFill="1" applyBorder="1" applyAlignment="1">
      <alignment wrapText="1"/>
    </xf>
    <xf numFmtId="0" fontId="15" fillId="2" borderId="50" xfId="1" applyFont="1" applyFill="1" applyBorder="1" applyAlignment="1">
      <alignment wrapText="1"/>
    </xf>
    <xf numFmtId="0" fontId="4" fillId="0" borderId="27" xfId="1" applyFont="1" applyBorder="1" applyAlignment="1">
      <alignment horizontal="center"/>
    </xf>
    <xf numFmtId="0" fontId="4" fillId="0" borderId="0" xfId="1" applyFont="1" applyBorder="1" applyAlignment="1">
      <alignment horizontal="center"/>
    </xf>
    <xf numFmtId="0" fontId="4" fillId="0" borderId="42" xfId="1" applyFont="1" applyBorder="1" applyAlignment="1">
      <alignment horizontal="center"/>
    </xf>
    <xf numFmtId="0" fontId="4" fillId="0" borderId="36" xfId="1" applyFont="1" applyFill="1" applyBorder="1" applyAlignment="1">
      <alignment wrapText="1"/>
    </xf>
    <xf numFmtId="0" fontId="4" fillId="0" borderId="17" xfId="1" applyFont="1" applyFill="1" applyBorder="1" applyAlignment="1">
      <alignment wrapText="1"/>
    </xf>
    <xf numFmtId="0" fontId="4" fillId="0" borderId="31" xfId="1" applyFont="1" applyFill="1" applyBorder="1" applyAlignment="1">
      <alignment wrapText="1"/>
    </xf>
    <xf numFmtId="0" fontId="4" fillId="0" borderId="35" xfId="1" applyFont="1" applyBorder="1" applyAlignment="1">
      <alignment horizontal="left" wrapText="1"/>
    </xf>
    <xf numFmtId="0" fontId="4" fillId="0" borderId="43" xfId="1" applyFont="1" applyBorder="1" applyAlignment="1">
      <alignment horizontal="left" wrapText="1"/>
    </xf>
    <xf numFmtId="0" fontId="4" fillId="0" borderId="44" xfId="1" applyFont="1" applyBorder="1" applyAlignment="1">
      <alignment horizontal="left" wrapText="1"/>
    </xf>
    <xf numFmtId="0" fontId="6" fillId="0" borderId="51" xfId="1" applyFont="1" applyFill="1" applyBorder="1" applyAlignment="1">
      <alignment horizontal="center"/>
    </xf>
    <xf numFmtId="0" fontId="6" fillId="0" borderId="41" xfId="1" applyFont="1" applyFill="1" applyBorder="1" applyAlignment="1">
      <alignment horizontal="center"/>
    </xf>
    <xf numFmtId="0" fontId="6" fillId="0" borderId="52" xfId="1" applyFont="1" applyFill="1" applyBorder="1" applyAlignment="1">
      <alignment horizontal="center"/>
    </xf>
    <xf numFmtId="0" fontId="4" fillId="0" borderId="36" xfId="1" applyFont="1" applyFill="1" applyBorder="1" applyAlignment="1">
      <alignment horizontal="center" wrapText="1"/>
    </xf>
    <xf numFmtId="0" fontId="4" fillId="0" borderId="17" xfId="1" applyFont="1" applyFill="1" applyBorder="1" applyAlignment="1">
      <alignment horizontal="center" wrapText="1"/>
    </xf>
    <xf numFmtId="0" fontId="4" fillId="0" borderId="31" xfId="1" applyFont="1" applyFill="1" applyBorder="1" applyAlignment="1">
      <alignment horizontal="center" wrapText="1"/>
    </xf>
    <xf numFmtId="49" fontId="4" fillId="0" borderId="27"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7" xfId="1" applyFont="1" applyFill="1" applyBorder="1" applyAlignment="1">
      <alignment vertical="top" wrapText="1"/>
    </xf>
    <xf numFmtId="0" fontId="12" fillId="0" borderId="58" xfId="1" applyFont="1" applyFill="1" applyBorder="1" applyAlignment="1"/>
    <xf numFmtId="0" fontId="4" fillId="0" borderId="35" xfId="1" applyFont="1" applyFill="1" applyBorder="1" applyAlignment="1">
      <alignment horizontal="left" wrapText="1"/>
    </xf>
    <xf numFmtId="0" fontId="4" fillId="0" borderId="43" xfId="1" applyFont="1" applyFill="1" applyBorder="1" applyAlignment="1">
      <alignment horizontal="left" wrapText="1"/>
    </xf>
    <xf numFmtId="0" fontId="4" fillId="0" borderId="56" xfId="1" applyFont="1" applyFill="1" applyBorder="1" applyAlignment="1">
      <alignment horizontal="left" vertical="top" wrapText="1"/>
    </xf>
    <xf numFmtId="0" fontId="4" fillId="0" borderId="57" xfId="1" applyFont="1" applyFill="1" applyBorder="1" applyAlignment="1">
      <alignment horizontal="left" vertical="top" wrapText="1"/>
    </xf>
    <xf numFmtId="0" fontId="4" fillId="0" borderId="56" xfId="1" applyFont="1" applyFill="1" applyBorder="1" applyAlignment="1">
      <alignment horizontal="left" wrapText="1"/>
    </xf>
    <xf numFmtId="0" fontId="4" fillId="0" borderId="57" xfId="1" applyFont="1" applyFill="1" applyBorder="1" applyAlignment="1">
      <alignment horizontal="left" wrapText="1"/>
    </xf>
    <xf numFmtId="0" fontId="3" fillId="0" borderId="0" xfId="2" applyFont="1" applyBorder="1" applyAlignment="1">
      <alignment horizontal="center"/>
    </xf>
    <xf numFmtId="0" fontId="3" fillId="0" borderId="17" xfId="2" applyFont="1" applyBorder="1" applyAlignment="1">
      <alignment horizontal="center"/>
    </xf>
    <xf numFmtId="0" fontId="3" fillId="0" borderId="47" xfId="2" applyNumberFormat="1" applyFont="1" applyBorder="1" applyAlignment="1">
      <alignment horizontal="center"/>
    </xf>
    <xf numFmtId="0" fontId="3" fillId="0" borderId="57" xfId="2" applyNumberFormat="1" applyFont="1" applyBorder="1" applyAlignment="1">
      <alignment horizontal="center"/>
    </xf>
    <xf numFmtId="0" fontId="3" fillId="0" borderId="63"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65" xfId="2" applyFont="1" applyBorder="1" applyAlignment="1">
      <alignment wrapText="1"/>
    </xf>
    <xf numFmtId="0" fontId="3" fillId="0" borderId="108" xfId="1" applyFont="1" applyBorder="1" applyAlignment="1">
      <alignment horizontal="center"/>
    </xf>
    <xf numFmtId="0" fontId="3" fillId="0" borderId="109" xfId="1" applyFont="1" applyBorder="1" applyAlignment="1">
      <alignment horizontal="center"/>
    </xf>
    <xf numFmtId="0" fontId="3" fillId="0" borderId="110"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70"/>
  <sheetViews>
    <sheetView zoomScale="75" workbookViewId="0">
      <selection activeCell="A28" sqref="A28"/>
    </sheetView>
  </sheetViews>
  <sheetFormatPr defaultRowHeight="12.75" x14ac:dyDescent="0.2"/>
  <cols>
    <col min="1" max="1" width="6.5703125" style="1" bestFit="1" customWidth="1"/>
    <col min="2" max="2" width="37.7109375" style="1" customWidth="1"/>
    <col min="3" max="3" width="85" style="1" bestFit="1" customWidth="1"/>
    <col min="4" max="16384" width="9.140625" style="1"/>
  </cols>
  <sheetData>
    <row r="1" spans="1:3" x14ac:dyDescent="0.2">
      <c r="A1" s="472"/>
      <c r="B1" s="472"/>
      <c r="C1" s="472"/>
    </row>
    <row r="2" spans="1:3" ht="18" customHeight="1" x14ac:dyDescent="0.25">
      <c r="A2" s="473" t="s">
        <v>0</v>
      </c>
      <c r="B2" s="473"/>
      <c r="C2" s="473"/>
    </row>
    <row r="3" spans="1:3" ht="18" customHeight="1" x14ac:dyDescent="0.25">
      <c r="A3" s="471" t="s">
        <v>1</v>
      </c>
      <c r="B3" s="471"/>
      <c r="C3" s="471"/>
    </row>
    <row r="4" spans="1:3" ht="18" customHeight="1" x14ac:dyDescent="0.25">
      <c r="A4" s="471" t="s">
        <v>2</v>
      </c>
      <c r="B4" s="471"/>
      <c r="C4" s="471"/>
    </row>
    <row r="5" spans="1:3" ht="15.75" customHeight="1" x14ac:dyDescent="0.25">
      <c r="A5" s="471" t="s">
        <v>3</v>
      </c>
      <c r="B5" s="471"/>
      <c r="C5" s="471"/>
    </row>
    <row r="6" spans="1:3" ht="15.75" customHeight="1" x14ac:dyDescent="0.25">
      <c r="A6" s="471" t="s">
        <v>4</v>
      </c>
      <c r="B6" s="471"/>
      <c r="C6" s="471"/>
    </row>
    <row r="7" spans="1:3" ht="16.5" customHeight="1" thickBot="1" x14ac:dyDescent="0.3">
      <c r="A7" s="471"/>
      <c r="B7" s="471"/>
      <c r="C7" s="471"/>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10</v>
      </c>
    </row>
    <row r="13" spans="1:3" ht="38.25" customHeight="1"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32</v>
      </c>
    </row>
    <row r="24" spans="1:3" ht="14.25" customHeight="1" x14ac:dyDescent="0.2">
      <c r="A24" s="19">
        <v>12</v>
      </c>
      <c r="B24" s="20" t="s">
        <v>33</v>
      </c>
      <c r="C24" s="21" t="s">
        <v>18</v>
      </c>
    </row>
    <row r="25" spans="1:3" ht="14.25" customHeight="1" x14ac:dyDescent="0.2">
      <c r="A25" s="19">
        <v>13</v>
      </c>
      <c r="B25" s="20" t="s">
        <v>34</v>
      </c>
      <c r="C25" s="21" t="s">
        <v>20</v>
      </c>
    </row>
    <row r="26" spans="1:3" ht="14.25" customHeight="1" x14ac:dyDescent="0.2">
      <c r="A26" s="19">
        <v>14</v>
      </c>
      <c r="B26" s="20" t="s">
        <v>35</v>
      </c>
      <c r="C26" s="24" t="s">
        <v>22</v>
      </c>
    </row>
    <row r="27" spans="1:3" ht="15" customHeight="1" thickBot="1" x14ac:dyDescent="0.25">
      <c r="A27" s="25">
        <v>15</v>
      </c>
      <c r="B27" s="26" t="s">
        <v>36</v>
      </c>
      <c r="C27" s="27" t="s">
        <v>24</v>
      </c>
    </row>
    <row r="28" spans="1:3" ht="15.75" customHeight="1" x14ac:dyDescent="0.25">
      <c r="A28" s="13"/>
      <c r="B28" s="14"/>
      <c r="C28" s="15"/>
    </row>
    <row r="29" spans="1:3" ht="27.2" customHeight="1" x14ac:dyDescent="0.25">
      <c r="A29" s="16" t="s">
        <v>37</v>
      </c>
      <c r="B29" s="17" t="s">
        <v>9</v>
      </c>
      <c r="C29" s="18" t="s">
        <v>38</v>
      </c>
    </row>
    <row r="30" spans="1:3" ht="38.25" customHeight="1" x14ac:dyDescent="0.2">
      <c r="A30" s="19">
        <v>1</v>
      </c>
      <c r="B30" s="20" t="s">
        <v>11</v>
      </c>
      <c r="C30" s="21" t="s">
        <v>39</v>
      </c>
    </row>
    <row r="31" spans="1:3" ht="14.25" customHeight="1" x14ac:dyDescent="0.2">
      <c r="A31" s="19">
        <v>2</v>
      </c>
      <c r="B31" s="22" t="s">
        <v>13</v>
      </c>
      <c r="C31" s="21" t="s">
        <v>40</v>
      </c>
    </row>
    <row r="32" spans="1:3" ht="14.25" customHeight="1" x14ac:dyDescent="0.2">
      <c r="A32" s="19">
        <v>3</v>
      </c>
      <c r="B32" s="22" t="s">
        <v>15</v>
      </c>
      <c r="C32" s="23" t="s">
        <v>16</v>
      </c>
    </row>
    <row r="33" spans="1:3" ht="14.25" customHeight="1" x14ac:dyDescent="0.2">
      <c r="A33" s="19">
        <v>4</v>
      </c>
      <c r="B33" s="20" t="s">
        <v>17</v>
      </c>
      <c r="C33" s="21" t="s">
        <v>41</v>
      </c>
    </row>
    <row r="34" spans="1:3" ht="14.25" customHeight="1" x14ac:dyDescent="0.2">
      <c r="A34" s="19">
        <v>5</v>
      </c>
      <c r="B34" s="20" t="s">
        <v>19</v>
      </c>
      <c r="C34" s="21" t="s">
        <v>42</v>
      </c>
    </row>
    <row r="35" spans="1:3" ht="14.25" customHeight="1" x14ac:dyDescent="0.2">
      <c r="A35" s="19">
        <v>6</v>
      </c>
      <c r="B35" s="20" t="s">
        <v>21</v>
      </c>
      <c r="C35" s="24" t="s">
        <v>22</v>
      </c>
    </row>
    <row r="36" spans="1:3" ht="14.25" customHeight="1" x14ac:dyDescent="0.2">
      <c r="A36" s="19">
        <v>7</v>
      </c>
      <c r="B36" s="20" t="s">
        <v>23</v>
      </c>
      <c r="C36" s="21" t="s">
        <v>43</v>
      </c>
    </row>
    <row r="37" spans="1:3" ht="14.25" customHeight="1" x14ac:dyDescent="0.2">
      <c r="A37" s="19">
        <v>8</v>
      </c>
      <c r="B37" s="20" t="s">
        <v>25</v>
      </c>
      <c r="C37" s="21" t="s">
        <v>44</v>
      </c>
    </row>
    <row r="38" spans="1:3" ht="14.25" customHeight="1" x14ac:dyDescent="0.2">
      <c r="A38" s="19">
        <v>9</v>
      </c>
      <c r="B38" s="20" t="s">
        <v>27</v>
      </c>
      <c r="C38" s="21" t="s">
        <v>28</v>
      </c>
    </row>
    <row r="39" spans="1:3" ht="14.25" customHeight="1" x14ac:dyDescent="0.2">
      <c r="A39" s="19">
        <v>10</v>
      </c>
      <c r="B39" s="20" t="s">
        <v>29</v>
      </c>
      <c r="C39" s="21" t="s">
        <v>44</v>
      </c>
    </row>
    <row r="40" spans="1:3" ht="14.25" customHeight="1" x14ac:dyDescent="0.2">
      <c r="A40" s="19">
        <v>11</v>
      </c>
      <c r="B40" s="20" t="s">
        <v>31</v>
      </c>
      <c r="C40" s="21" t="s">
        <v>45</v>
      </c>
    </row>
    <row r="41" spans="1:3" ht="14.25" customHeight="1" x14ac:dyDescent="0.2">
      <c r="A41" s="19">
        <v>12</v>
      </c>
      <c r="B41" s="20" t="s">
        <v>33</v>
      </c>
      <c r="C41" s="21" t="s">
        <v>41</v>
      </c>
    </row>
    <row r="42" spans="1:3" ht="14.25" customHeight="1" x14ac:dyDescent="0.2">
      <c r="A42" s="19">
        <v>13</v>
      </c>
      <c r="B42" s="20" t="s">
        <v>34</v>
      </c>
      <c r="C42" s="21" t="s">
        <v>42</v>
      </c>
    </row>
    <row r="43" spans="1:3" ht="14.25" customHeight="1" x14ac:dyDescent="0.2">
      <c r="A43" s="19">
        <v>14</v>
      </c>
      <c r="B43" s="20" t="s">
        <v>35</v>
      </c>
      <c r="C43" s="24" t="s">
        <v>22</v>
      </c>
    </row>
    <row r="44" spans="1:3" ht="15" customHeight="1" thickBot="1" x14ac:dyDescent="0.25">
      <c r="A44" s="25">
        <v>15</v>
      </c>
      <c r="B44" s="26" t="s">
        <v>36</v>
      </c>
      <c r="C44" s="27" t="s">
        <v>43</v>
      </c>
    </row>
    <row r="45" spans="1:3" ht="15.75" customHeight="1" x14ac:dyDescent="0.25">
      <c r="A45" s="13"/>
      <c r="B45" s="14"/>
      <c r="C45" s="15"/>
    </row>
    <row r="46" spans="1:3" ht="27.2" customHeight="1" x14ac:dyDescent="0.25">
      <c r="A46" s="16" t="s">
        <v>46</v>
      </c>
      <c r="B46" s="17" t="s">
        <v>9</v>
      </c>
      <c r="C46" s="18" t="s">
        <v>47</v>
      </c>
    </row>
    <row r="47" spans="1:3" ht="38.25" customHeight="1" x14ac:dyDescent="0.2">
      <c r="A47" s="19">
        <v>1</v>
      </c>
      <c r="B47" s="20" t="s">
        <v>11</v>
      </c>
      <c r="C47" s="21" t="s">
        <v>48</v>
      </c>
    </row>
    <row r="48" spans="1:3" ht="14.25" customHeight="1" x14ac:dyDescent="0.2">
      <c r="A48" s="19">
        <v>2</v>
      </c>
      <c r="B48" s="22" t="s">
        <v>13</v>
      </c>
      <c r="C48" s="21" t="s">
        <v>49</v>
      </c>
    </row>
    <row r="49" spans="1:3" ht="14.25" customHeight="1" x14ac:dyDescent="0.2">
      <c r="A49" s="19">
        <v>3</v>
      </c>
      <c r="B49" s="22" t="s">
        <v>15</v>
      </c>
      <c r="C49" s="23" t="s">
        <v>50</v>
      </c>
    </row>
    <row r="50" spans="1:3" ht="14.25" customHeight="1" x14ac:dyDescent="0.2">
      <c r="A50" s="19">
        <v>4</v>
      </c>
      <c r="B50" s="20" t="s">
        <v>17</v>
      </c>
      <c r="C50" s="21" t="s">
        <v>51</v>
      </c>
    </row>
    <row r="51" spans="1:3" ht="14.25" customHeight="1" x14ac:dyDescent="0.2">
      <c r="A51" s="19">
        <v>5</v>
      </c>
      <c r="B51" s="20" t="s">
        <v>19</v>
      </c>
      <c r="C51" s="21" t="s">
        <v>52</v>
      </c>
    </row>
    <row r="52" spans="1:3" ht="14.25" customHeight="1" x14ac:dyDescent="0.2">
      <c r="A52" s="19">
        <v>6</v>
      </c>
      <c r="B52" s="20" t="s">
        <v>21</v>
      </c>
      <c r="C52" s="24" t="s">
        <v>22</v>
      </c>
    </row>
    <row r="53" spans="1:3" ht="14.25" customHeight="1" x14ac:dyDescent="0.2">
      <c r="A53" s="19">
        <v>7</v>
      </c>
      <c r="B53" s="20" t="s">
        <v>23</v>
      </c>
      <c r="C53" s="21" t="s">
        <v>53</v>
      </c>
    </row>
    <row r="54" spans="1:3" ht="14.25" customHeight="1" x14ac:dyDescent="0.2">
      <c r="A54" s="19">
        <v>8</v>
      </c>
      <c r="B54" s="20" t="s">
        <v>25</v>
      </c>
      <c r="C54" s="21" t="s">
        <v>54</v>
      </c>
    </row>
    <row r="55" spans="1:3" ht="14.25" customHeight="1" x14ac:dyDescent="0.2">
      <c r="A55" s="19">
        <v>9</v>
      </c>
      <c r="B55" s="20" t="s">
        <v>27</v>
      </c>
      <c r="C55" s="21" t="s">
        <v>55</v>
      </c>
    </row>
    <row r="56" spans="1:3" ht="14.25" customHeight="1" x14ac:dyDescent="0.2">
      <c r="A56" s="19">
        <v>10</v>
      </c>
      <c r="B56" s="20" t="s">
        <v>29</v>
      </c>
      <c r="C56" s="21" t="s">
        <v>56</v>
      </c>
    </row>
    <row r="57" spans="1:3" ht="14.25" customHeight="1" x14ac:dyDescent="0.2">
      <c r="A57" s="19">
        <v>11</v>
      </c>
      <c r="B57" s="20" t="s">
        <v>31</v>
      </c>
      <c r="C57" s="21" t="s">
        <v>45</v>
      </c>
    </row>
    <row r="58" spans="1:3" ht="14.25" customHeight="1" x14ac:dyDescent="0.2">
      <c r="A58" s="19">
        <v>12</v>
      </c>
      <c r="B58" s="20" t="s">
        <v>33</v>
      </c>
      <c r="C58" s="21" t="s">
        <v>57</v>
      </c>
    </row>
    <row r="59" spans="1:3" ht="14.25" customHeight="1" x14ac:dyDescent="0.2">
      <c r="A59" s="19">
        <v>13</v>
      </c>
      <c r="B59" s="20" t="s">
        <v>34</v>
      </c>
      <c r="C59" s="21" t="s">
        <v>52</v>
      </c>
    </row>
    <row r="60" spans="1:3" ht="14.25" customHeight="1" x14ac:dyDescent="0.2">
      <c r="A60" s="19">
        <v>14</v>
      </c>
      <c r="B60" s="20" t="s">
        <v>35</v>
      </c>
      <c r="C60" s="24" t="s">
        <v>22</v>
      </c>
    </row>
    <row r="61" spans="1:3" ht="15" customHeight="1" thickBot="1" x14ac:dyDescent="0.25">
      <c r="A61" s="25">
        <v>15</v>
      </c>
      <c r="B61" s="26" t="s">
        <v>36</v>
      </c>
      <c r="C61" s="27" t="s">
        <v>58</v>
      </c>
    </row>
    <row r="62" spans="1:3" ht="15.75" customHeight="1" x14ac:dyDescent="0.25">
      <c r="A62" s="13"/>
      <c r="B62" s="14"/>
      <c r="C62" s="15"/>
    </row>
    <row r="63" spans="1:3" ht="27.2" customHeight="1" x14ac:dyDescent="0.25">
      <c r="A63" s="16" t="s">
        <v>59</v>
      </c>
      <c r="B63" s="17" t="s">
        <v>9</v>
      </c>
      <c r="C63" s="18" t="s">
        <v>60</v>
      </c>
    </row>
    <row r="64" spans="1:3" ht="38.25" customHeight="1" x14ac:dyDescent="0.2">
      <c r="A64" s="19">
        <v>1</v>
      </c>
      <c r="B64" s="20" t="s">
        <v>11</v>
      </c>
      <c r="C64" s="21" t="s">
        <v>61</v>
      </c>
    </row>
    <row r="65" spans="1:3" ht="14.25" customHeight="1" x14ac:dyDescent="0.2">
      <c r="A65" s="19">
        <v>2</v>
      </c>
      <c r="B65" s="22" t="s">
        <v>13</v>
      </c>
      <c r="C65" s="21" t="s">
        <v>49</v>
      </c>
    </row>
    <row r="66" spans="1:3" ht="14.25" customHeight="1" x14ac:dyDescent="0.2">
      <c r="A66" s="19">
        <v>3</v>
      </c>
      <c r="B66" s="22" t="s">
        <v>15</v>
      </c>
      <c r="C66" s="23" t="s">
        <v>50</v>
      </c>
    </row>
    <row r="67" spans="1:3" ht="14.25" customHeight="1" x14ac:dyDescent="0.2">
      <c r="A67" s="19">
        <v>4</v>
      </c>
      <c r="B67" s="20" t="s">
        <v>17</v>
      </c>
      <c r="C67" s="21" t="s">
        <v>62</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24</v>
      </c>
    </row>
    <row r="71" spans="1:3" ht="14.25" customHeight="1" x14ac:dyDescent="0.2">
      <c r="A71" s="19">
        <v>8</v>
      </c>
      <c r="B71" s="20" t="s">
        <v>25</v>
      </c>
      <c r="C71" s="21" t="s">
        <v>54</v>
      </c>
    </row>
    <row r="72" spans="1:3" ht="14.25" customHeight="1" x14ac:dyDescent="0.2">
      <c r="A72" s="19">
        <v>9</v>
      </c>
      <c r="B72" s="20" t="s">
        <v>27</v>
      </c>
      <c r="C72" s="21" t="s">
        <v>63</v>
      </c>
    </row>
    <row r="73" spans="1:3" ht="14.25" customHeight="1" x14ac:dyDescent="0.2">
      <c r="A73" s="19">
        <v>10</v>
      </c>
      <c r="B73" s="20" t="s">
        <v>29</v>
      </c>
      <c r="C73" s="21" t="s">
        <v>56</v>
      </c>
    </row>
    <row r="74" spans="1:3" ht="14.25" customHeight="1" x14ac:dyDescent="0.2">
      <c r="A74" s="19">
        <v>11</v>
      </c>
      <c r="B74" s="20" t="s">
        <v>31</v>
      </c>
      <c r="C74" s="21" t="s">
        <v>45</v>
      </c>
    </row>
    <row r="75" spans="1:3" ht="14.25" customHeight="1" x14ac:dyDescent="0.2">
      <c r="A75" s="19">
        <v>12</v>
      </c>
      <c r="B75" s="20" t="s">
        <v>33</v>
      </c>
      <c r="C75" s="21" t="s">
        <v>57</v>
      </c>
    </row>
    <row r="76" spans="1:3" ht="14.25" customHeight="1" x14ac:dyDescent="0.2">
      <c r="A76" s="19">
        <v>13</v>
      </c>
      <c r="B76" s="20" t="s">
        <v>34</v>
      </c>
      <c r="C76" s="21" t="s">
        <v>52</v>
      </c>
    </row>
    <row r="77" spans="1:3" ht="14.25" customHeight="1" x14ac:dyDescent="0.2">
      <c r="A77" s="19">
        <v>14</v>
      </c>
      <c r="B77" s="20" t="s">
        <v>35</v>
      </c>
      <c r="C77" s="24" t="s">
        <v>22</v>
      </c>
    </row>
    <row r="78" spans="1:3" ht="15" customHeight="1" thickBot="1" x14ac:dyDescent="0.25">
      <c r="A78" s="25">
        <v>15</v>
      </c>
      <c r="B78" s="26" t="s">
        <v>36</v>
      </c>
      <c r="C78" s="27" t="s">
        <v>58</v>
      </c>
    </row>
    <row r="79" spans="1:3" ht="15.75" customHeight="1" x14ac:dyDescent="0.25">
      <c r="A79" s="13"/>
      <c r="B79" s="14"/>
      <c r="C79" s="15"/>
    </row>
    <row r="80" spans="1:3" ht="27.2" customHeight="1" x14ac:dyDescent="0.25">
      <c r="A80" s="16" t="s">
        <v>64</v>
      </c>
      <c r="B80" s="17" t="s">
        <v>9</v>
      </c>
      <c r="C80" s="18" t="s">
        <v>65</v>
      </c>
    </row>
    <row r="81" spans="1:3" ht="38.25" customHeight="1" x14ac:dyDescent="0.2">
      <c r="A81" s="19">
        <v>1</v>
      </c>
      <c r="B81" s="20" t="s">
        <v>11</v>
      </c>
      <c r="C81" s="21" t="s">
        <v>66</v>
      </c>
    </row>
    <row r="82" spans="1:3" ht="14.25" customHeight="1" x14ac:dyDescent="0.2">
      <c r="A82" s="19">
        <v>2</v>
      </c>
      <c r="B82" s="22" t="s">
        <v>13</v>
      </c>
      <c r="C82" s="21" t="s">
        <v>40</v>
      </c>
    </row>
    <row r="83" spans="1:3" ht="14.25" customHeight="1" x14ac:dyDescent="0.2">
      <c r="A83" s="19">
        <v>3</v>
      </c>
      <c r="B83" s="22" t="s">
        <v>15</v>
      </c>
      <c r="C83" s="23" t="s">
        <v>16</v>
      </c>
    </row>
    <row r="84" spans="1:3" ht="14.25" customHeight="1" x14ac:dyDescent="0.2">
      <c r="A84" s="19">
        <v>4</v>
      </c>
      <c r="B84" s="20" t="s">
        <v>17</v>
      </c>
      <c r="C84" s="21" t="s">
        <v>67</v>
      </c>
    </row>
    <row r="85" spans="1:3" ht="14.25" customHeight="1" x14ac:dyDescent="0.2">
      <c r="A85" s="19">
        <v>5</v>
      </c>
      <c r="B85" s="20" t="s">
        <v>19</v>
      </c>
      <c r="C85" s="21" t="s">
        <v>20</v>
      </c>
    </row>
    <row r="86" spans="1:3" ht="14.25" customHeight="1" x14ac:dyDescent="0.2">
      <c r="A86" s="19">
        <v>6</v>
      </c>
      <c r="B86" s="20" t="s">
        <v>21</v>
      </c>
      <c r="C86" s="24" t="s">
        <v>22</v>
      </c>
    </row>
    <row r="87" spans="1:3" ht="14.25" customHeight="1" x14ac:dyDescent="0.2">
      <c r="A87" s="19">
        <v>7</v>
      </c>
      <c r="B87" s="20" t="s">
        <v>23</v>
      </c>
      <c r="C87" s="21" t="s">
        <v>24</v>
      </c>
    </row>
    <row r="88" spans="1:3" ht="14.25" customHeight="1" x14ac:dyDescent="0.2">
      <c r="A88" s="19">
        <v>8</v>
      </c>
      <c r="B88" s="20" t="s">
        <v>25</v>
      </c>
      <c r="C88" s="21" t="s">
        <v>68</v>
      </c>
    </row>
    <row r="89" spans="1:3" ht="14.25" customHeight="1" x14ac:dyDescent="0.2">
      <c r="A89" s="19">
        <v>9</v>
      </c>
      <c r="B89" s="20" t="s">
        <v>27</v>
      </c>
      <c r="C89" s="21" t="s">
        <v>69</v>
      </c>
    </row>
    <row r="90" spans="1:3" ht="14.25" customHeight="1" x14ac:dyDescent="0.2">
      <c r="A90" s="19">
        <v>10</v>
      </c>
      <c r="B90" s="20" t="s">
        <v>29</v>
      </c>
      <c r="C90" s="21" t="s">
        <v>68</v>
      </c>
    </row>
    <row r="91" spans="1:3" ht="14.25" customHeight="1" x14ac:dyDescent="0.2">
      <c r="A91" s="19">
        <v>11</v>
      </c>
      <c r="B91" s="20" t="s">
        <v>31</v>
      </c>
      <c r="C91" s="21" t="s">
        <v>45</v>
      </c>
    </row>
    <row r="92" spans="1:3" ht="14.25" customHeight="1" x14ac:dyDescent="0.2">
      <c r="A92" s="19">
        <v>12</v>
      </c>
      <c r="B92" s="20" t="s">
        <v>33</v>
      </c>
      <c r="C92" s="21" t="s">
        <v>70</v>
      </c>
    </row>
    <row r="93" spans="1:3" ht="14.25" customHeight="1" x14ac:dyDescent="0.2">
      <c r="A93" s="19">
        <v>13</v>
      </c>
      <c r="B93" s="20" t="s">
        <v>34</v>
      </c>
      <c r="C93" s="21" t="s">
        <v>71</v>
      </c>
    </row>
    <row r="94" spans="1:3" ht="14.25" customHeight="1" x14ac:dyDescent="0.2">
      <c r="A94" s="19">
        <v>14</v>
      </c>
      <c r="B94" s="20" t="s">
        <v>35</v>
      </c>
      <c r="C94" s="24" t="s">
        <v>22</v>
      </c>
    </row>
    <row r="95" spans="1:3" ht="15" customHeight="1" thickBot="1" x14ac:dyDescent="0.25">
      <c r="A95" s="25">
        <v>15</v>
      </c>
      <c r="B95" s="26" t="s">
        <v>36</v>
      </c>
      <c r="C95" s="27" t="s">
        <v>24</v>
      </c>
    </row>
    <row r="96" spans="1:3" ht="15.75" customHeight="1" x14ac:dyDescent="0.25">
      <c r="A96" s="13"/>
      <c r="B96" s="14"/>
      <c r="C96" s="15"/>
    </row>
    <row r="97" spans="1:3" ht="27.2" customHeight="1" x14ac:dyDescent="0.25">
      <c r="A97" s="16" t="s">
        <v>72</v>
      </c>
      <c r="B97" s="17" t="s">
        <v>9</v>
      </c>
      <c r="C97" s="18" t="s">
        <v>73</v>
      </c>
    </row>
    <row r="98" spans="1:3" ht="38.25" customHeight="1" x14ac:dyDescent="0.2">
      <c r="A98" s="19">
        <v>1</v>
      </c>
      <c r="B98" s="20" t="s">
        <v>11</v>
      </c>
      <c r="C98" s="21" t="s">
        <v>74</v>
      </c>
    </row>
    <row r="99" spans="1:3" ht="14.25" customHeight="1" x14ac:dyDescent="0.2">
      <c r="A99" s="19">
        <v>2</v>
      </c>
      <c r="B99" s="22" t="s">
        <v>13</v>
      </c>
      <c r="C99" s="21" t="s">
        <v>75</v>
      </c>
    </row>
    <row r="100" spans="1:3" ht="14.25" customHeight="1" x14ac:dyDescent="0.2">
      <c r="A100" s="19">
        <v>3</v>
      </c>
      <c r="B100" s="22" t="s">
        <v>15</v>
      </c>
      <c r="C100" s="23" t="s">
        <v>16</v>
      </c>
    </row>
    <row r="101" spans="1:3" ht="14.25" customHeight="1" x14ac:dyDescent="0.2">
      <c r="A101" s="19">
        <v>4</v>
      </c>
      <c r="B101" s="20" t="s">
        <v>17</v>
      </c>
      <c r="C101" s="21" t="s">
        <v>76</v>
      </c>
    </row>
    <row r="102" spans="1:3" ht="14.25" customHeight="1" x14ac:dyDescent="0.2">
      <c r="A102" s="19">
        <v>5</v>
      </c>
      <c r="B102" s="20" t="s">
        <v>19</v>
      </c>
      <c r="C102" s="21" t="s">
        <v>20</v>
      </c>
    </row>
    <row r="103" spans="1:3" ht="14.25" customHeight="1" x14ac:dyDescent="0.2">
      <c r="A103" s="19">
        <v>6</v>
      </c>
      <c r="B103" s="20" t="s">
        <v>21</v>
      </c>
      <c r="C103" s="24" t="s">
        <v>22</v>
      </c>
    </row>
    <row r="104" spans="1:3" ht="14.25" customHeight="1" x14ac:dyDescent="0.2">
      <c r="A104" s="19">
        <v>7</v>
      </c>
      <c r="B104" s="20" t="s">
        <v>23</v>
      </c>
      <c r="C104" s="21" t="s">
        <v>24</v>
      </c>
    </row>
    <row r="105" spans="1:3" ht="14.25" customHeight="1" x14ac:dyDescent="0.2">
      <c r="A105" s="19">
        <v>8</v>
      </c>
      <c r="B105" s="20" t="s">
        <v>25</v>
      </c>
      <c r="C105" s="21" t="s">
        <v>77</v>
      </c>
    </row>
    <row r="106" spans="1:3" ht="14.25" customHeight="1" x14ac:dyDescent="0.2">
      <c r="A106" s="19">
        <v>9</v>
      </c>
      <c r="B106" s="20" t="s">
        <v>27</v>
      </c>
      <c r="C106" s="21" t="s">
        <v>55</v>
      </c>
    </row>
    <row r="107" spans="1:3" ht="14.25" customHeight="1" x14ac:dyDescent="0.2">
      <c r="A107" s="19">
        <v>10</v>
      </c>
      <c r="B107" s="20" t="s">
        <v>29</v>
      </c>
      <c r="C107" s="21" t="s">
        <v>30</v>
      </c>
    </row>
    <row r="108" spans="1:3" ht="14.25" customHeight="1" x14ac:dyDescent="0.2">
      <c r="A108" s="19">
        <v>11</v>
      </c>
      <c r="B108" s="20" t="s">
        <v>31</v>
      </c>
      <c r="C108" s="21" t="s">
        <v>45</v>
      </c>
    </row>
    <row r="109" spans="1:3" ht="14.25" customHeight="1" x14ac:dyDescent="0.2">
      <c r="A109" s="19">
        <v>12</v>
      </c>
      <c r="B109" s="20" t="s">
        <v>33</v>
      </c>
      <c r="C109" s="21" t="s">
        <v>78</v>
      </c>
    </row>
    <row r="110" spans="1:3" ht="14.25" customHeight="1" x14ac:dyDescent="0.2">
      <c r="A110" s="19">
        <v>13</v>
      </c>
      <c r="B110" s="20" t="s">
        <v>34</v>
      </c>
      <c r="C110" s="21" t="s">
        <v>79</v>
      </c>
    </row>
    <row r="111" spans="1:3" ht="14.25" customHeight="1" x14ac:dyDescent="0.2">
      <c r="A111" s="19">
        <v>14</v>
      </c>
      <c r="B111" s="20" t="s">
        <v>35</v>
      </c>
      <c r="C111" s="24" t="s">
        <v>80</v>
      </c>
    </row>
    <row r="112" spans="1:3" ht="15" customHeight="1" thickBot="1" x14ac:dyDescent="0.25">
      <c r="A112" s="25">
        <v>15</v>
      </c>
      <c r="B112" s="26" t="s">
        <v>36</v>
      </c>
      <c r="C112" s="27" t="s">
        <v>24</v>
      </c>
    </row>
    <row r="113" spans="1:3" ht="15.75" customHeight="1" x14ac:dyDescent="0.25">
      <c r="A113" s="13"/>
      <c r="B113" s="14"/>
      <c r="C113" s="15"/>
    </row>
    <row r="114" spans="1:3" ht="27.2" customHeight="1" x14ac:dyDescent="0.25">
      <c r="A114" s="16" t="s">
        <v>81</v>
      </c>
      <c r="B114" s="17" t="s">
        <v>9</v>
      </c>
      <c r="C114" s="18" t="s">
        <v>82</v>
      </c>
    </row>
    <row r="115" spans="1:3" ht="38.25" customHeight="1" x14ac:dyDescent="0.2">
      <c r="A115" s="19">
        <v>1</v>
      </c>
      <c r="B115" s="20" t="s">
        <v>11</v>
      </c>
      <c r="C115" s="21" t="s">
        <v>83</v>
      </c>
    </row>
    <row r="116" spans="1:3" ht="14.25" customHeight="1" x14ac:dyDescent="0.2">
      <c r="A116" s="19">
        <v>2</v>
      </c>
      <c r="B116" s="22" t="s">
        <v>13</v>
      </c>
      <c r="C116" s="21" t="s">
        <v>84</v>
      </c>
    </row>
    <row r="117" spans="1:3" ht="14.25" customHeight="1" x14ac:dyDescent="0.2">
      <c r="A117" s="19">
        <v>3</v>
      </c>
      <c r="B117" s="22" t="s">
        <v>15</v>
      </c>
      <c r="C117" s="23" t="s">
        <v>50</v>
      </c>
    </row>
    <row r="118" spans="1:3" ht="14.25" customHeight="1" x14ac:dyDescent="0.2">
      <c r="A118" s="19">
        <v>4</v>
      </c>
      <c r="B118" s="20" t="s">
        <v>17</v>
      </c>
      <c r="C118" s="21" t="s">
        <v>85</v>
      </c>
    </row>
    <row r="119" spans="1:3" ht="14.25" customHeight="1" x14ac:dyDescent="0.2">
      <c r="A119" s="19">
        <v>5</v>
      </c>
      <c r="B119" s="20" t="s">
        <v>19</v>
      </c>
      <c r="C119" s="21" t="s">
        <v>52</v>
      </c>
    </row>
    <row r="120" spans="1:3" ht="14.25" customHeight="1" x14ac:dyDescent="0.2">
      <c r="A120" s="19">
        <v>6</v>
      </c>
      <c r="B120" s="20" t="s">
        <v>21</v>
      </c>
      <c r="C120" s="24" t="s">
        <v>22</v>
      </c>
    </row>
    <row r="121" spans="1:3" ht="14.25" customHeight="1" x14ac:dyDescent="0.2">
      <c r="A121" s="19">
        <v>7</v>
      </c>
      <c r="B121" s="20" t="s">
        <v>23</v>
      </c>
      <c r="C121" s="21" t="s">
        <v>86</v>
      </c>
    </row>
    <row r="122" spans="1:3" ht="14.25" customHeight="1" x14ac:dyDescent="0.2">
      <c r="A122" s="19">
        <v>8</v>
      </c>
      <c r="B122" s="20" t="s">
        <v>25</v>
      </c>
      <c r="C122" s="21" t="s">
        <v>87</v>
      </c>
    </row>
    <row r="123" spans="1:3" ht="14.25" customHeight="1" x14ac:dyDescent="0.2">
      <c r="A123" s="19">
        <v>9</v>
      </c>
      <c r="B123" s="20" t="s">
        <v>27</v>
      </c>
      <c r="C123" s="21" t="s">
        <v>88</v>
      </c>
    </row>
    <row r="124" spans="1:3" ht="14.25" customHeight="1" x14ac:dyDescent="0.2">
      <c r="A124" s="19">
        <v>10</v>
      </c>
      <c r="B124" s="20" t="s">
        <v>29</v>
      </c>
      <c r="C124" s="21" t="s">
        <v>89</v>
      </c>
    </row>
    <row r="125" spans="1:3" ht="14.25" customHeight="1" x14ac:dyDescent="0.2">
      <c r="A125" s="19">
        <v>11</v>
      </c>
      <c r="B125" s="20" t="s">
        <v>31</v>
      </c>
      <c r="C125" s="21" t="s">
        <v>45</v>
      </c>
    </row>
    <row r="126" spans="1:3" ht="14.25" customHeight="1" x14ac:dyDescent="0.2">
      <c r="A126" s="19">
        <v>12</v>
      </c>
      <c r="B126" s="20" t="s">
        <v>33</v>
      </c>
      <c r="C126" s="21" t="s">
        <v>90</v>
      </c>
    </row>
    <row r="127" spans="1:3" ht="14.25" customHeight="1" x14ac:dyDescent="0.2">
      <c r="A127" s="19">
        <v>13</v>
      </c>
      <c r="B127" s="20" t="s">
        <v>34</v>
      </c>
      <c r="C127" s="21" t="s">
        <v>52</v>
      </c>
    </row>
    <row r="128" spans="1:3" ht="14.25" customHeight="1" x14ac:dyDescent="0.2">
      <c r="A128" s="19">
        <v>14</v>
      </c>
      <c r="B128" s="20" t="s">
        <v>35</v>
      </c>
      <c r="C128" s="24" t="s">
        <v>22</v>
      </c>
    </row>
    <row r="129" spans="1:3" ht="15" customHeight="1" thickBot="1" x14ac:dyDescent="0.25">
      <c r="A129" s="25">
        <v>15</v>
      </c>
      <c r="B129" s="26" t="s">
        <v>36</v>
      </c>
      <c r="C129" s="27" t="s">
        <v>86</v>
      </c>
    </row>
    <row r="130" spans="1:3" ht="15.75" customHeight="1" x14ac:dyDescent="0.25">
      <c r="A130" s="13"/>
      <c r="B130" s="14"/>
      <c r="C130" s="15"/>
    </row>
    <row r="131" spans="1:3" ht="27.2" customHeight="1" x14ac:dyDescent="0.25">
      <c r="A131" s="16" t="s">
        <v>91</v>
      </c>
      <c r="B131" s="17" t="s">
        <v>9</v>
      </c>
      <c r="C131" s="18" t="s">
        <v>92</v>
      </c>
    </row>
    <row r="132" spans="1:3" ht="38.25" customHeight="1" x14ac:dyDescent="0.2">
      <c r="A132" s="19">
        <v>1</v>
      </c>
      <c r="B132" s="20" t="s">
        <v>11</v>
      </c>
      <c r="C132" s="21" t="s">
        <v>93</v>
      </c>
    </row>
    <row r="133" spans="1:3" ht="14.25" customHeight="1" x14ac:dyDescent="0.2">
      <c r="A133" s="19">
        <v>2</v>
      </c>
      <c r="B133" s="22" t="s">
        <v>13</v>
      </c>
      <c r="C133" s="21" t="s">
        <v>94</v>
      </c>
    </row>
    <row r="134" spans="1:3" ht="14.25" customHeight="1" x14ac:dyDescent="0.2">
      <c r="A134" s="19">
        <v>3</v>
      </c>
      <c r="B134" s="22" t="s">
        <v>15</v>
      </c>
      <c r="C134" s="23" t="s">
        <v>16</v>
      </c>
    </row>
    <row r="135" spans="1:3" ht="14.25" customHeight="1" x14ac:dyDescent="0.2">
      <c r="A135" s="19">
        <v>4</v>
      </c>
      <c r="B135" s="20" t="s">
        <v>17</v>
      </c>
      <c r="C135" s="21" t="s">
        <v>18</v>
      </c>
    </row>
    <row r="136" spans="1:3" ht="14.25" customHeight="1" x14ac:dyDescent="0.2">
      <c r="A136" s="19">
        <v>5</v>
      </c>
      <c r="B136" s="20" t="s">
        <v>19</v>
      </c>
      <c r="C136" s="21" t="s">
        <v>20</v>
      </c>
    </row>
    <row r="137" spans="1:3" ht="14.25" customHeight="1" x14ac:dyDescent="0.2">
      <c r="A137" s="19">
        <v>6</v>
      </c>
      <c r="B137" s="20" t="s">
        <v>21</v>
      </c>
      <c r="C137" s="24" t="s">
        <v>22</v>
      </c>
    </row>
    <row r="138" spans="1:3" ht="14.25" customHeight="1" x14ac:dyDescent="0.2">
      <c r="A138" s="19">
        <v>7</v>
      </c>
      <c r="B138" s="20" t="s">
        <v>23</v>
      </c>
      <c r="C138" s="21" t="s">
        <v>24</v>
      </c>
    </row>
    <row r="139" spans="1:3" ht="14.25" customHeight="1" x14ac:dyDescent="0.2">
      <c r="A139" s="19">
        <v>8</v>
      </c>
      <c r="B139" s="20" t="s">
        <v>25</v>
      </c>
      <c r="C139" s="21" t="s">
        <v>26</v>
      </c>
    </row>
    <row r="140" spans="1:3" ht="14.25" customHeight="1" x14ac:dyDescent="0.2">
      <c r="A140" s="19">
        <v>9</v>
      </c>
      <c r="B140" s="20" t="s">
        <v>27</v>
      </c>
      <c r="C140" s="21" t="s">
        <v>28</v>
      </c>
    </row>
    <row r="141" spans="1:3" ht="14.25" customHeight="1" x14ac:dyDescent="0.2">
      <c r="A141" s="19">
        <v>10</v>
      </c>
      <c r="B141" s="20" t="s">
        <v>29</v>
      </c>
      <c r="C141" s="21" t="s">
        <v>95</v>
      </c>
    </row>
    <row r="142" spans="1:3" ht="14.25" customHeight="1" x14ac:dyDescent="0.2">
      <c r="A142" s="19">
        <v>11</v>
      </c>
      <c r="B142" s="20" t="s">
        <v>31</v>
      </c>
      <c r="C142" s="21" t="s">
        <v>96</v>
      </c>
    </row>
    <row r="143" spans="1:3" ht="14.25" customHeight="1" x14ac:dyDescent="0.2">
      <c r="A143" s="19">
        <v>12</v>
      </c>
      <c r="B143" s="20" t="s">
        <v>33</v>
      </c>
      <c r="C143" s="21" t="s">
        <v>18</v>
      </c>
    </row>
    <row r="144" spans="1:3" ht="14.25" customHeight="1" x14ac:dyDescent="0.2">
      <c r="A144" s="19">
        <v>13</v>
      </c>
      <c r="B144" s="20" t="s">
        <v>34</v>
      </c>
      <c r="C144" s="21" t="s">
        <v>20</v>
      </c>
    </row>
    <row r="145" spans="1:3" ht="14.25" customHeight="1" x14ac:dyDescent="0.2">
      <c r="A145" s="19">
        <v>14</v>
      </c>
      <c r="B145" s="20" t="s">
        <v>35</v>
      </c>
      <c r="C145" s="24" t="s">
        <v>22</v>
      </c>
    </row>
    <row r="146" spans="1:3" ht="15" customHeight="1" thickBot="1" x14ac:dyDescent="0.25">
      <c r="A146" s="25">
        <v>15</v>
      </c>
      <c r="B146" s="26" t="s">
        <v>36</v>
      </c>
      <c r="C146" s="27" t="s">
        <v>24</v>
      </c>
    </row>
    <row r="147" spans="1:3" ht="15.75" customHeight="1" x14ac:dyDescent="0.25">
      <c r="A147" s="13"/>
      <c r="B147" s="14"/>
      <c r="C147" s="15"/>
    </row>
    <row r="148" spans="1:3" ht="27.2" customHeight="1" x14ac:dyDescent="0.25">
      <c r="A148" s="16" t="s">
        <v>97</v>
      </c>
      <c r="B148" s="17" t="s">
        <v>9</v>
      </c>
      <c r="C148" s="18" t="s">
        <v>98</v>
      </c>
    </row>
    <row r="149" spans="1:3" ht="38.25" customHeight="1" x14ac:dyDescent="0.2">
      <c r="A149" s="19">
        <v>1</v>
      </c>
      <c r="B149" s="20" t="s">
        <v>11</v>
      </c>
      <c r="C149" s="21" t="s">
        <v>99</v>
      </c>
    </row>
    <row r="150" spans="1:3" ht="14.25" customHeight="1" x14ac:dyDescent="0.2">
      <c r="A150" s="19">
        <v>2</v>
      </c>
      <c r="B150" s="22" t="s">
        <v>13</v>
      </c>
      <c r="C150" s="21" t="s">
        <v>100</v>
      </c>
    </row>
    <row r="151" spans="1:3" ht="14.25" customHeight="1" x14ac:dyDescent="0.2">
      <c r="A151" s="19">
        <v>3</v>
      </c>
      <c r="B151" s="22" t="s">
        <v>15</v>
      </c>
      <c r="C151" s="23" t="s">
        <v>16</v>
      </c>
    </row>
    <row r="152" spans="1:3" ht="14.25" customHeight="1" x14ac:dyDescent="0.2">
      <c r="A152" s="19">
        <v>4</v>
      </c>
      <c r="B152" s="20" t="s">
        <v>17</v>
      </c>
      <c r="C152" s="21" t="s">
        <v>101</v>
      </c>
    </row>
    <row r="153" spans="1:3" ht="14.25" customHeight="1" x14ac:dyDescent="0.2">
      <c r="A153" s="19">
        <v>5</v>
      </c>
      <c r="B153" s="20" t="s">
        <v>19</v>
      </c>
      <c r="C153" s="21" t="s">
        <v>20</v>
      </c>
    </row>
    <row r="154" spans="1:3" ht="14.25" customHeight="1" x14ac:dyDescent="0.2">
      <c r="A154" s="19">
        <v>6</v>
      </c>
      <c r="B154" s="20" t="s">
        <v>21</v>
      </c>
      <c r="C154" s="24" t="s">
        <v>22</v>
      </c>
    </row>
    <row r="155" spans="1:3" ht="14.25" customHeight="1" x14ac:dyDescent="0.2">
      <c r="A155" s="19">
        <v>7</v>
      </c>
      <c r="B155" s="20" t="s">
        <v>23</v>
      </c>
      <c r="C155" s="21" t="s">
        <v>24</v>
      </c>
    </row>
    <row r="156" spans="1:3" ht="14.25" customHeight="1" x14ac:dyDescent="0.2">
      <c r="A156" s="19">
        <v>8</v>
      </c>
      <c r="B156" s="20" t="s">
        <v>25</v>
      </c>
      <c r="C156" s="21" t="s">
        <v>102</v>
      </c>
    </row>
    <row r="157" spans="1:3" ht="14.25" customHeight="1" x14ac:dyDescent="0.2">
      <c r="A157" s="19">
        <v>9</v>
      </c>
      <c r="B157" s="20" t="s">
        <v>27</v>
      </c>
      <c r="C157" s="21" t="s">
        <v>103</v>
      </c>
    </row>
    <row r="158" spans="1:3" ht="14.25" customHeight="1" x14ac:dyDescent="0.2">
      <c r="A158" s="19">
        <v>10</v>
      </c>
      <c r="B158" s="20" t="s">
        <v>29</v>
      </c>
      <c r="C158" s="21" t="s">
        <v>104</v>
      </c>
    </row>
    <row r="159" spans="1:3" ht="14.25" customHeight="1" x14ac:dyDescent="0.2">
      <c r="A159" s="19">
        <v>11</v>
      </c>
      <c r="B159" s="20" t="s">
        <v>31</v>
      </c>
      <c r="C159" s="21" t="s">
        <v>45</v>
      </c>
    </row>
    <row r="160" spans="1:3" ht="14.25" customHeight="1" x14ac:dyDescent="0.2">
      <c r="A160" s="19">
        <v>12</v>
      </c>
      <c r="B160" s="20" t="s">
        <v>33</v>
      </c>
      <c r="C160" s="21" t="s">
        <v>105</v>
      </c>
    </row>
    <row r="161" spans="1:3" ht="14.25" customHeight="1" x14ac:dyDescent="0.2">
      <c r="A161" s="19">
        <v>13</v>
      </c>
      <c r="B161" s="20" t="s">
        <v>34</v>
      </c>
      <c r="C161" s="21" t="s">
        <v>52</v>
      </c>
    </row>
    <row r="162" spans="1:3" ht="14.25" customHeight="1" x14ac:dyDescent="0.2">
      <c r="A162" s="19">
        <v>14</v>
      </c>
      <c r="B162" s="20" t="s">
        <v>35</v>
      </c>
      <c r="C162" s="24" t="s">
        <v>22</v>
      </c>
    </row>
    <row r="163" spans="1:3" ht="15" customHeight="1" thickBot="1" x14ac:dyDescent="0.25">
      <c r="A163" s="25">
        <v>15</v>
      </c>
      <c r="B163" s="26" t="s">
        <v>36</v>
      </c>
      <c r="C163" s="27" t="s">
        <v>58</v>
      </c>
    </row>
    <row r="164" spans="1:3" ht="15.75" customHeight="1" x14ac:dyDescent="0.25">
      <c r="A164" s="13"/>
      <c r="B164" s="14"/>
      <c r="C164" s="15"/>
    </row>
    <row r="165" spans="1:3" ht="27.2" customHeight="1" x14ac:dyDescent="0.25">
      <c r="A165" s="16" t="s">
        <v>106</v>
      </c>
      <c r="B165" s="17" t="s">
        <v>9</v>
      </c>
      <c r="C165" s="18" t="s">
        <v>107</v>
      </c>
    </row>
    <row r="166" spans="1:3" ht="38.25" customHeight="1" x14ac:dyDescent="0.2">
      <c r="A166" s="19">
        <v>1</v>
      </c>
      <c r="B166" s="20" t="s">
        <v>11</v>
      </c>
      <c r="C166" s="21" t="s">
        <v>108</v>
      </c>
    </row>
    <row r="167" spans="1:3" ht="14.25" customHeight="1" x14ac:dyDescent="0.2">
      <c r="A167" s="19">
        <v>2</v>
      </c>
      <c r="B167" s="22" t="s">
        <v>13</v>
      </c>
      <c r="C167" s="21" t="s">
        <v>109</v>
      </c>
    </row>
    <row r="168" spans="1:3" ht="14.25" customHeight="1" x14ac:dyDescent="0.2">
      <c r="A168" s="19">
        <v>3</v>
      </c>
      <c r="B168" s="22" t="s">
        <v>15</v>
      </c>
      <c r="C168" s="23" t="s">
        <v>16</v>
      </c>
    </row>
    <row r="169" spans="1:3" ht="14.25" customHeight="1" x14ac:dyDescent="0.2">
      <c r="A169" s="19">
        <v>4</v>
      </c>
      <c r="B169" s="20" t="s">
        <v>17</v>
      </c>
      <c r="C169" s="21" t="s">
        <v>18</v>
      </c>
    </row>
    <row r="170" spans="1:3" ht="14.25" customHeight="1" x14ac:dyDescent="0.2">
      <c r="A170" s="19">
        <v>5</v>
      </c>
      <c r="B170" s="20" t="s">
        <v>19</v>
      </c>
      <c r="C170" s="21" t="s">
        <v>20</v>
      </c>
    </row>
    <row r="171" spans="1:3" ht="14.25" customHeight="1" x14ac:dyDescent="0.2">
      <c r="A171" s="19">
        <v>6</v>
      </c>
      <c r="B171" s="20" t="s">
        <v>21</v>
      </c>
      <c r="C171" s="24" t="s">
        <v>22</v>
      </c>
    </row>
    <row r="172" spans="1:3" ht="14.25" customHeight="1" x14ac:dyDescent="0.2">
      <c r="A172" s="19">
        <v>7</v>
      </c>
      <c r="B172" s="20" t="s">
        <v>23</v>
      </c>
      <c r="C172" s="21" t="s">
        <v>24</v>
      </c>
    </row>
    <row r="173" spans="1:3" ht="14.25" customHeight="1" x14ac:dyDescent="0.2">
      <c r="A173" s="19">
        <v>8</v>
      </c>
      <c r="B173" s="20" t="s">
        <v>25</v>
      </c>
      <c r="C173" s="21" t="s">
        <v>26</v>
      </c>
    </row>
    <row r="174" spans="1:3" ht="14.25" customHeight="1" x14ac:dyDescent="0.2">
      <c r="A174" s="19">
        <v>9</v>
      </c>
      <c r="B174" s="20" t="s">
        <v>27</v>
      </c>
      <c r="C174" s="21" t="s">
        <v>28</v>
      </c>
    </row>
    <row r="175" spans="1:3" ht="14.25" customHeight="1" x14ac:dyDescent="0.2">
      <c r="A175" s="19">
        <v>10</v>
      </c>
      <c r="B175" s="20" t="s">
        <v>29</v>
      </c>
      <c r="C175" s="21" t="s">
        <v>95</v>
      </c>
    </row>
    <row r="176" spans="1:3" ht="14.25" customHeight="1" x14ac:dyDescent="0.2">
      <c r="A176" s="19">
        <v>11</v>
      </c>
      <c r="B176" s="20" t="s">
        <v>31</v>
      </c>
      <c r="C176" s="21" t="s">
        <v>96</v>
      </c>
    </row>
    <row r="177" spans="1:3" ht="14.25" customHeight="1" x14ac:dyDescent="0.2">
      <c r="A177" s="19">
        <v>12</v>
      </c>
      <c r="B177" s="20" t="s">
        <v>33</v>
      </c>
      <c r="C177" s="21" t="s">
        <v>18</v>
      </c>
    </row>
    <row r="178" spans="1:3" ht="14.25" customHeight="1" x14ac:dyDescent="0.2">
      <c r="A178" s="19">
        <v>13</v>
      </c>
      <c r="B178" s="20" t="s">
        <v>34</v>
      </c>
      <c r="C178" s="21" t="s">
        <v>20</v>
      </c>
    </row>
    <row r="179" spans="1:3" ht="14.25" customHeight="1" x14ac:dyDescent="0.2">
      <c r="A179" s="19">
        <v>14</v>
      </c>
      <c r="B179" s="20" t="s">
        <v>35</v>
      </c>
      <c r="C179" s="24" t="s">
        <v>22</v>
      </c>
    </row>
    <row r="180" spans="1:3" ht="15" customHeight="1" thickBot="1" x14ac:dyDescent="0.25">
      <c r="A180" s="25">
        <v>15</v>
      </c>
      <c r="B180" s="26" t="s">
        <v>36</v>
      </c>
      <c r="C180" s="27" t="s">
        <v>24</v>
      </c>
    </row>
    <row r="181" spans="1:3" ht="15.75" customHeight="1" x14ac:dyDescent="0.25">
      <c r="A181" s="13"/>
      <c r="B181" s="14"/>
      <c r="C181" s="15"/>
    </row>
    <row r="182" spans="1:3" ht="27.2" customHeight="1" x14ac:dyDescent="0.25">
      <c r="A182" s="16" t="s">
        <v>110</v>
      </c>
      <c r="B182" s="17" t="s">
        <v>9</v>
      </c>
      <c r="C182" s="18" t="s">
        <v>111</v>
      </c>
    </row>
    <row r="183" spans="1:3" ht="38.25" customHeight="1" x14ac:dyDescent="0.2">
      <c r="A183" s="19">
        <v>1</v>
      </c>
      <c r="B183" s="20" t="s">
        <v>11</v>
      </c>
      <c r="C183" s="21" t="s">
        <v>112</v>
      </c>
    </row>
    <row r="184" spans="1:3" ht="14.25" customHeight="1" x14ac:dyDescent="0.2">
      <c r="A184" s="19">
        <v>2</v>
      </c>
      <c r="B184" s="22" t="s">
        <v>13</v>
      </c>
      <c r="C184" s="21" t="s">
        <v>100</v>
      </c>
    </row>
    <row r="185" spans="1:3" ht="14.25" customHeight="1" x14ac:dyDescent="0.2">
      <c r="A185" s="19">
        <v>3</v>
      </c>
      <c r="B185" s="22" t="s">
        <v>15</v>
      </c>
      <c r="C185" s="23" t="s">
        <v>50</v>
      </c>
    </row>
    <row r="186" spans="1:3" ht="14.25" customHeight="1" x14ac:dyDescent="0.2">
      <c r="A186" s="19">
        <v>4</v>
      </c>
      <c r="B186" s="20" t="s">
        <v>17</v>
      </c>
      <c r="C186" s="21" t="s">
        <v>76</v>
      </c>
    </row>
    <row r="187" spans="1:3" ht="14.25" customHeight="1" x14ac:dyDescent="0.2">
      <c r="A187" s="19">
        <v>5</v>
      </c>
      <c r="B187" s="20" t="s">
        <v>19</v>
      </c>
      <c r="C187" s="21" t="s">
        <v>20</v>
      </c>
    </row>
    <row r="188" spans="1:3" ht="14.25" customHeight="1" x14ac:dyDescent="0.2">
      <c r="A188" s="19">
        <v>6</v>
      </c>
      <c r="B188" s="20" t="s">
        <v>21</v>
      </c>
      <c r="C188" s="24" t="s">
        <v>22</v>
      </c>
    </row>
    <row r="189" spans="1:3" ht="14.25" customHeight="1" x14ac:dyDescent="0.2">
      <c r="A189" s="19">
        <v>7</v>
      </c>
      <c r="B189" s="20" t="s">
        <v>23</v>
      </c>
      <c r="C189" s="21" t="s">
        <v>24</v>
      </c>
    </row>
    <row r="190" spans="1:3" ht="14.25" customHeight="1" x14ac:dyDescent="0.2">
      <c r="A190" s="19">
        <v>8</v>
      </c>
      <c r="B190" s="20" t="s">
        <v>25</v>
      </c>
      <c r="C190" s="21" t="s">
        <v>113</v>
      </c>
    </row>
    <row r="191" spans="1:3" ht="14.25" customHeight="1" x14ac:dyDescent="0.2">
      <c r="A191" s="19">
        <v>9</v>
      </c>
      <c r="B191" s="20" t="s">
        <v>27</v>
      </c>
      <c r="C191" s="21" t="s">
        <v>55</v>
      </c>
    </row>
    <row r="192" spans="1:3" ht="14.25" customHeight="1" x14ac:dyDescent="0.2">
      <c r="A192" s="19">
        <v>10</v>
      </c>
      <c r="B192" s="20" t="s">
        <v>29</v>
      </c>
      <c r="C192" s="21" t="s">
        <v>114</v>
      </c>
    </row>
    <row r="193" spans="1:3" ht="14.25" customHeight="1" x14ac:dyDescent="0.2">
      <c r="A193" s="19">
        <v>11</v>
      </c>
      <c r="B193" s="20" t="s">
        <v>31</v>
      </c>
      <c r="C193" s="21" t="s">
        <v>114</v>
      </c>
    </row>
    <row r="194" spans="1:3" ht="14.25" customHeight="1" x14ac:dyDescent="0.2">
      <c r="A194" s="19">
        <v>12</v>
      </c>
      <c r="B194" s="20" t="s">
        <v>33</v>
      </c>
      <c r="C194" s="21" t="s">
        <v>115</v>
      </c>
    </row>
    <row r="195" spans="1:3" ht="14.25" customHeight="1" x14ac:dyDescent="0.2">
      <c r="A195" s="19">
        <v>13</v>
      </c>
      <c r="B195" s="20" t="s">
        <v>34</v>
      </c>
      <c r="C195" s="21" t="s">
        <v>52</v>
      </c>
    </row>
    <row r="196" spans="1:3" ht="14.25" customHeight="1" x14ac:dyDescent="0.2">
      <c r="A196" s="19">
        <v>14</v>
      </c>
      <c r="B196" s="20" t="s">
        <v>35</v>
      </c>
      <c r="C196" s="24" t="s">
        <v>22</v>
      </c>
    </row>
    <row r="197" spans="1:3" ht="15" customHeight="1" thickBot="1" x14ac:dyDescent="0.25">
      <c r="A197" s="25">
        <v>15</v>
      </c>
      <c r="B197" s="26" t="s">
        <v>36</v>
      </c>
      <c r="C197" s="27" t="s">
        <v>58</v>
      </c>
    </row>
    <row r="198" spans="1:3" ht="15.75" customHeight="1" x14ac:dyDescent="0.25">
      <c r="A198" s="13"/>
      <c r="B198" s="14"/>
      <c r="C198" s="15"/>
    </row>
    <row r="199" spans="1:3" ht="27.2" customHeight="1" x14ac:dyDescent="0.25">
      <c r="A199" s="16" t="s">
        <v>116</v>
      </c>
      <c r="B199" s="17" t="s">
        <v>9</v>
      </c>
      <c r="C199" s="18" t="s">
        <v>117</v>
      </c>
    </row>
    <row r="200" spans="1:3" ht="38.25" customHeight="1" x14ac:dyDescent="0.2">
      <c r="A200" s="19">
        <v>1</v>
      </c>
      <c r="B200" s="20" t="s">
        <v>11</v>
      </c>
      <c r="C200" s="21" t="s">
        <v>118</v>
      </c>
    </row>
    <row r="201" spans="1:3" ht="14.25" customHeight="1" x14ac:dyDescent="0.2">
      <c r="A201" s="19">
        <v>2</v>
      </c>
      <c r="B201" s="22" t="s">
        <v>13</v>
      </c>
      <c r="C201" s="21" t="s">
        <v>119</v>
      </c>
    </row>
    <row r="202" spans="1:3" ht="14.25" customHeight="1" x14ac:dyDescent="0.2">
      <c r="A202" s="19">
        <v>3</v>
      </c>
      <c r="B202" s="22" t="s">
        <v>15</v>
      </c>
      <c r="C202" s="23" t="s">
        <v>16</v>
      </c>
    </row>
    <row r="203" spans="1:3" ht="14.25" customHeight="1" x14ac:dyDescent="0.2">
      <c r="A203" s="19">
        <v>4</v>
      </c>
      <c r="B203" s="20" t="s">
        <v>17</v>
      </c>
      <c r="C203" s="21" t="s">
        <v>120</v>
      </c>
    </row>
    <row r="204" spans="1:3" ht="14.25" customHeight="1" x14ac:dyDescent="0.2">
      <c r="A204" s="19">
        <v>5</v>
      </c>
      <c r="B204" s="20" t="s">
        <v>19</v>
      </c>
      <c r="C204" s="21" t="s">
        <v>121</v>
      </c>
    </row>
    <row r="205" spans="1:3" ht="14.25" customHeight="1" x14ac:dyDescent="0.2">
      <c r="A205" s="19">
        <v>6</v>
      </c>
      <c r="B205" s="20" t="s">
        <v>21</v>
      </c>
      <c r="C205" s="24" t="s">
        <v>22</v>
      </c>
    </row>
    <row r="206" spans="1:3" ht="14.25" customHeight="1" x14ac:dyDescent="0.2">
      <c r="A206" s="19">
        <v>7</v>
      </c>
      <c r="B206" s="20" t="s">
        <v>23</v>
      </c>
      <c r="C206" s="21" t="s">
        <v>122</v>
      </c>
    </row>
    <row r="207" spans="1:3" ht="14.25" customHeight="1" x14ac:dyDescent="0.2">
      <c r="A207" s="19">
        <v>8</v>
      </c>
      <c r="B207" s="20" t="s">
        <v>25</v>
      </c>
      <c r="C207" s="21" t="s">
        <v>123</v>
      </c>
    </row>
    <row r="208" spans="1:3" ht="14.25" customHeight="1" x14ac:dyDescent="0.2">
      <c r="A208" s="19">
        <v>9</v>
      </c>
      <c r="B208" s="20" t="s">
        <v>27</v>
      </c>
      <c r="C208" s="21" t="s">
        <v>28</v>
      </c>
    </row>
    <row r="209" spans="1:3" ht="14.25" customHeight="1" x14ac:dyDescent="0.2">
      <c r="A209" s="19">
        <v>10</v>
      </c>
      <c r="B209" s="20" t="s">
        <v>29</v>
      </c>
      <c r="C209" s="21" t="s">
        <v>95</v>
      </c>
    </row>
    <row r="210" spans="1:3" ht="14.25" customHeight="1" x14ac:dyDescent="0.2">
      <c r="A210" s="19">
        <v>11</v>
      </c>
      <c r="B210" s="20" t="s">
        <v>31</v>
      </c>
      <c r="C210" s="21" t="s">
        <v>96</v>
      </c>
    </row>
    <row r="211" spans="1:3" ht="14.25" customHeight="1" x14ac:dyDescent="0.2">
      <c r="A211" s="19">
        <v>12</v>
      </c>
      <c r="B211" s="20" t="s">
        <v>33</v>
      </c>
      <c r="C211" s="21" t="s">
        <v>124</v>
      </c>
    </row>
    <row r="212" spans="1:3" ht="14.25" customHeight="1" x14ac:dyDescent="0.2">
      <c r="A212" s="19">
        <v>13</v>
      </c>
      <c r="B212" s="20" t="s">
        <v>34</v>
      </c>
      <c r="C212" s="21" t="s">
        <v>20</v>
      </c>
    </row>
    <row r="213" spans="1:3" ht="14.25" customHeight="1" x14ac:dyDescent="0.2">
      <c r="A213" s="19">
        <v>14</v>
      </c>
      <c r="B213" s="20" t="s">
        <v>35</v>
      </c>
      <c r="C213" s="24" t="s">
        <v>22</v>
      </c>
    </row>
    <row r="214" spans="1:3" ht="15" customHeight="1" thickBot="1" x14ac:dyDescent="0.25">
      <c r="A214" s="25">
        <v>15</v>
      </c>
      <c r="B214" s="26" t="s">
        <v>36</v>
      </c>
      <c r="C214" s="27" t="s">
        <v>24</v>
      </c>
    </row>
    <row r="215" spans="1:3" ht="15.75" customHeight="1" x14ac:dyDescent="0.25">
      <c r="A215" s="13"/>
      <c r="B215" s="14"/>
      <c r="C215" s="15"/>
    </row>
    <row r="216" spans="1:3" ht="27.2" customHeight="1" x14ac:dyDescent="0.25">
      <c r="A216" s="16" t="s">
        <v>125</v>
      </c>
      <c r="B216" s="17" t="s">
        <v>9</v>
      </c>
      <c r="C216" s="18" t="s">
        <v>126</v>
      </c>
    </row>
    <row r="217" spans="1:3" ht="38.25" customHeight="1" x14ac:dyDescent="0.2">
      <c r="A217" s="19">
        <v>1</v>
      </c>
      <c r="B217" s="20" t="s">
        <v>11</v>
      </c>
      <c r="C217" s="21" t="s">
        <v>127</v>
      </c>
    </row>
    <row r="218" spans="1:3" ht="14.25" customHeight="1" x14ac:dyDescent="0.2">
      <c r="A218" s="19">
        <v>2</v>
      </c>
      <c r="B218" s="22" t="s">
        <v>13</v>
      </c>
      <c r="C218" s="21" t="s">
        <v>100</v>
      </c>
    </row>
    <row r="219" spans="1:3" ht="14.25" customHeight="1" x14ac:dyDescent="0.2">
      <c r="A219" s="19">
        <v>3</v>
      </c>
      <c r="B219" s="22" t="s">
        <v>15</v>
      </c>
      <c r="C219" s="23" t="s">
        <v>50</v>
      </c>
    </row>
    <row r="220" spans="1:3" ht="14.25" customHeight="1" x14ac:dyDescent="0.2">
      <c r="A220" s="19">
        <v>4</v>
      </c>
      <c r="B220" s="20" t="s">
        <v>17</v>
      </c>
      <c r="C220" s="21" t="s">
        <v>18</v>
      </c>
    </row>
    <row r="221" spans="1:3" ht="14.25" customHeight="1" x14ac:dyDescent="0.2">
      <c r="A221" s="19">
        <v>5</v>
      </c>
      <c r="B221" s="20" t="s">
        <v>19</v>
      </c>
      <c r="C221" s="21" t="s">
        <v>20</v>
      </c>
    </row>
    <row r="222" spans="1:3" ht="14.25" customHeight="1" x14ac:dyDescent="0.2">
      <c r="A222" s="19">
        <v>6</v>
      </c>
      <c r="B222" s="20" t="s">
        <v>21</v>
      </c>
      <c r="C222" s="24" t="s">
        <v>22</v>
      </c>
    </row>
    <row r="223" spans="1:3" ht="14.25" customHeight="1" x14ac:dyDescent="0.2">
      <c r="A223" s="19">
        <v>7</v>
      </c>
      <c r="B223" s="20" t="s">
        <v>23</v>
      </c>
      <c r="C223" s="21" t="s">
        <v>24</v>
      </c>
    </row>
    <row r="224" spans="1:3" ht="14.25" customHeight="1" x14ac:dyDescent="0.2">
      <c r="A224" s="19">
        <v>8</v>
      </c>
      <c r="B224" s="20" t="s">
        <v>25</v>
      </c>
      <c r="C224" s="21" t="s">
        <v>26</v>
      </c>
    </row>
    <row r="225" spans="1:3" ht="14.25" customHeight="1" x14ac:dyDescent="0.2">
      <c r="A225" s="19">
        <v>9</v>
      </c>
      <c r="B225" s="20" t="s">
        <v>27</v>
      </c>
      <c r="C225" s="21" t="s">
        <v>28</v>
      </c>
    </row>
    <row r="226" spans="1:3" ht="14.25" customHeight="1" x14ac:dyDescent="0.2">
      <c r="A226" s="19">
        <v>10</v>
      </c>
      <c r="B226" s="20" t="s">
        <v>29</v>
      </c>
      <c r="C226" s="21" t="s">
        <v>95</v>
      </c>
    </row>
    <row r="227" spans="1:3" ht="14.25" customHeight="1" x14ac:dyDescent="0.2">
      <c r="A227" s="19">
        <v>11</v>
      </c>
      <c r="B227" s="20" t="s">
        <v>31</v>
      </c>
      <c r="C227" s="21" t="s">
        <v>96</v>
      </c>
    </row>
    <row r="228" spans="1:3" ht="14.25" customHeight="1" x14ac:dyDescent="0.2">
      <c r="A228" s="19">
        <v>12</v>
      </c>
      <c r="B228" s="20" t="s">
        <v>33</v>
      </c>
      <c r="C228" s="21" t="s">
        <v>18</v>
      </c>
    </row>
    <row r="229" spans="1:3" ht="14.25" customHeight="1" x14ac:dyDescent="0.2">
      <c r="A229" s="19">
        <v>13</v>
      </c>
      <c r="B229" s="20" t="s">
        <v>34</v>
      </c>
      <c r="C229" s="21" t="s">
        <v>20</v>
      </c>
    </row>
    <row r="230" spans="1:3" ht="14.25" customHeight="1" x14ac:dyDescent="0.2">
      <c r="A230" s="19">
        <v>14</v>
      </c>
      <c r="B230" s="20" t="s">
        <v>35</v>
      </c>
      <c r="C230" s="24" t="s">
        <v>22</v>
      </c>
    </row>
    <row r="231" spans="1:3" ht="15" customHeight="1" thickBot="1" x14ac:dyDescent="0.25">
      <c r="A231" s="25">
        <v>15</v>
      </c>
      <c r="B231" s="26" t="s">
        <v>36</v>
      </c>
      <c r="C231" s="27" t="s">
        <v>24</v>
      </c>
    </row>
    <row r="232" spans="1:3" ht="15.75" customHeight="1" x14ac:dyDescent="0.25">
      <c r="A232" s="13"/>
      <c r="B232" s="14"/>
      <c r="C232" s="15"/>
    </row>
    <row r="233" spans="1:3" ht="27.2" customHeight="1" x14ac:dyDescent="0.25">
      <c r="A233" s="16" t="s">
        <v>128</v>
      </c>
      <c r="B233" s="17" t="s">
        <v>9</v>
      </c>
      <c r="C233" s="18" t="s">
        <v>129</v>
      </c>
    </row>
    <row r="234" spans="1:3" ht="38.25" customHeight="1" x14ac:dyDescent="0.2">
      <c r="A234" s="19">
        <v>1</v>
      </c>
      <c r="B234" s="20" t="s">
        <v>11</v>
      </c>
      <c r="C234" s="21" t="s">
        <v>130</v>
      </c>
    </row>
    <row r="235" spans="1:3" ht="14.25" customHeight="1" x14ac:dyDescent="0.2">
      <c r="A235" s="19">
        <v>2</v>
      </c>
      <c r="B235" s="22" t="s">
        <v>13</v>
      </c>
      <c r="C235" s="21" t="s">
        <v>49</v>
      </c>
    </row>
    <row r="236" spans="1:3" ht="14.25" customHeight="1" x14ac:dyDescent="0.2">
      <c r="A236" s="19">
        <v>3</v>
      </c>
      <c r="B236" s="22" t="s">
        <v>15</v>
      </c>
      <c r="C236" s="23" t="s">
        <v>50</v>
      </c>
    </row>
    <row r="237" spans="1:3" ht="14.25" customHeight="1" x14ac:dyDescent="0.2">
      <c r="A237" s="19">
        <v>4</v>
      </c>
      <c r="B237" s="20" t="s">
        <v>17</v>
      </c>
      <c r="C237" s="21" t="s">
        <v>131</v>
      </c>
    </row>
    <row r="238" spans="1:3" ht="14.25" customHeight="1" x14ac:dyDescent="0.2">
      <c r="A238" s="19">
        <v>5</v>
      </c>
      <c r="B238" s="20" t="s">
        <v>19</v>
      </c>
      <c r="C238" s="21" t="s">
        <v>132</v>
      </c>
    </row>
    <row r="239" spans="1:3" ht="14.25" customHeight="1" x14ac:dyDescent="0.2">
      <c r="A239" s="19">
        <v>6</v>
      </c>
      <c r="B239" s="20" t="s">
        <v>21</v>
      </c>
      <c r="C239" s="24" t="s">
        <v>22</v>
      </c>
    </row>
    <row r="240" spans="1:3" ht="14.25" customHeight="1" x14ac:dyDescent="0.2">
      <c r="A240" s="19">
        <v>7</v>
      </c>
      <c r="B240" s="20" t="s">
        <v>23</v>
      </c>
      <c r="C240" s="21" t="s">
        <v>133</v>
      </c>
    </row>
    <row r="241" spans="1:3" ht="14.25" customHeight="1" x14ac:dyDescent="0.2">
      <c r="A241" s="19">
        <v>8</v>
      </c>
      <c r="B241" s="20" t="s">
        <v>25</v>
      </c>
      <c r="C241" s="21" t="s">
        <v>134</v>
      </c>
    </row>
    <row r="242" spans="1:3" ht="14.25" customHeight="1" x14ac:dyDescent="0.2">
      <c r="A242" s="19">
        <v>9</v>
      </c>
      <c r="B242" s="20" t="s">
        <v>27</v>
      </c>
      <c r="C242" s="21" t="s">
        <v>55</v>
      </c>
    </row>
    <row r="243" spans="1:3" ht="14.25" customHeight="1" x14ac:dyDescent="0.2">
      <c r="A243" s="19">
        <v>10</v>
      </c>
      <c r="B243" s="20" t="s">
        <v>29</v>
      </c>
      <c r="C243" s="21" t="s">
        <v>135</v>
      </c>
    </row>
    <row r="244" spans="1:3" ht="14.25" customHeight="1" x14ac:dyDescent="0.2">
      <c r="A244" s="19">
        <v>11</v>
      </c>
      <c r="B244" s="20" t="s">
        <v>31</v>
      </c>
      <c r="C244" s="21" t="s">
        <v>45</v>
      </c>
    </row>
    <row r="245" spans="1:3" ht="14.25" customHeight="1" x14ac:dyDescent="0.2">
      <c r="A245" s="19">
        <v>12</v>
      </c>
      <c r="B245" s="20" t="s">
        <v>33</v>
      </c>
      <c r="C245" s="21" t="s">
        <v>136</v>
      </c>
    </row>
    <row r="246" spans="1:3" ht="14.25" customHeight="1" x14ac:dyDescent="0.2">
      <c r="A246" s="19">
        <v>13</v>
      </c>
      <c r="B246" s="20" t="s">
        <v>34</v>
      </c>
      <c r="C246" s="21" t="s">
        <v>137</v>
      </c>
    </row>
    <row r="247" spans="1:3" ht="14.25" customHeight="1" x14ac:dyDescent="0.2">
      <c r="A247" s="19">
        <v>14</v>
      </c>
      <c r="B247" s="20" t="s">
        <v>35</v>
      </c>
      <c r="C247" s="24" t="s">
        <v>22</v>
      </c>
    </row>
    <row r="248" spans="1:3" ht="15" customHeight="1" thickBot="1" x14ac:dyDescent="0.25">
      <c r="A248" s="25">
        <v>15</v>
      </c>
      <c r="B248" s="26" t="s">
        <v>36</v>
      </c>
      <c r="C248" s="27" t="s">
        <v>138</v>
      </c>
    </row>
    <row r="249" spans="1:3" ht="15.75" customHeight="1" x14ac:dyDescent="0.25">
      <c r="A249" s="13"/>
      <c r="B249" s="14"/>
      <c r="C249" s="15"/>
    </row>
    <row r="250" spans="1:3" ht="27.2" customHeight="1" x14ac:dyDescent="0.25">
      <c r="A250" s="16" t="s">
        <v>139</v>
      </c>
      <c r="B250" s="17" t="s">
        <v>9</v>
      </c>
      <c r="C250" s="18" t="s">
        <v>140</v>
      </c>
    </row>
    <row r="251" spans="1:3" ht="38.25" customHeight="1" x14ac:dyDescent="0.2">
      <c r="A251" s="19">
        <v>1</v>
      </c>
      <c r="B251" s="20" t="s">
        <v>11</v>
      </c>
      <c r="C251" s="21" t="s">
        <v>141</v>
      </c>
    </row>
    <row r="252" spans="1:3" ht="14.25" customHeight="1" x14ac:dyDescent="0.2">
      <c r="A252" s="19">
        <v>2</v>
      </c>
      <c r="B252" s="22" t="s">
        <v>13</v>
      </c>
      <c r="C252" s="21" t="s">
        <v>142</v>
      </c>
    </row>
    <row r="253" spans="1:3" ht="14.25" customHeight="1" x14ac:dyDescent="0.2">
      <c r="A253" s="19">
        <v>3</v>
      </c>
      <c r="B253" s="22" t="s">
        <v>15</v>
      </c>
      <c r="C253" s="23" t="s">
        <v>50</v>
      </c>
    </row>
    <row r="254" spans="1:3" ht="14.25" customHeight="1" x14ac:dyDescent="0.2">
      <c r="A254" s="19">
        <v>4</v>
      </c>
      <c r="B254" s="20" t="s">
        <v>17</v>
      </c>
      <c r="C254" s="21" t="s">
        <v>143</v>
      </c>
    </row>
    <row r="255" spans="1:3" ht="14.25" customHeight="1" x14ac:dyDescent="0.2">
      <c r="A255" s="19">
        <v>5</v>
      </c>
      <c r="B255" s="20" t="s">
        <v>19</v>
      </c>
      <c r="C255" s="21" t="s">
        <v>144</v>
      </c>
    </row>
    <row r="256" spans="1:3" ht="14.25" customHeight="1" x14ac:dyDescent="0.2">
      <c r="A256" s="19">
        <v>6</v>
      </c>
      <c r="B256" s="20" t="s">
        <v>21</v>
      </c>
      <c r="C256" s="24" t="s">
        <v>22</v>
      </c>
    </row>
    <row r="257" spans="1:3" ht="14.25" customHeight="1" x14ac:dyDescent="0.2">
      <c r="A257" s="19">
        <v>7</v>
      </c>
      <c r="B257" s="20" t="s">
        <v>23</v>
      </c>
      <c r="C257" s="21" t="s">
        <v>145</v>
      </c>
    </row>
    <row r="258" spans="1:3" ht="14.25" customHeight="1" x14ac:dyDescent="0.2">
      <c r="A258" s="19">
        <v>8</v>
      </c>
      <c r="B258" s="20" t="s">
        <v>25</v>
      </c>
      <c r="C258" s="21" t="s">
        <v>146</v>
      </c>
    </row>
    <row r="259" spans="1:3" ht="14.25" customHeight="1" x14ac:dyDescent="0.2">
      <c r="A259" s="19">
        <v>9</v>
      </c>
      <c r="B259" s="20" t="s">
        <v>27</v>
      </c>
      <c r="C259" s="21" t="s">
        <v>69</v>
      </c>
    </row>
    <row r="260" spans="1:3" ht="14.25" customHeight="1" x14ac:dyDescent="0.2">
      <c r="A260" s="19">
        <v>10</v>
      </c>
      <c r="B260" s="20" t="s">
        <v>29</v>
      </c>
      <c r="C260" s="21" t="s">
        <v>147</v>
      </c>
    </row>
    <row r="261" spans="1:3" ht="14.25" customHeight="1" x14ac:dyDescent="0.2">
      <c r="A261" s="19">
        <v>11</v>
      </c>
      <c r="B261" s="20" t="s">
        <v>31</v>
      </c>
      <c r="C261" s="21" t="s">
        <v>148</v>
      </c>
    </row>
    <row r="262" spans="1:3" ht="14.25" customHeight="1" x14ac:dyDescent="0.2">
      <c r="A262" s="19">
        <v>12</v>
      </c>
      <c r="B262" s="20" t="s">
        <v>33</v>
      </c>
      <c r="C262" s="21" t="s">
        <v>149</v>
      </c>
    </row>
    <row r="263" spans="1:3" ht="14.25" customHeight="1" x14ac:dyDescent="0.2">
      <c r="A263" s="19">
        <v>13</v>
      </c>
      <c r="B263" s="20" t="s">
        <v>34</v>
      </c>
      <c r="C263" s="21" t="s">
        <v>144</v>
      </c>
    </row>
    <row r="264" spans="1:3" ht="14.25" customHeight="1" x14ac:dyDescent="0.2">
      <c r="A264" s="19">
        <v>14</v>
      </c>
      <c r="B264" s="20" t="s">
        <v>35</v>
      </c>
      <c r="C264" s="24" t="s">
        <v>22</v>
      </c>
    </row>
    <row r="265" spans="1:3" ht="15" customHeight="1" thickBot="1" x14ac:dyDescent="0.25">
      <c r="A265" s="25">
        <v>15</v>
      </c>
      <c r="B265" s="26" t="s">
        <v>36</v>
      </c>
      <c r="C265" s="27" t="s">
        <v>145</v>
      </c>
    </row>
    <row r="266" spans="1:3" ht="15.75" customHeight="1" x14ac:dyDescent="0.25">
      <c r="A266" s="13"/>
      <c r="B266" s="14"/>
      <c r="C266" s="15"/>
    </row>
    <row r="267" spans="1:3" ht="27.2" customHeight="1" x14ac:dyDescent="0.25">
      <c r="A267" s="16" t="s">
        <v>150</v>
      </c>
      <c r="B267" s="17" t="s">
        <v>9</v>
      </c>
      <c r="C267" s="18" t="s">
        <v>151</v>
      </c>
    </row>
    <row r="268" spans="1:3" ht="38.25" customHeight="1" x14ac:dyDescent="0.2">
      <c r="A268" s="19">
        <v>1</v>
      </c>
      <c r="B268" s="20" t="s">
        <v>11</v>
      </c>
      <c r="C268" s="21" t="s">
        <v>152</v>
      </c>
    </row>
    <row r="269" spans="1:3" ht="14.25" customHeight="1" x14ac:dyDescent="0.2">
      <c r="A269" s="19">
        <v>2</v>
      </c>
      <c r="B269" s="22" t="s">
        <v>13</v>
      </c>
      <c r="C269" s="21" t="s">
        <v>142</v>
      </c>
    </row>
    <row r="270" spans="1:3" ht="14.25" customHeight="1" x14ac:dyDescent="0.2">
      <c r="A270" s="19">
        <v>3</v>
      </c>
      <c r="B270" s="22" t="s">
        <v>15</v>
      </c>
      <c r="C270" s="23" t="s">
        <v>50</v>
      </c>
    </row>
    <row r="271" spans="1:3" ht="14.25" customHeight="1" x14ac:dyDescent="0.2">
      <c r="A271" s="19">
        <v>4</v>
      </c>
      <c r="B271" s="20" t="s">
        <v>17</v>
      </c>
      <c r="C271" s="21" t="s">
        <v>143</v>
      </c>
    </row>
    <row r="272" spans="1:3" ht="14.25" customHeight="1" x14ac:dyDescent="0.2">
      <c r="A272" s="19">
        <v>5</v>
      </c>
      <c r="B272" s="20" t="s">
        <v>19</v>
      </c>
      <c r="C272" s="21" t="s">
        <v>144</v>
      </c>
    </row>
    <row r="273" spans="1:3" ht="14.25" customHeight="1" x14ac:dyDescent="0.2">
      <c r="A273" s="19">
        <v>6</v>
      </c>
      <c r="B273" s="20" t="s">
        <v>21</v>
      </c>
      <c r="C273" s="24" t="s">
        <v>22</v>
      </c>
    </row>
    <row r="274" spans="1:3" ht="14.25" customHeight="1" x14ac:dyDescent="0.2">
      <c r="A274" s="19">
        <v>7</v>
      </c>
      <c r="B274" s="20" t="s">
        <v>23</v>
      </c>
      <c r="C274" s="21" t="s">
        <v>145</v>
      </c>
    </row>
    <row r="275" spans="1:3" ht="14.25" customHeight="1" x14ac:dyDescent="0.2">
      <c r="A275" s="19">
        <v>8</v>
      </c>
      <c r="B275" s="20" t="s">
        <v>25</v>
      </c>
      <c r="C275" s="21" t="s">
        <v>146</v>
      </c>
    </row>
    <row r="276" spans="1:3" ht="14.25" customHeight="1" x14ac:dyDescent="0.2">
      <c r="A276" s="19">
        <v>9</v>
      </c>
      <c r="B276" s="20" t="s">
        <v>27</v>
      </c>
      <c r="C276" s="21" t="s">
        <v>69</v>
      </c>
    </row>
    <row r="277" spans="1:3" ht="14.25" customHeight="1" x14ac:dyDescent="0.2">
      <c r="A277" s="19">
        <v>10</v>
      </c>
      <c r="B277" s="20" t="s">
        <v>29</v>
      </c>
      <c r="C277" s="21" t="s">
        <v>153</v>
      </c>
    </row>
    <row r="278" spans="1:3" ht="14.25" customHeight="1" x14ac:dyDescent="0.2">
      <c r="A278" s="19">
        <v>11</v>
      </c>
      <c r="B278" s="20" t="s">
        <v>31</v>
      </c>
      <c r="C278" s="21" t="s">
        <v>154</v>
      </c>
    </row>
    <row r="279" spans="1:3" ht="14.25" customHeight="1" x14ac:dyDescent="0.2">
      <c r="A279" s="19">
        <v>12</v>
      </c>
      <c r="B279" s="20" t="s">
        <v>33</v>
      </c>
      <c r="C279" s="21" t="s">
        <v>155</v>
      </c>
    </row>
    <row r="280" spans="1:3" ht="14.25" customHeight="1" x14ac:dyDescent="0.2">
      <c r="A280" s="19">
        <v>13</v>
      </c>
      <c r="B280" s="20" t="s">
        <v>34</v>
      </c>
      <c r="C280" s="21" t="s">
        <v>144</v>
      </c>
    </row>
    <row r="281" spans="1:3" ht="14.25" customHeight="1" x14ac:dyDescent="0.2">
      <c r="A281" s="19">
        <v>14</v>
      </c>
      <c r="B281" s="20" t="s">
        <v>35</v>
      </c>
      <c r="C281" s="24" t="s">
        <v>22</v>
      </c>
    </row>
    <row r="282" spans="1:3" ht="15" customHeight="1" thickBot="1" x14ac:dyDescent="0.25">
      <c r="A282" s="25">
        <v>15</v>
      </c>
      <c r="B282" s="26" t="s">
        <v>36</v>
      </c>
      <c r="C282" s="27" t="s">
        <v>145</v>
      </c>
    </row>
    <row r="283" spans="1:3" ht="15.75" customHeight="1" x14ac:dyDescent="0.25">
      <c r="A283" s="13"/>
      <c r="B283" s="14"/>
      <c r="C283" s="15"/>
    </row>
    <row r="284" spans="1:3" ht="27.2" customHeight="1" x14ac:dyDescent="0.25">
      <c r="A284" s="16" t="s">
        <v>156</v>
      </c>
      <c r="B284" s="17" t="s">
        <v>9</v>
      </c>
      <c r="C284" s="18" t="s">
        <v>157</v>
      </c>
    </row>
    <row r="285" spans="1:3" ht="38.25" customHeight="1" x14ac:dyDescent="0.2">
      <c r="A285" s="19">
        <v>1</v>
      </c>
      <c r="B285" s="20" t="s">
        <v>11</v>
      </c>
      <c r="C285" s="21" t="s">
        <v>158</v>
      </c>
    </row>
    <row r="286" spans="1:3" ht="14.25" customHeight="1" x14ac:dyDescent="0.2">
      <c r="A286" s="19">
        <v>2</v>
      </c>
      <c r="B286" s="22" t="s">
        <v>13</v>
      </c>
      <c r="C286" s="21" t="s">
        <v>142</v>
      </c>
    </row>
    <row r="287" spans="1:3" ht="14.25" customHeight="1" x14ac:dyDescent="0.2">
      <c r="A287" s="19">
        <v>3</v>
      </c>
      <c r="B287" s="22" t="s">
        <v>15</v>
      </c>
      <c r="C287" s="23" t="s">
        <v>50</v>
      </c>
    </row>
    <row r="288" spans="1:3" ht="14.25" customHeight="1" x14ac:dyDescent="0.2">
      <c r="A288" s="19">
        <v>4</v>
      </c>
      <c r="B288" s="20" t="s">
        <v>17</v>
      </c>
      <c r="C288" s="21" t="s">
        <v>143</v>
      </c>
    </row>
    <row r="289" spans="1:3" ht="14.25" customHeight="1" x14ac:dyDescent="0.2">
      <c r="A289" s="19">
        <v>5</v>
      </c>
      <c r="B289" s="20" t="s">
        <v>19</v>
      </c>
      <c r="C289" s="21" t="s">
        <v>144</v>
      </c>
    </row>
    <row r="290" spans="1:3" ht="14.25" customHeight="1" x14ac:dyDescent="0.2">
      <c r="A290" s="19">
        <v>6</v>
      </c>
      <c r="B290" s="20" t="s">
        <v>21</v>
      </c>
      <c r="C290" s="24" t="s">
        <v>22</v>
      </c>
    </row>
    <row r="291" spans="1:3" ht="14.25" customHeight="1" x14ac:dyDescent="0.2">
      <c r="A291" s="19">
        <v>7</v>
      </c>
      <c r="B291" s="20" t="s">
        <v>23</v>
      </c>
      <c r="C291" s="21" t="s">
        <v>145</v>
      </c>
    </row>
    <row r="292" spans="1:3" ht="14.25" customHeight="1" x14ac:dyDescent="0.2">
      <c r="A292" s="19">
        <v>8</v>
      </c>
      <c r="B292" s="20" t="s">
        <v>25</v>
      </c>
      <c r="C292" s="21" t="s">
        <v>146</v>
      </c>
    </row>
    <row r="293" spans="1:3" ht="14.25" customHeight="1" x14ac:dyDescent="0.2">
      <c r="A293" s="19">
        <v>9</v>
      </c>
      <c r="B293" s="20" t="s">
        <v>27</v>
      </c>
      <c r="C293" s="21" t="s">
        <v>69</v>
      </c>
    </row>
    <row r="294" spans="1:3" ht="14.25" customHeight="1" x14ac:dyDescent="0.2">
      <c r="A294" s="19">
        <v>10</v>
      </c>
      <c r="B294" s="20" t="s">
        <v>29</v>
      </c>
      <c r="C294" s="21" t="s">
        <v>153</v>
      </c>
    </row>
    <row r="295" spans="1:3" ht="14.25" customHeight="1" x14ac:dyDescent="0.2">
      <c r="A295" s="19">
        <v>11</v>
      </c>
      <c r="B295" s="20" t="s">
        <v>31</v>
      </c>
      <c r="C295" s="21" t="s">
        <v>154</v>
      </c>
    </row>
    <row r="296" spans="1:3" ht="14.25" customHeight="1" x14ac:dyDescent="0.2">
      <c r="A296" s="19">
        <v>12</v>
      </c>
      <c r="B296" s="20" t="s">
        <v>33</v>
      </c>
      <c r="C296" s="21" t="s">
        <v>143</v>
      </c>
    </row>
    <row r="297" spans="1:3" ht="14.25" customHeight="1" x14ac:dyDescent="0.2">
      <c r="A297" s="19">
        <v>13</v>
      </c>
      <c r="B297" s="20" t="s">
        <v>34</v>
      </c>
      <c r="C297" s="21" t="s">
        <v>144</v>
      </c>
    </row>
    <row r="298" spans="1:3" ht="14.25" customHeight="1" x14ac:dyDescent="0.2">
      <c r="A298" s="19">
        <v>14</v>
      </c>
      <c r="B298" s="20" t="s">
        <v>35</v>
      </c>
      <c r="C298" s="24" t="s">
        <v>22</v>
      </c>
    </row>
    <row r="299" spans="1:3" ht="15" customHeight="1" thickBot="1" x14ac:dyDescent="0.25">
      <c r="A299" s="25">
        <v>15</v>
      </c>
      <c r="B299" s="26" t="s">
        <v>36</v>
      </c>
      <c r="C299" s="27" t="s">
        <v>145</v>
      </c>
    </row>
    <row r="300" spans="1:3" ht="15.75" customHeight="1" x14ac:dyDescent="0.25">
      <c r="A300" s="13"/>
      <c r="B300" s="14"/>
      <c r="C300" s="15"/>
    </row>
    <row r="301" spans="1:3" ht="27.2" customHeight="1" x14ac:dyDescent="0.25">
      <c r="A301" s="16" t="s">
        <v>159</v>
      </c>
      <c r="B301" s="17" t="s">
        <v>9</v>
      </c>
      <c r="C301" s="18" t="s">
        <v>160</v>
      </c>
    </row>
    <row r="302" spans="1:3" ht="38.25" customHeight="1" x14ac:dyDescent="0.2">
      <c r="A302" s="19">
        <v>1</v>
      </c>
      <c r="B302" s="20" t="s">
        <v>11</v>
      </c>
      <c r="C302" s="21" t="s">
        <v>161</v>
      </c>
    </row>
    <row r="303" spans="1:3" ht="14.25" customHeight="1" x14ac:dyDescent="0.2">
      <c r="A303" s="19">
        <v>2</v>
      </c>
      <c r="B303" s="22" t="s">
        <v>13</v>
      </c>
      <c r="C303" s="21" t="s">
        <v>142</v>
      </c>
    </row>
    <row r="304" spans="1:3" ht="14.25" customHeight="1" x14ac:dyDescent="0.2">
      <c r="A304" s="19">
        <v>3</v>
      </c>
      <c r="B304" s="22" t="s">
        <v>15</v>
      </c>
      <c r="C304" s="23" t="s">
        <v>50</v>
      </c>
    </row>
    <row r="305" spans="1:3" ht="14.25" customHeight="1" x14ac:dyDescent="0.2">
      <c r="A305" s="19">
        <v>4</v>
      </c>
      <c r="B305" s="20" t="s">
        <v>17</v>
      </c>
      <c r="C305" s="21" t="s">
        <v>143</v>
      </c>
    </row>
    <row r="306" spans="1:3" ht="14.25" customHeight="1" x14ac:dyDescent="0.2">
      <c r="A306" s="19">
        <v>5</v>
      </c>
      <c r="B306" s="20" t="s">
        <v>19</v>
      </c>
      <c r="C306" s="21" t="s">
        <v>144</v>
      </c>
    </row>
    <row r="307" spans="1:3" ht="14.25" customHeight="1" x14ac:dyDescent="0.2">
      <c r="A307" s="19">
        <v>6</v>
      </c>
      <c r="B307" s="20" t="s">
        <v>21</v>
      </c>
      <c r="C307" s="24" t="s">
        <v>22</v>
      </c>
    </row>
    <row r="308" spans="1:3" ht="14.25" customHeight="1" x14ac:dyDescent="0.2">
      <c r="A308" s="19">
        <v>7</v>
      </c>
      <c r="B308" s="20" t="s">
        <v>23</v>
      </c>
      <c r="C308" s="21" t="s">
        <v>145</v>
      </c>
    </row>
    <row r="309" spans="1:3" ht="14.25" customHeight="1" x14ac:dyDescent="0.2">
      <c r="A309" s="19">
        <v>8</v>
      </c>
      <c r="B309" s="20" t="s">
        <v>25</v>
      </c>
      <c r="C309" s="21" t="s">
        <v>146</v>
      </c>
    </row>
    <row r="310" spans="1:3" ht="14.25" customHeight="1" x14ac:dyDescent="0.2">
      <c r="A310" s="19">
        <v>9</v>
      </c>
      <c r="B310" s="20" t="s">
        <v>27</v>
      </c>
      <c r="C310" s="21" t="s">
        <v>69</v>
      </c>
    </row>
    <row r="311" spans="1:3" ht="14.25" customHeight="1" x14ac:dyDescent="0.2">
      <c r="A311" s="19">
        <v>10</v>
      </c>
      <c r="B311" s="20" t="s">
        <v>29</v>
      </c>
      <c r="C311" s="21" t="s">
        <v>153</v>
      </c>
    </row>
    <row r="312" spans="1:3" ht="14.25" customHeight="1" x14ac:dyDescent="0.2">
      <c r="A312" s="19">
        <v>11</v>
      </c>
      <c r="B312" s="20" t="s">
        <v>31</v>
      </c>
      <c r="C312" s="21" t="s">
        <v>154</v>
      </c>
    </row>
    <row r="313" spans="1:3" ht="14.25" customHeight="1" x14ac:dyDescent="0.2">
      <c r="A313" s="19">
        <v>12</v>
      </c>
      <c r="B313" s="20" t="s">
        <v>33</v>
      </c>
      <c r="C313" s="21" t="s">
        <v>143</v>
      </c>
    </row>
    <row r="314" spans="1:3" ht="14.25" customHeight="1" x14ac:dyDescent="0.2">
      <c r="A314" s="19">
        <v>13</v>
      </c>
      <c r="B314" s="20" t="s">
        <v>34</v>
      </c>
      <c r="C314" s="21" t="s">
        <v>144</v>
      </c>
    </row>
    <row r="315" spans="1:3" ht="14.25" customHeight="1" x14ac:dyDescent="0.2">
      <c r="A315" s="19">
        <v>14</v>
      </c>
      <c r="B315" s="20" t="s">
        <v>35</v>
      </c>
      <c r="C315" s="24" t="s">
        <v>22</v>
      </c>
    </row>
    <row r="316" spans="1:3" ht="15" customHeight="1" thickBot="1" x14ac:dyDescent="0.25">
      <c r="A316" s="25">
        <v>15</v>
      </c>
      <c r="B316" s="26" t="s">
        <v>36</v>
      </c>
      <c r="C316" s="27" t="s">
        <v>145</v>
      </c>
    </row>
    <row r="317" spans="1:3" ht="15.75" customHeight="1" x14ac:dyDescent="0.25">
      <c r="A317" s="13"/>
      <c r="B317" s="14"/>
      <c r="C317" s="15"/>
    </row>
    <row r="318" spans="1:3" ht="27.2" customHeight="1" x14ac:dyDescent="0.25">
      <c r="A318" s="16" t="s">
        <v>162</v>
      </c>
      <c r="B318" s="17" t="s">
        <v>9</v>
      </c>
      <c r="C318" s="18" t="s">
        <v>163</v>
      </c>
    </row>
    <row r="319" spans="1:3" ht="38.25" customHeight="1" x14ac:dyDescent="0.2">
      <c r="A319" s="19">
        <v>1</v>
      </c>
      <c r="B319" s="20" t="s">
        <v>11</v>
      </c>
      <c r="C319" s="21" t="s">
        <v>164</v>
      </c>
    </row>
    <row r="320" spans="1:3" ht="14.25" customHeight="1" x14ac:dyDescent="0.2">
      <c r="A320" s="19">
        <v>2</v>
      </c>
      <c r="B320" s="22" t="s">
        <v>13</v>
      </c>
      <c r="C320" s="21" t="s">
        <v>142</v>
      </c>
    </row>
    <row r="321" spans="1:3" ht="14.25" customHeight="1" x14ac:dyDescent="0.2">
      <c r="A321" s="19">
        <v>3</v>
      </c>
      <c r="B321" s="22" t="s">
        <v>15</v>
      </c>
      <c r="C321" s="23" t="s">
        <v>50</v>
      </c>
    </row>
    <row r="322" spans="1:3" ht="14.25" customHeight="1" x14ac:dyDescent="0.2">
      <c r="A322" s="19">
        <v>4</v>
      </c>
      <c r="B322" s="20" t="s">
        <v>17</v>
      </c>
      <c r="C322" s="21" t="s">
        <v>165</v>
      </c>
    </row>
    <row r="323" spans="1:3" ht="14.25" customHeight="1" x14ac:dyDescent="0.2">
      <c r="A323" s="19">
        <v>5</v>
      </c>
      <c r="B323" s="20" t="s">
        <v>19</v>
      </c>
      <c r="C323" s="21" t="s">
        <v>166</v>
      </c>
    </row>
    <row r="324" spans="1:3" ht="14.25" customHeight="1" x14ac:dyDescent="0.2">
      <c r="A324" s="19">
        <v>6</v>
      </c>
      <c r="B324" s="20" t="s">
        <v>21</v>
      </c>
      <c r="C324" s="24" t="s">
        <v>22</v>
      </c>
    </row>
    <row r="325" spans="1:3" ht="14.25" customHeight="1" x14ac:dyDescent="0.2">
      <c r="A325" s="19">
        <v>7</v>
      </c>
      <c r="B325" s="20" t="s">
        <v>23</v>
      </c>
      <c r="C325" s="21" t="s">
        <v>24</v>
      </c>
    </row>
    <row r="326" spans="1:3" ht="14.25" customHeight="1" x14ac:dyDescent="0.2">
      <c r="A326" s="19">
        <v>8</v>
      </c>
      <c r="B326" s="20" t="s">
        <v>25</v>
      </c>
      <c r="C326" s="21" t="s">
        <v>26</v>
      </c>
    </row>
    <row r="327" spans="1:3" ht="14.25" customHeight="1" x14ac:dyDescent="0.2">
      <c r="A327" s="19">
        <v>9</v>
      </c>
      <c r="B327" s="20" t="s">
        <v>27</v>
      </c>
      <c r="C327" s="21" t="s">
        <v>28</v>
      </c>
    </row>
    <row r="328" spans="1:3" ht="14.25" customHeight="1" x14ac:dyDescent="0.2">
      <c r="A328" s="19">
        <v>10</v>
      </c>
      <c r="B328" s="20" t="s">
        <v>29</v>
      </c>
      <c r="C328" s="21" t="s">
        <v>95</v>
      </c>
    </row>
    <row r="329" spans="1:3" ht="14.25" customHeight="1" x14ac:dyDescent="0.2">
      <c r="A329" s="19">
        <v>11</v>
      </c>
      <c r="B329" s="20" t="s">
        <v>31</v>
      </c>
      <c r="C329" s="21" t="s">
        <v>96</v>
      </c>
    </row>
    <row r="330" spans="1:3" ht="14.25" customHeight="1" x14ac:dyDescent="0.2">
      <c r="A330" s="19">
        <v>12</v>
      </c>
      <c r="B330" s="20" t="s">
        <v>33</v>
      </c>
      <c r="C330" s="21" t="s">
        <v>167</v>
      </c>
    </row>
    <row r="331" spans="1:3" ht="14.25" customHeight="1" x14ac:dyDescent="0.2">
      <c r="A331" s="19">
        <v>13</v>
      </c>
      <c r="B331" s="20" t="s">
        <v>34</v>
      </c>
      <c r="C331" s="21" t="s">
        <v>166</v>
      </c>
    </row>
    <row r="332" spans="1:3" ht="14.25" customHeight="1" x14ac:dyDescent="0.2">
      <c r="A332" s="19">
        <v>14</v>
      </c>
      <c r="B332" s="20" t="s">
        <v>35</v>
      </c>
      <c r="C332" s="24" t="s">
        <v>22</v>
      </c>
    </row>
    <row r="333" spans="1:3" ht="15" customHeight="1" thickBot="1" x14ac:dyDescent="0.25">
      <c r="A333" s="25">
        <v>15</v>
      </c>
      <c r="B333" s="26" t="s">
        <v>36</v>
      </c>
      <c r="C333" s="27" t="s">
        <v>24</v>
      </c>
    </row>
    <row r="334" spans="1:3" ht="15.75" customHeight="1" x14ac:dyDescent="0.25">
      <c r="A334" s="13"/>
      <c r="B334" s="14"/>
      <c r="C334" s="15"/>
    </row>
    <row r="335" spans="1:3" ht="27.2" customHeight="1" x14ac:dyDescent="0.25">
      <c r="A335" s="16" t="s">
        <v>168</v>
      </c>
      <c r="B335" s="17" t="s">
        <v>9</v>
      </c>
      <c r="C335" s="18" t="s">
        <v>169</v>
      </c>
    </row>
    <row r="336" spans="1:3" ht="38.25" customHeight="1" x14ac:dyDescent="0.2">
      <c r="A336" s="19">
        <v>1</v>
      </c>
      <c r="B336" s="20" t="s">
        <v>11</v>
      </c>
      <c r="C336" s="21" t="s">
        <v>170</v>
      </c>
    </row>
    <row r="337" spans="1:3" ht="14.25" customHeight="1" x14ac:dyDescent="0.2">
      <c r="A337" s="19">
        <v>2</v>
      </c>
      <c r="B337" s="22" t="s">
        <v>13</v>
      </c>
      <c r="C337" s="21" t="s">
        <v>100</v>
      </c>
    </row>
    <row r="338" spans="1:3" ht="14.25" customHeight="1" x14ac:dyDescent="0.2">
      <c r="A338" s="19">
        <v>3</v>
      </c>
      <c r="B338" s="22" t="s">
        <v>15</v>
      </c>
      <c r="C338" s="23" t="s">
        <v>50</v>
      </c>
    </row>
    <row r="339" spans="1:3" ht="14.25" customHeight="1" x14ac:dyDescent="0.2">
      <c r="A339" s="19">
        <v>4</v>
      </c>
      <c r="B339" s="20" t="s">
        <v>17</v>
      </c>
      <c r="C339" s="21" t="s">
        <v>171</v>
      </c>
    </row>
    <row r="340" spans="1:3" ht="14.25" customHeight="1" x14ac:dyDescent="0.2">
      <c r="A340" s="19">
        <v>5</v>
      </c>
      <c r="B340" s="20" t="s">
        <v>19</v>
      </c>
      <c r="C340" s="21" t="s">
        <v>172</v>
      </c>
    </row>
    <row r="341" spans="1:3" ht="14.25" customHeight="1" x14ac:dyDescent="0.2">
      <c r="A341" s="19">
        <v>6</v>
      </c>
      <c r="B341" s="20" t="s">
        <v>21</v>
      </c>
      <c r="C341" s="24" t="s">
        <v>22</v>
      </c>
    </row>
    <row r="342" spans="1:3" ht="14.25" customHeight="1" x14ac:dyDescent="0.2">
      <c r="A342" s="19">
        <v>7</v>
      </c>
      <c r="B342" s="20" t="s">
        <v>23</v>
      </c>
      <c r="C342" s="21" t="s">
        <v>43</v>
      </c>
    </row>
    <row r="343" spans="1:3" ht="14.25" customHeight="1" x14ac:dyDescent="0.2">
      <c r="A343" s="19">
        <v>8</v>
      </c>
      <c r="B343" s="20" t="s">
        <v>25</v>
      </c>
      <c r="C343" s="21" t="s">
        <v>173</v>
      </c>
    </row>
    <row r="344" spans="1:3" ht="14.25" customHeight="1" x14ac:dyDescent="0.2">
      <c r="A344" s="19">
        <v>9</v>
      </c>
      <c r="B344" s="20" t="s">
        <v>27</v>
      </c>
      <c r="C344" s="21" t="s">
        <v>174</v>
      </c>
    </row>
    <row r="345" spans="1:3" ht="14.25" customHeight="1" x14ac:dyDescent="0.2">
      <c r="A345" s="19">
        <v>10</v>
      </c>
      <c r="B345" s="20" t="s">
        <v>29</v>
      </c>
      <c r="C345" s="21" t="s">
        <v>175</v>
      </c>
    </row>
    <row r="346" spans="1:3" ht="14.25" customHeight="1" x14ac:dyDescent="0.2">
      <c r="A346" s="19">
        <v>11</v>
      </c>
      <c r="B346" s="20" t="s">
        <v>31</v>
      </c>
      <c r="C346" s="21" t="s">
        <v>45</v>
      </c>
    </row>
    <row r="347" spans="1:3" ht="14.25" customHeight="1" x14ac:dyDescent="0.2">
      <c r="A347" s="19">
        <v>12</v>
      </c>
      <c r="B347" s="20" t="s">
        <v>33</v>
      </c>
      <c r="C347" s="21" t="s">
        <v>171</v>
      </c>
    </row>
    <row r="348" spans="1:3" ht="14.25" customHeight="1" x14ac:dyDescent="0.2">
      <c r="A348" s="19">
        <v>13</v>
      </c>
      <c r="B348" s="20" t="s">
        <v>34</v>
      </c>
      <c r="C348" s="21" t="s">
        <v>172</v>
      </c>
    </row>
    <row r="349" spans="1:3" ht="14.25" customHeight="1" x14ac:dyDescent="0.2">
      <c r="A349" s="19">
        <v>14</v>
      </c>
      <c r="B349" s="20" t="s">
        <v>35</v>
      </c>
      <c r="C349" s="24" t="s">
        <v>22</v>
      </c>
    </row>
    <row r="350" spans="1:3" ht="15" customHeight="1" thickBot="1" x14ac:dyDescent="0.25">
      <c r="A350" s="25">
        <v>15</v>
      </c>
      <c r="B350" s="26" t="s">
        <v>36</v>
      </c>
      <c r="C350" s="27" t="s">
        <v>43</v>
      </c>
    </row>
    <row r="351" spans="1:3" ht="15.75" customHeight="1" x14ac:dyDescent="0.25">
      <c r="A351" s="13"/>
      <c r="B351" s="14"/>
      <c r="C351" s="15"/>
    </row>
    <row r="352" spans="1:3" ht="27.2" customHeight="1" x14ac:dyDescent="0.25">
      <c r="A352" s="16" t="s">
        <v>176</v>
      </c>
      <c r="B352" s="17" t="s">
        <v>9</v>
      </c>
      <c r="C352" s="18" t="s">
        <v>177</v>
      </c>
    </row>
    <row r="353" spans="1:3" ht="38.25" customHeight="1" x14ac:dyDescent="0.2">
      <c r="A353" s="19">
        <v>1</v>
      </c>
      <c r="B353" s="20" t="s">
        <v>11</v>
      </c>
      <c r="C353" s="21" t="s">
        <v>178</v>
      </c>
    </row>
    <row r="354" spans="1:3" ht="14.25" customHeight="1" x14ac:dyDescent="0.2">
      <c r="A354" s="19">
        <v>2</v>
      </c>
      <c r="B354" s="22" t="s">
        <v>13</v>
      </c>
      <c r="C354" s="21" t="s">
        <v>49</v>
      </c>
    </row>
    <row r="355" spans="1:3" ht="14.25" customHeight="1" x14ac:dyDescent="0.2">
      <c r="A355" s="19">
        <v>3</v>
      </c>
      <c r="B355" s="22" t="s">
        <v>15</v>
      </c>
      <c r="C355" s="23" t="s">
        <v>50</v>
      </c>
    </row>
    <row r="356" spans="1:3" ht="14.25" customHeight="1" x14ac:dyDescent="0.2">
      <c r="A356" s="19">
        <v>4</v>
      </c>
      <c r="B356" s="20" t="s">
        <v>17</v>
      </c>
      <c r="C356" s="21" t="s">
        <v>179</v>
      </c>
    </row>
    <row r="357" spans="1:3" ht="14.25" customHeight="1" x14ac:dyDescent="0.2">
      <c r="A357" s="19">
        <v>5</v>
      </c>
      <c r="B357" s="20" t="s">
        <v>19</v>
      </c>
      <c r="C357" s="21" t="s">
        <v>20</v>
      </c>
    </row>
    <row r="358" spans="1:3" ht="14.25" customHeight="1" x14ac:dyDescent="0.2">
      <c r="A358" s="19">
        <v>6</v>
      </c>
      <c r="B358" s="20" t="s">
        <v>21</v>
      </c>
      <c r="C358" s="24" t="s">
        <v>22</v>
      </c>
    </row>
    <row r="359" spans="1:3" ht="14.25" customHeight="1" x14ac:dyDescent="0.2">
      <c r="A359" s="19">
        <v>7</v>
      </c>
      <c r="B359" s="20" t="s">
        <v>23</v>
      </c>
      <c r="C359" s="21" t="s">
        <v>24</v>
      </c>
    </row>
    <row r="360" spans="1:3" ht="14.25" customHeight="1" x14ac:dyDescent="0.2">
      <c r="A360" s="19">
        <v>8</v>
      </c>
      <c r="B360" s="20" t="s">
        <v>25</v>
      </c>
      <c r="C360" s="21" t="s">
        <v>54</v>
      </c>
    </row>
    <row r="361" spans="1:3" ht="14.25" customHeight="1" x14ac:dyDescent="0.2">
      <c r="A361" s="19">
        <v>9</v>
      </c>
      <c r="B361" s="20" t="s">
        <v>27</v>
      </c>
      <c r="C361" s="21" t="s">
        <v>63</v>
      </c>
    </row>
    <row r="362" spans="1:3" ht="14.25" customHeight="1" x14ac:dyDescent="0.2">
      <c r="A362" s="19">
        <v>10</v>
      </c>
      <c r="B362" s="20" t="s">
        <v>29</v>
      </c>
      <c r="C362" s="21" t="s">
        <v>56</v>
      </c>
    </row>
    <row r="363" spans="1:3" ht="14.25" customHeight="1" x14ac:dyDescent="0.2">
      <c r="A363" s="19">
        <v>11</v>
      </c>
      <c r="B363" s="20" t="s">
        <v>31</v>
      </c>
      <c r="C363" s="21" t="s">
        <v>45</v>
      </c>
    </row>
    <row r="364" spans="1:3" ht="14.25" customHeight="1" x14ac:dyDescent="0.2">
      <c r="A364" s="19">
        <v>12</v>
      </c>
      <c r="B364" s="20" t="s">
        <v>33</v>
      </c>
      <c r="C364" s="21" t="s">
        <v>57</v>
      </c>
    </row>
    <row r="365" spans="1:3" ht="14.25" customHeight="1" x14ac:dyDescent="0.2">
      <c r="A365" s="19">
        <v>13</v>
      </c>
      <c r="B365" s="20" t="s">
        <v>34</v>
      </c>
      <c r="C365" s="21" t="s">
        <v>52</v>
      </c>
    </row>
    <row r="366" spans="1:3" ht="14.25" customHeight="1" x14ac:dyDescent="0.2">
      <c r="A366" s="19">
        <v>14</v>
      </c>
      <c r="B366" s="20" t="s">
        <v>35</v>
      </c>
      <c r="C366" s="24" t="s">
        <v>22</v>
      </c>
    </row>
    <row r="367" spans="1:3" ht="15" customHeight="1" thickBot="1" x14ac:dyDescent="0.25">
      <c r="A367" s="25">
        <v>15</v>
      </c>
      <c r="B367" s="26" t="s">
        <v>36</v>
      </c>
      <c r="C367" s="27" t="s">
        <v>58</v>
      </c>
    </row>
    <row r="368" spans="1:3" ht="15.75" customHeight="1" x14ac:dyDescent="0.25">
      <c r="A368" s="13"/>
      <c r="B368" s="14"/>
      <c r="C368" s="15"/>
    </row>
    <row r="369" spans="1:3" ht="27.2" customHeight="1" x14ac:dyDescent="0.25">
      <c r="A369" s="16" t="s">
        <v>180</v>
      </c>
      <c r="B369" s="17" t="s">
        <v>9</v>
      </c>
      <c r="C369" s="18" t="s">
        <v>181</v>
      </c>
    </row>
    <row r="370" spans="1:3" ht="38.25" customHeight="1" x14ac:dyDescent="0.2">
      <c r="A370" s="19">
        <v>1</v>
      </c>
      <c r="B370" s="20" t="s">
        <v>11</v>
      </c>
      <c r="C370" s="21" t="s">
        <v>182</v>
      </c>
    </row>
    <row r="371" spans="1:3" ht="14.25" customHeight="1" x14ac:dyDescent="0.2">
      <c r="A371" s="19">
        <v>2</v>
      </c>
      <c r="B371" s="22" t="s">
        <v>13</v>
      </c>
      <c r="C371" s="21" t="s">
        <v>94</v>
      </c>
    </row>
    <row r="372" spans="1:3" ht="14.25" customHeight="1" x14ac:dyDescent="0.2">
      <c r="A372" s="19">
        <v>3</v>
      </c>
      <c r="B372" s="22" t="s">
        <v>15</v>
      </c>
      <c r="C372" s="23" t="s">
        <v>16</v>
      </c>
    </row>
    <row r="373" spans="1:3" ht="14.25" customHeight="1" x14ac:dyDescent="0.2">
      <c r="A373" s="19">
        <v>4</v>
      </c>
      <c r="B373" s="20" t="s">
        <v>17</v>
      </c>
      <c r="C373" s="21" t="s">
        <v>183</v>
      </c>
    </row>
    <row r="374" spans="1:3" ht="14.25" customHeight="1" x14ac:dyDescent="0.2">
      <c r="A374" s="19">
        <v>5</v>
      </c>
      <c r="B374" s="20" t="s">
        <v>19</v>
      </c>
      <c r="C374" s="21" t="s">
        <v>20</v>
      </c>
    </row>
    <row r="375" spans="1:3" ht="14.25" customHeight="1" x14ac:dyDescent="0.2">
      <c r="A375" s="19">
        <v>6</v>
      </c>
      <c r="B375" s="20" t="s">
        <v>21</v>
      </c>
      <c r="C375" s="24" t="s">
        <v>22</v>
      </c>
    </row>
    <row r="376" spans="1:3" ht="14.25" customHeight="1" x14ac:dyDescent="0.2">
      <c r="A376" s="19">
        <v>7</v>
      </c>
      <c r="B376" s="20" t="s">
        <v>23</v>
      </c>
      <c r="C376" s="21" t="s">
        <v>24</v>
      </c>
    </row>
    <row r="377" spans="1:3" ht="14.25" customHeight="1" x14ac:dyDescent="0.2">
      <c r="A377" s="19">
        <v>8</v>
      </c>
      <c r="B377" s="20" t="s">
        <v>25</v>
      </c>
      <c r="C377" s="21" t="s">
        <v>184</v>
      </c>
    </row>
    <row r="378" spans="1:3" ht="14.25" customHeight="1" x14ac:dyDescent="0.2">
      <c r="A378" s="19">
        <v>9</v>
      </c>
      <c r="B378" s="20" t="s">
        <v>27</v>
      </c>
      <c r="C378" s="21" t="s">
        <v>185</v>
      </c>
    </row>
    <row r="379" spans="1:3" ht="14.25" customHeight="1" x14ac:dyDescent="0.2">
      <c r="A379" s="19">
        <v>10</v>
      </c>
      <c r="B379" s="20" t="s">
        <v>29</v>
      </c>
      <c r="C379" s="21" t="s">
        <v>186</v>
      </c>
    </row>
    <row r="380" spans="1:3" ht="14.25" customHeight="1" x14ac:dyDescent="0.2">
      <c r="A380" s="19">
        <v>11</v>
      </c>
      <c r="B380" s="20" t="s">
        <v>31</v>
      </c>
      <c r="C380" s="21" t="s">
        <v>45</v>
      </c>
    </row>
    <row r="381" spans="1:3" ht="14.25" customHeight="1" x14ac:dyDescent="0.2">
      <c r="A381" s="19">
        <v>12</v>
      </c>
      <c r="B381" s="20" t="s">
        <v>33</v>
      </c>
      <c r="C381" s="21" t="s">
        <v>183</v>
      </c>
    </row>
    <row r="382" spans="1:3" ht="14.25" customHeight="1" x14ac:dyDescent="0.2">
      <c r="A382" s="19">
        <v>13</v>
      </c>
      <c r="B382" s="20" t="s">
        <v>34</v>
      </c>
      <c r="C382" s="21" t="s">
        <v>20</v>
      </c>
    </row>
    <row r="383" spans="1:3" ht="14.25" customHeight="1" x14ac:dyDescent="0.2">
      <c r="A383" s="19">
        <v>14</v>
      </c>
      <c r="B383" s="20" t="s">
        <v>35</v>
      </c>
      <c r="C383" s="24" t="s">
        <v>22</v>
      </c>
    </row>
    <row r="384" spans="1:3" ht="15" customHeight="1" thickBot="1" x14ac:dyDescent="0.25">
      <c r="A384" s="25">
        <v>15</v>
      </c>
      <c r="B384" s="26" t="s">
        <v>36</v>
      </c>
      <c r="C384" s="27" t="s">
        <v>24</v>
      </c>
    </row>
    <row r="385" spans="1:3" ht="15.75" customHeight="1" x14ac:dyDescent="0.25">
      <c r="A385" s="13"/>
      <c r="B385" s="14"/>
      <c r="C385" s="15"/>
    </row>
    <row r="386" spans="1:3" ht="27.2" customHeight="1" x14ac:dyDescent="0.25">
      <c r="A386" s="16" t="s">
        <v>187</v>
      </c>
      <c r="B386" s="17" t="s">
        <v>9</v>
      </c>
      <c r="C386" s="18" t="s">
        <v>188</v>
      </c>
    </row>
    <row r="387" spans="1:3" ht="38.25" customHeight="1" x14ac:dyDescent="0.2">
      <c r="A387" s="19">
        <v>1</v>
      </c>
      <c r="B387" s="20" t="s">
        <v>11</v>
      </c>
      <c r="C387" s="21" t="s">
        <v>189</v>
      </c>
    </row>
    <row r="388" spans="1:3" ht="14.25" customHeight="1" x14ac:dyDescent="0.2">
      <c r="A388" s="19">
        <v>2</v>
      </c>
      <c r="B388" s="22" t="s">
        <v>13</v>
      </c>
      <c r="C388" s="21" t="s">
        <v>190</v>
      </c>
    </row>
    <row r="389" spans="1:3" ht="14.25" customHeight="1" x14ac:dyDescent="0.2">
      <c r="A389" s="19">
        <v>3</v>
      </c>
      <c r="B389" s="22" t="s">
        <v>15</v>
      </c>
      <c r="C389" s="23" t="s">
        <v>16</v>
      </c>
    </row>
    <row r="390" spans="1:3" ht="14.25" customHeight="1" x14ac:dyDescent="0.2">
      <c r="A390" s="19">
        <v>4</v>
      </c>
      <c r="B390" s="20" t="s">
        <v>17</v>
      </c>
      <c r="C390" s="21" t="s">
        <v>18</v>
      </c>
    </row>
    <row r="391" spans="1:3" ht="14.25" customHeight="1" x14ac:dyDescent="0.2">
      <c r="A391" s="19">
        <v>5</v>
      </c>
      <c r="B391" s="20" t="s">
        <v>19</v>
      </c>
      <c r="C391" s="21" t="s">
        <v>20</v>
      </c>
    </row>
    <row r="392" spans="1:3" ht="14.25" customHeight="1" x14ac:dyDescent="0.2">
      <c r="A392" s="19">
        <v>6</v>
      </c>
      <c r="B392" s="20" t="s">
        <v>21</v>
      </c>
      <c r="C392" s="24" t="s">
        <v>22</v>
      </c>
    </row>
    <row r="393" spans="1:3" ht="14.25" customHeight="1" x14ac:dyDescent="0.2">
      <c r="A393" s="19">
        <v>7</v>
      </c>
      <c r="B393" s="20" t="s">
        <v>23</v>
      </c>
      <c r="C393" s="21" t="s">
        <v>24</v>
      </c>
    </row>
    <row r="394" spans="1:3" ht="14.25" customHeight="1" x14ac:dyDescent="0.2">
      <c r="A394" s="19">
        <v>8</v>
      </c>
      <c r="B394" s="20" t="s">
        <v>25</v>
      </c>
      <c r="C394" s="21" t="s">
        <v>26</v>
      </c>
    </row>
    <row r="395" spans="1:3" ht="14.25" customHeight="1" x14ac:dyDescent="0.2">
      <c r="A395" s="19">
        <v>9</v>
      </c>
      <c r="B395" s="20" t="s">
        <v>27</v>
      </c>
      <c r="C395" s="21" t="s">
        <v>28</v>
      </c>
    </row>
    <row r="396" spans="1:3" ht="14.25" customHeight="1" x14ac:dyDescent="0.2">
      <c r="A396" s="19">
        <v>10</v>
      </c>
      <c r="B396" s="20" t="s">
        <v>29</v>
      </c>
      <c r="C396" s="21" t="s">
        <v>30</v>
      </c>
    </row>
    <row r="397" spans="1:3" ht="14.25" customHeight="1" x14ac:dyDescent="0.2">
      <c r="A397" s="19">
        <v>11</v>
      </c>
      <c r="B397" s="20" t="s">
        <v>31</v>
      </c>
      <c r="C397" s="21" t="s">
        <v>96</v>
      </c>
    </row>
    <row r="398" spans="1:3" ht="14.25" customHeight="1" x14ac:dyDescent="0.2">
      <c r="A398" s="19">
        <v>12</v>
      </c>
      <c r="B398" s="20" t="s">
        <v>33</v>
      </c>
      <c r="C398" s="21" t="s">
        <v>18</v>
      </c>
    </row>
    <row r="399" spans="1:3" ht="14.25" customHeight="1" x14ac:dyDescent="0.2">
      <c r="A399" s="19">
        <v>13</v>
      </c>
      <c r="B399" s="20" t="s">
        <v>34</v>
      </c>
      <c r="C399" s="21" t="s">
        <v>20</v>
      </c>
    </row>
    <row r="400" spans="1:3" ht="14.25" customHeight="1" x14ac:dyDescent="0.2">
      <c r="A400" s="19">
        <v>14</v>
      </c>
      <c r="B400" s="20" t="s">
        <v>35</v>
      </c>
      <c r="C400" s="24" t="s">
        <v>22</v>
      </c>
    </row>
    <row r="401" spans="1:3" ht="15" customHeight="1" thickBot="1" x14ac:dyDescent="0.25">
      <c r="A401" s="25">
        <v>15</v>
      </c>
      <c r="B401" s="26" t="s">
        <v>36</v>
      </c>
      <c r="C401" s="27" t="s">
        <v>24</v>
      </c>
    </row>
    <row r="402" spans="1:3" ht="15.75" customHeight="1" x14ac:dyDescent="0.25">
      <c r="A402" s="13"/>
      <c r="B402" s="14"/>
      <c r="C402" s="15"/>
    </row>
    <row r="403" spans="1:3" ht="27.2" customHeight="1" x14ac:dyDescent="0.25">
      <c r="A403" s="16" t="s">
        <v>191</v>
      </c>
      <c r="B403" s="17" t="s">
        <v>9</v>
      </c>
      <c r="C403" s="18" t="s">
        <v>192</v>
      </c>
    </row>
    <row r="404" spans="1:3" ht="38.25" customHeight="1" x14ac:dyDescent="0.2">
      <c r="A404" s="19">
        <v>1</v>
      </c>
      <c r="B404" s="20" t="s">
        <v>11</v>
      </c>
      <c r="C404" s="21" t="s">
        <v>193</v>
      </c>
    </row>
    <row r="405" spans="1:3" ht="14.25" customHeight="1" x14ac:dyDescent="0.2">
      <c r="A405" s="19">
        <v>2</v>
      </c>
      <c r="B405" s="22" t="s">
        <v>13</v>
      </c>
      <c r="C405" s="21" t="s">
        <v>190</v>
      </c>
    </row>
    <row r="406" spans="1:3" ht="14.25" customHeight="1" x14ac:dyDescent="0.2">
      <c r="A406" s="19">
        <v>3</v>
      </c>
      <c r="B406" s="22" t="s">
        <v>15</v>
      </c>
      <c r="C406" s="23" t="s">
        <v>16</v>
      </c>
    </row>
    <row r="407" spans="1:3" ht="14.25" customHeight="1" x14ac:dyDescent="0.2">
      <c r="A407" s="19">
        <v>4</v>
      </c>
      <c r="B407" s="20" t="s">
        <v>17</v>
      </c>
      <c r="C407" s="21" t="s">
        <v>194</v>
      </c>
    </row>
    <row r="408" spans="1:3" ht="14.25" customHeight="1" x14ac:dyDescent="0.2">
      <c r="A408" s="19">
        <v>5</v>
      </c>
      <c r="B408" s="20" t="s">
        <v>19</v>
      </c>
      <c r="C408" s="21" t="s">
        <v>195</v>
      </c>
    </row>
    <row r="409" spans="1:3" ht="14.25" customHeight="1" x14ac:dyDescent="0.2">
      <c r="A409" s="19">
        <v>6</v>
      </c>
      <c r="B409" s="20" t="s">
        <v>21</v>
      </c>
      <c r="C409" s="24" t="s">
        <v>22</v>
      </c>
    </row>
    <row r="410" spans="1:3" ht="14.25" customHeight="1" x14ac:dyDescent="0.2">
      <c r="A410" s="19">
        <v>7</v>
      </c>
      <c r="B410" s="20" t="s">
        <v>23</v>
      </c>
      <c r="C410" s="21" t="s">
        <v>43</v>
      </c>
    </row>
    <row r="411" spans="1:3" ht="14.25" customHeight="1" x14ac:dyDescent="0.2">
      <c r="A411" s="19">
        <v>8</v>
      </c>
      <c r="B411" s="20" t="s">
        <v>25</v>
      </c>
      <c r="C411" s="21" t="s">
        <v>77</v>
      </c>
    </row>
    <row r="412" spans="1:3" ht="14.25" customHeight="1" x14ac:dyDescent="0.2">
      <c r="A412" s="19">
        <v>9</v>
      </c>
      <c r="B412" s="20" t="s">
        <v>27</v>
      </c>
      <c r="C412" s="21" t="s">
        <v>196</v>
      </c>
    </row>
    <row r="413" spans="1:3" ht="14.25" customHeight="1" x14ac:dyDescent="0.2">
      <c r="A413" s="19">
        <v>10</v>
      </c>
      <c r="B413" s="20" t="s">
        <v>29</v>
      </c>
      <c r="C413" s="21" t="s">
        <v>30</v>
      </c>
    </row>
    <row r="414" spans="1:3" ht="14.25" customHeight="1" x14ac:dyDescent="0.2">
      <c r="A414" s="19">
        <v>11</v>
      </c>
      <c r="B414" s="20" t="s">
        <v>31</v>
      </c>
      <c r="C414" s="21" t="s">
        <v>96</v>
      </c>
    </row>
    <row r="415" spans="1:3" ht="14.25" customHeight="1" x14ac:dyDescent="0.2">
      <c r="A415" s="19">
        <v>12</v>
      </c>
      <c r="B415" s="20" t="s">
        <v>33</v>
      </c>
      <c r="C415" s="21" t="s">
        <v>76</v>
      </c>
    </row>
    <row r="416" spans="1:3" ht="14.25" customHeight="1" x14ac:dyDescent="0.2">
      <c r="A416" s="19">
        <v>13</v>
      </c>
      <c r="B416" s="20" t="s">
        <v>34</v>
      </c>
      <c r="C416" s="21" t="s">
        <v>20</v>
      </c>
    </row>
    <row r="417" spans="1:3" ht="14.25" customHeight="1" x14ac:dyDescent="0.2">
      <c r="A417" s="19">
        <v>14</v>
      </c>
      <c r="B417" s="20" t="s">
        <v>35</v>
      </c>
      <c r="C417" s="24" t="s">
        <v>22</v>
      </c>
    </row>
    <row r="418" spans="1:3" ht="15" customHeight="1" thickBot="1" x14ac:dyDescent="0.25">
      <c r="A418" s="25">
        <v>15</v>
      </c>
      <c r="B418" s="26" t="s">
        <v>36</v>
      </c>
      <c r="C418" s="27" t="s">
        <v>24</v>
      </c>
    </row>
    <row r="419" spans="1:3" ht="15.75" customHeight="1" x14ac:dyDescent="0.25">
      <c r="A419" s="13"/>
      <c r="B419" s="14"/>
      <c r="C419" s="15"/>
    </row>
    <row r="420" spans="1:3" ht="27.2" customHeight="1" x14ac:dyDescent="0.25">
      <c r="A420" s="16" t="s">
        <v>197</v>
      </c>
      <c r="B420" s="17" t="s">
        <v>9</v>
      </c>
      <c r="C420" s="18" t="s">
        <v>198</v>
      </c>
    </row>
    <row r="421" spans="1:3" ht="38.25" customHeight="1" x14ac:dyDescent="0.2">
      <c r="A421" s="19">
        <v>1</v>
      </c>
      <c r="B421" s="20" t="s">
        <v>11</v>
      </c>
      <c r="C421" s="21" t="s">
        <v>199</v>
      </c>
    </row>
    <row r="422" spans="1:3" ht="14.25" customHeight="1" x14ac:dyDescent="0.2">
      <c r="A422" s="19">
        <v>2</v>
      </c>
      <c r="B422" s="22" t="s">
        <v>13</v>
      </c>
      <c r="C422" s="21" t="s">
        <v>200</v>
      </c>
    </row>
    <row r="423" spans="1:3" ht="14.25" customHeight="1" x14ac:dyDescent="0.2">
      <c r="A423" s="19">
        <v>3</v>
      </c>
      <c r="B423" s="22" t="s">
        <v>15</v>
      </c>
      <c r="C423" s="23" t="s">
        <v>16</v>
      </c>
    </row>
    <row r="424" spans="1:3" ht="14.25" customHeight="1" x14ac:dyDescent="0.2">
      <c r="A424" s="19">
        <v>4</v>
      </c>
      <c r="B424" s="20" t="s">
        <v>17</v>
      </c>
      <c r="C424" s="21" t="s">
        <v>201</v>
      </c>
    </row>
    <row r="425" spans="1:3" ht="14.25" customHeight="1" x14ac:dyDescent="0.2">
      <c r="A425" s="19">
        <v>5</v>
      </c>
      <c r="B425" s="20" t="s">
        <v>19</v>
      </c>
      <c r="C425" s="21" t="s">
        <v>121</v>
      </c>
    </row>
    <row r="426" spans="1:3" ht="14.25" customHeight="1" x14ac:dyDescent="0.2">
      <c r="A426" s="19">
        <v>6</v>
      </c>
      <c r="B426" s="20" t="s">
        <v>21</v>
      </c>
      <c r="C426" s="24" t="s">
        <v>22</v>
      </c>
    </row>
    <row r="427" spans="1:3" ht="14.25" customHeight="1" x14ac:dyDescent="0.2">
      <c r="A427" s="19">
        <v>7</v>
      </c>
      <c r="B427" s="20" t="s">
        <v>23</v>
      </c>
      <c r="C427" s="21" t="s">
        <v>58</v>
      </c>
    </row>
    <row r="428" spans="1:3" ht="14.25" customHeight="1" x14ac:dyDescent="0.2">
      <c r="A428" s="19">
        <v>8</v>
      </c>
      <c r="B428" s="20" t="s">
        <v>25</v>
      </c>
      <c r="C428" s="21" t="s">
        <v>202</v>
      </c>
    </row>
    <row r="429" spans="1:3" ht="14.25" customHeight="1" x14ac:dyDescent="0.2">
      <c r="A429" s="19">
        <v>9</v>
      </c>
      <c r="B429" s="20" t="s">
        <v>27</v>
      </c>
      <c r="C429" s="21" t="s">
        <v>55</v>
      </c>
    </row>
    <row r="430" spans="1:3" ht="14.25" customHeight="1" x14ac:dyDescent="0.2">
      <c r="A430" s="19">
        <v>10</v>
      </c>
      <c r="B430" s="20" t="s">
        <v>29</v>
      </c>
      <c r="C430" s="21" t="s">
        <v>114</v>
      </c>
    </row>
    <row r="431" spans="1:3" ht="14.25" customHeight="1" x14ac:dyDescent="0.2">
      <c r="A431" s="19">
        <v>11</v>
      </c>
      <c r="B431" s="20" t="s">
        <v>31</v>
      </c>
      <c r="C431" s="21" t="s">
        <v>114</v>
      </c>
    </row>
    <row r="432" spans="1:3" ht="14.25" customHeight="1" x14ac:dyDescent="0.2">
      <c r="A432" s="19">
        <v>12</v>
      </c>
      <c r="B432" s="20" t="s">
        <v>33</v>
      </c>
      <c r="C432" s="21" t="s">
        <v>115</v>
      </c>
    </row>
    <row r="433" spans="1:3" ht="14.25" customHeight="1" x14ac:dyDescent="0.2">
      <c r="A433" s="19">
        <v>13</v>
      </c>
      <c r="B433" s="20" t="s">
        <v>34</v>
      </c>
      <c r="C433" s="21" t="s">
        <v>52</v>
      </c>
    </row>
    <row r="434" spans="1:3" ht="14.25" customHeight="1" x14ac:dyDescent="0.2">
      <c r="A434" s="19">
        <v>14</v>
      </c>
      <c r="B434" s="20" t="s">
        <v>35</v>
      </c>
      <c r="C434" s="24" t="s">
        <v>22</v>
      </c>
    </row>
    <row r="435" spans="1:3" ht="15" customHeight="1" thickBot="1" x14ac:dyDescent="0.25">
      <c r="A435" s="25">
        <v>15</v>
      </c>
      <c r="B435" s="26" t="s">
        <v>36</v>
      </c>
      <c r="C435" s="27" t="s">
        <v>58</v>
      </c>
    </row>
    <row r="436" spans="1:3" ht="15.75" customHeight="1" x14ac:dyDescent="0.25">
      <c r="A436" s="13"/>
      <c r="B436" s="14"/>
      <c r="C436" s="15"/>
    </row>
    <row r="437" spans="1:3" ht="27.2" customHeight="1" x14ac:dyDescent="0.25">
      <c r="A437" s="16" t="s">
        <v>203</v>
      </c>
      <c r="B437" s="17" t="s">
        <v>9</v>
      </c>
      <c r="C437" s="18" t="s">
        <v>204</v>
      </c>
    </row>
    <row r="438" spans="1:3" ht="38.25" customHeight="1" x14ac:dyDescent="0.2">
      <c r="A438" s="19">
        <v>1</v>
      </c>
      <c r="B438" s="20" t="s">
        <v>11</v>
      </c>
      <c r="C438" s="21" t="s">
        <v>205</v>
      </c>
    </row>
    <row r="439" spans="1:3" ht="14.25" customHeight="1" x14ac:dyDescent="0.2">
      <c r="A439" s="19">
        <v>2</v>
      </c>
      <c r="B439" s="22" t="s">
        <v>13</v>
      </c>
      <c r="C439" s="21" t="s">
        <v>40</v>
      </c>
    </row>
    <row r="440" spans="1:3" ht="14.25" customHeight="1" x14ac:dyDescent="0.2">
      <c r="A440" s="19">
        <v>3</v>
      </c>
      <c r="B440" s="22" t="s">
        <v>15</v>
      </c>
      <c r="C440" s="23" t="s">
        <v>16</v>
      </c>
    </row>
    <row r="441" spans="1:3" ht="14.25" customHeight="1" x14ac:dyDescent="0.2">
      <c r="A441" s="19">
        <v>4</v>
      </c>
      <c r="B441" s="20" t="s">
        <v>17</v>
      </c>
      <c r="C441" s="21" t="s">
        <v>206</v>
      </c>
    </row>
    <row r="442" spans="1:3" ht="14.25" customHeight="1" x14ac:dyDescent="0.2">
      <c r="A442" s="19">
        <v>5</v>
      </c>
      <c r="B442" s="20" t="s">
        <v>19</v>
      </c>
      <c r="C442" s="21" t="s">
        <v>207</v>
      </c>
    </row>
    <row r="443" spans="1:3" ht="14.25" customHeight="1" x14ac:dyDescent="0.2">
      <c r="A443" s="19">
        <v>6</v>
      </c>
      <c r="B443" s="20" t="s">
        <v>21</v>
      </c>
      <c r="C443" s="24" t="s">
        <v>22</v>
      </c>
    </row>
    <row r="444" spans="1:3" ht="14.25" customHeight="1" x14ac:dyDescent="0.2">
      <c r="A444" s="19">
        <v>7</v>
      </c>
      <c r="B444" s="20" t="s">
        <v>23</v>
      </c>
      <c r="C444" s="21" t="s">
        <v>43</v>
      </c>
    </row>
    <row r="445" spans="1:3" ht="14.25" customHeight="1" x14ac:dyDescent="0.2">
      <c r="A445" s="19">
        <v>8</v>
      </c>
      <c r="B445" s="20" t="s">
        <v>25</v>
      </c>
      <c r="C445" s="21" t="s">
        <v>208</v>
      </c>
    </row>
    <row r="446" spans="1:3" ht="14.25" customHeight="1" x14ac:dyDescent="0.2">
      <c r="A446" s="19">
        <v>9</v>
      </c>
      <c r="B446" s="20" t="s">
        <v>27</v>
      </c>
      <c r="C446" s="21" t="s">
        <v>209</v>
      </c>
    </row>
    <row r="447" spans="1:3" ht="14.25" customHeight="1" x14ac:dyDescent="0.2">
      <c r="A447" s="19">
        <v>10</v>
      </c>
      <c r="B447" s="20" t="s">
        <v>29</v>
      </c>
      <c r="C447" s="21" t="s">
        <v>210</v>
      </c>
    </row>
    <row r="448" spans="1:3" ht="14.25" customHeight="1" x14ac:dyDescent="0.2">
      <c r="A448" s="19">
        <v>11</v>
      </c>
      <c r="B448" s="20" t="s">
        <v>31</v>
      </c>
      <c r="C448" s="21" t="s">
        <v>45</v>
      </c>
    </row>
    <row r="449" spans="1:3" ht="14.25" customHeight="1" x14ac:dyDescent="0.2">
      <c r="A449" s="19">
        <v>12</v>
      </c>
      <c r="B449" s="20" t="s">
        <v>33</v>
      </c>
      <c r="C449" s="21" t="s">
        <v>211</v>
      </c>
    </row>
    <row r="450" spans="1:3" ht="14.25" customHeight="1" x14ac:dyDescent="0.2">
      <c r="A450" s="19">
        <v>13</v>
      </c>
      <c r="B450" s="20" t="s">
        <v>34</v>
      </c>
      <c r="C450" s="21" t="s">
        <v>172</v>
      </c>
    </row>
    <row r="451" spans="1:3" ht="14.25" customHeight="1" x14ac:dyDescent="0.2">
      <c r="A451" s="19">
        <v>14</v>
      </c>
      <c r="B451" s="20" t="s">
        <v>35</v>
      </c>
      <c r="C451" s="24" t="s">
        <v>22</v>
      </c>
    </row>
    <row r="452" spans="1:3" ht="15" customHeight="1" thickBot="1" x14ac:dyDescent="0.25">
      <c r="A452" s="25">
        <v>15</v>
      </c>
      <c r="B452" s="26" t="s">
        <v>36</v>
      </c>
      <c r="C452" s="27" t="s">
        <v>43</v>
      </c>
    </row>
    <row r="453" spans="1:3" ht="15.75" customHeight="1" x14ac:dyDescent="0.25">
      <c r="A453" s="13"/>
      <c r="B453" s="14"/>
      <c r="C453" s="15"/>
    </row>
    <row r="454" spans="1:3" ht="27.2" customHeight="1" x14ac:dyDescent="0.25">
      <c r="A454" s="16" t="s">
        <v>212</v>
      </c>
      <c r="B454" s="17" t="s">
        <v>9</v>
      </c>
      <c r="C454" s="18" t="s">
        <v>213</v>
      </c>
    </row>
    <row r="455" spans="1:3" ht="38.25" customHeight="1" x14ac:dyDescent="0.2">
      <c r="A455" s="19">
        <v>1</v>
      </c>
      <c r="B455" s="20" t="s">
        <v>11</v>
      </c>
      <c r="C455" s="21" t="s">
        <v>214</v>
      </c>
    </row>
    <row r="456" spans="1:3" ht="14.25" customHeight="1" x14ac:dyDescent="0.2">
      <c r="A456" s="19">
        <v>2</v>
      </c>
      <c r="B456" s="22" t="s">
        <v>13</v>
      </c>
      <c r="C456" s="21" t="s">
        <v>215</v>
      </c>
    </row>
    <row r="457" spans="1:3" ht="14.25" customHeight="1" x14ac:dyDescent="0.2">
      <c r="A457" s="19">
        <v>3</v>
      </c>
      <c r="B457" s="22" t="s">
        <v>15</v>
      </c>
      <c r="C457" s="23" t="s">
        <v>16</v>
      </c>
    </row>
    <row r="458" spans="1:3" ht="14.25" customHeight="1" x14ac:dyDescent="0.2">
      <c r="A458" s="19">
        <v>4</v>
      </c>
      <c r="B458" s="20" t="s">
        <v>17</v>
      </c>
      <c r="C458" s="21" t="s">
        <v>216</v>
      </c>
    </row>
    <row r="459" spans="1:3" ht="14.25" customHeight="1" x14ac:dyDescent="0.2">
      <c r="A459" s="19">
        <v>5</v>
      </c>
      <c r="B459" s="20" t="s">
        <v>19</v>
      </c>
      <c r="C459" s="21" t="s">
        <v>132</v>
      </c>
    </row>
    <row r="460" spans="1:3" ht="14.25" customHeight="1" x14ac:dyDescent="0.2">
      <c r="A460" s="19">
        <v>6</v>
      </c>
      <c r="B460" s="20" t="s">
        <v>21</v>
      </c>
      <c r="C460" s="24" t="s">
        <v>22</v>
      </c>
    </row>
    <row r="461" spans="1:3" ht="14.25" customHeight="1" x14ac:dyDescent="0.2">
      <c r="A461" s="19">
        <v>7</v>
      </c>
      <c r="B461" s="20" t="s">
        <v>23</v>
      </c>
      <c r="C461" s="21" t="s">
        <v>133</v>
      </c>
    </row>
    <row r="462" spans="1:3" ht="14.25" customHeight="1" x14ac:dyDescent="0.2">
      <c r="A462" s="19">
        <v>8</v>
      </c>
      <c r="B462" s="20" t="s">
        <v>25</v>
      </c>
      <c r="C462" s="21" t="s">
        <v>217</v>
      </c>
    </row>
    <row r="463" spans="1:3" ht="14.25" customHeight="1" x14ac:dyDescent="0.2">
      <c r="A463" s="19">
        <v>9</v>
      </c>
      <c r="B463" s="20" t="s">
        <v>27</v>
      </c>
      <c r="C463" s="21" t="s">
        <v>69</v>
      </c>
    </row>
    <row r="464" spans="1:3" ht="14.25" customHeight="1" x14ac:dyDescent="0.2">
      <c r="A464" s="19">
        <v>10</v>
      </c>
      <c r="B464" s="20" t="s">
        <v>29</v>
      </c>
      <c r="C464" s="21" t="s">
        <v>218</v>
      </c>
    </row>
    <row r="465" spans="1:4" ht="14.25" customHeight="1" x14ac:dyDescent="0.2">
      <c r="A465" s="19">
        <v>11</v>
      </c>
      <c r="B465" s="20" t="s">
        <v>31</v>
      </c>
      <c r="C465" s="21" t="s">
        <v>45</v>
      </c>
    </row>
    <row r="466" spans="1:4" ht="14.25" customHeight="1" x14ac:dyDescent="0.2">
      <c r="A466" s="19">
        <v>12</v>
      </c>
      <c r="B466" s="20" t="s">
        <v>33</v>
      </c>
      <c r="C466" s="21" t="s">
        <v>219</v>
      </c>
    </row>
    <row r="467" spans="1:4" ht="14.25" customHeight="1" x14ac:dyDescent="0.2">
      <c r="A467" s="19">
        <v>13</v>
      </c>
      <c r="B467" s="20" t="s">
        <v>34</v>
      </c>
      <c r="C467" s="21" t="s">
        <v>52</v>
      </c>
    </row>
    <row r="468" spans="1:4" ht="14.25" customHeight="1" x14ac:dyDescent="0.2">
      <c r="A468" s="19">
        <v>14</v>
      </c>
      <c r="B468" s="20" t="s">
        <v>35</v>
      </c>
      <c r="C468" s="24" t="s">
        <v>22</v>
      </c>
    </row>
    <row r="469" spans="1:4" ht="15" customHeight="1" thickBot="1" x14ac:dyDescent="0.25">
      <c r="A469" s="25">
        <v>15</v>
      </c>
      <c r="B469" s="26" t="s">
        <v>36</v>
      </c>
      <c r="C469" s="27" t="s">
        <v>220</v>
      </c>
    </row>
    <row r="470" spans="1:4" ht="15.75" x14ac:dyDescent="0.25">
      <c r="A470" s="28" t="s">
        <v>221</v>
      </c>
      <c r="B470" s="28"/>
      <c r="C470" s="28" t="s">
        <v>222</v>
      </c>
      <c r="D470" s="29"/>
    </row>
  </sheetData>
  <mergeCells count="7">
    <mergeCell ref="A7:C7"/>
    <mergeCell ref="A1:C1"/>
    <mergeCell ref="A2:C2"/>
    <mergeCell ref="A3:C3"/>
    <mergeCell ref="A4:C4"/>
    <mergeCell ref="A5:C5"/>
    <mergeCell ref="A6:C6"/>
  </mergeCells>
  <printOptions horizontalCentered="1"/>
  <pageMargins left="0.25" right="0.25" top="0.75" bottom="0.75" header="0.3" footer="0.3"/>
  <pageSetup scale="78" fitToHeight="0" orientation="portrait" horizontalDpi="1200" verticalDpi="1200" r:id="rId1"/>
  <headerFooter>
    <oddHeader>&amp;LOFFICE OF HEALTH CARE ACCESS&amp;CANNUAL REPORTING&amp;RROCKVILLE GENERAL HOSPITAL</oddHeader>
    <oddFooter>&amp;LREPORT 20&amp;C&amp;P OF &amp;N&amp;R&amp;D,&amp;T</oddFooter>
  </headerFooter>
  <rowBreaks count="9" manualBreakCount="9">
    <brk id="61" max="2" man="1"/>
    <brk id="112" max="2" man="1"/>
    <brk id="163" max="2" man="1"/>
    <brk id="214" max="2" man="1"/>
    <brk id="265" max="2" man="1"/>
    <brk id="316" max="2" man="1"/>
    <brk id="367" max="2" man="1"/>
    <brk id="418" max="2" man="1"/>
    <brk id="469"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1"/>
  <sheetViews>
    <sheetView zoomScale="75" workbookViewId="0">
      <selection activeCell="A28" sqref="A28"/>
    </sheetView>
  </sheetViews>
  <sheetFormatPr defaultRowHeight="15" x14ac:dyDescent="0.2"/>
  <cols>
    <col min="1" max="1" width="8.85546875" style="309" bestFit="1" customWidth="1"/>
    <col min="2" max="2" width="62.5703125" style="309" customWidth="1"/>
    <col min="3" max="3" width="78.5703125" style="309" customWidth="1"/>
    <col min="4" max="16384" width="9.140625" style="309"/>
  </cols>
  <sheetData>
    <row r="1" spans="1:3" ht="15.75" x14ac:dyDescent="0.25">
      <c r="A1" s="308"/>
      <c r="B1" s="519"/>
      <c r="C1" s="519"/>
    </row>
    <row r="2" spans="1:3" ht="15.75" x14ac:dyDescent="0.25">
      <c r="A2" s="519" t="s">
        <v>0</v>
      </c>
      <c r="B2" s="519"/>
      <c r="C2" s="519"/>
    </row>
    <row r="3" spans="1:3" ht="15.75" x14ac:dyDescent="0.25">
      <c r="A3" s="519" t="s">
        <v>1</v>
      </c>
      <c r="B3" s="519"/>
      <c r="C3" s="519"/>
    </row>
    <row r="4" spans="1:3" ht="15.75" x14ac:dyDescent="0.25">
      <c r="A4" s="519" t="s">
        <v>223</v>
      </c>
      <c r="B4" s="519"/>
      <c r="C4" s="519"/>
    </row>
    <row r="5" spans="1:3" ht="15.75" x14ac:dyDescent="0.25">
      <c r="A5" s="519" t="s">
        <v>399</v>
      </c>
      <c r="B5" s="519"/>
      <c r="C5" s="519"/>
    </row>
    <row r="6" spans="1:3" ht="13.5" customHeight="1" thickBot="1" x14ac:dyDescent="0.3">
      <c r="A6" s="310"/>
      <c r="B6" s="520"/>
      <c r="C6" s="520"/>
    </row>
    <row r="7" spans="1:3" ht="15.75" x14ac:dyDescent="0.25">
      <c r="A7" s="311">
        <v>-1</v>
      </c>
      <c r="B7" s="312">
        <v>-2</v>
      </c>
      <c r="C7" s="313">
        <v>-3</v>
      </c>
    </row>
    <row r="8" spans="1:3" ht="15.6" customHeight="1" thickBot="1" x14ac:dyDescent="0.25">
      <c r="A8" s="314" t="s">
        <v>5</v>
      </c>
      <c r="B8" s="315" t="s">
        <v>6</v>
      </c>
      <c r="C8" s="315" t="s">
        <v>400</v>
      </c>
    </row>
    <row r="9" spans="1:3" ht="15.75" customHeight="1" x14ac:dyDescent="0.25">
      <c r="A9" s="316"/>
      <c r="B9" s="317"/>
      <c r="C9" s="318"/>
    </row>
    <row r="10" spans="1:3" ht="15.75" customHeight="1" thickBot="1" x14ac:dyDescent="0.25">
      <c r="A10" s="319" t="s">
        <v>293</v>
      </c>
      <c r="B10" s="320" t="s">
        <v>401</v>
      </c>
      <c r="C10" s="315"/>
    </row>
    <row r="11" spans="1:3" s="324" customFormat="1" ht="75" customHeight="1" x14ac:dyDescent="0.2">
      <c r="A11" s="321" t="s">
        <v>277</v>
      </c>
      <c r="B11" s="322" t="s">
        <v>402</v>
      </c>
      <c r="C11" s="323" t="s">
        <v>403</v>
      </c>
    </row>
    <row r="12" spans="1:3" s="324" customFormat="1" ht="60" x14ac:dyDescent="0.2">
      <c r="A12" s="325" t="s">
        <v>284</v>
      </c>
      <c r="B12" s="322" t="s">
        <v>404</v>
      </c>
      <c r="C12" s="326" t="s">
        <v>405</v>
      </c>
    </row>
    <row r="13" spans="1:3" s="324" customFormat="1" ht="30" x14ac:dyDescent="0.2">
      <c r="A13" s="327" t="s">
        <v>286</v>
      </c>
      <c r="B13" s="328" t="s">
        <v>406</v>
      </c>
      <c r="C13" s="329">
        <v>0.1188</v>
      </c>
    </row>
    <row r="14" spans="1:3" ht="13.5" customHeight="1" thickBot="1" x14ac:dyDescent="0.25">
      <c r="A14" s="330"/>
      <c r="B14" s="331"/>
      <c r="C14" s="332"/>
    </row>
    <row r="15" spans="1:3" s="324" customFormat="1" ht="16.5" customHeight="1" thickBot="1" x14ac:dyDescent="0.25">
      <c r="A15" s="333" t="s">
        <v>407</v>
      </c>
      <c r="B15" s="334" t="s">
        <v>408</v>
      </c>
      <c r="C15" s="335"/>
    </row>
    <row r="16" spans="1:3" s="324" customFormat="1" ht="15.75" x14ac:dyDescent="0.2">
      <c r="A16" s="336" t="s">
        <v>409</v>
      </c>
      <c r="B16" s="337" t="s">
        <v>410</v>
      </c>
      <c r="C16" s="338"/>
    </row>
    <row r="17" spans="1:3" s="324" customFormat="1" x14ac:dyDescent="0.2">
      <c r="A17" s="339">
        <v>1</v>
      </c>
      <c r="B17" s="322" t="s">
        <v>411</v>
      </c>
      <c r="C17" s="340" t="s">
        <v>412</v>
      </c>
    </row>
    <row r="18" spans="1:3" s="324" customFormat="1" x14ac:dyDescent="0.2">
      <c r="A18" s="339">
        <v>2</v>
      </c>
      <c r="B18" s="341" t="s">
        <v>413</v>
      </c>
      <c r="C18" s="340" t="s">
        <v>414</v>
      </c>
    </row>
    <row r="19" spans="1:3" s="324" customFormat="1" x14ac:dyDescent="0.2">
      <c r="A19" s="339">
        <v>3</v>
      </c>
      <c r="B19" s="341" t="s">
        <v>415</v>
      </c>
      <c r="C19" s="340" t="s">
        <v>416</v>
      </c>
    </row>
    <row r="20" spans="1:3" s="324" customFormat="1" ht="75" customHeight="1" x14ac:dyDescent="0.2">
      <c r="A20" s="339">
        <v>4</v>
      </c>
      <c r="B20" s="341" t="s">
        <v>417</v>
      </c>
      <c r="C20" s="340" t="s">
        <v>403</v>
      </c>
    </row>
    <row r="21" spans="1:3" s="324" customFormat="1" ht="75" customHeight="1" x14ac:dyDescent="0.2">
      <c r="A21" s="339">
        <v>5</v>
      </c>
      <c r="B21" s="341" t="s">
        <v>418</v>
      </c>
      <c r="C21" s="340" t="s">
        <v>405</v>
      </c>
    </row>
    <row r="22" spans="1:3" s="324" customFormat="1" ht="30" x14ac:dyDescent="0.2">
      <c r="A22" s="342">
        <v>6</v>
      </c>
      <c r="B22" s="341" t="s">
        <v>419</v>
      </c>
      <c r="C22" s="343">
        <v>0.11779999999999999</v>
      </c>
    </row>
    <row r="23" spans="1:3" s="347" customFormat="1" x14ac:dyDescent="0.2">
      <c r="A23" s="344"/>
      <c r="B23" s="345"/>
      <c r="C23" s="346"/>
    </row>
    <row r="24" spans="1:3" s="324" customFormat="1" ht="15.75" x14ac:dyDescent="0.2">
      <c r="A24" s="336" t="s">
        <v>420</v>
      </c>
      <c r="B24" s="337" t="s">
        <v>410</v>
      </c>
      <c r="C24" s="338"/>
    </row>
    <row r="25" spans="1:3" s="324" customFormat="1" x14ac:dyDescent="0.2">
      <c r="A25" s="339">
        <v>1</v>
      </c>
      <c r="B25" s="322" t="s">
        <v>411</v>
      </c>
      <c r="C25" s="340" t="s">
        <v>421</v>
      </c>
    </row>
    <row r="26" spans="1:3" s="324" customFormat="1" x14ac:dyDescent="0.2">
      <c r="A26" s="339">
        <v>2</v>
      </c>
      <c r="B26" s="341" t="s">
        <v>413</v>
      </c>
      <c r="C26" s="340" t="s">
        <v>414</v>
      </c>
    </row>
    <row r="27" spans="1:3" s="324" customFormat="1" x14ac:dyDescent="0.2">
      <c r="A27" s="339">
        <v>3</v>
      </c>
      <c r="B27" s="341" t="s">
        <v>415</v>
      </c>
      <c r="C27" s="340" t="s">
        <v>416</v>
      </c>
    </row>
    <row r="28" spans="1:3" s="324" customFormat="1" ht="75" customHeight="1" x14ac:dyDescent="0.2">
      <c r="A28" s="339">
        <v>4</v>
      </c>
      <c r="B28" s="341" t="s">
        <v>417</v>
      </c>
      <c r="C28" s="340" t="s">
        <v>403</v>
      </c>
    </row>
    <row r="29" spans="1:3" s="324" customFormat="1" ht="75" customHeight="1" x14ac:dyDescent="0.2">
      <c r="A29" s="339">
        <v>5</v>
      </c>
      <c r="B29" s="341" t="s">
        <v>418</v>
      </c>
      <c r="C29" s="340" t="s">
        <v>405</v>
      </c>
    </row>
    <row r="30" spans="1:3" s="324" customFormat="1" ht="30" x14ac:dyDescent="0.2">
      <c r="A30" s="342">
        <v>6</v>
      </c>
      <c r="B30" s="341" t="s">
        <v>419</v>
      </c>
      <c r="C30" s="343">
        <v>0.1361</v>
      </c>
    </row>
    <row r="31" spans="1:3" ht="15.75" customHeight="1" thickBot="1" x14ac:dyDescent="0.25">
      <c r="A31" s="319"/>
      <c r="B31" s="320"/>
      <c r="C31" s="315"/>
    </row>
  </sheetData>
  <mergeCells count="6">
    <mergeCell ref="B6:C6"/>
    <mergeCell ref="B1:C1"/>
    <mergeCell ref="A2:C2"/>
    <mergeCell ref="A3:C3"/>
    <mergeCell ref="A4:C4"/>
    <mergeCell ref="A5:C5"/>
  </mergeCells>
  <printOptions horizontalCentered="1"/>
  <pageMargins left="0.25" right="0.25" top="0.75" bottom="0.75" header="0.3" footer="0.3"/>
  <pageSetup scale="67" fitToHeight="0" orientation="portrait" horizontalDpi="1200" verticalDpi="1200" r:id="rId1"/>
  <headerFooter>
    <oddHeader>&amp;LOFFICE OF HEALTH CARE ACCESS&amp;CANNUAL REPORTING&amp;RROCKVILLE GENERAL HOSPITAL</oddHeader>
    <oddFooter>&amp;LREPORT 20&amp;C&amp;P OF &amp;N&amp;R&amp;D,&amp;T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31"/>
  <sheetViews>
    <sheetView zoomScale="75" zoomScaleSheetLayoutView="100" workbookViewId="0">
      <selection activeCell="F1" sqref="F1:F65536"/>
    </sheetView>
  </sheetViews>
  <sheetFormatPr defaultRowHeight="15" x14ac:dyDescent="0.2"/>
  <cols>
    <col min="1" max="1" width="11.42578125" style="351" customWidth="1"/>
    <col min="2" max="2" width="54.28515625" style="351" bestFit="1" customWidth="1"/>
    <col min="3" max="3" width="28.140625" style="351" bestFit="1" customWidth="1"/>
    <col min="4" max="4" width="13.140625" style="351" bestFit="1" customWidth="1"/>
    <col min="5" max="5" width="22.5703125" style="351" bestFit="1" customWidth="1"/>
    <col min="6" max="6" width="24.7109375" style="351" customWidth="1"/>
    <col min="7" max="7" width="21.42578125" style="351" customWidth="1"/>
    <col min="8" max="8" width="20.28515625" style="351" bestFit="1" customWidth="1"/>
    <col min="9" max="16384" width="9.140625" style="351"/>
  </cols>
  <sheetData>
    <row r="3" spans="1:8" ht="15.75" customHeight="1" x14ac:dyDescent="0.25">
      <c r="A3" s="348"/>
      <c r="B3" s="348"/>
      <c r="C3" s="348"/>
      <c r="D3" s="349"/>
      <c r="E3" s="349"/>
      <c r="F3" s="350"/>
      <c r="G3" s="350"/>
      <c r="H3" s="350"/>
    </row>
    <row r="4" spans="1:8" ht="15.75" customHeight="1" x14ac:dyDescent="0.25">
      <c r="A4" s="519" t="s">
        <v>0</v>
      </c>
      <c r="B4" s="519"/>
      <c r="C4" s="519"/>
      <c r="D4" s="519"/>
      <c r="E4" s="519"/>
      <c r="F4" s="519"/>
    </row>
    <row r="5" spans="1:8" ht="15.75" customHeight="1" x14ac:dyDescent="0.25">
      <c r="A5" s="519" t="s">
        <v>422</v>
      </c>
      <c r="B5" s="519"/>
      <c r="C5" s="519"/>
      <c r="D5" s="519"/>
      <c r="E5" s="519"/>
      <c r="F5" s="519"/>
    </row>
    <row r="6" spans="1:8" ht="15.75" customHeight="1" x14ac:dyDescent="0.25">
      <c r="A6" s="519" t="s">
        <v>223</v>
      </c>
      <c r="B6" s="519"/>
      <c r="C6" s="519"/>
      <c r="D6" s="519"/>
      <c r="E6" s="519"/>
      <c r="F6" s="519"/>
    </row>
    <row r="7" spans="1:8" ht="15.75" customHeight="1" x14ac:dyDescent="0.25">
      <c r="A7" s="519" t="s">
        <v>423</v>
      </c>
      <c r="B7" s="519"/>
      <c r="C7" s="519"/>
      <c r="D7" s="519"/>
      <c r="E7" s="519"/>
      <c r="F7" s="519"/>
    </row>
    <row r="8" spans="1:8" ht="16.5" customHeight="1" thickBot="1" x14ac:dyDescent="0.3">
      <c r="A8" s="348"/>
      <c r="B8" s="348"/>
      <c r="C8" s="348"/>
      <c r="D8" s="352"/>
      <c r="E8" s="349"/>
      <c r="F8" s="350"/>
      <c r="G8" s="350"/>
      <c r="H8" s="350"/>
    </row>
    <row r="9" spans="1:8" ht="16.5" customHeight="1" thickBot="1" x14ac:dyDescent="0.3">
      <c r="A9" s="353" t="s">
        <v>5</v>
      </c>
      <c r="B9" s="354" t="s">
        <v>424</v>
      </c>
      <c r="C9" s="354" t="s">
        <v>425</v>
      </c>
      <c r="D9" s="355" t="s">
        <v>426</v>
      </c>
      <c r="E9" s="355" t="s">
        <v>427</v>
      </c>
      <c r="F9" s="356" t="s">
        <v>428</v>
      </c>
      <c r="G9" s="357"/>
      <c r="H9" s="357"/>
    </row>
    <row r="10" spans="1:8" ht="15.75" customHeight="1" x14ac:dyDescent="0.25">
      <c r="A10" s="358"/>
      <c r="B10" s="359"/>
      <c r="C10" s="359"/>
      <c r="D10" s="360"/>
      <c r="E10" s="360"/>
      <c r="F10" s="361"/>
      <c r="G10" s="357"/>
      <c r="H10" s="357"/>
    </row>
    <row r="11" spans="1:8" ht="15.75" customHeight="1" x14ac:dyDescent="0.25">
      <c r="A11" s="362" t="s">
        <v>429</v>
      </c>
      <c r="B11" s="363" t="s">
        <v>430</v>
      </c>
      <c r="C11" s="363" t="s">
        <v>431</v>
      </c>
      <c r="D11" s="364">
        <v>690825</v>
      </c>
      <c r="E11" s="364">
        <v>13823</v>
      </c>
      <c r="F11" s="365">
        <f>D11+E11</f>
        <v>704648</v>
      </c>
      <c r="G11" s="366"/>
      <c r="H11" s="367"/>
    </row>
    <row r="12" spans="1:8" ht="15.75" customHeight="1" x14ac:dyDescent="0.25">
      <c r="A12" s="521"/>
      <c r="B12" s="522"/>
      <c r="C12" s="522"/>
      <c r="D12" s="522"/>
      <c r="E12" s="522"/>
      <c r="F12" s="523"/>
      <c r="G12" s="366"/>
      <c r="H12" s="367"/>
    </row>
    <row r="13" spans="1:8" ht="15.75" customHeight="1" x14ac:dyDescent="0.25">
      <c r="A13" s="362" t="s">
        <v>432</v>
      </c>
      <c r="B13" s="363" t="s">
        <v>433</v>
      </c>
      <c r="C13" s="363" t="s">
        <v>434</v>
      </c>
      <c r="D13" s="364">
        <v>329998</v>
      </c>
      <c r="E13" s="364">
        <v>1104</v>
      </c>
      <c r="F13" s="365">
        <f>D13+E13</f>
        <v>331102</v>
      </c>
      <c r="G13" s="366"/>
      <c r="H13" s="367"/>
    </row>
    <row r="14" spans="1:8" ht="15.75" customHeight="1" x14ac:dyDescent="0.25">
      <c r="A14" s="521"/>
      <c r="B14" s="522"/>
      <c r="C14" s="522"/>
      <c r="D14" s="522"/>
      <c r="E14" s="522"/>
      <c r="F14" s="523"/>
      <c r="G14" s="366"/>
      <c r="H14" s="367"/>
    </row>
    <row r="15" spans="1:8" ht="15.75" customHeight="1" x14ac:dyDescent="0.25">
      <c r="A15" s="362" t="s">
        <v>435</v>
      </c>
      <c r="B15" s="363" t="s">
        <v>433</v>
      </c>
      <c r="C15" s="363" t="s">
        <v>436</v>
      </c>
      <c r="D15" s="364">
        <v>227779</v>
      </c>
      <c r="E15" s="364">
        <v>23752</v>
      </c>
      <c r="F15" s="365">
        <f>D15+E15</f>
        <v>251531</v>
      </c>
      <c r="G15" s="366"/>
      <c r="H15" s="367"/>
    </row>
    <row r="16" spans="1:8" ht="15.75" customHeight="1" x14ac:dyDescent="0.25">
      <c r="A16" s="521"/>
      <c r="B16" s="522"/>
      <c r="C16" s="522"/>
      <c r="D16" s="522"/>
      <c r="E16" s="522"/>
      <c r="F16" s="523"/>
      <c r="G16" s="366"/>
      <c r="H16" s="367"/>
    </row>
    <row r="17" spans="1:8" ht="15.75" customHeight="1" x14ac:dyDescent="0.25">
      <c r="A17" s="362" t="s">
        <v>437</v>
      </c>
      <c r="B17" s="363" t="s">
        <v>438</v>
      </c>
      <c r="C17" s="363" t="s">
        <v>439</v>
      </c>
      <c r="D17" s="364">
        <v>212097</v>
      </c>
      <c r="E17" s="364">
        <v>9271</v>
      </c>
      <c r="F17" s="365">
        <f>D17+E17</f>
        <v>221368</v>
      </c>
      <c r="G17" s="366"/>
      <c r="H17" s="367"/>
    </row>
    <row r="18" spans="1:8" ht="15.75" customHeight="1" x14ac:dyDescent="0.25">
      <c r="A18" s="521"/>
      <c r="B18" s="522"/>
      <c r="C18" s="522"/>
      <c r="D18" s="522"/>
      <c r="E18" s="522"/>
      <c r="F18" s="523"/>
      <c r="G18" s="366"/>
      <c r="H18" s="367"/>
    </row>
    <row r="19" spans="1:8" ht="15.75" customHeight="1" x14ac:dyDescent="0.25">
      <c r="A19" s="362" t="s">
        <v>440</v>
      </c>
      <c r="B19" s="363" t="s">
        <v>441</v>
      </c>
      <c r="C19" s="363" t="s">
        <v>442</v>
      </c>
      <c r="D19" s="364">
        <v>209723</v>
      </c>
      <c r="E19" s="364">
        <v>8113</v>
      </c>
      <c r="F19" s="365">
        <f>D19+E19</f>
        <v>217836</v>
      </c>
      <c r="G19" s="366"/>
      <c r="H19" s="367"/>
    </row>
    <row r="20" spans="1:8" ht="15.75" customHeight="1" x14ac:dyDescent="0.25">
      <c r="A20" s="521"/>
      <c r="B20" s="522"/>
      <c r="C20" s="522"/>
      <c r="D20" s="522"/>
      <c r="E20" s="522"/>
      <c r="F20" s="523"/>
      <c r="G20" s="366"/>
      <c r="H20" s="367"/>
    </row>
    <row r="21" spans="1:8" ht="15.75" customHeight="1" x14ac:dyDescent="0.25">
      <c r="A21" s="362" t="s">
        <v>443</v>
      </c>
      <c r="B21" s="363" t="s">
        <v>444</v>
      </c>
      <c r="C21" s="363" t="s">
        <v>445</v>
      </c>
      <c r="D21" s="364">
        <v>181142</v>
      </c>
      <c r="E21" s="364">
        <v>6253</v>
      </c>
      <c r="F21" s="365">
        <f>D21+E21</f>
        <v>187395</v>
      </c>
      <c r="G21" s="366"/>
      <c r="H21" s="367"/>
    </row>
    <row r="22" spans="1:8" ht="15.75" customHeight="1" x14ac:dyDescent="0.25">
      <c r="A22" s="521"/>
      <c r="B22" s="522"/>
      <c r="C22" s="522"/>
      <c r="D22" s="522"/>
      <c r="E22" s="522"/>
      <c r="F22" s="523"/>
      <c r="G22" s="366"/>
      <c r="H22" s="367"/>
    </row>
    <row r="23" spans="1:8" ht="15.75" customHeight="1" x14ac:dyDescent="0.25">
      <c r="A23" s="362" t="s">
        <v>446</v>
      </c>
      <c r="B23" s="363" t="s">
        <v>447</v>
      </c>
      <c r="C23" s="363" t="s">
        <v>448</v>
      </c>
      <c r="D23" s="364">
        <v>177689</v>
      </c>
      <c r="E23" s="364">
        <v>8640</v>
      </c>
      <c r="F23" s="365">
        <f>D23+E23</f>
        <v>186329</v>
      </c>
      <c r="G23" s="366"/>
      <c r="H23" s="367"/>
    </row>
    <row r="24" spans="1:8" ht="15.75" customHeight="1" x14ac:dyDescent="0.25">
      <c r="A24" s="521"/>
      <c r="B24" s="522"/>
      <c r="C24" s="522"/>
      <c r="D24" s="522"/>
      <c r="E24" s="522"/>
      <c r="F24" s="523"/>
      <c r="G24" s="366"/>
      <c r="H24" s="367"/>
    </row>
    <row r="25" spans="1:8" ht="15.75" customHeight="1" x14ac:dyDescent="0.25">
      <c r="A25" s="362" t="s">
        <v>449</v>
      </c>
      <c r="B25" s="363" t="s">
        <v>450</v>
      </c>
      <c r="C25" s="363" t="s">
        <v>451</v>
      </c>
      <c r="D25" s="364">
        <v>154331</v>
      </c>
      <c r="E25" s="364">
        <v>9624</v>
      </c>
      <c r="F25" s="365">
        <f>D25+E25</f>
        <v>163955</v>
      </c>
      <c r="G25" s="366"/>
      <c r="H25" s="367"/>
    </row>
    <row r="26" spans="1:8" ht="15.75" customHeight="1" x14ac:dyDescent="0.25">
      <c r="A26" s="521"/>
      <c r="B26" s="522"/>
      <c r="C26" s="522"/>
      <c r="D26" s="522"/>
      <c r="E26" s="522"/>
      <c r="F26" s="523"/>
      <c r="G26" s="366"/>
      <c r="H26" s="367"/>
    </row>
    <row r="27" spans="1:8" ht="15.75" customHeight="1" x14ac:dyDescent="0.25">
      <c r="A27" s="362" t="s">
        <v>452</v>
      </c>
      <c r="B27" s="363" t="s">
        <v>453</v>
      </c>
      <c r="C27" s="363" t="s">
        <v>454</v>
      </c>
      <c r="D27" s="364">
        <v>149782</v>
      </c>
      <c r="E27" s="364">
        <v>8080</v>
      </c>
      <c r="F27" s="365">
        <f>D27+E27</f>
        <v>157862</v>
      </c>
      <c r="G27" s="366"/>
      <c r="H27" s="367"/>
    </row>
    <row r="28" spans="1:8" ht="15.75" customHeight="1" x14ac:dyDescent="0.25">
      <c r="A28" s="521"/>
      <c r="B28" s="522"/>
      <c r="C28" s="522"/>
      <c r="D28" s="522"/>
      <c r="E28" s="522"/>
      <c r="F28" s="523"/>
      <c r="G28" s="366"/>
      <c r="H28" s="367"/>
    </row>
    <row r="29" spans="1:8" ht="15.75" customHeight="1" x14ac:dyDescent="0.25">
      <c r="A29" s="362" t="s">
        <v>455</v>
      </c>
      <c r="B29" s="363" t="s">
        <v>456</v>
      </c>
      <c r="C29" s="363" t="s">
        <v>457</v>
      </c>
      <c r="D29" s="364">
        <v>148559</v>
      </c>
      <c r="E29" s="364">
        <v>7564</v>
      </c>
      <c r="F29" s="365">
        <f>D29+E29</f>
        <v>156123</v>
      </c>
      <c r="G29" s="366"/>
      <c r="H29" s="367"/>
    </row>
    <row r="30" spans="1:8" ht="15.75" customHeight="1" thickBot="1" x14ac:dyDescent="0.3">
      <c r="A30" s="521"/>
      <c r="B30" s="522"/>
      <c r="C30" s="522"/>
      <c r="D30" s="522"/>
      <c r="E30" s="522"/>
      <c r="F30" s="523"/>
      <c r="G30" s="366"/>
      <c r="H30" s="367"/>
    </row>
    <row r="31" spans="1:8" ht="18.75" customHeight="1" thickBot="1" x14ac:dyDescent="0.3">
      <c r="A31" s="368"/>
      <c r="B31" s="369"/>
      <c r="C31" s="369" t="s">
        <v>315</v>
      </c>
      <c r="D31" s="370">
        <f>SUM(D11+D13+D15+D17+D19+D21+D23+D25+D27+D29)</f>
        <v>2481925</v>
      </c>
      <c r="E31" s="370">
        <f>SUM(E11+E13+E15+E17+E19+E21+E23+E25+E27+E29)</f>
        <v>96224</v>
      </c>
      <c r="F31" s="371">
        <f>D31+E31</f>
        <v>2578149</v>
      </c>
      <c r="G31" s="372"/>
      <c r="H31" s="372"/>
    </row>
  </sheetData>
  <mergeCells count="14">
    <mergeCell ref="A14:F14"/>
    <mergeCell ref="A28:F28"/>
    <mergeCell ref="A30:F30"/>
    <mergeCell ref="A16:F16"/>
    <mergeCell ref="A18:F18"/>
    <mergeCell ref="A20:F20"/>
    <mergeCell ref="A22:F22"/>
    <mergeCell ref="A24:F24"/>
    <mergeCell ref="A26:F26"/>
    <mergeCell ref="A4:F4"/>
    <mergeCell ref="A5:F5"/>
    <mergeCell ref="A6:F6"/>
    <mergeCell ref="A7:F7"/>
    <mergeCell ref="A12:F12"/>
  </mergeCells>
  <pageMargins left="0.25" right="0.25" top="0.75" bottom="0.75" header="0.3" footer="0.3"/>
  <pageSetup scale="86" fitToHeight="0" orientation="landscape" horizontalDpi="1200" verticalDpi="1200" r:id="rId1"/>
  <headerFooter>
    <oddHeader>_x000D_
                &amp;L&amp;10OFFICE OF HEALTH CARE ACCESS&amp;C&amp;10ANNUAL REPORTING&amp;R&amp;10ROCKVILLE GENERAL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31"/>
  <sheetViews>
    <sheetView zoomScale="75" zoomScaleSheetLayoutView="100" workbookViewId="0">
      <selection activeCell="F1" sqref="F1:F65536"/>
    </sheetView>
  </sheetViews>
  <sheetFormatPr defaultRowHeight="15" x14ac:dyDescent="0.2"/>
  <cols>
    <col min="1" max="1" width="11.42578125" style="351" customWidth="1"/>
    <col min="2" max="2" width="50.85546875" style="351" bestFit="1" customWidth="1"/>
    <col min="3" max="3" width="84.7109375" style="351" bestFit="1" customWidth="1"/>
    <col min="4" max="4" width="13.140625" style="351" bestFit="1" customWidth="1"/>
    <col min="5" max="5" width="22.5703125" style="351" bestFit="1" customWidth="1"/>
    <col min="6" max="6" width="13.7109375" style="351" bestFit="1" customWidth="1"/>
    <col min="7" max="7" width="21.42578125" style="351" customWidth="1"/>
    <col min="8" max="8" width="20.28515625" style="351" bestFit="1" customWidth="1"/>
    <col min="9" max="16384" width="9.140625" style="351"/>
  </cols>
  <sheetData>
    <row r="3" spans="1:8" ht="15.75" customHeight="1" x14ac:dyDescent="0.25">
      <c r="A3" s="348"/>
      <c r="B3" s="348"/>
      <c r="C3" s="348"/>
      <c r="D3" s="349"/>
      <c r="E3" s="349"/>
      <c r="F3" s="350"/>
      <c r="G3" s="350"/>
      <c r="H3" s="350"/>
    </row>
    <row r="4" spans="1:8" ht="15.75" customHeight="1" x14ac:dyDescent="0.25">
      <c r="A4" s="519" t="s">
        <v>10</v>
      </c>
      <c r="B4" s="519"/>
      <c r="C4" s="519"/>
      <c r="D4" s="519"/>
      <c r="E4" s="519"/>
      <c r="F4" s="519"/>
    </row>
    <row r="5" spans="1:8" ht="15.75" customHeight="1" x14ac:dyDescent="0.25">
      <c r="A5" s="519" t="s">
        <v>422</v>
      </c>
      <c r="B5" s="519"/>
      <c r="C5" s="519"/>
      <c r="D5" s="519"/>
      <c r="E5" s="519"/>
      <c r="F5" s="519"/>
    </row>
    <row r="6" spans="1:8" ht="15.75" customHeight="1" x14ac:dyDescent="0.25">
      <c r="A6" s="519" t="s">
        <v>223</v>
      </c>
      <c r="B6" s="519"/>
      <c r="C6" s="519"/>
      <c r="D6" s="519"/>
      <c r="E6" s="519"/>
      <c r="F6" s="519"/>
    </row>
    <row r="7" spans="1:8" ht="15.75" customHeight="1" x14ac:dyDescent="0.25">
      <c r="A7" s="519" t="s">
        <v>458</v>
      </c>
      <c r="B7" s="519"/>
      <c r="C7" s="519"/>
      <c r="D7" s="519"/>
      <c r="E7" s="519"/>
      <c r="F7" s="519"/>
    </row>
    <row r="8" spans="1:8" ht="16.5" customHeight="1" thickBot="1" x14ac:dyDescent="0.3">
      <c r="A8" s="348"/>
      <c r="B8" s="348"/>
      <c r="C8" s="348"/>
      <c r="D8" s="352"/>
      <c r="E8" s="349"/>
      <c r="F8" s="350"/>
      <c r="G8" s="350"/>
      <c r="H8" s="350"/>
    </row>
    <row r="9" spans="1:8" ht="16.5" customHeight="1" thickBot="1" x14ac:dyDescent="0.3">
      <c r="A9" s="353" t="s">
        <v>5</v>
      </c>
      <c r="B9" s="354" t="s">
        <v>424</v>
      </c>
      <c r="C9" s="354" t="s">
        <v>459</v>
      </c>
      <c r="D9" s="355" t="s">
        <v>426</v>
      </c>
      <c r="E9" s="355" t="s">
        <v>427</v>
      </c>
      <c r="F9" s="356" t="s">
        <v>428</v>
      </c>
      <c r="G9" s="357"/>
      <c r="H9" s="357"/>
    </row>
    <row r="10" spans="1:8" ht="15.75" customHeight="1" x14ac:dyDescent="0.25">
      <c r="A10" s="358"/>
      <c r="B10" s="359"/>
      <c r="C10" s="359"/>
      <c r="D10" s="360"/>
      <c r="E10" s="360"/>
      <c r="F10" s="361"/>
      <c r="G10" s="357"/>
      <c r="H10" s="357"/>
    </row>
    <row r="11" spans="1:8" ht="15.75" customHeight="1" x14ac:dyDescent="0.25">
      <c r="A11" s="362" t="s">
        <v>429</v>
      </c>
      <c r="B11" s="363" t="s">
        <v>430</v>
      </c>
      <c r="C11" s="363" t="s">
        <v>460</v>
      </c>
      <c r="D11" s="364">
        <v>2179258</v>
      </c>
      <c r="E11" s="364">
        <v>43606</v>
      </c>
      <c r="F11" s="365">
        <f>D11+E11</f>
        <v>2222864</v>
      </c>
      <c r="G11" s="366"/>
      <c r="H11" s="367"/>
    </row>
    <row r="12" spans="1:8" ht="15.75" customHeight="1" x14ac:dyDescent="0.25">
      <c r="A12" s="521"/>
      <c r="B12" s="522"/>
      <c r="C12" s="522"/>
      <c r="D12" s="522"/>
      <c r="E12" s="522"/>
      <c r="F12" s="523"/>
      <c r="G12" s="366"/>
      <c r="H12" s="367"/>
    </row>
    <row r="13" spans="1:8" ht="15.75" customHeight="1" x14ac:dyDescent="0.25">
      <c r="A13" s="362" t="s">
        <v>432</v>
      </c>
      <c r="B13" s="363" t="s">
        <v>438</v>
      </c>
      <c r="C13" s="363" t="s">
        <v>461</v>
      </c>
      <c r="D13" s="364">
        <v>669075</v>
      </c>
      <c r="E13" s="364">
        <v>29247</v>
      </c>
      <c r="F13" s="365">
        <f>D13+E13</f>
        <v>698322</v>
      </c>
      <c r="G13" s="366"/>
      <c r="H13" s="367"/>
    </row>
    <row r="14" spans="1:8" ht="15.75" customHeight="1" x14ac:dyDescent="0.25">
      <c r="A14" s="521"/>
      <c r="B14" s="522"/>
      <c r="C14" s="522"/>
      <c r="D14" s="522"/>
      <c r="E14" s="522"/>
      <c r="F14" s="523"/>
      <c r="G14" s="366"/>
      <c r="H14" s="367"/>
    </row>
    <row r="15" spans="1:8" ht="15.75" customHeight="1" x14ac:dyDescent="0.25">
      <c r="A15" s="362" t="s">
        <v>435</v>
      </c>
      <c r="B15" s="363" t="s">
        <v>462</v>
      </c>
      <c r="C15" s="363" t="s">
        <v>463</v>
      </c>
      <c r="D15" s="364">
        <v>586937</v>
      </c>
      <c r="E15" s="364">
        <v>23752</v>
      </c>
      <c r="F15" s="365">
        <f>D15+E15</f>
        <v>610689</v>
      </c>
      <c r="G15" s="366"/>
      <c r="H15" s="367"/>
    </row>
    <row r="16" spans="1:8" ht="15.75" customHeight="1" x14ac:dyDescent="0.25">
      <c r="A16" s="521"/>
      <c r="B16" s="522"/>
      <c r="C16" s="522"/>
      <c r="D16" s="522"/>
      <c r="E16" s="522"/>
      <c r="F16" s="523"/>
      <c r="G16" s="366"/>
      <c r="H16" s="367"/>
    </row>
    <row r="17" spans="1:8" ht="15.75" customHeight="1" x14ac:dyDescent="0.25">
      <c r="A17" s="362" t="s">
        <v>437</v>
      </c>
      <c r="B17" s="363" t="s">
        <v>464</v>
      </c>
      <c r="C17" s="363" t="s">
        <v>465</v>
      </c>
      <c r="D17" s="364">
        <v>571427</v>
      </c>
      <c r="E17" s="364">
        <v>19725</v>
      </c>
      <c r="F17" s="365">
        <f>D17+E17</f>
        <v>591152</v>
      </c>
      <c r="G17" s="366"/>
      <c r="H17" s="367"/>
    </row>
    <row r="18" spans="1:8" ht="15.75" customHeight="1" x14ac:dyDescent="0.25">
      <c r="A18" s="521"/>
      <c r="B18" s="522"/>
      <c r="C18" s="522"/>
      <c r="D18" s="522"/>
      <c r="E18" s="522"/>
      <c r="F18" s="523"/>
      <c r="G18" s="366"/>
      <c r="H18" s="367"/>
    </row>
    <row r="19" spans="1:8" ht="15.75" customHeight="1" x14ac:dyDescent="0.25">
      <c r="A19" s="362" t="s">
        <v>440</v>
      </c>
      <c r="B19" s="363" t="s">
        <v>466</v>
      </c>
      <c r="C19" s="363" t="s">
        <v>467</v>
      </c>
      <c r="D19" s="364">
        <v>515934</v>
      </c>
      <c r="E19" s="364">
        <v>23862</v>
      </c>
      <c r="F19" s="365">
        <f>D19+E19</f>
        <v>539796</v>
      </c>
      <c r="G19" s="366"/>
      <c r="H19" s="367"/>
    </row>
    <row r="20" spans="1:8" ht="15.75" customHeight="1" x14ac:dyDescent="0.25">
      <c r="A20" s="521"/>
      <c r="B20" s="522"/>
      <c r="C20" s="522"/>
      <c r="D20" s="522"/>
      <c r="E20" s="522"/>
      <c r="F20" s="523"/>
      <c r="G20" s="366"/>
      <c r="H20" s="367"/>
    </row>
    <row r="21" spans="1:8" ht="15.75" customHeight="1" x14ac:dyDescent="0.25">
      <c r="A21" s="362" t="s">
        <v>443</v>
      </c>
      <c r="B21" s="363" t="s">
        <v>468</v>
      </c>
      <c r="C21" s="363" t="s">
        <v>469</v>
      </c>
      <c r="D21" s="364">
        <v>516000</v>
      </c>
      <c r="E21" s="364">
        <v>0</v>
      </c>
      <c r="F21" s="365">
        <f>D21+E21</f>
        <v>516000</v>
      </c>
      <c r="G21" s="366"/>
      <c r="H21" s="367"/>
    </row>
    <row r="22" spans="1:8" ht="15.75" customHeight="1" x14ac:dyDescent="0.25">
      <c r="A22" s="521"/>
      <c r="B22" s="522"/>
      <c r="C22" s="522"/>
      <c r="D22" s="522"/>
      <c r="E22" s="522"/>
      <c r="F22" s="523"/>
      <c r="G22" s="366"/>
      <c r="H22" s="367"/>
    </row>
    <row r="23" spans="1:8" ht="15.75" customHeight="1" x14ac:dyDescent="0.25">
      <c r="A23" s="362" t="s">
        <v>446</v>
      </c>
      <c r="B23" s="363" t="s">
        <v>462</v>
      </c>
      <c r="C23" s="363" t="s">
        <v>470</v>
      </c>
      <c r="D23" s="364">
        <v>487699</v>
      </c>
      <c r="E23" s="364">
        <v>23862</v>
      </c>
      <c r="F23" s="365">
        <f>D23+E23</f>
        <v>511561</v>
      </c>
      <c r="G23" s="366"/>
      <c r="H23" s="367"/>
    </row>
    <row r="24" spans="1:8" ht="15.75" customHeight="1" x14ac:dyDescent="0.25">
      <c r="A24" s="521"/>
      <c r="B24" s="522"/>
      <c r="C24" s="522"/>
      <c r="D24" s="522"/>
      <c r="E24" s="522"/>
      <c r="F24" s="523"/>
      <c r="G24" s="366"/>
      <c r="H24" s="367"/>
    </row>
    <row r="25" spans="1:8" ht="15.75" customHeight="1" x14ac:dyDescent="0.25">
      <c r="A25" s="362" t="s">
        <v>449</v>
      </c>
      <c r="B25" s="363" t="s">
        <v>471</v>
      </c>
      <c r="C25" s="363" t="s">
        <v>472</v>
      </c>
      <c r="D25" s="364">
        <v>468640</v>
      </c>
      <c r="E25" s="364">
        <v>23862</v>
      </c>
      <c r="F25" s="365">
        <f>D25+E25</f>
        <v>492502</v>
      </c>
      <c r="G25" s="366"/>
      <c r="H25" s="367"/>
    </row>
    <row r="26" spans="1:8" ht="15.75" customHeight="1" x14ac:dyDescent="0.25">
      <c r="A26" s="521"/>
      <c r="B26" s="522"/>
      <c r="C26" s="522"/>
      <c r="D26" s="522"/>
      <c r="E26" s="522"/>
      <c r="F26" s="523"/>
      <c r="G26" s="366"/>
      <c r="H26" s="367"/>
    </row>
    <row r="27" spans="1:8" ht="15.75" customHeight="1" x14ac:dyDescent="0.25">
      <c r="A27" s="362" t="s">
        <v>452</v>
      </c>
      <c r="B27" s="363" t="s">
        <v>473</v>
      </c>
      <c r="C27" s="363" t="s">
        <v>474</v>
      </c>
      <c r="D27" s="364">
        <v>455684</v>
      </c>
      <c r="E27" s="364">
        <v>23862</v>
      </c>
      <c r="F27" s="365">
        <f>D27+E27</f>
        <v>479546</v>
      </c>
      <c r="G27" s="366"/>
      <c r="H27" s="367"/>
    </row>
    <row r="28" spans="1:8" ht="15.75" customHeight="1" x14ac:dyDescent="0.25">
      <c r="A28" s="521"/>
      <c r="B28" s="522"/>
      <c r="C28" s="522"/>
      <c r="D28" s="522"/>
      <c r="E28" s="522"/>
      <c r="F28" s="523"/>
      <c r="G28" s="366"/>
      <c r="H28" s="367"/>
    </row>
    <row r="29" spans="1:8" ht="15.75" customHeight="1" x14ac:dyDescent="0.25">
      <c r="A29" s="362" t="s">
        <v>455</v>
      </c>
      <c r="B29" s="363" t="s">
        <v>462</v>
      </c>
      <c r="C29" s="363" t="s">
        <v>475</v>
      </c>
      <c r="D29" s="364">
        <v>421325</v>
      </c>
      <c r="E29" s="364">
        <v>23766</v>
      </c>
      <c r="F29" s="365">
        <f>D29+E29</f>
        <v>445091</v>
      </c>
      <c r="G29" s="366"/>
      <c r="H29" s="367"/>
    </row>
    <row r="30" spans="1:8" ht="15.75" customHeight="1" thickBot="1" x14ac:dyDescent="0.3">
      <c r="A30" s="521"/>
      <c r="B30" s="522"/>
      <c r="C30" s="522"/>
      <c r="D30" s="522"/>
      <c r="E30" s="522"/>
      <c r="F30" s="523"/>
      <c r="G30" s="366"/>
      <c r="H30" s="367"/>
    </row>
    <row r="31" spans="1:8" ht="18.75" customHeight="1" thickBot="1" x14ac:dyDescent="0.3">
      <c r="A31" s="368"/>
      <c r="B31" s="369"/>
      <c r="C31" s="369" t="s">
        <v>315</v>
      </c>
      <c r="D31" s="370">
        <f>SUM(D11+D13+D15+D17+D19+D21+D23+D25+D27+D29)</f>
        <v>6871979</v>
      </c>
      <c r="E31" s="370">
        <f>SUM(E11+E13+E15+E17+E19+E21+E23+E25+E27+E29)</f>
        <v>235544</v>
      </c>
      <c r="F31" s="371">
        <f>D31+E31</f>
        <v>7107523</v>
      </c>
      <c r="G31" s="372"/>
      <c r="H31" s="372"/>
    </row>
  </sheetData>
  <mergeCells count="14">
    <mergeCell ref="A14:F14"/>
    <mergeCell ref="A28:F28"/>
    <mergeCell ref="A30:F30"/>
    <mergeCell ref="A16:F16"/>
    <mergeCell ref="A18:F18"/>
    <mergeCell ref="A20:F20"/>
    <mergeCell ref="A22:F22"/>
    <mergeCell ref="A24:F24"/>
    <mergeCell ref="A26:F26"/>
    <mergeCell ref="A4:F4"/>
    <mergeCell ref="A5:F5"/>
    <mergeCell ref="A6:F6"/>
    <mergeCell ref="A7:F7"/>
    <mergeCell ref="A12:F12"/>
  </mergeCells>
  <pageMargins left="0.25" right="0.25" top="0.75" bottom="0.75" header="0.3" footer="0.3"/>
  <pageSetup scale="68" fitToHeight="0" orientation="landscape" horizontalDpi="1200" verticalDpi="1200" r:id="rId1"/>
  <headerFooter>
    <oddHeader>_x000D_
                &amp;L&amp;10OFFICE OF HEALTH CARE ACCESS&amp;C&amp;10ANNUAL REPORTING&amp;R&amp;10ROCKVILLE GENERAL HOSPITAL</oddHeader>
    <oddFooter>&amp;L&amp;10REPORT 19&amp;C&amp;10&amp;P OF &amp;N&amp;R&amp;10&amp;D, &amp;T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61"/>
  <sheetViews>
    <sheetView tabSelected="1" zoomScale="75" zoomScaleSheetLayoutView="100" workbookViewId="0">
      <selection activeCell="C11" sqref="C11"/>
    </sheetView>
  </sheetViews>
  <sheetFormatPr defaultRowHeight="15" x14ac:dyDescent="0.2"/>
  <cols>
    <col min="1" max="1" width="11.42578125" style="351" customWidth="1"/>
    <col min="2" max="3" width="34.28515625" style="351" customWidth="1"/>
    <col min="4" max="7" width="21" style="351" customWidth="1"/>
    <col min="8" max="8" width="17.140625" style="351" customWidth="1"/>
    <col min="9" max="16384" width="9.140625" style="351"/>
  </cols>
  <sheetData>
    <row r="3" spans="1:8" ht="15.75" customHeight="1" x14ac:dyDescent="0.25">
      <c r="A3" s="348"/>
      <c r="B3" s="348"/>
      <c r="C3" s="348"/>
      <c r="D3" s="349"/>
      <c r="E3" s="349"/>
      <c r="F3" s="349"/>
      <c r="G3" s="349"/>
      <c r="H3" s="350"/>
    </row>
    <row r="4" spans="1:8" ht="15.75" customHeight="1" x14ac:dyDescent="0.25">
      <c r="A4" s="519" t="s">
        <v>0</v>
      </c>
      <c r="B4" s="519"/>
      <c r="C4" s="519"/>
      <c r="D4" s="519"/>
      <c r="E4" s="519"/>
      <c r="F4" s="519"/>
      <c r="G4" s="519"/>
      <c r="H4" s="519"/>
    </row>
    <row r="5" spans="1:8" ht="15.75" customHeight="1" x14ac:dyDescent="0.25">
      <c r="A5" s="519" t="s">
        <v>422</v>
      </c>
      <c r="B5" s="519"/>
      <c r="C5" s="519"/>
      <c r="D5" s="519"/>
      <c r="E5" s="519"/>
      <c r="F5" s="519"/>
      <c r="G5" s="519"/>
      <c r="H5" s="519"/>
    </row>
    <row r="6" spans="1:8" ht="15.75" customHeight="1" x14ac:dyDescent="0.25">
      <c r="A6" s="519" t="s">
        <v>223</v>
      </c>
      <c r="B6" s="519"/>
      <c r="C6" s="519"/>
      <c r="D6" s="519"/>
      <c r="E6" s="519"/>
      <c r="F6" s="519"/>
      <c r="G6" s="519"/>
      <c r="H6" s="519"/>
    </row>
    <row r="7" spans="1:8" ht="15.75" customHeight="1" x14ac:dyDescent="0.25">
      <c r="A7" s="519" t="s">
        <v>476</v>
      </c>
      <c r="B7" s="519"/>
      <c r="C7" s="519"/>
      <c r="D7" s="519"/>
      <c r="E7" s="519"/>
      <c r="F7" s="519"/>
      <c r="G7" s="519"/>
      <c r="H7" s="519"/>
    </row>
    <row r="8" spans="1:8" ht="16.5" customHeight="1" thickBot="1" x14ac:dyDescent="0.3">
      <c r="A8" s="348"/>
      <c r="B8" s="348"/>
      <c r="C8" s="348"/>
      <c r="D8" s="352"/>
      <c r="E8" s="349"/>
      <c r="F8" s="349"/>
      <c r="G8" s="349"/>
      <c r="H8" s="350"/>
    </row>
    <row r="9" spans="1:8" ht="60" customHeight="1" thickBot="1" x14ac:dyDescent="0.3">
      <c r="A9" s="373" t="s">
        <v>5</v>
      </c>
      <c r="B9" s="354" t="s">
        <v>477</v>
      </c>
      <c r="C9" s="354" t="s">
        <v>478</v>
      </c>
      <c r="D9" s="355" t="s">
        <v>426</v>
      </c>
      <c r="E9" s="374" t="s">
        <v>479</v>
      </c>
      <c r="F9" s="374" t="s">
        <v>480</v>
      </c>
      <c r="G9" s="374" t="s">
        <v>481</v>
      </c>
      <c r="H9" s="356" t="s">
        <v>428</v>
      </c>
    </row>
    <row r="10" spans="1:8" ht="15.75" customHeight="1" x14ac:dyDescent="0.25">
      <c r="A10" s="358"/>
      <c r="B10" s="359"/>
      <c r="C10" s="359"/>
      <c r="D10" s="360"/>
      <c r="E10" s="360"/>
      <c r="F10" s="360"/>
      <c r="G10" s="360"/>
      <c r="H10" s="361"/>
    </row>
    <row r="11" spans="1:8" ht="15.75" customHeight="1" x14ac:dyDescent="0.25">
      <c r="A11" s="362" t="s">
        <v>429</v>
      </c>
      <c r="B11" s="363" t="s">
        <v>482</v>
      </c>
      <c r="C11" s="363" t="s">
        <v>45</v>
      </c>
      <c r="D11" s="364">
        <v>0</v>
      </c>
      <c r="E11" s="364">
        <v>0</v>
      </c>
      <c r="F11" s="364">
        <v>0</v>
      </c>
      <c r="G11" s="364">
        <v>0</v>
      </c>
      <c r="H11" s="365">
        <f t="shared" ref="H11:H61" si="0">SUM(D11:G11)</f>
        <v>0</v>
      </c>
    </row>
    <row r="12" spans="1:8" ht="15.75" customHeight="1" x14ac:dyDescent="0.25">
      <c r="A12" s="362" t="s">
        <v>432</v>
      </c>
      <c r="B12" s="363" t="s">
        <v>45</v>
      </c>
      <c r="C12" s="363" t="s">
        <v>45</v>
      </c>
      <c r="D12" s="364">
        <v>0</v>
      </c>
      <c r="E12" s="364">
        <v>0</v>
      </c>
      <c r="F12" s="364">
        <v>0</v>
      </c>
      <c r="G12" s="364">
        <v>0</v>
      </c>
      <c r="H12" s="365">
        <f t="shared" si="0"/>
        <v>0</v>
      </c>
    </row>
    <row r="13" spans="1:8" ht="15.75" customHeight="1" x14ac:dyDescent="0.25">
      <c r="A13" s="362" t="s">
        <v>435</v>
      </c>
      <c r="B13" s="363" t="s">
        <v>45</v>
      </c>
      <c r="C13" s="363" t="s">
        <v>45</v>
      </c>
      <c r="D13" s="364">
        <v>0</v>
      </c>
      <c r="E13" s="364">
        <v>0</v>
      </c>
      <c r="F13" s="364">
        <v>0</v>
      </c>
      <c r="G13" s="364">
        <v>0</v>
      </c>
      <c r="H13" s="365">
        <f t="shared" si="0"/>
        <v>0</v>
      </c>
    </row>
    <row r="14" spans="1:8" ht="15.75" customHeight="1" x14ac:dyDescent="0.25">
      <c r="A14" s="362" t="s">
        <v>437</v>
      </c>
      <c r="B14" s="363" t="s">
        <v>45</v>
      </c>
      <c r="C14" s="363" t="s">
        <v>45</v>
      </c>
      <c r="D14" s="364">
        <v>0</v>
      </c>
      <c r="E14" s="364">
        <v>0</v>
      </c>
      <c r="F14" s="364">
        <v>0</v>
      </c>
      <c r="G14" s="364">
        <v>0</v>
      </c>
      <c r="H14" s="365">
        <f t="shared" si="0"/>
        <v>0</v>
      </c>
    </row>
    <row r="15" spans="1:8" ht="15.75" customHeight="1" x14ac:dyDescent="0.25">
      <c r="A15" s="362" t="s">
        <v>440</v>
      </c>
      <c r="B15" s="363" t="s">
        <v>45</v>
      </c>
      <c r="C15" s="363" t="s">
        <v>45</v>
      </c>
      <c r="D15" s="364">
        <v>0</v>
      </c>
      <c r="E15" s="364">
        <v>0</v>
      </c>
      <c r="F15" s="364">
        <v>0</v>
      </c>
      <c r="G15" s="364">
        <v>0</v>
      </c>
      <c r="H15" s="365">
        <f t="shared" si="0"/>
        <v>0</v>
      </c>
    </row>
    <row r="16" spans="1:8" ht="15.75" customHeight="1" x14ac:dyDescent="0.25">
      <c r="A16" s="362" t="s">
        <v>443</v>
      </c>
      <c r="B16" s="363" t="s">
        <v>45</v>
      </c>
      <c r="C16" s="363" t="s">
        <v>45</v>
      </c>
      <c r="D16" s="364">
        <v>0</v>
      </c>
      <c r="E16" s="364">
        <v>0</v>
      </c>
      <c r="F16" s="364">
        <v>0</v>
      </c>
      <c r="G16" s="364">
        <v>0</v>
      </c>
      <c r="H16" s="365">
        <f t="shared" si="0"/>
        <v>0</v>
      </c>
    </row>
    <row r="17" spans="1:8" ht="15.75" customHeight="1" x14ac:dyDescent="0.25">
      <c r="A17" s="362" t="s">
        <v>446</v>
      </c>
      <c r="B17" s="363" t="s">
        <v>45</v>
      </c>
      <c r="C17" s="363" t="s">
        <v>45</v>
      </c>
      <c r="D17" s="364">
        <v>0</v>
      </c>
      <c r="E17" s="364">
        <v>0</v>
      </c>
      <c r="F17" s="364">
        <v>0</v>
      </c>
      <c r="G17" s="364">
        <v>0</v>
      </c>
      <c r="H17" s="365">
        <f t="shared" si="0"/>
        <v>0</v>
      </c>
    </row>
    <row r="18" spans="1:8" ht="15.75" customHeight="1" x14ac:dyDescent="0.25">
      <c r="A18" s="362" t="s">
        <v>449</v>
      </c>
      <c r="B18" s="363" t="s">
        <v>45</v>
      </c>
      <c r="C18" s="363" t="s">
        <v>45</v>
      </c>
      <c r="D18" s="364">
        <v>0</v>
      </c>
      <c r="E18" s="364">
        <v>0</v>
      </c>
      <c r="F18" s="364">
        <v>0</v>
      </c>
      <c r="G18" s="364">
        <v>0</v>
      </c>
      <c r="H18" s="365">
        <f t="shared" si="0"/>
        <v>0</v>
      </c>
    </row>
    <row r="19" spans="1:8" ht="15.75" customHeight="1" x14ac:dyDescent="0.25">
      <c r="A19" s="362" t="s">
        <v>452</v>
      </c>
      <c r="B19" s="363" t="s">
        <v>45</v>
      </c>
      <c r="C19" s="363" t="s">
        <v>45</v>
      </c>
      <c r="D19" s="364">
        <v>0</v>
      </c>
      <c r="E19" s="364">
        <v>0</v>
      </c>
      <c r="F19" s="364">
        <v>0</v>
      </c>
      <c r="G19" s="364">
        <v>0</v>
      </c>
      <c r="H19" s="365">
        <f t="shared" si="0"/>
        <v>0</v>
      </c>
    </row>
    <row r="20" spans="1:8" ht="15.75" customHeight="1" x14ac:dyDescent="0.25">
      <c r="A20" s="362" t="s">
        <v>455</v>
      </c>
      <c r="B20" s="363" t="s">
        <v>45</v>
      </c>
      <c r="C20" s="363" t="s">
        <v>45</v>
      </c>
      <c r="D20" s="364">
        <v>0</v>
      </c>
      <c r="E20" s="364">
        <v>0</v>
      </c>
      <c r="F20" s="364">
        <v>0</v>
      </c>
      <c r="G20" s="364">
        <v>0</v>
      </c>
      <c r="H20" s="365">
        <f t="shared" si="0"/>
        <v>0</v>
      </c>
    </row>
    <row r="21" spans="1:8" ht="15.75" customHeight="1" x14ac:dyDescent="0.25">
      <c r="A21" s="362" t="s">
        <v>483</v>
      </c>
      <c r="B21" s="363" t="s">
        <v>45</v>
      </c>
      <c r="C21" s="363" t="s">
        <v>45</v>
      </c>
      <c r="D21" s="364">
        <v>0</v>
      </c>
      <c r="E21" s="364">
        <v>0</v>
      </c>
      <c r="F21" s="364">
        <v>0</v>
      </c>
      <c r="G21" s="364">
        <v>0</v>
      </c>
      <c r="H21" s="365">
        <f t="shared" si="0"/>
        <v>0</v>
      </c>
    </row>
    <row r="22" spans="1:8" ht="15.75" customHeight="1" x14ac:dyDescent="0.25">
      <c r="A22" s="362" t="s">
        <v>484</v>
      </c>
      <c r="B22" s="363" t="s">
        <v>45</v>
      </c>
      <c r="C22" s="363" t="s">
        <v>45</v>
      </c>
      <c r="D22" s="364">
        <v>0</v>
      </c>
      <c r="E22" s="364">
        <v>0</v>
      </c>
      <c r="F22" s="364">
        <v>0</v>
      </c>
      <c r="G22" s="364">
        <v>0</v>
      </c>
      <c r="H22" s="365">
        <f t="shared" si="0"/>
        <v>0</v>
      </c>
    </row>
    <row r="23" spans="1:8" ht="15.75" customHeight="1" x14ac:dyDescent="0.25">
      <c r="A23" s="362" t="s">
        <v>485</v>
      </c>
      <c r="B23" s="363" t="s">
        <v>45</v>
      </c>
      <c r="C23" s="363" t="s">
        <v>45</v>
      </c>
      <c r="D23" s="364">
        <v>0</v>
      </c>
      <c r="E23" s="364">
        <v>0</v>
      </c>
      <c r="F23" s="364">
        <v>0</v>
      </c>
      <c r="G23" s="364">
        <v>0</v>
      </c>
      <c r="H23" s="365">
        <f t="shared" si="0"/>
        <v>0</v>
      </c>
    </row>
    <row r="24" spans="1:8" ht="15.75" customHeight="1" x14ac:dyDescent="0.25">
      <c r="A24" s="362" t="s">
        <v>486</v>
      </c>
      <c r="B24" s="363" t="s">
        <v>45</v>
      </c>
      <c r="C24" s="363" t="s">
        <v>45</v>
      </c>
      <c r="D24" s="364">
        <v>0</v>
      </c>
      <c r="E24" s="364">
        <v>0</v>
      </c>
      <c r="F24" s="364">
        <v>0</v>
      </c>
      <c r="G24" s="364">
        <v>0</v>
      </c>
      <c r="H24" s="365">
        <f t="shared" si="0"/>
        <v>0</v>
      </c>
    </row>
    <row r="25" spans="1:8" ht="15.75" customHeight="1" x14ac:dyDescent="0.25">
      <c r="A25" s="362" t="s">
        <v>487</v>
      </c>
      <c r="B25" s="363" t="s">
        <v>45</v>
      </c>
      <c r="C25" s="363" t="s">
        <v>45</v>
      </c>
      <c r="D25" s="364">
        <v>0</v>
      </c>
      <c r="E25" s="364">
        <v>0</v>
      </c>
      <c r="F25" s="364">
        <v>0</v>
      </c>
      <c r="G25" s="364">
        <v>0</v>
      </c>
      <c r="H25" s="365">
        <f t="shared" si="0"/>
        <v>0</v>
      </c>
    </row>
    <row r="26" spans="1:8" ht="15.75" customHeight="1" x14ac:dyDescent="0.25">
      <c r="A26" s="362" t="s">
        <v>488</v>
      </c>
      <c r="B26" s="363" t="s">
        <v>45</v>
      </c>
      <c r="C26" s="363" t="s">
        <v>45</v>
      </c>
      <c r="D26" s="364">
        <v>0</v>
      </c>
      <c r="E26" s="364">
        <v>0</v>
      </c>
      <c r="F26" s="364">
        <v>0</v>
      </c>
      <c r="G26" s="364">
        <v>0</v>
      </c>
      <c r="H26" s="365">
        <f t="shared" si="0"/>
        <v>0</v>
      </c>
    </row>
    <row r="27" spans="1:8" ht="15.75" customHeight="1" x14ac:dyDescent="0.25">
      <c r="A27" s="362" t="s">
        <v>489</v>
      </c>
      <c r="B27" s="363" t="s">
        <v>45</v>
      </c>
      <c r="C27" s="363" t="s">
        <v>45</v>
      </c>
      <c r="D27" s="364">
        <v>0</v>
      </c>
      <c r="E27" s="364">
        <v>0</v>
      </c>
      <c r="F27" s="364">
        <v>0</v>
      </c>
      <c r="G27" s="364">
        <v>0</v>
      </c>
      <c r="H27" s="365">
        <f t="shared" si="0"/>
        <v>0</v>
      </c>
    </row>
    <row r="28" spans="1:8" ht="15.75" customHeight="1" x14ac:dyDescent="0.25">
      <c r="A28" s="362" t="s">
        <v>490</v>
      </c>
      <c r="B28" s="363" t="s">
        <v>45</v>
      </c>
      <c r="C28" s="363" t="s">
        <v>45</v>
      </c>
      <c r="D28" s="364">
        <v>0</v>
      </c>
      <c r="E28" s="364">
        <v>0</v>
      </c>
      <c r="F28" s="364">
        <v>0</v>
      </c>
      <c r="G28" s="364">
        <v>0</v>
      </c>
      <c r="H28" s="365">
        <f t="shared" si="0"/>
        <v>0</v>
      </c>
    </row>
    <row r="29" spans="1:8" ht="15.75" customHeight="1" x14ac:dyDescent="0.25">
      <c r="A29" s="362" t="s">
        <v>491</v>
      </c>
      <c r="B29" s="363" t="s">
        <v>45</v>
      </c>
      <c r="C29" s="363" t="s">
        <v>45</v>
      </c>
      <c r="D29" s="364">
        <v>0</v>
      </c>
      <c r="E29" s="364">
        <v>0</v>
      </c>
      <c r="F29" s="364">
        <v>0</v>
      </c>
      <c r="G29" s="364">
        <v>0</v>
      </c>
      <c r="H29" s="365">
        <f t="shared" si="0"/>
        <v>0</v>
      </c>
    </row>
    <row r="30" spans="1:8" ht="15.75" customHeight="1" x14ac:dyDescent="0.25">
      <c r="A30" s="362" t="s">
        <v>492</v>
      </c>
      <c r="B30" s="363" t="s">
        <v>45</v>
      </c>
      <c r="C30" s="363" t="s">
        <v>45</v>
      </c>
      <c r="D30" s="364">
        <v>0</v>
      </c>
      <c r="E30" s="364">
        <v>0</v>
      </c>
      <c r="F30" s="364">
        <v>0</v>
      </c>
      <c r="G30" s="364">
        <v>0</v>
      </c>
      <c r="H30" s="365">
        <f t="shared" si="0"/>
        <v>0</v>
      </c>
    </row>
    <row r="31" spans="1:8" ht="15.75" customHeight="1" x14ac:dyDescent="0.25">
      <c r="A31" s="362" t="s">
        <v>493</v>
      </c>
      <c r="B31" s="363" t="s">
        <v>45</v>
      </c>
      <c r="C31" s="363" t="s">
        <v>45</v>
      </c>
      <c r="D31" s="364">
        <v>0</v>
      </c>
      <c r="E31" s="364">
        <v>0</v>
      </c>
      <c r="F31" s="364">
        <v>0</v>
      </c>
      <c r="G31" s="364">
        <v>0</v>
      </c>
      <c r="H31" s="365">
        <f t="shared" si="0"/>
        <v>0</v>
      </c>
    </row>
    <row r="32" spans="1:8" ht="15.75" customHeight="1" x14ac:dyDescent="0.25">
      <c r="A32" s="362" t="s">
        <v>494</v>
      </c>
      <c r="B32" s="363" t="s">
        <v>45</v>
      </c>
      <c r="C32" s="363" t="s">
        <v>45</v>
      </c>
      <c r="D32" s="364">
        <v>0</v>
      </c>
      <c r="E32" s="364">
        <v>0</v>
      </c>
      <c r="F32" s="364">
        <v>0</v>
      </c>
      <c r="G32" s="364">
        <v>0</v>
      </c>
      <c r="H32" s="365">
        <f t="shared" si="0"/>
        <v>0</v>
      </c>
    </row>
    <row r="33" spans="1:8" ht="15.75" customHeight="1" x14ac:dyDescent="0.25">
      <c r="A33" s="362" t="s">
        <v>495</v>
      </c>
      <c r="B33" s="363" t="s">
        <v>45</v>
      </c>
      <c r="C33" s="363" t="s">
        <v>45</v>
      </c>
      <c r="D33" s="364">
        <v>0</v>
      </c>
      <c r="E33" s="364">
        <v>0</v>
      </c>
      <c r="F33" s="364">
        <v>0</v>
      </c>
      <c r="G33" s="364">
        <v>0</v>
      </c>
      <c r="H33" s="365">
        <f t="shared" si="0"/>
        <v>0</v>
      </c>
    </row>
    <row r="34" spans="1:8" ht="15.75" customHeight="1" x14ac:dyDescent="0.25">
      <c r="A34" s="362" t="s">
        <v>496</v>
      </c>
      <c r="B34" s="363" t="s">
        <v>45</v>
      </c>
      <c r="C34" s="363" t="s">
        <v>45</v>
      </c>
      <c r="D34" s="364">
        <v>0</v>
      </c>
      <c r="E34" s="364">
        <v>0</v>
      </c>
      <c r="F34" s="364">
        <v>0</v>
      </c>
      <c r="G34" s="364">
        <v>0</v>
      </c>
      <c r="H34" s="365">
        <f t="shared" si="0"/>
        <v>0</v>
      </c>
    </row>
    <row r="35" spans="1:8" ht="15.75" customHeight="1" x14ac:dyDescent="0.25">
      <c r="A35" s="362" t="s">
        <v>497</v>
      </c>
      <c r="B35" s="363" t="s">
        <v>45</v>
      </c>
      <c r="C35" s="363" t="s">
        <v>45</v>
      </c>
      <c r="D35" s="364">
        <v>0</v>
      </c>
      <c r="E35" s="364">
        <v>0</v>
      </c>
      <c r="F35" s="364">
        <v>0</v>
      </c>
      <c r="G35" s="364">
        <v>0</v>
      </c>
      <c r="H35" s="365">
        <f t="shared" si="0"/>
        <v>0</v>
      </c>
    </row>
    <row r="36" spans="1:8" ht="15.75" customHeight="1" x14ac:dyDescent="0.25">
      <c r="A36" s="362" t="s">
        <v>498</v>
      </c>
      <c r="B36" s="363" t="s">
        <v>45</v>
      </c>
      <c r="C36" s="363" t="s">
        <v>45</v>
      </c>
      <c r="D36" s="364">
        <v>0</v>
      </c>
      <c r="E36" s="364">
        <v>0</v>
      </c>
      <c r="F36" s="364">
        <v>0</v>
      </c>
      <c r="G36" s="364">
        <v>0</v>
      </c>
      <c r="H36" s="365">
        <f t="shared" si="0"/>
        <v>0</v>
      </c>
    </row>
    <row r="37" spans="1:8" ht="15.75" customHeight="1" x14ac:dyDescent="0.25">
      <c r="A37" s="362" t="s">
        <v>499</v>
      </c>
      <c r="B37" s="363" t="s">
        <v>45</v>
      </c>
      <c r="C37" s="363" t="s">
        <v>45</v>
      </c>
      <c r="D37" s="364">
        <v>0</v>
      </c>
      <c r="E37" s="364">
        <v>0</v>
      </c>
      <c r="F37" s="364">
        <v>0</v>
      </c>
      <c r="G37" s="364">
        <v>0</v>
      </c>
      <c r="H37" s="365">
        <f t="shared" si="0"/>
        <v>0</v>
      </c>
    </row>
    <row r="38" spans="1:8" ht="15.75" customHeight="1" x14ac:dyDescent="0.25">
      <c r="A38" s="362" t="s">
        <v>500</v>
      </c>
      <c r="B38" s="363" t="s">
        <v>45</v>
      </c>
      <c r="C38" s="363" t="s">
        <v>45</v>
      </c>
      <c r="D38" s="364">
        <v>0</v>
      </c>
      <c r="E38" s="364">
        <v>0</v>
      </c>
      <c r="F38" s="364">
        <v>0</v>
      </c>
      <c r="G38" s="364">
        <v>0</v>
      </c>
      <c r="H38" s="365">
        <f t="shared" si="0"/>
        <v>0</v>
      </c>
    </row>
    <row r="39" spans="1:8" ht="15.75" customHeight="1" x14ac:dyDescent="0.25">
      <c r="A39" s="362" t="s">
        <v>501</v>
      </c>
      <c r="B39" s="363" t="s">
        <v>45</v>
      </c>
      <c r="C39" s="363" t="s">
        <v>45</v>
      </c>
      <c r="D39" s="364">
        <v>0</v>
      </c>
      <c r="E39" s="364">
        <v>0</v>
      </c>
      <c r="F39" s="364">
        <v>0</v>
      </c>
      <c r="G39" s="364">
        <v>0</v>
      </c>
      <c r="H39" s="365">
        <f t="shared" si="0"/>
        <v>0</v>
      </c>
    </row>
    <row r="40" spans="1:8" ht="15.75" customHeight="1" x14ac:dyDescent="0.25">
      <c r="A40" s="362" t="s">
        <v>502</v>
      </c>
      <c r="B40" s="363" t="s">
        <v>45</v>
      </c>
      <c r="C40" s="363" t="s">
        <v>45</v>
      </c>
      <c r="D40" s="364">
        <v>0</v>
      </c>
      <c r="E40" s="364">
        <v>0</v>
      </c>
      <c r="F40" s="364">
        <v>0</v>
      </c>
      <c r="G40" s="364">
        <v>0</v>
      </c>
      <c r="H40" s="365">
        <f t="shared" si="0"/>
        <v>0</v>
      </c>
    </row>
    <row r="41" spans="1:8" ht="15.75" customHeight="1" x14ac:dyDescent="0.25">
      <c r="A41" s="362" t="s">
        <v>503</v>
      </c>
      <c r="B41" s="363" t="s">
        <v>45</v>
      </c>
      <c r="C41" s="363" t="s">
        <v>45</v>
      </c>
      <c r="D41" s="364">
        <v>0</v>
      </c>
      <c r="E41" s="364">
        <v>0</v>
      </c>
      <c r="F41" s="364">
        <v>0</v>
      </c>
      <c r="G41" s="364">
        <v>0</v>
      </c>
      <c r="H41" s="365">
        <f t="shared" si="0"/>
        <v>0</v>
      </c>
    </row>
    <row r="42" spans="1:8" ht="15.75" customHeight="1" x14ac:dyDescent="0.25">
      <c r="A42" s="362" t="s">
        <v>504</v>
      </c>
      <c r="B42" s="363" t="s">
        <v>45</v>
      </c>
      <c r="C42" s="363" t="s">
        <v>45</v>
      </c>
      <c r="D42" s="364">
        <v>0</v>
      </c>
      <c r="E42" s="364">
        <v>0</v>
      </c>
      <c r="F42" s="364">
        <v>0</v>
      </c>
      <c r="G42" s="364">
        <v>0</v>
      </c>
      <c r="H42" s="365">
        <f t="shared" si="0"/>
        <v>0</v>
      </c>
    </row>
    <row r="43" spans="1:8" ht="15.75" customHeight="1" x14ac:dyDescent="0.25">
      <c r="A43" s="362" t="s">
        <v>505</v>
      </c>
      <c r="B43" s="363" t="s">
        <v>45</v>
      </c>
      <c r="C43" s="363" t="s">
        <v>45</v>
      </c>
      <c r="D43" s="364">
        <v>0</v>
      </c>
      <c r="E43" s="364">
        <v>0</v>
      </c>
      <c r="F43" s="364">
        <v>0</v>
      </c>
      <c r="G43" s="364">
        <v>0</v>
      </c>
      <c r="H43" s="365">
        <f t="shared" si="0"/>
        <v>0</v>
      </c>
    </row>
    <row r="44" spans="1:8" ht="15.75" customHeight="1" x14ac:dyDescent="0.25">
      <c r="A44" s="362" t="s">
        <v>506</v>
      </c>
      <c r="B44" s="363" t="s">
        <v>45</v>
      </c>
      <c r="C44" s="363" t="s">
        <v>45</v>
      </c>
      <c r="D44" s="364">
        <v>0</v>
      </c>
      <c r="E44" s="364">
        <v>0</v>
      </c>
      <c r="F44" s="364">
        <v>0</v>
      </c>
      <c r="G44" s="364">
        <v>0</v>
      </c>
      <c r="H44" s="365">
        <f t="shared" si="0"/>
        <v>0</v>
      </c>
    </row>
    <row r="45" spans="1:8" ht="15.75" customHeight="1" x14ac:dyDescent="0.25">
      <c r="A45" s="362" t="s">
        <v>507</v>
      </c>
      <c r="B45" s="363" t="s">
        <v>45</v>
      </c>
      <c r="C45" s="363" t="s">
        <v>45</v>
      </c>
      <c r="D45" s="364">
        <v>0</v>
      </c>
      <c r="E45" s="364">
        <v>0</v>
      </c>
      <c r="F45" s="364">
        <v>0</v>
      </c>
      <c r="G45" s="364">
        <v>0</v>
      </c>
      <c r="H45" s="365">
        <f t="shared" si="0"/>
        <v>0</v>
      </c>
    </row>
    <row r="46" spans="1:8" ht="15.75" customHeight="1" x14ac:dyDescent="0.25">
      <c r="A46" s="362" t="s">
        <v>508</v>
      </c>
      <c r="B46" s="363" t="s">
        <v>45</v>
      </c>
      <c r="C46" s="363" t="s">
        <v>45</v>
      </c>
      <c r="D46" s="364">
        <v>0</v>
      </c>
      <c r="E46" s="364">
        <v>0</v>
      </c>
      <c r="F46" s="364">
        <v>0</v>
      </c>
      <c r="G46" s="364">
        <v>0</v>
      </c>
      <c r="H46" s="365">
        <f t="shared" si="0"/>
        <v>0</v>
      </c>
    </row>
    <row r="47" spans="1:8" ht="15.75" customHeight="1" x14ac:dyDescent="0.25">
      <c r="A47" s="362" t="s">
        <v>509</v>
      </c>
      <c r="B47" s="363" t="s">
        <v>45</v>
      </c>
      <c r="C47" s="363" t="s">
        <v>45</v>
      </c>
      <c r="D47" s="364">
        <v>0</v>
      </c>
      <c r="E47" s="364">
        <v>0</v>
      </c>
      <c r="F47" s="364">
        <v>0</v>
      </c>
      <c r="G47" s="364">
        <v>0</v>
      </c>
      <c r="H47" s="365">
        <f t="shared" si="0"/>
        <v>0</v>
      </c>
    </row>
    <row r="48" spans="1:8" ht="15.75" customHeight="1" x14ac:dyDescent="0.25">
      <c r="A48" s="362" t="s">
        <v>510</v>
      </c>
      <c r="B48" s="363" t="s">
        <v>45</v>
      </c>
      <c r="C48" s="363" t="s">
        <v>45</v>
      </c>
      <c r="D48" s="364">
        <v>0</v>
      </c>
      <c r="E48" s="364">
        <v>0</v>
      </c>
      <c r="F48" s="364">
        <v>0</v>
      </c>
      <c r="G48" s="364">
        <v>0</v>
      </c>
      <c r="H48" s="365">
        <f t="shared" si="0"/>
        <v>0</v>
      </c>
    </row>
    <row r="49" spans="1:8" ht="15.75" customHeight="1" x14ac:dyDescent="0.25">
      <c r="A49" s="362" t="s">
        <v>511</v>
      </c>
      <c r="B49" s="363" t="s">
        <v>45</v>
      </c>
      <c r="C49" s="363" t="s">
        <v>45</v>
      </c>
      <c r="D49" s="364">
        <v>0</v>
      </c>
      <c r="E49" s="364">
        <v>0</v>
      </c>
      <c r="F49" s="364">
        <v>0</v>
      </c>
      <c r="G49" s="364">
        <v>0</v>
      </c>
      <c r="H49" s="365">
        <f t="shared" si="0"/>
        <v>0</v>
      </c>
    </row>
    <row r="50" spans="1:8" ht="15.75" customHeight="1" x14ac:dyDescent="0.25">
      <c r="A50" s="362" t="s">
        <v>512</v>
      </c>
      <c r="B50" s="363" t="s">
        <v>45</v>
      </c>
      <c r="C50" s="363" t="s">
        <v>45</v>
      </c>
      <c r="D50" s="364">
        <v>0</v>
      </c>
      <c r="E50" s="364">
        <v>0</v>
      </c>
      <c r="F50" s="364">
        <v>0</v>
      </c>
      <c r="G50" s="364">
        <v>0</v>
      </c>
      <c r="H50" s="365">
        <f t="shared" si="0"/>
        <v>0</v>
      </c>
    </row>
    <row r="51" spans="1:8" ht="15.75" customHeight="1" x14ac:dyDescent="0.25">
      <c r="A51" s="362" t="s">
        <v>513</v>
      </c>
      <c r="B51" s="363" t="s">
        <v>45</v>
      </c>
      <c r="C51" s="363" t="s">
        <v>45</v>
      </c>
      <c r="D51" s="364">
        <v>0</v>
      </c>
      <c r="E51" s="364">
        <v>0</v>
      </c>
      <c r="F51" s="364">
        <v>0</v>
      </c>
      <c r="G51" s="364">
        <v>0</v>
      </c>
      <c r="H51" s="365">
        <f t="shared" si="0"/>
        <v>0</v>
      </c>
    </row>
    <row r="52" spans="1:8" ht="15.75" customHeight="1" x14ac:dyDescent="0.25">
      <c r="A52" s="362" t="s">
        <v>514</v>
      </c>
      <c r="B52" s="363" t="s">
        <v>45</v>
      </c>
      <c r="C52" s="363" t="s">
        <v>45</v>
      </c>
      <c r="D52" s="364">
        <v>0</v>
      </c>
      <c r="E52" s="364">
        <v>0</v>
      </c>
      <c r="F52" s="364">
        <v>0</v>
      </c>
      <c r="G52" s="364">
        <v>0</v>
      </c>
      <c r="H52" s="365">
        <f t="shared" si="0"/>
        <v>0</v>
      </c>
    </row>
    <row r="53" spans="1:8" ht="15.75" customHeight="1" x14ac:dyDescent="0.25">
      <c r="A53" s="362" t="s">
        <v>515</v>
      </c>
      <c r="B53" s="363" t="s">
        <v>45</v>
      </c>
      <c r="C53" s="363" t="s">
        <v>45</v>
      </c>
      <c r="D53" s="364">
        <v>0</v>
      </c>
      <c r="E53" s="364">
        <v>0</v>
      </c>
      <c r="F53" s="364">
        <v>0</v>
      </c>
      <c r="G53" s="364">
        <v>0</v>
      </c>
      <c r="H53" s="365">
        <f t="shared" si="0"/>
        <v>0</v>
      </c>
    </row>
    <row r="54" spans="1:8" ht="15.75" customHeight="1" x14ac:dyDescent="0.25">
      <c r="A54" s="362" t="s">
        <v>516</v>
      </c>
      <c r="B54" s="363" t="s">
        <v>45</v>
      </c>
      <c r="C54" s="363" t="s">
        <v>45</v>
      </c>
      <c r="D54" s="364">
        <v>0</v>
      </c>
      <c r="E54" s="364">
        <v>0</v>
      </c>
      <c r="F54" s="364">
        <v>0</v>
      </c>
      <c r="G54" s="364">
        <v>0</v>
      </c>
      <c r="H54" s="365">
        <f t="shared" si="0"/>
        <v>0</v>
      </c>
    </row>
    <row r="55" spans="1:8" ht="15.75" customHeight="1" x14ac:dyDescent="0.25">
      <c r="A55" s="362" t="s">
        <v>517</v>
      </c>
      <c r="B55" s="363" t="s">
        <v>45</v>
      </c>
      <c r="C55" s="363" t="s">
        <v>45</v>
      </c>
      <c r="D55" s="364">
        <v>0</v>
      </c>
      <c r="E55" s="364">
        <v>0</v>
      </c>
      <c r="F55" s="364">
        <v>0</v>
      </c>
      <c r="G55" s="364">
        <v>0</v>
      </c>
      <c r="H55" s="365">
        <f t="shared" si="0"/>
        <v>0</v>
      </c>
    </row>
    <row r="56" spans="1:8" ht="15.75" customHeight="1" x14ac:dyDescent="0.25">
      <c r="A56" s="362" t="s">
        <v>518</v>
      </c>
      <c r="B56" s="363" t="s">
        <v>45</v>
      </c>
      <c r="C56" s="363" t="s">
        <v>45</v>
      </c>
      <c r="D56" s="364">
        <v>0</v>
      </c>
      <c r="E56" s="364">
        <v>0</v>
      </c>
      <c r="F56" s="364">
        <v>0</v>
      </c>
      <c r="G56" s="364">
        <v>0</v>
      </c>
      <c r="H56" s="365">
        <f t="shared" si="0"/>
        <v>0</v>
      </c>
    </row>
    <row r="57" spans="1:8" ht="15.75" customHeight="1" x14ac:dyDescent="0.25">
      <c r="A57" s="362" t="s">
        <v>519</v>
      </c>
      <c r="B57" s="363" t="s">
        <v>45</v>
      </c>
      <c r="C57" s="363" t="s">
        <v>45</v>
      </c>
      <c r="D57" s="364">
        <v>0</v>
      </c>
      <c r="E57" s="364">
        <v>0</v>
      </c>
      <c r="F57" s="364">
        <v>0</v>
      </c>
      <c r="G57" s="364">
        <v>0</v>
      </c>
      <c r="H57" s="365">
        <f t="shared" si="0"/>
        <v>0</v>
      </c>
    </row>
    <row r="58" spans="1:8" ht="15.75" customHeight="1" x14ac:dyDescent="0.25">
      <c r="A58" s="362" t="s">
        <v>520</v>
      </c>
      <c r="B58" s="363" t="s">
        <v>45</v>
      </c>
      <c r="C58" s="363" t="s">
        <v>45</v>
      </c>
      <c r="D58" s="364">
        <v>0</v>
      </c>
      <c r="E58" s="364">
        <v>0</v>
      </c>
      <c r="F58" s="364">
        <v>0</v>
      </c>
      <c r="G58" s="364">
        <v>0</v>
      </c>
      <c r="H58" s="365">
        <f t="shared" si="0"/>
        <v>0</v>
      </c>
    </row>
    <row r="59" spans="1:8" ht="15.75" customHeight="1" x14ac:dyDescent="0.25">
      <c r="A59" s="362" t="s">
        <v>521</v>
      </c>
      <c r="B59" s="363" t="s">
        <v>45</v>
      </c>
      <c r="C59" s="363" t="s">
        <v>45</v>
      </c>
      <c r="D59" s="364">
        <v>0</v>
      </c>
      <c r="E59" s="364">
        <v>0</v>
      </c>
      <c r="F59" s="364">
        <v>0</v>
      </c>
      <c r="G59" s="364">
        <v>0</v>
      </c>
      <c r="H59" s="365">
        <f t="shared" si="0"/>
        <v>0</v>
      </c>
    </row>
    <row r="60" spans="1:8" ht="15.75" customHeight="1" thickBot="1" x14ac:dyDescent="0.3">
      <c r="A60" s="362" t="s">
        <v>522</v>
      </c>
      <c r="B60" s="363" t="s">
        <v>45</v>
      </c>
      <c r="C60" s="363" t="s">
        <v>45</v>
      </c>
      <c r="D60" s="364">
        <v>0</v>
      </c>
      <c r="E60" s="364">
        <v>0</v>
      </c>
      <c r="F60" s="364">
        <v>0</v>
      </c>
      <c r="G60" s="364">
        <v>0</v>
      </c>
      <c r="H60" s="365">
        <f t="shared" si="0"/>
        <v>0</v>
      </c>
    </row>
    <row r="61" spans="1:8" ht="18.75" customHeight="1" thickBot="1" x14ac:dyDescent="0.3">
      <c r="A61" s="368"/>
      <c r="B61" s="369"/>
      <c r="C61" s="369" t="s">
        <v>315</v>
      </c>
      <c r="D61" s="370">
        <f>SUM(D11:D60)</f>
        <v>0</v>
      </c>
      <c r="E61" s="370">
        <f>SUM(E11:E60)</f>
        <v>0</v>
      </c>
      <c r="F61" s="370">
        <f>SUM(F11:F60)</f>
        <v>0</v>
      </c>
      <c r="G61" s="370">
        <f>SUM(G11:G60)</f>
        <v>0</v>
      </c>
      <c r="H61" s="371">
        <f t="shared" si="0"/>
        <v>0</v>
      </c>
    </row>
  </sheetData>
  <mergeCells count="4">
    <mergeCell ref="A4:H4"/>
    <mergeCell ref="A5:H5"/>
    <mergeCell ref="A6:H6"/>
    <mergeCell ref="A7:H7"/>
  </mergeCells>
  <pageMargins left="0.25" right="0.25" top="0.75" bottom="0.75" header="0.3" footer="0.3"/>
  <pageSetup scale="56" fitToHeight="0" orientation="portrait" horizontalDpi="1200" verticalDpi="1200" r:id="rId1"/>
  <headerFooter>
    <oddHeader>_x000D_
                &amp;L&amp;10OFFICE OF HEALTH CARE ACCESS&amp;C&amp;10ANNUAL REPORTING&amp;R&amp;10ROCKVILLE GENERAL HOSPITAL</oddHeader>
    <oddFooter>&amp;L&amp;10REPORT 19C&amp;C&amp;10&amp;P OF &amp;N&amp;R&amp;10&amp;D, &amp;T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124"/>
  <sheetViews>
    <sheetView tabSelected="1" workbookViewId="0">
      <selection activeCell="C11" sqref="C11"/>
    </sheetView>
  </sheetViews>
  <sheetFormatPr defaultRowHeight="15" x14ac:dyDescent="0.2"/>
  <cols>
    <col min="1" max="1" width="9.5703125" style="115" bestFit="1" customWidth="1"/>
    <col min="2" max="2" width="68.85546875" style="115" customWidth="1"/>
    <col min="3" max="3" width="20.140625" style="115" bestFit="1" customWidth="1"/>
    <col min="4" max="4" width="20.7109375" style="115" bestFit="1" customWidth="1"/>
    <col min="5" max="5" width="17.28515625" style="115" customWidth="1"/>
    <col min="6" max="16384" width="9.140625" style="115"/>
  </cols>
  <sheetData>
    <row r="2" spans="1:5" ht="15.75" x14ac:dyDescent="0.25">
      <c r="A2" s="525" t="s">
        <v>0</v>
      </c>
      <c r="B2" s="525"/>
      <c r="C2" s="525"/>
      <c r="D2" s="525"/>
      <c r="E2" s="525"/>
    </row>
    <row r="3" spans="1:5" ht="15.75" x14ac:dyDescent="0.25">
      <c r="A3" s="525" t="s">
        <v>422</v>
      </c>
      <c r="B3" s="525"/>
      <c r="C3" s="525"/>
      <c r="D3" s="525"/>
      <c r="E3" s="525"/>
    </row>
    <row r="4" spans="1:5" ht="15" customHeight="1" x14ac:dyDescent="0.25">
      <c r="A4" s="525" t="s">
        <v>223</v>
      </c>
      <c r="B4" s="525"/>
      <c r="C4" s="525"/>
      <c r="D4" s="525"/>
      <c r="E4" s="525"/>
    </row>
    <row r="5" spans="1:5" ht="15" customHeight="1" x14ac:dyDescent="0.25">
      <c r="A5" s="526" t="s">
        <v>523</v>
      </c>
      <c r="B5" s="526"/>
      <c r="C5" s="526"/>
      <c r="D5" s="526"/>
      <c r="E5" s="526"/>
    </row>
    <row r="6" spans="1:5" ht="25.5" customHeight="1" x14ac:dyDescent="0.25">
      <c r="A6" s="526" t="s">
        <v>524</v>
      </c>
      <c r="B6" s="526"/>
      <c r="C6" s="526"/>
      <c r="D6" s="526"/>
      <c r="E6" s="526"/>
    </row>
    <row r="7" spans="1:5" ht="15.75" x14ac:dyDescent="0.25">
      <c r="A7" s="376"/>
      <c r="B7" s="375"/>
      <c r="C7" s="376"/>
    </row>
    <row r="8" spans="1:5" ht="12.95" customHeight="1" x14ac:dyDescent="0.25">
      <c r="A8" s="377">
        <v>-1</v>
      </c>
      <c r="B8" s="378">
        <v>-2</v>
      </c>
      <c r="C8" s="377">
        <v>-3</v>
      </c>
      <c r="D8" s="377">
        <v>-4</v>
      </c>
      <c r="E8" s="377">
        <v>-5</v>
      </c>
    </row>
    <row r="9" spans="1:5" s="384" customFormat="1" ht="54" customHeight="1" x14ac:dyDescent="0.25">
      <c r="A9" s="379" t="s">
        <v>5</v>
      </c>
      <c r="B9" s="380" t="s">
        <v>6</v>
      </c>
      <c r="C9" s="381" t="s">
        <v>525</v>
      </c>
      <c r="D9" s="382" t="s">
        <v>526</v>
      </c>
      <c r="E9" s="383" t="s">
        <v>428</v>
      </c>
    </row>
    <row r="10" spans="1:5" s="384" customFormat="1" ht="15.75" x14ac:dyDescent="0.25">
      <c r="A10" s="385"/>
      <c r="B10" s="386"/>
      <c r="C10" s="387"/>
      <c r="D10" s="387"/>
      <c r="E10" s="388"/>
    </row>
    <row r="11" spans="1:5" s="384" customFormat="1" ht="15.75" x14ac:dyDescent="0.25">
      <c r="A11" s="389" t="s">
        <v>234</v>
      </c>
      <c r="B11" s="390" t="s">
        <v>10</v>
      </c>
      <c r="C11" s="391"/>
      <c r="D11" s="391"/>
      <c r="E11" s="392"/>
    </row>
    <row r="12" spans="1:5" ht="14.25" customHeight="1" x14ac:dyDescent="0.2">
      <c r="A12" s="393">
        <v>1</v>
      </c>
      <c r="B12" s="394" t="s">
        <v>527</v>
      </c>
      <c r="C12" s="395">
        <v>0</v>
      </c>
      <c r="D12" s="395">
        <v>0</v>
      </c>
      <c r="E12" s="395">
        <f>D12+ C12</f>
        <v>0</v>
      </c>
    </row>
    <row r="13" spans="1:5" ht="14.25" customHeight="1" x14ac:dyDescent="0.2">
      <c r="A13" s="393">
        <v>2</v>
      </c>
      <c r="B13" s="394" t="s">
        <v>528</v>
      </c>
      <c r="C13" s="395">
        <v>0</v>
      </c>
      <c r="D13" s="395">
        <v>0</v>
      </c>
      <c r="E13" s="395">
        <f>D13+ C13</f>
        <v>0</v>
      </c>
    </row>
    <row r="14" spans="1:5" ht="15.75" x14ac:dyDescent="0.25">
      <c r="A14" s="385"/>
      <c r="B14" s="386"/>
      <c r="C14" s="387"/>
      <c r="D14" s="387"/>
      <c r="E14" s="396"/>
    </row>
    <row r="15" spans="1:5" s="384" customFormat="1" ht="15.75" x14ac:dyDescent="0.25">
      <c r="A15" s="389" t="s">
        <v>241</v>
      </c>
      <c r="B15" s="390" t="s">
        <v>38</v>
      </c>
      <c r="C15" s="391"/>
      <c r="D15" s="391"/>
      <c r="E15" s="392"/>
    </row>
    <row r="16" spans="1:5" ht="14.25" customHeight="1" x14ac:dyDescent="0.2">
      <c r="A16" s="393">
        <v>1</v>
      </c>
      <c r="B16" s="394" t="s">
        <v>527</v>
      </c>
      <c r="C16" s="395">
        <v>0</v>
      </c>
      <c r="D16" s="395">
        <v>0</v>
      </c>
      <c r="E16" s="395">
        <f>D16+ C16</f>
        <v>0</v>
      </c>
    </row>
    <row r="17" spans="1:5" ht="14.25" customHeight="1" x14ac:dyDescent="0.2">
      <c r="A17" s="393">
        <v>2</v>
      </c>
      <c r="B17" s="394" t="s">
        <v>528</v>
      </c>
      <c r="C17" s="395">
        <v>0</v>
      </c>
      <c r="D17" s="395">
        <v>0</v>
      </c>
      <c r="E17" s="395">
        <f>D17+ C17</f>
        <v>0</v>
      </c>
    </row>
    <row r="18" spans="1:5" ht="15.75" x14ac:dyDescent="0.25">
      <c r="A18" s="385"/>
      <c r="B18" s="386"/>
      <c r="C18" s="387"/>
      <c r="D18" s="387"/>
      <c r="E18" s="396"/>
    </row>
    <row r="19" spans="1:5" s="384" customFormat="1" ht="15.75" x14ac:dyDescent="0.25">
      <c r="A19" s="389" t="s">
        <v>242</v>
      </c>
      <c r="B19" s="390" t="s">
        <v>47</v>
      </c>
      <c r="C19" s="391"/>
      <c r="D19" s="391"/>
      <c r="E19" s="392"/>
    </row>
    <row r="20" spans="1:5" ht="14.25" customHeight="1" x14ac:dyDescent="0.2">
      <c r="A20" s="393">
        <v>1</v>
      </c>
      <c r="B20" s="394" t="s">
        <v>527</v>
      </c>
      <c r="C20" s="395">
        <v>0</v>
      </c>
      <c r="D20" s="395">
        <v>0</v>
      </c>
      <c r="E20" s="395">
        <f>D20+ C20</f>
        <v>0</v>
      </c>
    </row>
    <row r="21" spans="1:5" ht="14.25" customHeight="1" x14ac:dyDescent="0.2">
      <c r="A21" s="393">
        <v>2</v>
      </c>
      <c r="B21" s="394" t="s">
        <v>528</v>
      </c>
      <c r="C21" s="395">
        <v>0</v>
      </c>
      <c r="D21" s="395">
        <v>0</v>
      </c>
      <c r="E21" s="395">
        <f>D21+ C21</f>
        <v>0</v>
      </c>
    </row>
    <row r="22" spans="1:5" ht="15.75" x14ac:dyDescent="0.25">
      <c r="A22" s="385"/>
      <c r="B22" s="386"/>
      <c r="C22" s="387"/>
      <c r="D22" s="387"/>
      <c r="E22" s="396"/>
    </row>
    <row r="23" spans="1:5" s="384" customFormat="1" ht="15.75" x14ac:dyDescent="0.25">
      <c r="A23" s="389" t="s">
        <v>243</v>
      </c>
      <c r="B23" s="390" t="s">
        <v>60</v>
      </c>
      <c r="C23" s="391"/>
      <c r="D23" s="391"/>
      <c r="E23" s="392"/>
    </row>
    <row r="24" spans="1:5" ht="14.25" customHeight="1" x14ac:dyDescent="0.2">
      <c r="A24" s="393">
        <v>1</v>
      </c>
      <c r="B24" s="394" t="s">
        <v>527</v>
      </c>
      <c r="C24" s="395">
        <v>0</v>
      </c>
      <c r="D24" s="395">
        <v>0</v>
      </c>
      <c r="E24" s="395">
        <f>D24+ C24</f>
        <v>0</v>
      </c>
    </row>
    <row r="25" spans="1:5" ht="14.25" customHeight="1" x14ac:dyDescent="0.2">
      <c r="A25" s="393">
        <v>2</v>
      </c>
      <c r="B25" s="394" t="s">
        <v>528</v>
      </c>
      <c r="C25" s="395">
        <v>0</v>
      </c>
      <c r="D25" s="395">
        <v>0</v>
      </c>
      <c r="E25" s="395">
        <f>D25+ C25</f>
        <v>0</v>
      </c>
    </row>
    <row r="26" spans="1:5" ht="15.75" x14ac:dyDescent="0.25">
      <c r="A26" s="385"/>
      <c r="B26" s="386"/>
      <c r="C26" s="387"/>
      <c r="D26" s="387"/>
      <c r="E26" s="396"/>
    </row>
    <row r="27" spans="1:5" s="384" customFormat="1" ht="31.5" x14ac:dyDescent="0.25">
      <c r="A27" s="389" t="s">
        <v>244</v>
      </c>
      <c r="B27" s="390" t="s">
        <v>65</v>
      </c>
      <c r="C27" s="391"/>
      <c r="D27" s="391"/>
      <c r="E27" s="392"/>
    </row>
    <row r="28" spans="1:5" ht="14.25" customHeight="1" x14ac:dyDescent="0.2">
      <c r="A28" s="393">
        <v>1</v>
      </c>
      <c r="B28" s="394" t="s">
        <v>527</v>
      </c>
      <c r="C28" s="395">
        <v>0</v>
      </c>
      <c r="D28" s="395">
        <v>0</v>
      </c>
      <c r="E28" s="395">
        <f>D28+ C28</f>
        <v>0</v>
      </c>
    </row>
    <row r="29" spans="1:5" ht="14.25" customHeight="1" x14ac:dyDescent="0.2">
      <c r="A29" s="393">
        <v>2</v>
      </c>
      <c r="B29" s="394" t="s">
        <v>528</v>
      </c>
      <c r="C29" s="395">
        <v>0</v>
      </c>
      <c r="D29" s="395">
        <v>0</v>
      </c>
      <c r="E29" s="395">
        <f>D29+ C29</f>
        <v>0</v>
      </c>
    </row>
    <row r="30" spans="1:5" ht="15.75" x14ac:dyDescent="0.25">
      <c r="A30" s="385"/>
      <c r="B30" s="386"/>
      <c r="C30" s="387"/>
      <c r="D30" s="387"/>
      <c r="E30" s="396"/>
    </row>
    <row r="31" spans="1:5" s="384" customFormat="1" ht="15.75" x14ac:dyDescent="0.25">
      <c r="A31" s="389" t="s">
        <v>245</v>
      </c>
      <c r="B31" s="390" t="s">
        <v>73</v>
      </c>
      <c r="C31" s="391"/>
      <c r="D31" s="391"/>
      <c r="E31" s="392"/>
    </row>
    <row r="32" spans="1:5" ht="14.25" customHeight="1" x14ac:dyDescent="0.2">
      <c r="A32" s="393">
        <v>1</v>
      </c>
      <c r="B32" s="394" t="s">
        <v>527</v>
      </c>
      <c r="C32" s="395">
        <v>0</v>
      </c>
      <c r="D32" s="395">
        <v>0</v>
      </c>
      <c r="E32" s="395">
        <f>D32+ C32</f>
        <v>0</v>
      </c>
    </row>
    <row r="33" spans="1:5" ht="14.25" customHeight="1" x14ac:dyDescent="0.2">
      <c r="A33" s="393">
        <v>2</v>
      </c>
      <c r="B33" s="394" t="s">
        <v>528</v>
      </c>
      <c r="C33" s="395">
        <v>0</v>
      </c>
      <c r="D33" s="395">
        <v>0</v>
      </c>
      <c r="E33" s="395">
        <f>D33+ C33</f>
        <v>0</v>
      </c>
    </row>
    <row r="34" spans="1:5" ht="15.75" x14ac:dyDescent="0.25">
      <c r="A34" s="385"/>
      <c r="B34" s="386"/>
      <c r="C34" s="387"/>
      <c r="D34" s="387"/>
      <c r="E34" s="396"/>
    </row>
    <row r="35" spans="1:5" s="384" customFormat="1" ht="31.5" x14ac:dyDescent="0.25">
      <c r="A35" s="389" t="s">
        <v>246</v>
      </c>
      <c r="B35" s="390" t="s">
        <v>82</v>
      </c>
      <c r="C35" s="391"/>
      <c r="D35" s="391"/>
      <c r="E35" s="392"/>
    </row>
    <row r="36" spans="1:5" ht="14.25" customHeight="1" x14ac:dyDescent="0.2">
      <c r="A36" s="393">
        <v>1</v>
      </c>
      <c r="B36" s="394" t="s">
        <v>527</v>
      </c>
      <c r="C36" s="395">
        <v>0</v>
      </c>
      <c r="D36" s="395">
        <v>0</v>
      </c>
      <c r="E36" s="395">
        <f>D36+ C36</f>
        <v>0</v>
      </c>
    </row>
    <row r="37" spans="1:5" ht="14.25" customHeight="1" x14ac:dyDescent="0.2">
      <c r="A37" s="393">
        <v>2</v>
      </c>
      <c r="B37" s="394" t="s">
        <v>528</v>
      </c>
      <c r="C37" s="395">
        <v>0</v>
      </c>
      <c r="D37" s="395">
        <v>0</v>
      </c>
      <c r="E37" s="395">
        <f>D37+ C37</f>
        <v>0</v>
      </c>
    </row>
    <row r="38" spans="1:5" ht="15.75" x14ac:dyDescent="0.25">
      <c r="A38" s="385"/>
      <c r="B38" s="386"/>
      <c r="C38" s="387"/>
      <c r="D38" s="387"/>
      <c r="E38" s="396"/>
    </row>
    <row r="39" spans="1:5" s="384" customFormat="1" ht="31.5" x14ac:dyDescent="0.25">
      <c r="A39" s="389" t="s">
        <v>247</v>
      </c>
      <c r="B39" s="390" t="s">
        <v>92</v>
      </c>
      <c r="C39" s="391"/>
      <c r="D39" s="391"/>
      <c r="E39" s="392"/>
    </row>
    <row r="40" spans="1:5" ht="14.25" customHeight="1" x14ac:dyDescent="0.2">
      <c r="A40" s="393">
        <v>1</v>
      </c>
      <c r="B40" s="394" t="s">
        <v>527</v>
      </c>
      <c r="C40" s="395">
        <v>0</v>
      </c>
      <c r="D40" s="395">
        <v>0</v>
      </c>
      <c r="E40" s="395">
        <f>D40+ C40</f>
        <v>0</v>
      </c>
    </row>
    <row r="41" spans="1:5" ht="14.25" customHeight="1" x14ac:dyDescent="0.2">
      <c r="A41" s="393">
        <v>2</v>
      </c>
      <c r="B41" s="394" t="s">
        <v>528</v>
      </c>
      <c r="C41" s="395">
        <v>0</v>
      </c>
      <c r="D41" s="395">
        <v>0</v>
      </c>
      <c r="E41" s="395">
        <f>D41+ C41</f>
        <v>0</v>
      </c>
    </row>
    <row r="42" spans="1:5" ht="15.75" x14ac:dyDescent="0.25">
      <c r="A42" s="385"/>
      <c r="B42" s="386"/>
      <c r="C42" s="387"/>
      <c r="D42" s="387"/>
      <c r="E42" s="396"/>
    </row>
    <row r="43" spans="1:5" s="384" customFormat="1" ht="31.5" x14ac:dyDescent="0.25">
      <c r="A43" s="389" t="s">
        <v>248</v>
      </c>
      <c r="B43" s="390" t="s">
        <v>98</v>
      </c>
      <c r="C43" s="391"/>
      <c r="D43" s="391"/>
      <c r="E43" s="392"/>
    </row>
    <row r="44" spans="1:5" ht="14.25" customHeight="1" x14ac:dyDescent="0.2">
      <c r="A44" s="393">
        <v>1</v>
      </c>
      <c r="B44" s="394" t="s">
        <v>527</v>
      </c>
      <c r="C44" s="395">
        <v>0</v>
      </c>
      <c r="D44" s="395">
        <v>0</v>
      </c>
      <c r="E44" s="395">
        <f>D44+ C44</f>
        <v>0</v>
      </c>
    </row>
    <row r="45" spans="1:5" ht="14.25" customHeight="1" x14ac:dyDescent="0.2">
      <c r="A45" s="393">
        <v>2</v>
      </c>
      <c r="B45" s="394" t="s">
        <v>528</v>
      </c>
      <c r="C45" s="395">
        <v>0</v>
      </c>
      <c r="D45" s="395">
        <v>0</v>
      </c>
      <c r="E45" s="395">
        <f>D45+ C45</f>
        <v>0</v>
      </c>
    </row>
    <row r="46" spans="1:5" ht="15.75" x14ac:dyDescent="0.25">
      <c r="A46" s="385"/>
      <c r="B46" s="386"/>
      <c r="C46" s="387"/>
      <c r="D46" s="387"/>
      <c r="E46" s="396"/>
    </row>
    <row r="47" spans="1:5" s="384" customFormat="1" ht="15.75" x14ac:dyDescent="0.25">
      <c r="A47" s="389" t="s">
        <v>249</v>
      </c>
      <c r="B47" s="390" t="s">
        <v>107</v>
      </c>
      <c r="C47" s="391"/>
      <c r="D47" s="391"/>
      <c r="E47" s="392"/>
    </row>
    <row r="48" spans="1:5" ht="14.25" customHeight="1" x14ac:dyDescent="0.2">
      <c r="A48" s="393">
        <v>1</v>
      </c>
      <c r="B48" s="394" t="s">
        <v>527</v>
      </c>
      <c r="C48" s="395">
        <v>0</v>
      </c>
      <c r="D48" s="395">
        <v>0</v>
      </c>
      <c r="E48" s="395">
        <f>D48+ C48</f>
        <v>0</v>
      </c>
    </row>
    <row r="49" spans="1:5" ht="14.25" customHeight="1" x14ac:dyDescent="0.2">
      <c r="A49" s="393">
        <v>2</v>
      </c>
      <c r="B49" s="394" t="s">
        <v>528</v>
      </c>
      <c r="C49" s="395">
        <v>0</v>
      </c>
      <c r="D49" s="395">
        <v>0</v>
      </c>
      <c r="E49" s="395">
        <f>D49+ C49</f>
        <v>0</v>
      </c>
    </row>
    <row r="50" spans="1:5" ht="15.75" x14ac:dyDescent="0.25">
      <c r="A50" s="385"/>
      <c r="B50" s="386"/>
      <c r="C50" s="387"/>
      <c r="D50" s="387"/>
      <c r="E50" s="396"/>
    </row>
    <row r="51" spans="1:5" s="384" customFormat="1" ht="15.75" x14ac:dyDescent="0.25">
      <c r="A51" s="389" t="s">
        <v>250</v>
      </c>
      <c r="B51" s="390" t="s">
        <v>111</v>
      </c>
      <c r="C51" s="391"/>
      <c r="D51" s="391"/>
      <c r="E51" s="392"/>
    </row>
    <row r="52" spans="1:5" ht="14.25" customHeight="1" x14ac:dyDescent="0.2">
      <c r="A52" s="393">
        <v>1</v>
      </c>
      <c r="B52" s="394" t="s">
        <v>527</v>
      </c>
      <c r="C52" s="395">
        <v>0</v>
      </c>
      <c r="D52" s="395">
        <v>0</v>
      </c>
      <c r="E52" s="395">
        <f>D52+ C52</f>
        <v>0</v>
      </c>
    </row>
    <row r="53" spans="1:5" ht="14.25" customHeight="1" x14ac:dyDescent="0.2">
      <c r="A53" s="393">
        <v>2</v>
      </c>
      <c r="B53" s="394" t="s">
        <v>528</v>
      </c>
      <c r="C53" s="395">
        <v>0</v>
      </c>
      <c r="D53" s="395">
        <v>0</v>
      </c>
      <c r="E53" s="395">
        <f>D53+ C53</f>
        <v>0</v>
      </c>
    </row>
    <row r="54" spans="1:5" ht="15.75" x14ac:dyDescent="0.25">
      <c r="A54" s="385"/>
      <c r="B54" s="386"/>
      <c r="C54" s="387"/>
      <c r="D54" s="387"/>
      <c r="E54" s="396"/>
    </row>
    <row r="55" spans="1:5" s="384" customFormat="1" ht="15.75" x14ac:dyDescent="0.25">
      <c r="A55" s="389" t="s">
        <v>251</v>
      </c>
      <c r="B55" s="390" t="s">
        <v>117</v>
      </c>
      <c r="C55" s="391"/>
      <c r="D55" s="391"/>
      <c r="E55" s="392"/>
    </row>
    <row r="56" spans="1:5" ht="14.25" customHeight="1" x14ac:dyDescent="0.2">
      <c r="A56" s="393">
        <v>1</v>
      </c>
      <c r="B56" s="394" t="s">
        <v>527</v>
      </c>
      <c r="C56" s="395">
        <v>0</v>
      </c>
      <c r="D56" s="395">
        <v>0</v>
      </c>
      <c r="E56" s="395">
        <f>D56+ C56</f>
        <v>0</v>
      </c>
    </row>
    <row r="57" spans="1:5" ht="14.25" customHeight="1" x14ac:dyDescent="0.2">
      <c r="A57" s="393">
        <v>2</v>
      </c>
      <c r="B57" s="394" t="s">
        <v>528</v>
      </c>
      <c r="C57" s="395">
        <v>0</v>
      </c>
      <c r="D57" s="395">
        <v>0</v>
      </c>
      <c r="E57" s="395">
        <f>D57+ C57</f>
        <v>0</v>
      </c>
    </row>
    <row r="58" spans="1:5" ht="15.75" x14ac:dyDescent="0.25">
      <c r="A58" s="385"/>
      <c r="B58" s="386"/>
      <c r="C58" s="387"/>
      <c r="D58" s="387"/>
      <c r="E58" s="396"/>
    </row>
    <row r="59" spans="1:5" s="384" customFormat="1" ht="15.75" x14ac:dyDescent="0.25">
      <c r="A59" s="389" t="s">
        <v>252</v>
      </c>
      <c r="B59" s="390" t="s">
        <v>126</v>
      </c>
      <c r="C59" s="391"/>
      <c r="D59" s="391"/>
      <c r="E59" s="392"/>
    </row>
    <row r="60" spans="1:5" ht="14.25" customHeight="1" x14ac:dyDescent="0.2">
      <c r="A60" s="393">
        <v>1</v>
      </c>
      <c r="B60" s="394" t="s">
        <v>527</v>
      </c>
      <c r="C60" s="395">
        <v>0</v>
      </c>
      <c r="D60" s="395">
        <v>0</v>
      </c>
      <c r="E60" s="395">
        <f>D60+ C60</f>
        <v>0</v>
      </c>
    </row>
    <row r="61" spans="1:5" ht="14.25" customHeight="1" x14ac:dyDescent="0.2">
      <c r="A61" s="393">
        <v>2</v>
      </c>
      <c r="B61" s="394" t="s">
        <v>528</v>
      </c>
      <c r="C61" s="395">
        <v>0</v>
      </c>
      <c r="D61" s="395">
        <v>0</v>
      </c>
      <c r="E61" s="395">
        <f>D61+ C61</f>
        <v>0</v>
      </c>
    </row>
    <row r="62" spans="1:5" ht="15.75" x14ac:dyDescent="0.25">
      <c r="A62" s="385"/>
      <c r="B62" s="386"/>
      <c r="C62" s="387"/>
      <c r="D62" s="387"/>
      <c r="E62" s="396"/>
    </row>
    <row r="63" spans="1:5" s="384" customFormat="1" ht="15.75" x14ac:dyDescent="0.25">
      <c r="A63" s="389" t="s">
        <v>253</v>
      </c>
      <c r="B63" s="390" t="s">
        <v>129</v>
      </c>
      <c r="C63" s="391"/>
      <c r="D63" s="391"/>
      <c r="E63" s="392"/>
    </row>
    <row r="64" spans="1:5" ht="14.25" customHeight="1" x14ac:dyDescent="0.2">
      <c r="A64" s="393">
        <v>1</v>
      </c>
      <c r="B64" s="394" t="s">
        <v>527</v>
      </c>
      <c r="C64" s="395">
        <v>0</v>
      </c>
      <c r="D64" s="395">
        <v>0</v>
      </c>
      <c r="E64" s="395">
        <f>D64+ C64</f>
        <v>0</v>
      </c>
    </row>
    <row r="65" spans="1:5" ht="14.25" customHeight="1" x14ac:dyDescent="0.2">
      <c r="A65" s="393">
        <v>2</v>
      </c>
      <c r="B65" s="394" t="s">
        <v>528</v>
      </c>
      <c r="C65" s="395">
        <v>0</v>
      </c>
      <c r="D65" s="395">
        <v>0</v>
      </c>
      <c r="E65" s="395">
        <f>D65+ C65</f>
        <v>0</v>
      </c>
    </row>
    <row r="66" spans="1:5" ht="15.75" x14ac:dyDescent="0.25">
      <c r="A66" s="385"/>
      <c r="B66" s="386"/>
      <c r="C66" s="387"/>
      <c r="D66" s="387"/>
      <c r="E66" s="396"/>
    </row>
    <row r="67" spans="1:5" s="384" customFormat="1" ht="15.75" x14ac:dyDescent="0.25">
      <c r="A67" s="389" t="s">
        <v>254</v>
      </c>
      <c r="B67" s="390" t="s">
        <v>140</v>
      </c>
      <c r="C67" s="391"/>
      <c r="D67" s="391"/>
      <c r="E67" s="392"/>
    </row>
    <row r="68" spans="1:5" ht="14.25" customHeight="1" x14ac:dyDescent="0.2">
      <c r="A68" s="393">
        <v>1</v>
      </c>
      <c r="B68" s="394" t="s">
        <v>527</v>
      </c>
      <c r="C68" s="395">
        <v>0</v>
      </c>
      <c r="D68" s="395">
        <v>0</v>
      </c>
      <c r="E68" s="395">
        <f>D68+ C68</f>
        <v>0</v>
      </c>
    </row>
    <row r="69" spans="1:5" ht="14.25" customHeight="1" x14ac:dyDescent="0.2">
      <c r="A69" s="393">
        <v>2</v>
      </c>
      <c r="B69" s="394" t="s">
        <v>528</v>
      </c>
      <c r="C69" s="395">
        <v>0</v>
      </c>
      <c r="D69" s="395">
        <v>0</v>
      </c>
      <c r="E69" s="395">
        <f>D69+ C69</f>
        <v>0</v>
      </c>
    </row>
    <row r="70" spans="1:5" ht="15.75" x14ac:dyDescent="0.25">
      <c r="A70" s="385"/>
      <c r="B70" s="386"/>
      <c r="C70" s="387"/>
      <c r="D70" s="387"/>
      <c r="E70" s="396"/>
    </row>
    <row r="71" spans="1:5" s="384" customFormat="1" ht="15.75" x14ac:dyDescent="0.25">
      <c r="A71" s="389" t="s">
        <v>255</v>
      </c>
      <c r="B71" s="390" t="s">
        <v>151</v>
      </c>
      <c r="C71" s="391"/>
      <c r="D71" s="391"/>
      <c r="E71" s="392"/>
    </row>
    <row r="72" spans="1:5" ht="14.25" customHeight="1" x14ac:dyDescent="0.2">
      <c r="A72" s="393">
        <v>1</v>
      </c>
      <c r="B72" s="394" t="s">
        <v>527</v>
      </c>
      <c r="C72" s="395">
        <v>0</v>
      </c>
      <c r="D72" s="395">
        <v>0</v>
      </c>
      <c r="E72" s="395">
        <f>D72+ C72</f>
        <v>0</v>
      </c>
    </row>
    <row r="73" spans="1:5" ht="14.25" customHeight="1" x14ac:dyDescent="0.2">
      <c r="A73" s="393">
        <v>2</v>
      </c>
      <c r="B73" s="394" t="s">
        <v>528</v>
      </c>
      <c r="C73" s="395">
        <v>0</v>
      </c>
      <c r="D73" s="395">
        <v>0</v>
      </c>
      <c r="E73" s="395">
        <f>D73+ C73</f>
        <v>0</v>
      </c>
    </row>
    <row r="74" spans="1:5" ht="15.75" x14ac:dyDescent="0.25">
      <c r="A74" s="385"/>
      <c r="B74" s="386"/>
      <c r="C74" s="387"/>
      <c r="D74" s="387"/>
      <c r="E74" s="396"/>
    </row>
    <row r="75" spans="1:5" s="384" customFormat="1" ht="15.75" x14ac:dyDescent="0.25">
      <c r="A75" s="389" t="s">
        <v>256</v>
      </c>
      <c r="B75" s="390" t="s">
        <v>157</v>
      </c>
      <c r="C75" s="391"/>
      <c r="D75" s="391"/>
      <c r="E75" s="392"/>
    </row>
    <row r="76" spans="1:5" ht="14.25" customHeight="1" x14ac:dyDescent="0.2">
      <c r="A76" s="393">
        <v>1</v>
      </c>
      <c r="B76" s="394" t="s">
        <v>527</v>
      </c>
      <c r="C76" s="395">
        <v>0</v>
      </c>
      <c r="D76" s="395">
        <v>0</v>
      </c>
      <c r="E76" s="395">
        <f>D76+ C76</f>
        <v>0</v>
      </c>
    </row>
    <row r="77" spans="1:5" ht="14.25" customHeight="1" x14ac:dyDescent="0.2">
      <c r="A77" s="393">
        <v>2</v>
      </c>
      <c r="B77" s="394" t="s">
        <v>528</v>
      </c>
      <c r="C77" s="395">
        <v>0</v>
      </c>
      <c r="D77" s="395">
        <v>0</v>
      </c>
      <c r="E77" s="395">
        <f>D77+ C77</f>
        <v>0</v>
      </c>
    </row>
    <row r="78" spans="1:5" ht="15.75" x14ac:dyDescent="0.25">
      <c r="A78" s="385"/>
      <c r="B78" s="386"/>
      <c r="C78" s="387"/>
      <c r="D78" s="387"/>
      <c r="E78" s="396"/>
    </row>
    <row r="79" spans="1:5" s="384" customFormat="1" ht="15.75" x14ac:dyDescent="0.25">
      <c r="A79" s="389" t="s">
        <v>257</v>
      </c>
      <c r="B79" s="390" t="s">
        <v>160</v>
      </c>
      <c r="C79" s="391"/>
      <c r="D79" s="391"/>
      <c r="E79" s="392"/>
    </row>
    <row r="80" spans="1:5" ht="14.25" customHeight="1" x14ac:dyDescent="0.2">
      <c r="A80" s="393">
        <v>1</v>
      </c>
      <c r="B80" s="394" t="s">
        <v>527</v>
      </c>
      <c r="C80" s="395">
        <v>0</v>
      </c>
      <c r="D80" s="395">
        <v>0</v>
      </c>
      <c r="E80" s="395">
        <f>D80+ C80</f>
        <v>0</v>
      </c>
    </row>
    <row r="81" spans="1:5" ht="14.25" customHeight="1" x14ac:dyDescent="0.2">
      <c r="A81" s="393">
        <v>2</v>
      </c>
      <c r="B81" s="394" t="s">
        <v>528</v>
      </c>
      <c r="C81" s="395">
        <v>0</v>
      </c>
      <c r="D81" s="395">
        <v>0</v>
      </c>
      <c r="E81" s="395">
        <f>D81+ C81</f>
        <v>0</v>
      </c>
    </row>
    <row r="82" spans="1:5" ht="15.75" x14ac:dyDescent="0.25">
      <c r="A82" s="385"/>
      <c r="B82" s="386"/>
      <c r="C82" s="387"/>
      <c r="D82" s="387"/>
      <c r="E82" s="396"/>
    </row>
    <row r="83" spans="1:5" s="384" customFormat="1" ht="15.75" x14ac:dyDescent="0.25">
      <c r="A83" s="389" t="s">
        <v>258</v>
      </c>
      <c r="B83" s="390" t="s">
        <v>163</v>
      </c>
      <c r="C83" s="391"/>
      <c r="D83" s="391"/>
      <c r="E83" s="392"/>
    </row>
    <row r="84" spans="1:5" ht="14.25" customHeight="1" x14ac:dyDescent="0.2">
      <c r="A84" s="393">
        <v>1</v>
      </c>
      <c r="B84" s="394" t="s">
        <v>527</v>
      </c>
      <c r="C84" s="395">
        <v>0</v>
      </c>
      <c r="D84" s="395">
        <v>0</v>
      </c>
      <c r="E84" s="395">
        <f>D84+ C84</f>
        <v>0</v>
      </c>
    </row>
    <row r="85" spans="1:5" ht="14.25" customHeight="1" x14ac:dyDescent="0.2">
      <c r="A85" s="393">
        <v>2</v>
      </c>
      <c r="B85" s="394" t="s">
        <v>528</v>
      </c>
      <c r="C85" s="395">
        <v>0</v>
      </c>
      <c r="D85" s="395">
        <v>0</v>
      </c>
      <c r="E85" s="395">
        <f>D85+ C85</f>
        <v>0</v>
      </c>
    </row>
    <row r="86" spans="1:5" ht="15.75" x14ac:dyDescent="0.25">
      <c r="A86" s="385"/>
      <c r="B86" s="386"/>
      <c r="C86" s="387"/>
      <c r="D86" s="387"/>
      <c r="E86" s="396"/>
    </row>
    <row r="87" spans="1:5" s="384" customFormat="1" ht="15.75" x14ac:dyDescent="0.25">
      <c r="A87" s="389" t="s">
        <v>259</v>
      </c>
      <c r="B87" s="390" t="s">
        <v>169</v>
      </c>
      <c r="C87" s="391"/>
      <c r="D87" s="391"/>
      <c r="E87" s="392"/>
    </row>
    <row r="88" spans="1:5" ht="14.25" customHeight="1" x14ac:dyDescent="0.2">
      <c r="A88" s="393">
        <v>1</v>
      </c>
      <c r="B88" s="394" t="s">
        <v>527</v>
      </c>
      <c r="C88" s="395">
        <v>0</v>
      </c>
      <c r="D88" s="395">
        <v>0</v>
      </c>
      <c r="E88" s="395">
        <f>D88+ C88</f>
        <v>0</v>
      </c>
    </row>
    <row r="89" spans="1:5" ht="14.25" customHeight="1" x14ac:dyDescent="0.2">
      <c r="A89" s="393">
        <v>2</v>
      </c>
      <c r="B89" s="394" t="s">
        <v>528</v>
      </c>
      <c r="C89" s="395">
        <v>0</v>
      </c>
      <c r="D89" s="395">
        <v>0</v>
      </c>
      <c r="E89" s="395">
        <f>D89+ C89</f>
        <v>0</v>
      </c>
    </row>
    <row r="90" spans="1:5" ht="15.75" x14ac:dyDescent="0.25">
      <c r="A90" s="385"/>
      <c r="B90" s="386"/>
      <c r="C90" s="387"/>
      <c r="D90" s="387"/>
      <c r="E90" s="396"/>
    </row>
    <row r="91" spans="1:5" s="384" customFormat="1" ht="15.75" x14ac:dyDescent="0.25">
      <c r="A91" s="389" t="s">
        <v>260</v>
      </c>
      <c r="B91" s="390" t="s">
        <v>177</v>
      </c>
      <c r="C91" s="391"/>
      <c r="D91" s="391"/>
      <c r="E91" s="392"/>
    </row>
    <row r="92" spans="1:5" ht="14.25" customHeight="1" x14ac:dyDescent="0.2">
      <c r="A92" s="393">
        <v>1</v>
      </c>
      <c r="B92" s="394" t="s">
        <v>527</v>
      </c>
      <c r="C92" s="395">
        <v>0</v>
      </c>
      <c r="D92" s="395">
        <v>0</v>
      </c>
      <c r="E92" s="395">
        <f>D92+ C92</f>
        <v>0</v>
      </c>
    </row>
    <row r="93" spans="1:5" ht="14.25" customHeight="1" x14ac:dyDescent="0.2">
      <c r="A93" s="393">
        <v>2</v>
      </c>
      <c r="B93" s="394" t="s">
        <v>528</v>
      </c>
      <c r="C93" s="395">
        <v>0</v>
      </c>
      <c r="D93" s="395">
        <v>0</v>
      </c>
      <c r="E93" s="395">
        <f>D93+ C93</f>
        <v>0</v>
      </c>
    </row>
    <row r="94" spans="1:5" ht="15.75" x14ac:dyDescent="0.25">
      <c r="A94" s="385"/>
      <c r="B94" s="386"/>
      <c r="C94" s="387"/>
      <c r="D94" s="387"/>
      <c r="E94" s="396"/>
    </row>
    <row r="95" spans="1:5" s="384" customFormat="1" ht="31.5" x14ac:dyDescent="0.25">
      <c r="A95" s="389" t="s">
        <v>261</v>
      </c>
      <c r="B95" s="390" t="s">
        <v>181</v>
      </c>
      <c r="C95" s="391"/>
      <c r="D95" s="391"/>
      <c r="E95" s="392"/>
    </row>
    <row r="96" spans="1:5" ht="14.25" customHeight="1" x14ac:dyDescent="0.2">
      <c r="A96" s="393">
        <v>1</v>
      </c>
      <c r="B96" s="394" t="s">
        <v>527</v>
      </c>
      <c r="C96" s="395">
        <v>0</v>
      </c>
      <c r="D96" s="395">
        <v>0</v>
      </c>
      <c r="E96" s="395">
        <f>D96+ C96</f>
        <v>0</v>
      </c>
    </row>
    <row r="97" spans="1:5" ht="14.25" customHeight="1" x14ac:dyDescent="0.2">
      <c r="A97" s="393">
        <v>2</v>
      </c>
      <c r="B97" s="394" t="s">
        <v>528</v>
      </c>
      <c r="C97" s="395">
        <v>0</v>
      </c>
      <c r="D97" s="395">
        <v>0</v>
      </c>
      <c r="E97" s="395">
        <f>D97+ C97</f>
        <v>0</v>
      </c>
    </row>
    <row r="98" spans="1:5" ht="15.75" x14ac:dyDescent="0.25">
      <c r="A98" s="385"/>
      <c r="B98" s="386"/>
      <c r="C98" s="387"/>
      <c r="D98" s="387"/>
      <c r="E98" s="396"/>
    </row>
    <row r="99" spans="1:5" s="384" customFormat="1" ht="15.75" x14ac:dyDescent="0.25">
      <c r="A99" s="389" t="s">
        <v>262</v>
      </c>
      <c r="B99" s="390" t="s">
        <v>188</v>
      </c>
      <c r="C99" s="391"/>
      <c r="D99" s="391"/>
      <c r="E99" s="392"/>
    </row>
    <row r="100" spans="1:5" ht="14.25" customHeight="1" x14ac:dyDescent="0.2">
      <c r="A100" s="393">
        <v>1</v>
      </c>
      <c r="B100" s="394" t="s">
        <v>527</v>
      </c>
      <c r="C100" s="395">
        <v>0</v>
      </c>
      <c r="D100" s="395">
        <v>0</v>
      </c>
      <c r="E100" s="395">
        <f>D100+ C100</f>
        <v>0</v>
      </c>
    </row>
    <row r="101" spans="1:5" ht="14.25" customHeight="1" x14ac:dyDescent="0.2">
      <c r="A101" s="393">
        <v>2</v>
      </c>
      <c r="B101" s="394" t="s">
        <v>528</v>
      </c>
      <c r="C101" s="395">
        <v>0</v>
      </c>
      <c r="D101" s="395">
        <v>0</v>
      </c>
      <c r="E101" s="395">
        <f>D101+ C101</f>
        <v>0</v>
      </c>
    </row>
    <row r="102" spans="1:5" ht="15.75" x14ac:dyDescent="0.25">
      <c r="A102" s="385"/>
      <c r="B102" s="386"/>
      <c r="C102" s="387"/>
      <c r="D102" s="387"/>
      <c r="E102" s="396"/>
    </row>
    <row r="103" spans="1:5" s="384" customFormat="1" ht="15.75" x14ac:dyDescent="0.25">
      <c r="A103" s="389" t="s">
        <v>263</v>
      </c>
      <c r="B103" s="390" t="s">
        <v>192</v>
      </c>
      <c r="C103" s="391"/>
      <c r="D103" s="391"/>
      <c r="E103" s="392"/>
    </row>
    <row r="104" spans="1:5" ht="14.25" customHeight="1" x14ac:dyDescent="0.2">
      <c r="A104" s="393">
        <v>1</v>
      </c>
      <c r="B104" s="394" t="s">
        <v>527</v>
      </c>
      <c r="C104" s="395">
        <v>0</v>
      </c>
      <c r="D104" s="395">
        <v>0</v>
      </c>
      <c r="E104" s="395">
        <f>D104+ C104</f>
        <v>0</v>
      </c>
    </row>
    <row r="105" spans="1:5" ht="14.25" customHeight="1" x14ac:dyDescent="0.2">
      <c r="A105" s="393">
        <v>2</v>
      </c>
      <c r="B105" s="394" t="s">
        <v>528</v>
      </c>
      <c r="C105" s="395">
        <v>0</v>
      </c>
      <c r="D105" s="395">
        <v>0</v>
      </c>
      <c r="E105" s="395">
        <f>D105+ C105</f>
        <v>0</v>
      </c>
    </row>
    <row r="106" spans="1:5" ht="15.75" x14ac:dyDescent="0.25">
      <c r="A106" s="385"/>
      <c r="B106" s="386"/>
      <c r="C106" s="387"/>
      <c r="D106" s="387"/>
      <c r="E106" s="396"/>
    </row>
    <row r="107" spans="1:5" s="384" customFormat="1" ht="15.75" x14ac:dyDescent="0.25">
      <c r="A107" s="389" t="s">
        <v>264</v>
      </c>
      <c r="B107" s="390" t="s">
        <v>198</v>
      </c>
      <c r="C107" s="391"/>
      <c r="D107" s="391"/>
      <c r="E107" s="392"/>
    </row>
    <row r="108" spans="1:5" ht="14.25" customHeight="1" x14ac:dyDescent="0.2">
      <c r="A108" s="393">
        <v>1</v>
      </c>
      <c r="B108" s="394" t="s">
        <v>527</v>
      </c>
      <c r="C108" s="395">
        <v>0</v>
      </c>
      <c r="D108" s="395">
        <v>0</v>
      </c>
      <c r="E108" s="395">
        <f>D108+ C108</f>
        <v>0</v>
      </c>
    </row>
    <row r="109" spans="1:5" ht="14.25" customHeight="1" x14ac:dyDescent="0.2">
      <c r="A109" s="393">
        <v>2</v>
      </c>
      <c r="B109" s="394" t="s">
        <v>528</v>
      </c>
      <c r="C109" s="395">
        <v>0</v>
      </c>
      <c r="D109" s="395">
        <v>0</v>
      </c>
      <c r="E109" s="395">
        <f>D109+ C109</f>
        <v>0</v>
      </c>
    </row>
    <row r="110" spans="1:5" ht="15.75" x14ac:dyDescent="0.25">
      <c r="A110" s="385"/>
      <c r="B110" s="386"/>
      <c r="C110" s="387"/>
      <c r="D110" s="387"/>
      <c r="E110" s="396"/>
    </row>
    <row r="111" spans="1:5" s="384" customFormat="1" ht="31.5" x14ac:dyDescent="0.25">
      <c r="A111" s="389" t="s">
        <v>265</v>
      </c>
      <c r="B111" s="390" t="s">
        <v>204</v>
      </c>
      <c r="C111" s="391"/>
      <c r="D111" s="391"/>
      <c r="E111" s="392"/>
    </row>
    <row r="112" spans="1:5" ht="14.25" customHeight="1" x14ac:dyDescent="0.2">
      <c r="A112" s="393">
        <v>1</v>
      </c>
      <c r="B112" s="394" t="s">
        <v>527</v>
      </c>
      <c r="C112" s="395">
        <v>0</v>
      </c>
      <c r="D112" s="395">
        <v>0</v>
      </c>
      <c r="E112" s="395">
        <f>D112+ C112</f>
        <v>0</v>
      </c>
    </row>
    <row r="113" spans="1:6" ht="14.25" customHeight="1" x14ac:dyDescent="0.2">
      <c r="A113" s="393">
        <v>2</v>
      </c>
      <c r="B113" s="394" t="s">
        <v>528</v>
      </c>
      <c r="C113" s="395">
        <v>0</v>
      </c>
      <c r="D113" s="395">
        <v>0</v>
      </c>
      <c r="E113" s="395">
        <f>D113+ C113</f>
        <v>0</v>
      </c>
    </row>
    <row r="114" spans="1:6" ht="15.75" x14ac:dyDescent="0.25">
      <c r="A114" s="385"/>
      <c r="B114" s="386"/>
      <c r="C114" s="387"/>
      <c r="D114" s="387"/>
      <c r="E114" s="396"/>
    </row>
    <row r="115" spans="1:6" s="384" customFormat="1" ht="15.75" x14ac:dyDescent="0.25">
      <c r="A115" s="389" t="s">
        <v>266</v>
      </c>
      <c r="B115" s="390" t="s">
        <v>213</v>
      </c>
      <c r="C115" s="391"/>
      <c r="D115" s="391"/>
      <c r="E115" s="392"/>
    </row>
    <row r="116" spans="1:6" ht="14.25" customHeight="1" x14ac:dyDescent="0.2">
      <c r="A116" s="393">
        <v>1</v>
      </c>
      <c r="B116" s="394" t="s">
        <v>527</v>
      </c>
      <c r="C116" s="395">
        <v>0</v>
      </c>
      <c r="D116" s="395">
        <v>0</v>
      </c>
      <c r="E116" s="395">
        <f>D116+ C116</f>
        <v>0</v>
      </c>
    </row>
    <row r="117" spans="1:6" ht="14.25" customHeight="1" x14ac:dyDescent="0.2">
      <c r="A117" s="393">
        <v>2</v>
      </c>
      <c r="B117" s="394" t="s">
        <v>528</v>
      </c>
      <c r="C117" s="395">
        <v>0</v>
      </c>
      <c r="D117" s="395">
        <v>0</v>
      </c>
      <c r="E117" s="395">
        <f>D117+ C117</f>
        <v>0</v>
      </c>
    </row>
    <row r="118" spans="1:6" ht="15.75" x14ac:dyDescent="0.25">
      <c r="A118" s="385"/>
      <c r="B118" s="386"/>
      <c r="C118" s="387"/>
      <c r="D118" s="387"/>
      <c r="E118" s="396"/>
    </row>
    <row r="119" spans="1:6" ht="13.5" customHeight="1" x14ac:dyDescent="0.2">
      <c r="A119" s="397"/>
      <c r="B119" s="527"/>
      <c r="C119" s="527"/>
      <c r="D119" s="527"/>
      <c r="E119" s="398"/>
    </row>
    <row r="120" spans="1:6" ht="15" customHeight="1" x14ac:dyDescent="0.2">
      <c r="A120" s="399"/>
      <c r="B120" s="524" t="s">
        <v>529</v>
      </c>
      <c r="C120" s="524"/>
      <c r="D120" s="524"/>
      <c r="E120" s="524"/>
      <c r="F120" s="397"/>
    </row>
    <row r="121" spans="1:6" ht="13.5" customHeight="1" x14ac:dyDescent="0.2">
      <c r="A121" s="399"/>
      <c r="B121" s="400"/>
      <c r="C121" s="400"/>
      <c r="D121" s="400"/>
      <c r="E121" s="400"/>
      <c r="F121" s="397"/>
    </row>
    <row r="122" spans="1:6" ht="32.1" customHeight="1" x14ac:dyDescent="0.2">
      <c r="A122" s="399"/>
      <c r="B122" s="524" t="s">
        <v>530</v>
      </c>
      <c r="C122" s="524"/>
      <c r="D122" s="524"/>
      <c r="E122" s="524"/>
      <c r="F122" s="397"/>
    </row>
    <row r="123" spans="1:6" ht="15" customHeight="1" x14ac:dyDescent="0.2">
      <c r="A123" s="397"/>
      <c r="B123" s="524" t="s">
        <v>531</v>
      </c>
      <c r="C123" s="524"/>
      <c r="D123" s="524"/>
      <c r="E123" s="524"/>
      <c r="F123" s="397"/>
    </row>
    <row r="124" spans="1:6" ht="15" customHeight="1" x14ac:dyDescent="0.2">
      <c r="A124" s="397"/>
      <c r="B124" s="524" t="s">
        <v>532</v>
      </c>
      <c r="C124" s="524"/>
      <c r="D124" s="524"/>
      <c r="E124" s="524"/>
      <c r="F124" s="397"/>
    </row>
  </sheetData>
  <mergeCells count="10">
    <mergeCell ref="B120:E120"/>
    <mergeCell ref="B122:E122"/>
    <mergeCell ref="B123:E123"/>
    <mergeCell ref="B124:E124"/>
    <mergeCell ref="A2:E2"/>
    <mergeCell ref="A3:E3"/>
    <mergeCell ref="A4:E4"/>
    <mergeCell ref="A5:E5"/>
    <mergeCell ref="A6:E6"/>
    <mergeCell ref="B119:D119"/>
  </mergeCells>
  <pageMargins left="0.25" right="0.25" top="0.75" bottom="0.75" header="0.3" footer="0.3"/>
  <pageSetup scale="74" fitToHeight="0" orientation="portrait" horizontalDpi="1200" verticalDpi="1200" r:id="rId1"/>
  <headerFooter>
    <oddHeader>_x000D_
                &amp;L&amp;10OFFICE OF HEALTH CARE ACCESS&amp;C&amp;10ANNUAL REPORTING&amp;R&amp;10ROCKVILLE GENERAL HOSPITAL</oddHeader>
    <oddFooter>&amp;L&amp;10REPORT 19C&amp;C&amp;10&amp;P OF &amp;N&amp;R&amp;10&amp;D, &amp;T</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20"/>
  <sheetViews>
    <sheetView tabSelected="1" zoomScale="75" workbookViewId="0">
      <selection activeCell="C11" sqref="C11"/>
    </sheetView>
  </sheetViews>
  <sheetFormatPr defaultRowHeight="15" customHeight="1" x14ac:dyDescent="0.2"/>
  <cols>
    <col min="1" max="1" width="6.5703125" style="431" customWidth="1"/>
    <col min="2" max="2" width="90.85546875" style="39" customWidth="1"/>
    <col min="3" max="3" width="37.5703125" style="403" customWidth="1"/>
    <col min="4" max="16384" width="9.140625" style="39"/>
  </cols>
  <sheetData>
    <row r="2" spans="1:4" ht="15.75" customHeight="1" x14ac:dyDescent="0.25">
      <c r="A2" s="477" t="s">
        <v>0</v>
      </c>
      <c r="B2" s="477"/>
      <c r="C2" s="477"/>
    </row>
    <row r="3" spans="1:4" ht="15.75" customHeight="1" x14ac:dyDescent="0.25">
      <c r="A3" s="477" t="s">
        <v>1</v>
      </c>
      <c r="B3" s="477"/>
      <c r="C3" s="477"/>
    </row>
    <row r="4" spans="1:4" ht="15.75" customHeight="1" x14ac:dyDescent="0.25">
      <c r="A4" s="477" t="s">
        <v>223</v>
      </c>
      <c r="B4" s="477"/>
      <c r="C4" s="477"/>
    </row>
    <row r="5" spans="1:4" ht="15.75" customHeight="1" x14ac:dyDescent="0.25">
      <c r="A5" s="477" t="s">
        <v>533</v>
      </c>
      <c r="B5" s="477"/>
      <c r="C5" s="477"/>
    </row>
    <row r="6" spans="1:4" ht="15.75" customHeight="1" x14ac:dyDescent="0.25">
      <c r="A6" s="477" t="s">
        <v>534</v>
      </c>
      <c r="B6" s="477"/>
      <c r="C6" s="477"/>
    </row>
    <row r="7" spans="1:4" ht="15.75" customHeight="1" x14ac:dyDescent="0.25">
      <c r="A7" s="401"/>
      <c r="B7" s="402"/>
      <c r="D7" s="404"/>
    </row>
    <row r="8" spans="1:4" ht="15.75" customHeight="1" x14ac:dyDescent="0.25">
      <c r="A8" s="405">
        <v>-1</v>
      </c>
      <c r="B8" s="406">
        <v>-2</v>
      </c>
      <c r="C8" s="405">
        <v>-3</v>
      </c>
      <c r="D8" s="404"/>
    </row>
    <row r="9" spans="1:4" ht="24.75" customHeight="1" x14ac:dyDescent="0.25">
      <c r="A9" s="407" t="s">
        <v>5</v>
      </c>
      <c r="B9" s="408" t="s">
        <v>6</v>
      </c>
      <c r="C9" s="409" t="s">
        <v>535</v>
      </c>
    </row>
    <row r="10" spans="1:4" ht="15.75" customHeight="1" x14ac:dyDescent="0.25">
      <c r="A10" s="410"/>
      <c r="B10" s="411"/>
      <c r="C10" s="412"/>
    </row>
    <row r="11" spans="1:4" ht="30" customHeight="1" x14ac:dyDescent="0.25">
      <c r="A11" s="413" t="s">
        <v>409</v>
      </c>
      <c r="B11" s="414" t="s">
        <v>536</v>
      </c>
      <c r="C11" s="415"/>
    </row>
    <row r="12" spans="1:4" ht="45" customHeight="1" x14ac:dyDescent="0.2">
      <c r="A12" s="416" t="s">
        <v>537</v>
      </c>
      <c r="B12" s="417" t="s">
        <v>538</v>
      </c>
      <c r="C12" s="418" t="s">
        <v>539</v>
      </c>
    </row>
    <row r="13" spans="1:4" ht="15" customHeight="1" x14ac:dyDescent="0.2">
      <c r="A13" s="419"/>
      <c r="B13" s="420"/>
      <c r="C13" s="421"/>
    </row>
    <row r="14" spans="1:4" ht="30" customHeight="1" x14ac:dyDescent="0.2">
      <c r="A14" s="422" t="s">
        <v>540</v>
      </c>
      <c r="B14" s="423" t="s">
        <v>541</v>
      </c>
      <c r="C14" s="424" t="s">
        <v>539</v>
      </c>
    </row>
    <row r="15" spans="1:4" ht="15" customHeight="1" x14ac:dyDescent="0.2">
      <c r="A15" s="425"/>
      <c r="B15" s="420"/>
      <c r="C15" s="421"/>
    </row>
    <row r="16" spans="1:4" ht="30" customHeight="1" x14ac:dyDescent="0.2">
      <c r="A16" s="422" t="s">
        <v>542</v>
      </c>
      <c r="B16" s="423" t="s">
        <v>543</v>
      </c>
      <c r="C16" s="424" t="s">
        <v>539</v>
      </c>
    </row>
    <row r="17" spans="1:3" ht="15" customHeight="1" x14ac:dyDescent="0.2">
      <c r="A17" s="425"/>
      <c r="B17" s="420"/>
      <c r="C17" s="421"/>
    </row>
    <row r="18" spans="1:3" ht="30" customHeight="1" x14ac:dyDescent="0.2">
      <c r="A18" s="422" t="s">
        <v>544</v>
      </c>
      <c r="B18" s="423" t="s">
        <v>545</v>
      </c>
      <c r="C18" s="424" t="s">
        <v>539</v>
      </c>
    </row>
    <row r="19" spans="1:3" ht="15" customHeight="1" x14ac:dyDescent="0.2">
      <c r="A19" s="426"/>
      <c r="B19" s="427"/>
      <c r="C19" s="421"/>
    </row>
    <row r="20" spans="1:3" ht="30" customHeight="1" x14ac:dyDescent="0.2">
      <c r="A20" s="428" t="s">
        <v>546</v>
      </c>
      <c r="B20" s="429" t="s">
        <v>547</v>
      </c>
      <c r="C20" s="430">
        <v>0</v>
      </c>
    </row>
  </sheetData>
  <mergeCells count="5">
    <mergeCell ref="A2:C2"/>
    <mergeCell ref="A3:C3"/>
    <mergeCell ref="A4:C4"/>
    <mergeCell ref="A5:C5"/>
    <mergeCell ref="A6:C6"/>
  </mergeCells>
  <pageMargins left="0.25" right="0.25" top="0.75" bottom="0.75" header="0.3" footer="0.3"/>
  <pageSetup scale="75" fitToHeight="0" orientation="portrait" horizontalDpi="1200" verticalDpi="1200" r:id="rId1"/>
  <headerFooter>
    <oddHeader>_x000D_
                &amp;L&amp;10OFFICE OF HEALTH CARE ACCESS&amp;C&amp;10ANNUAL REPORTING&amp;R&amp;10ROCKVILLE GENERAL HOSPITAL</oddHeader>
    <oddFooter>&amp;L&amp;10REPORT 19C&amp;C&amp;10&amp;P OF &amp;N&amp;R&amp;10&amp;D, &amp;T</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6"/>
  <sheetViews>
    <sheetView tabSelected="1" zoomScale="75" zoomScaleSheetLayoutView="75" workbookViewId="0">
      <selection activeCell="C11" sqref="C11"/>
    </sheetView>
  </sheetViews>
  <sheetFormatPr defaultRowHeight="15" x14ac:dyDescent="0.2"/>
  <cols>
    <col min="1" max="1" width="8.7109375" style="432" customWidth="1"/>
    <col min="2" max="2" width="55.28515625" style="432" customWidth="1"/>
    <col min="3" max="6" width="16.7109375" style="432" customWidth="1"/>
    <col min="7" max="16384" width="9.140625" style="432"/>
  </cols>
  <sheetData>
    <row r="1" spans="1:6" ht="15" customHeight="1" x14ac:dyDescent="0.25">
      <c r="A1" s="528" t="s">
        <v>0</v>
      </c>
      <c r="B1" s="529"/>
      <c r="C1" s="529"/>
      <c r="D1" s="529"/>
      <c r="E1" s="529"/>
      <c r="F1" s="530"/>
    </row>
    <row r="2" spans="1:6" ht="15" customHeight="1" x14ac:dyDescent="0.25">
      <c r="A2" s="528" t="s">
        <v>422</v>
      </c>
      <c r="B2" s="529"/>
      <c r="C2" s="529"/>
      <c r="D2" s="529"/>
      <c r="E2" s="529"/>
      <c r="F2" s="530"/>
    </row>
    <row r="3" spans="1:6" ht="15" customHeight="1" x14ac:dyDescent="0.25">
      <c r="A3" s="471" t="s">
        <v>548</v>
      </c>
      <c r="B3" s="471"/>
      <c r="C3" s="471"/>
      <c r="D3" s="471"/>
      <c r="E3" s="471"/>
      <c r="F3" s="471"/>
    </row>
    <row r="4" spans="1:6" ht="15" customHeight="1" x14ac:dyDescent="0.25">
      <c r="A4" s="471" t="s">
        <v>549</v>
      </c>
      <c r="B4" s="471"/>
      <c r="C4" s="471"/>
      <c r="D4" s="471"/>
      <c r="E4" s="471"/>
      <c r="F4" s="471"/>
    </row>
    <row r="5" spans="1:6" ht="15" customHeight="1" x14ac:dyDescent="0.25">
      <c r="A5" s="433"/>
      <c r="B5" s="2"/>
      <c r="C5" s="2"/>
      <c r="D5" s="2"/>
      <c r="E5" s="2"/>
      <c r="F5" s="433"/>
    </row>
    <row r="6" spans="1:6" ht="15" customHeight="1" x14ac:dyDescent="0.25">
      <c r="A6" s="434">
        <v>-1</v>
      </c>
      <c r="B6" s="434">
        <v>-2</v>
      </c>
      <c r="C6" s="434">
        <v>-3</v>
      </c>
      <c r="D6" s="434">
        <v>-4</v>
      </c>
      <c r="E6" s="434">
        <v>-5</v>
      </c>
      <c r="F6" s="434">
        <v>-6</v>
      </c>
    </row>
    <row r="7" spans="1:6" ht="15" customHeight="1" x14ac:dyDescent="0.25">
      <c r="A7" s="435"/>
      <c r="B7" s="434"/>
      <c r="C7" s="2" t="s">
        <v>550</v>
      </c>
      <c r="D7" s="2" t="s">
        <v>551</v>
      </c>
      <c r="E7" s="434" t="s">
        <v>319</v>
      </c>
      <c r="F7" s="434" t="s">
        <v>552</v>
      </c>
    </row>
    <row r="8" spans="1:6" ht="15" customHeight="1" x14ac:dyDescent="0.25">
      <c r="A8" s="436" t="s">
        <v>5</v>
      </c>
      <c r="B8" s="437" t="s">
        <v>6</v>
      </c>
      <c r="C8" s="436" t="s">
        <v>319</v>
      </c>
      <c r="D8" s="436" t="s">
        <v>319</v>
      </c>
      <c r="E8" s="436" t="s">
        <v>553</v>
      </c>
      <c r="F8" s="436" t="s">
        <v>553</v>
      </c>
    </row>
    <row r="9" spans="1:6" ht="15" customHeight="1" x14ac:dyDescent="0.25">
      <c r="A9" s="435"/>
      <c r="B9" s="435"/>
      <c r="C9" s="435"/>
      <c r="D9" s="435"/>
      <c r="E9" s="435"/>
      <c r="F9" s="435"/>
    </row>
    <row r="10" spans="1:6" ht="15" customHeight="1" x14ac:dyDescent="0.25">
      <c r="A10" s="436" t="s">
        <v>277</v>
      </c>
      <c r="B10" s="438" t="s">
        <v>554</v>
      </c>
      <c r="C10" s="438"/>
      <c r="D10" s="438"/>
      <c r="E10" s="438"/>
      <c r="F10" s="439"/>
    </row>
    <row r="11" spans="1:6" ht="15" customHeight="1" x14ac:dyDescent="0.25">
      <c r="A11" s="436"/>
      <c r="B11" s="438"/>
      <c r="C11" s="438"/>
      <c r="D11" s="438"/>
      <c r="E11" s="438"/>
      <c r="F11" s="439"/>
    </row>
    <row r="12" spans="1:6" x14ac:dyDescent="0.2">
      <c r="A12" s="440" t="s">
        <v>555</v>
      </c>
      <c r="B12" s="441" t="s">
        <v>556</v>
      </c>
      <c r="C12" s="442">
        <v>349</v>
      </c>
      <c r="D12" s="442">
        <v>564</v>
      </c>
      <c r="E12" s="442">
        <f>+D12-C12</f>
        <v>215</v>
      </c>
      <c r="F12" s="439">
        <f>IF(C12=0,0,E12/C12)</f>
        <v>0.61604584527220629</v>
      </c>
    </row>
    <row r="13" spans="1:6" ht="15" customHeight="1" x14ac:dyDescent="0.25">
      <c r="A13" s="440" t="s">
        <v>557</v>
      </c>
      <c r="B13" s="441" t="s">
        <v>558</v>
      </c>
      <c r="C13" s="442">
        <v>322</v>
      </c>
      <c r="D13" s="442">
        <v>529</v>
      </c>
      <c r="E13" s="442">
        <f>+D13-C13</f>
        <v>207</v>
      </c>
      <c r="F13" s="443">
        <f>IF(C13=0,0,E13/C13)</f>
        <v>0.6428571428571429</v>
      </c>
    </row>
    <row r="14" spans="1:6" ht="15" customHeight="1" x14ac:dyDescent="0.25">
      <c r="A14" s="444"/>
      <c r="B14" s="444"/>
      <c r="C14" s="444"/>
      <c r="D14" s="444"/>
      <c r="E14" s="444"/>
    </row>
    <row r="15" spans="1:6" x14ac:dyDescent="0.2">
      <c r="A15" s="440" t="s">
        <v>559</v>
      </c>
      <c r="B15" s="441" t="s">
        <v>560</v>
      </c>
      <c r="C15" s="445">
        <v>797362</v>
      </c>
      <c r="D15" s="445">
        <v>1508204</v>
      </c>
      <c r="E15" s="445">
        <f>+D15-C15</f>
        <v>710842</v>
      </c>
      <c r="F15" s="439">
        <f>IF(C15=0,0,E15/C15)</f>
        <v>0.89149219551470971</v>
      </c>
    </row>
    <row r="16" spans="1:6" ht="15" customHeight="1" x14ac:dyDescent="0.25">
      <c r="A16" s="446"/>
      <c r="B16" s="444" t="s">
        <v>561</v>
      </c>
      <c r="C16" s="447">
        <f>IF(C13=0,0,C15/C13)</f>
        <v>2476.2795031055903</v>
      </c>
      <c r="D16" s="447">
        <f>IF(D13=0,0,D15/D13)</f>
        <v>2851.0472589792062</v>
      </c>
      <c r="E16" s="447">
        <f>+D16-C16</f>
        <v>374.7677558736159</v>
      </c>
      <c r="F16" s="443">
        <f>IF(C16=0,0,E16/C16)</f>
        <v>0.15134307553069284</v>
      </c>
    </row>
    <row r="17" spans="1:6" ht="15" customHeight="1" x14ac:dyDescent="0.25">
      <c r="A17" s="444"/>
      <c r="B17" s="444"/>
      <c r="C17" s="444"/>
      <c r="D17" s="444"/>
      <c r="E17" s="444"/>
      <c r="F17" s="439"/>
    </row>
    <row r="18" spans="1:6" x14ac:dyDescent="0.2">
      <c r="A18" s="440" t="s">
        <v>562</v>
      </c>
      <c r="B18" s="441" t="s">
        <v>563</v>
      </c>
      <c r="C18" s="441">
        <v>0.30878100000000003</v>
      </c>
      <c r="D18" s="441">
        <v>0.29978700000000003</v>
      </c>
      <c r="E18" s="448">
        <f>+D18-C18</f>
        <v>-8.994000000000002E-3</v>
      </c>
      <c r="F18" s="439">
        <f>IF(C18=0,0,E18/C18)</f>
        <v>-2.9127439836000277E-2</v>
      </c>
    </row>
    <row r="19" spans="1:6" ht="15" customHeight="1" x14ac:dyDescent="0.25">
      <c r="A19" s="446"/>
      <c r="B19" s="444" t="s">
        <v>564</v>
      </c>
      <c r="C19" s="447">
        <f>+C15*C18</f>
        <v>246210.23572200001</v>
      </c>
      <c r="D19" s="447">
        <f>+D15*D18</f>
        <v>452139.95254800003</v>
      </c>
      <c r="E19" s="447">
        <f>+D19-C19</f>
        <v>205929.71682600002</v>
      </c>
      <c r="F19" s="443">
        <f>IF(C19=0,0,E19/C19)</f>
        <v>0.83639787038959101</v>
      </c>
    </row>
    <row r="20" spans="1:6" ht="15" customHeight="1" x14ac:dyDescent="0.25">
      <c r="A20" s="446"/>
      <c r="B20" s="444" t="s">
        <v>565</v>
      </c>
      <c r="C20" s="447">
        <f>IF(C13=0,0,C19/C13)</f>
        <v>764.62806124844724</v>
      </c>
      <c r="D20" s="447">
        <f>IF(D13=0,0,D19/D13)</f>
        <v>854.70690462759933</v>
      </c>
      <c r="E20" s="447">
        <f>+D20-C20</f>
        <v>90.07884337915209</v>
      </c>
      <c r="F20" s="443">
        <f>IF(C20=0,0,E20/C20)</f>
        <v>0.11780739936757718</v>
      </c>
    </row>
    <row r="21" spans="1:6" ht="15" customHeight="1" x14ac:dyDescent="0.25">
      <c r="A21" s="435"/>
      <c r="B21" s="444"/>
      <c r="C21" s="449"/>
      <c r="D21" s="449"/>
      <c r="E21" s="449"/>
      <c r="F21" s="439"/>
    </row>
    <row r="22" spans="1:6" x14ac:dyDescent="0.2">
      <c r="A22" s="440" t="s">
        <v>566</v>
      </c>
      <c r="B22" s="441" t="s">
        <v>567</v>
      </c>
      <c r="C22" s="445">
        <v>163974</v>
      </c>
      <c r="D22" s="445">
        <v>259338</v>
      </c>
      <c r="E22" s="445">
        <f>+D22-C22</f>
        <v>95364</v>
      </c>
      <c r="F22" s="439">
        <f>IF(C22=0,0,E22/C22)</f>
        <v>0.58158000658641007</v>
      </c>
    </row>
    <row r="23" spans="1:6" ht="30" x14ac:dyDescent="0.2">
      <c r="A23" s="440" t="s">
        <v>568</v>
      </c>
      <c r="B23" s="441" t="s">
        <v>569</v>
      </c>
      <c r="C23" s="450">
        <v>539804</v>
      </c>
      <c r="D23" s="450">
        <v>1121184</v>
      </c>
      <c r="E23" s="450">
        <f>+D23-C23</f>
        <v>581380</v>
      </c>
      <c r="F23" s="439">
        <f>IF(C23=0,0,E23/C23)</f>
        <v>1.0770205481989759</v>
      </c>
    </row>
    <row r="24" spans="1:6" ht="30" x14ac:dyDescent="0.2">
      <c r="A24" s="440" t="s">
        <v>570</v>
      </c>
      <c r="B24" s="441" t="s">
        <v>571</v>
      </c>
      <c r="C24" s="450">
        <v>93584</v>
      </c>
      <c r="D24" s="450">
        <v>127682</v>
      </c>
      <c r="E24" s="450">
        <f>+D24-C24</f>
        <v>34098</v>
      </c>
      <c r="F24" s="439">
        <f>IF(C24=0,0,E24/C24)</f>
        <v>0.3643571550692426</v>
      </c>
    </row>
    <row r="25" spans="1:6" ht="15" customHeight="1" x14ac:dyDescent="0.25">
      <c r="A25" s="435"/>
      <c r="B25" s="444" t="s">
        <v>560</v>
      </c>
      <c r="C25" s="447">
        <f>+C22+C23+C24</f>
        <v>797362</v>
      </c>
      <c r="D25" s="447">
        <f>+D22+D23+D24</f>
        <v>1508204</v>
      </c>
      <c r="E25" s="447">
        <f>+E22+E23+E24</f>
        <v>710842</v>
      </c>
      <c r="F25" s="443">
        <f>IF(C25=0,0,E25/C25)</f>
        <v>0.89149219551470971</v>
      </c>
    </row>
    <row r="26" spans="1:6" ht="15" customHeight="1" x14ac:dyDescent="0.25">
      <c r="A26" s="436"/>
      <c r="B26" s="444"/>
      <c r="C26" s="451"/>
      <c r="D26" s="451"/>
      <c r="E26" s="451"/>
      <c r="F26" s="439"/>
    </row>
    <row r="27" spans="1:6" x14ac:dyDescent="0.2">
      <c r="A27" s="440" t="s">
        <v>572</v>
      </c>
      <c r="B27" s="441" t="s">
        <v>573</v>
      </c>
      <c r="C27" s="450">
        <v>134</v>
      </c>
      <c r="D27" s="450">
        <v>214</v>
      </c>
      <c r="E27" s="450">
        <f>+D27-C27</f>
        <v>80</v>
      </c>
      <c r="F27" s="439">
        <f>IF(C27=0,0,E27/C27)</f>
        <v>0.59701492537313428</v>
      </c>
    </row>
    <row r="28" spans="1:6" x14ac:dyDescent="0.2">
      <c r="A28" s="440" t="s">
        <v>574</v>
      </c>
      <c r="B28" s="441" t="s">
        <v>575</v>
      </c>
      <c r="C28" s="450">
        <v>27</v>
      </c>
      <c r="D28" s="450">
        <v>42</v>
      </c>
      <c r="E28" s="450">
        <f>+D28-C28</f>
        <v>15</v>
      </c>
      <c r="F28" s="439">
        <f>IF(C28=0,0,E28/C28)</f>
        <v>0.55555555555555558</v>
      </c>
    </row>
    <row r="29" spans="1:6" x14ac:dyDescent="0.2">
      <c r="A29" s="440" t="s">
        <v>576</v>
      </c>
      <c r="B29" s="441" t="s">
        <v>577</v>
      </c>
      <c r="C29" s="450">
        <v>264</v>
      </c>
      <c r="D29" s="450">
        <v>1535</v>
      </c>
      <c r="E29" s="450">
        <f>+D29-C29</f>
        <v>1271</v>
      </c>
      <c r="F29" s="439">
        <f>IF(C29=0,0,E29/C29)</f>
        <v>4.8143939393939394</v>
      </c>
    </row>
    <row r="30" spans="1:6" ht="30" x14ac:dyDescent="0.2">
      <c r="A30" s="440" t="s">
        <v>578</v>
      </c>
      <c r="B30" s="441" t="s">
        <v>579</v>
      </c>
      <c r="C30" s="450">
        <v>191</v>
      </c>
      <c r="D30" s="450">
        <v>268</v>
      </c>
      <c r="E30" s="450">
        <f>+D30-C30</f>
        <v>77</v>
      </c>
      <c r="F30" s="439">
        <f>IF(C30=0,0,E30/C30)</f>
        <v>0.40314136125654448</v>
      </c>
    </row>
    <row r="31" spans="1:6" ht="15" customHeight="1" x14ac:dyDescent="0.25">
      <c r="A31" s="436"/>
      <c r="B31" s="452"/>
      <c r="C31" s="435"/>
      <c r="D31" s="435"/>
      <c r="E31" s="435"/>
      <c r="F31" s="443"/>
    </row>
    <row r="32" spans="1:6" ht="15" customHeight="1" x14ac:dyDescent="0.25">
      <c r="A32" s="453"/>
      <c r="B32" s="441"/>
      <c r="C32" s="438"/>
      <c r="D32" s="438"/>
      <c r="E32" s="438"/>
      <c r="F32" s="439"/>
    </row>
    <row r="33" spans="1:6" ht="15" customHeight="1" x14ac:dyDescent="0.25">
      <c r="A33" s="452" t="s">
        <v>580</v>
      </c>
      <c r="B33" s="444"/>
      <c r="C33" s="449"/>
      <c r="D33" s="449"/>
      <c r="E33" s="449"/>
    </row>
    <row r="34" spans="1:6" ht="15" customHeight="1" x14ac:dyDescent="0.25">
      <c r="A34" s="436"/>
      <c r="B34" s="452"/>
      <c r="C34" s="435"/>
      <c r="D34" s="435"/>
      <c r="E34" s="435"/>
      <c r="F34" s="443"/>
    </row>
    <row r="35" spans="1:6" ht="15" customHeight="1" x14ac:dyDescent="0.25">
      <c r="A35" s="452"/>
      <c r="F35" s="439"/>
    </row>
    <row r="36" spans="1:6" ht="15" customHeight="1" x14ac:dyDescent="0.25">
      <c r="A36" s="436" t="s">
        <v>284</v>
      </c>
      <c r="B36" s="438" t="s">
        <v>581</v>
      </c>
      <c r="C36" s="435"/>
      <c r="D36" s="435"/>
      <c r="E36" s="435"/>
      <c r="F36" s="435"/>
    </row>
    <row r="37" spans="1:6" ht="15" customHeight="1" x14ac:dyDescent="0.25">
      <c r="A37" s="436"/>
      <c r="B37" s="452"/>
      <c r="C37" s="435"/>
      <c r="D37" s="435"/>
      <c r="E37" s="435"/>
      <c r="F37" s="435"/>
    </row>
    <row r="38" spans="1:6" x14ac:dyDescent="0.2">
      <c r="A38" s="440" t="s">
        <v>555</v>
      </c>
      <c r="B38" s="441" t="s">
        <v>556</v>
      </c>
      <c r="C38" s="442">
        <v>0</v>
      </c>
      <c r="D38" s="442">
        <v>9</v>
      </c>
      <c r="E38" s="442">
        <f>+D38-C38</f>
        <v>9</v>
      </c>
      <c r="F38" s="439">
        <f>IF(C38=0,0,E38/C38)</f>
        <v>0</v>
      </c>
    </row>
    <row r="39" spans="1:6" ht="15" customHeight="1" x14ac:dyDescent="0.25">
      <c r="A39" s="440" t="s">
        <v>557</v>
      </c>
      <c r="B39" s="441" t="s">
        <v>558</v>
      </c>
      <c r="C39" s="442">
        <v>0</v>
      </c>
      <c r="D39" s="442">
        <v>9</v>
      </c>
      <c r="E39" s="442">
        <f>+D39-C39</f>
        <v>9</v>
      </c>
      <c r="F39" s="443">
        <f>IF(C39=0,0,E39/C39)</f>
        <v>0</v>
      </c>
    </row>
    <row r="40" spans="1:6" ht="15" customHeight="1" x14ac:dyDescent="0.25">
      <c r="A40" s="441"/>
      <c r="B40" s="441"/>
      <c r="C40" s="444"/>
      <c r="D40" s="444"/>
      <c r="E40" s="444"/>
    </row>
    <row r="41" spans="1:6" x14ac:dyDescent="0.2">
      <c r="A41" s="440" t="s">
        <v>559</v>
      </c>
      <c r="B41" s="441" t="s">
        <v>582</v>
      </c>
      <c r="C41" s="445">
        <v>0</v>
      </c>
      <c r="D41" s="445">
        <v>70395</v>
      </c>
      <c r="E41" s="445">
        <f>+D41-C41</f>
        <v>70395</v>
      </c>
      <c r="F41" s="439">
        <f>IF(C41=0,0,E41/C41)</f>
        <v>0</v>
      </c>
    </row>
    <row r="42" spans="1:6" ht="15" customHeight="1" x14ac:dyDescent="0.25">
      <c r="A42" s="435"/>
      <c r="B42" s="444" t="s">
        <v>561</v>
      </c>
      <c r="C42" s="447">
        <f>IF(C39=0,0,C41/C39)</f>
        <v>0</v>
      </c>
      <c r="D42" s="447">
        <f>IF(D39=0,0,D41/D39)</f>
        <v>7821.666666666667</v>
      </c>
      <c r="E42" s="447">
        <f>+D42-C42</f>
        <v>7821.666666666667</v>
      </c>
      <c r="F42" s="443">
        <f>IF(C42=0,0,E42/C42)</f>
        <v>0</v>
      </c>
    </row>
    <row r="43" spans="1:6" ht="15" customHeight="1" x14ac:dyDescent="0.25">
      <c r="A43" s="444"/>
      <c r="B43" s="444"/>
      <c r="C43" s="444"/>
      <c r="D43" s="444"/>
      <c r="E43" s="444"/>
      <c r="F43" s="439"/>
    </row>
    <row r="44" spans="1:6" x14ac:dyDescent="0.2">
      <c r="A44" s="440" t="s">
        <v>562</v>
      </c>
      <c r="B44" s="441" t="s">
        <v>563</v>
      </c>
      <c r="C44" s="441">
        <v>0.30878100000000003</v>
      </c>
      <c r="D44" s="441">
        <v>0.29978700000000003</v>
      </c>
      <c r="E44" s="448">
        <f>+D44-C44</f>
        <v>-8.994000000000002E-3</v>
      </c>
      <c r="F44" s="439">
        <f>IF(C44=0,0,E44/C44)</f>
        <v>-2.9127439836000277E-2</v>
      </c>
    </row>
    <row r="45" spans="1:6" ht="15" customHeight="1" x14ac:dyDescent="0.25">
      <c r="A45" s="435"/>
      <c r="B45" s="444" t="s">
        <v>564</v>
      </c>
      <c r="C45" s="447">
        <f>+C41*C44</f>
        <v>0</v>
      </c>
      <c r="D45" s="447">
        <f>+D41*D44</f>
        <v>21103.505865000003</v>
      </c>
      <c r="E45" s="447">
        <f>+D45-C45</f>
        <v>21103.505865000003</v>
      </c>
      <c r="F45" s="443">
        <f>IF(C45=0,0,E45/C45)</f>
        <v>0</v>
      </c>
    </row>
    <row r="46" spans="1:6" ht="15" customHeight="1" x14ac:dyDescent="0.25">
      <c r="A46" s="435"/>
      <c r="B46" s="444" t="s">
        <v>565</v>
      </c>
      <c r="C46" s="447">
        <f>IF(C39=0,0,C45/C39)</f>
        <v>0</v>
      </c>
      <c r="D46" s="447">
        <f>IF(D39=0,0,D45/D39)</f>
        <v>2344.8339850000002</v>
      </c>
      <c r="E46" s="447">
        <f>+D46-C46</f>
        <v>2344.8339850000002</v>
      </c>
      <c r="F46" s="443">
        <f>IF(C46=0,0,E46/C46)</f>
        <v>0</v>
      </c>
    </row>
    <row r="47" spans="1:6" ht="15" customHeight="1" x14ac:dyDescent="0.25">
      <c r="A47" s="435"/>
      <c r="B47" s="444"/>
      <c r="C47" s="449"/>
      <c r="D47" s="449"/>
      <c r="E47" s="449"/>
      <c r="F47" s="443"/>
    </row>
    <row r="48" spans="1:6" x14ac:dyDescent="0.2">
      <c r="A48" s="440" t="s">
        <v>566</v>
      </c>
      <c r="B48" s="441" t="s">
        <v>583</v>
      </c>
      <c r="C48" s="445">
        <v>0</v>
      </c>
      <c r="D48" s="445">
        <v>70395</v>
      </c>
      <c r="E48" s="445">
        <f>+D48-C48</f>
        <v>70395</v>
      </c>
      <c r="F48" s="439">
        <f>IF(C48=0,0,E48/C48)</f>
        <v>0</v>
      </c>
    </row>
    <row r="49" spans="1:7" ht="30" x14ac:dyDescent="0.2">
      <c r="A49" s="440" t="s">
        <v>568</v>
      </c>
      <c r="B49" s="441" t="s">
        <v>584</v>
      </c>
      <c r="C49" s="450">
        <v>0</v>
      </c>
      <c r="D49" s="450">
        <v>0</v>
      </c>
      <c r="E49" s="450">
        <f>+D49-C49</f>
        <v>0</v>
      </c>
      <c r="F49" s="439">
        <f>IF(C49=0,0,E49/C49)</f>
        <v>0</v>
      </c>
    </row>
    <row r="50" spans="1:7" ht="30" x14ac:dyDescent="0.2">
      <c r="A50" s="440" t="s">
        <v>570</v>
      </c>
      <c r="B50" s="441" t="s">
        <v>585</v>
      </c>
      <c r="C50" s="450">
        <v>0</v>
      </c>
      <c r="D50" s="450">
        <v>0</v>
      </c>
      <c r="E50" s="450">
        <f>+D50-C50</f>
        <v>0</v>
      </c>
      <c r="F50" s="439">
        <f>IF(C50=0,0,E50/C50)</f>
        <v>0</v>
      </c>
    </row>
    <row r="51" spans="1:7" ht="15" customHeight="1" x14ac:dyDescent="0.25">
      <c r="A51" s="435"/>
      <c r="B51" s="444" t="s">
        <v>582</v>
      </c>
      <c r="C51" s="447">
        <f>+C48+C49+C50</f>
        <v>0</v>
      </c>
      <c r="D51" s="447">
        <f>+D48+D49+D50</f>
        <v>70395</v>
      </c>
      <c r="E51" s="447">
        <f>+E48+E49+E50</f>
        <v>70395</v>
      </c>
      <c r="F51" s="443">
        <f>IF(C51=0,0,E51/C51)</f>
        <v>0</v>
      </c>
    </row>
    <row r="52" spans="1:7" ht="15" customHeight="1" x14ac:dyDescent="0.25">
      <c r="A52" s="436"/>
      <c r="B52" s="444"/>
      <c r="C52" s="451"/>
      <c r="D52" s="451"/>
      <c r="E52" s="451"/>
      <c r="F52" s="439"/>
    </row>
    <row r="53" spans="1:7" x14ac:dyDescent="0.2">
      <c r="A53" s="440" t="s">
        <v>572</v>
      </c>
      <c r="B53" s="441" t="s">
        <v>586</v>
      </c>
      <c r="C53" s="450">
        <v>0</v>
      </c>
      <c r="D53" s="450">
        <v>47</v>
      </c>
      <c r="E53" s="450">
        <f>+D53-C53</f>
        <v>47</v>
      </c>
      <c r="F53" s="439">
        <f>IF(C53=0,0,E53/C53)</f>
        <v>0</v>
      </c>
    </row>
    <row r="54" spans="1:7" x14ac:dyDescent="0.2">
      <c r="A54" s="440" t="s">
        <v>574</v>
      </c>
      <c r="B54" s="441" t="s">
        <v>587</v>
      </c>
      <c r="C54" s="450">
        <v>0</v>
      </c>
      <c r="D54" s="450">
        <v>9</v>
      </c>
      <c r="E54" s="450">
        <f>+D54-C54</f>
        <v>9</v>
      </c>
      <c r="F54" s="439">
        <f>IF(C54=0,0,E54/C54)</f>
        <v>0</v>
      </c>
    </row>
    <row r="55" spans="1:7" x14ac:dyDescent="0.2">
      <c r="A55" s="440" t="s">
        <v>576</v>
      </c>
      <c r="B55" s="441" t="s">
        <v>588</v>
      </c>
      <c r="C55" s="450">
        <v>0</v>
      </c>
      <c r="D55" s="450">
        <v>0</v>
      </c>
      <c r="E55" s="450">
        <f>+D55-C55</f>
        <v>0</v>
      </c>
      <c r="F55" s="439">
        <f>IF(C55=0,0,E55/C55)</f>
        <v>0</v>
      </c>
    </row>
    <row r="56" spans="1:7" ht="30" x14ac:dyDescent="0.2">
      <c r="A56" s="440" t="s">
        <v>578</v>
      </c>
      <c r="B56" s="441" t="s">
        <v>589</v>
      </c>
      <c r="C56" s="450">
        <v>0</v>
      </c>
      <c r="D56" s="450">
        <v>0</v>
      </c>
      <c r="E56" s="450">
        <f>+D56-C56</f>
        <v>0</v>
      </c>
      <c r="F56" s="439">
        <f>IF(C56=0,0,E56/C56)</f>
        <v>0</v>
      </c>
    </row>
    <row r="57" spans="1:7" ht="15" customHeight="1" x14ac:dyDescent="0.25">
      <c r="A57" s="454"/>
      <c r="B57" s="2"/>
      <c r="C57" s="2"/>
      <c r="D57" s="2"/>
      <c r="E57" s="2"/>
      <c r="F57" s="455"/>
    </row>
    <row r="58" spans="1:7" ht="15" customHeight="1" x14ac:dyDescent="0.25">
      <c r="A58" s="452" t="s">
        <v>590</v>
      </c>
      <c r="B58" s="2"/>
      <c r="C58" s="2"/>
      <c r="D58" s="2"/>
      <c r="E58" s="2"/>
      <c r="F58" s="456"/>
    </row>
    <row r="59" spans="1:7" ht="15" customHeight="1" x14ac:dyDescent="0.25">
      <c r="A59" s="436"/>
      <c r="B59" s="452"/>
      <c r="C59" s="435"/>
      <c r="D59" s="435"/>
      <c r="E59" s="435"/>
      <c r="F59" s="443"/>
    </row>
    <row r="60" spans="1:7" ht="15" customHeight="1" x14ac:dyDescent="0.25">
      <c r="A60" s="446"/>
      <c r="B60" s="441"/>
      <c r="C60" s="450"/>
      <c r="D60" s="450"/>
      <c r="E60" s="450"/>
      <c r="F60" s="457"/>
      <c r="G60" s="458"/>
    </row>
    <row r="61" spans="1:7" ht="15" customHeight="1" x14ac:dyDescent="0.25">
      <c r="A61" s="435"/>
      <c r="B61" s="444"/>
      <c r="C61" s="449"/>
      <c r="D61" s="449"/>
      <c r="E61" s="449"/>
      <c r="F61" s="457"/>
    </row>
    <row r="62" spans="1:7" ht="15" customHeight="1" x14ac:dyDescent="0.25">
      <c r="A62" s="436"/>
      <c r="B62" s="444"/>
      <c r="C62" s="451"/>
      <c r="D62" s="451"/>
      <c r="E62" s="451"/>
      <c r="F62" s="459"/>
    </row>
    <row r="63" spans="1:7" x14ac:dyDescent="0.2">
      <c r="A63" s="446"/>
      <c r="B63" s="441"/>
      <c r="C63" s="450"/>
      <c r="D63" s="450"/>
      <c r="E63" s="450"/>
      <c r="F63" s="459"/>
    </row>
    <row r="64" spans="1:7" x14ac:dyDescent="0.2">
      <c r="A64" s="446"/>
      <c r="B64" s="441"/>
      <c r="C64" s="450"/>
      <c r="D64" s="450"/>
      <c r="E64" s="450"/>
      <c r="F64" s="460"/>
    </row>
    <row r="65" spans="1:6" x14ac:dyDescent="0.2">
      <c r="A65" s="446"/>
      <c r="B65" s="441"/>
      <c r="C65" s="450"/>
      <c r="D65" s="450"/>
      <c r="E65" s="450"/>
      <c r="F65" s="455"/>
    </row>
    <row r="66" spans="1:6" x14ac:dyDescent="0.2">
      <c r="A66" s="446"/>
      <c r="B66" s="441"/>
      <c r="C66" s="450"/>
      <c r="D66" s="450"/>
      <c r="E66" s="450"/>
      <c r="F66" s="455"/>
    </row>
    <row r="67" spans="1:6" ht="15" customHeight="1" x14ac:dyDescent="0.25">
      <c r="A67" s="454"/>
      <c r="B67" s="2"/>
      <c r="C67" s="2"/>
      <c r="D67" s="2"/>
      <c r="E67" s="2"/>
      <c r="F67" s="455"/>
    </row>
    <row r="68" spans="1:6" ht="15" customHeight="1" x14ac:dyDescent="0.25">
      <c r="A68" s="452"/>
      <c r="B68" s="2"/>
      <c r="C68" s="2"/>
      <c r="D68" s="2"/>
      <c r="E68" s="2"/>
      <c r="F68" s="456"/>
    </row>
    <row r="69" spans="1:6" ht="15" customHeight="1" x14ac:dyDescent="0.25">
      <c r="A69" s="435"/>
      <c r="B69" s="461"/>
      <c r="C69" s="461"/>
      <c r="D69" s="461"/>
      <c r="E69" s="461"/>
      <c r="F69" s="455"/>
    </row>
    <row r="70" spans="1:6" ht="15" customHeight="1" x14ac:dyDescent="0.25">
      <c r="A70" s="435"/>
      <c r="B70" s="461"/>
      <c r="C70" s="461"/>
      <c r="D70" s="461"/>
      <c r="E70" s="461"/>
      <c r="F70" s="455"/>
    </row>
    <row r="71" spans="1:6" ht="15" customHeight="1" x14ac:dyDescent="0.25">
      <c r="A71" s="435"/>
      <c r="B71" s="444"/>
      <c r="C71" s="444"/>
      <c r="D71" s="444"/>
      <c r="E71" s="444"/>
      <c r="F71" s="462"/>
    </row>
    <row r="72" spans="1:6" ht="15" customHeight="1" x14ac:dyDescent="0.25">
      <c r="A72" s="463"/>
      <c r="B72" s="464"/>
      <c r="C72" s="464"/>
      <c r="D72" s="464"/>
      <c r="E72" s="464"/>
      <c r="F72" s="465"/>
    </row>
    <row r="73" spans="1:6" ht="15" customHeight="1" x14ac:dyDescent="0.25">
      <c r="A73" s="466"/>
      <c r="B73" s="467"/>
      <c r="C73" s="467"/>
      <c r="D73" s="467"/>
      <c r="E73" s="467"/>
      <c r="F73" s="468"/>
    </row>
    <row r="74" spans="1:6" ht="15" customHeight="1" x14ac:dyDescent="0.25">
      <c r="A74" s="466"/>
      <c r="B74" s="467"/>
      <c r="C74" s="467"/>
      <c r="D74" s="467"/>
      <c r="E74" s="467"/>
      <c r="F74" s="468"/>
    </row>
    <row r="75" spans="1:6" ht="15" customHeight="1" x14ac:dyDescent="0.25">
      <c r="A75" s="466"/>
      <c r="B75" s="467"/>
      <c r="C75" s="467"/>
      <c r="D75" s="467"/>
      <c r="E75" s="467"/>
      <c r="F75" s="468"/>
    </row>
    <row r="76" spans="1:6" ht="15" customHeight="1" x14ac:dyDescent="0.25">
      <c r="A76" s="466"/>
      <c r="B76" s="467"/>
      <c r="C76" s="467"/>
      <c r="D76" s="467"/>
      <c r="E76" s="467"/>
      <c r="F76" s="468"/>
    </row>
    <row r="77" spans="1:6" ht="15" customHeight="1" x14ac:dyDescent="0.25">
      <c r="A77" s="466"/>
      <c r="B77" s="467"/>
      <c r="C77" s="467"/>
      <c r="D77" s="467"/>
      <c r="E77" s="467"/>
      <c r="F77" s="468"/>
    </row>
    <row r="78" spans="1:6" ht="15" customHeight="1" x14ac:dyDescent="0.25">
      <c r="A78" s="466"/>
      <c r="B78" s="467"/>
      <c r="C78" s="467"/>
      <c r="D78" s="467"/>
      <c r="E78" s="467"/>
      <c r="F78" s="468"/>
    </row>
    <row r="79" spans="1:6" ht="15" customHeight="1" x14ac:dyDescent="0.25">
      <c r="A79" s="466"/>
      <c r="B79" s="467"/>
      <c r="C79" s="467"/>
      <c r="D79" s="467"/>
      <c r="E79" s="467"/>
      <c r="F79" s="468"/>
    </row>
    <row r="80" spans="1:6" ht="15" customHeight="1" x14ac:dyDescent="0.25">
      <c r="A80" s="466"/>
      <c r="B80" s="467"/>
      <c r="C80" s="467"/>
      <c r="D80" s="467"/>
      <c r="E80" s="467"/>
      <c r="F80" s="468"/>
    </row>
    <row r="81" spans="1:6" ht="15" customHeight="1" x14ac:dyDescent="0.25">
      <c r="A81" s="466"/>
      <c r="B81" s="467"/>
      <c r="C81" s="467"/>
      <c r="D81" s="467"/>
      <c r="E81" s="467"/>
      <c r="F81" s="468"/>
    </row>
    <row r="82" spans="1:6" ht="15" customHeight="1" x14ac:dyDescent="0.25">
      <c r="A82" s="466"/>
      <c r="B82" s="467"/>
      <c r="C82" s="467"/>
      <c r="D82" s="467"/>
      <c r="E82" s="467"/>
      <c r="F82" s="468"/>
    </row>
    <row r="83" spans="1:6" ht="15" customHeight="1" x14ac:dyDescent="0.25">
      <c r="A83" s="466"/>
      <c r="B83" s="467"/>
      <c r="C83" s="467"/>
      <c r="D83" s="467"/>
      <c r="E83" s="467"/>
      <c r="F83" s="468"/>
    </row>
    <row r="84" spans="1:6" ht="15" customHeight="1" x14ac:dyDescent="0.25">
      <c r="A84" s="466"/>
      <c r="B84" s="467"/>
      <c r="C84" s="467"/>
      <c r="D84" s="467"/>
      <c r="E84" s="467"/>
      <c r="F84" s="468"/>
    </row>
    <row r="85" spans="1:6" ht="15" customHeight="1" x14ac:dyDescent="0.25">
      <c r="A85" s="466"/>
      <c r="B85" s="467"/>
      <c r="C85" s="467"/>
      <c r="D85" s="467"/>
      <c r="E85" s="467"/>
      <c r="F85" s="468"/>
    </row>
    <row r="86" spans="1:6" ht="15" customHeight="1" x14ac:dyDescent="0.25">
      <c r="A86" s="466"/>
      <c r="B86" s="467"/>
      <c r="C86" s="467"/>
      <c r="D86" s="467"/>
      <c r="E86" s="467"/>
      <c r="F86" s="468"/>
    </row>
    <row r="87" spans="1:6" ht="15" customHeight="1" x14ac:dyDescent="0.25">
      <c r="A87" s="466"/>
      <c r="B87" s="467"/>
      <c r="C87" s="467"/>
      <c r="D87" s="467"/>
      <c r="E87" s="467"/>
      <c r="F87" s="468"/>
    </row>
    <row r="88" spans="1:6" ht="15" customHeight="1" x14ac:dyDescent="0.25">
      <c r="A88" s="466"/>
      <c r="B88" s="467"/>
      <c r="C88" s="467"/>
      <c r="D88" s="467"/>
      <c r="E88" s="467"/>
      <c r="F88" s="468"/>
    </row>
    <row r="89" spans="1:6" ht="15" customHeight="1" x14ac:dyDescent="0.25">
      <c r="A89" s="466"/>
      <c r="B89" s="467"/>
      <c r="C89" s="467"/>
      <c r="D89" s="467"/>
      <c r="E89" s="467"/>
      <c r="F89" s="468"/>
    </row>
    <row r="90" spans="1:6" ht="15" customHeight="1" x14ac:dyDescent="0.25">
      <c r="A90" s="466"/>
      <c r="B90" s="467"/>
      <c r="C90" s="467"/>
      <c r="D90" s="467"/>
      <c r="E90" s="467"/>
      <c r="F90" s="468"/>
    </row>
    <row r="91" spans="1:6" ht="15" customHeight="1" x14ac:dyDescent="0.25">
      <c r="A91" s="466"/>
      <c r="B91" s="467"/>
      <c r="C91" s="467"/>
      <c r="D91" s="467"/>
      <c r="E91" s="467"/>
      <c r="F91" s="468"/>
    </row>
    <row r="92" spans="1:6" ht="15" customHeight="1" x14ac:dyDescent="0.25">
      <c r="A92" s="466"/>
      <c r="B92" s="467"/>
      <c r="C92" s="467"/>
      <c r="D92" s="467"/>
      <c r="E92" s="467"/>
      <c r="F92" s="468"/>
    </row>
    <row r="93" spans="1:6" ht="15" customHeight="1" x14ac:dyDescent="0.25">
      <c r="A93" s="466"/>
      <c r="B93" s="467"/>
      <c r="C93" s="467"/>
      <c r="D93" s="467"/>
      <c r="E93" s="467"/>
      <c r="F93" s="468"/>
    </row>
    <row r="94" spans="1:6" ht="15" customHeight="1" x14ac:dyDescent="0.25">
      <c r="A94" s="466"/>
      <c r="B94" s="467"/>
      <c r="C94" s="467"/>
      <c r="D94" s="467"/>
      <c r="E94" s="467"/>
      <c r="F94" s="468"/>
    </row>
    <row r="95" spans="1:6" ht="15" customHeight="1" x14ac:dyDescent="0.25">
      <c r="A95" s="466"/>
      <c r="B95" s="467"/>
      <c r="C95" s="467"/>
      <c r="D95" s="467"/>
      <c r="E95" s="467"/>
      <c r="F95" s="468"/>
    </row>
    <row r="96" spans="1:6" ht="15" customHeight="1" x14ac:dyDescent="0.25">
      <c r="A96" s="466"/>
      <c r="B96" s="467"/>
      <c r="C96" s="467"/>
      <c r="D96" s="467"/>
      <c r="E96" s="467"/>
      <c r="F96" s="468"/>
    </row>
    <row r="97" spans="1:6" ht="15" customHeight="1" x14ac:dyDescent="0.25">
      <c r="A97" s="466"/>
      <c r="B97" s="467"/>
      <c r="C97" s="467"/>
      <c r="D97" s="467"/>
      <c r="E97" s="467"/>
      <c r="F97" s="468"/>
    </row>
    <row r="98" spans="1:6" ht="15" customHeight="1" x14ac:dyDescent="0.25">
      <c r="A98" s="466"/>
      <c r="B98" s="467"/>
      <c r="C98" s="467"/>
      <c r="D98" s="467"/>
      <c r="E98" s="467"/>
      <c r="F98" s="468"/>
    </row>
    <row r="99" spans="1:6" ht="15" customHeight="1" x14ac:dyDescent="0.25">
      <c r="A99" s="466"/>
      <c r="B99" s="467"/>
      <c r="C99" s="467"/>
      <c r="D99" s="467"/>
      <c r="E99" s="467"/>
      <c r="F99" s="468"/>
    </row>
    <row r="100" spans="1:6" ht="15" customHeight="1" x14ac:dyDescent="0.25">
      <c r="A100" s="466"/>
      <c r="B100" s="467"/>
      <c r="C100" s="467"/>
      <c r="D100" s="467"/>
      <c r="E100" s="467"/>
      <c r="F100" s="468"/>
    </row>
    <row r="101" spans="1:6" ht="15" customHeight="1" x14ac:dyDescent="0.25">
      <c r="A101" s="466"/>
      <c r="B101" s="467"/>
      <c r="C101" s="467"/>
      <c r="D101" s="467"/>
      <c r="E101" s="467"/>
      <c r="F101" s="468"/>
    </row>
    <row r="102" spans="1:6" ht="15" customHeight="1" x14ac:dyDescent="0.25">
      <c r="A102" s="466"/>
      <c r="B102" s="467"/>
      <c r="C102" s="467"/>
      <c r="D102" s="467"/>
      <c r="E102" s="467"/>
      <c r="F102" s="468"/>
    </row>
    <row r="103" spans="1:6" ht="15" customHeight="1" x14ac:dyDescent="0.25">
      <c r="A103" s="466"/>
      <c r="B103" s="467"/>
      <c r="C103" s="467"/>
      <c r="D103" s="467"/>
      <c r="E103" s="467"/>
      <c r="F103" s="468"/>
    </row>
    <row r="104" spans="1:6" ht="15" customHeight="1" x14ac:dyDescent="0.25">
      <c r="A104" s="466"/>
      <c r="B104" s="467"/>
      <c r="C104" s="467"/>
      <c r="D104" s="467"/>
      <c r="E104" s="467"/>
      <c r="F104" s="468"/>
    </row>
    <row r="105" spans="1:6" x14ac:dyDescent="0.2">
      <c r="A105" s="469"/>
      <c r="B105" s="469"/>
      <c r="C105" s="469"/>
      <c r="D105" s="469"/>
      <c r="E105" s="469"/>
      <c r="F105" s="469"/>
    </row>
    <row r="106" spans="1:6" x14ac:dyDescent="0.2">
      <c r="F106" s="470"/>
    </row>
    <row r="107" spans="1:6" x14ac:dyDescent="0.2">
      <c r="F107" s="470"/>
    </row>
    <row r="108" spans="1:6" x14ac:dyDescent="0.2">
      <c r="A108" s="470"/>
      <c r="B108" s="470"/>
      <c r="C108" s="470"/>
      <c r="D108" s="470"/>
      <c r="E108" s="470"/>
      <c r="F108" s="470"/>
    </row>
    <row r="109" spans="1:6" x14ac:dyDescent="0.2">
      <c r="A109" s="470"/>
      <c r="B109" s="470"/>
      <c r="C109" s="470"/>
      <c r="D109" s="470"/>
      <c r="E109" s="470"/>
      <c r="F109" s="470"/>
    </row>
    <row r="110" spans="1:6" x14ac:dyDescent="0.2">
      <c r="A110" s="470"/>
      <c r="B110" s="470"/>
      <c r="C110" s="470"/>
      <c r="D110" s="470"/>
      <c r="E110" s="470"/>
      <c r="F110" s="470"/>
    </row>
    <row r="111" spans="1:6" x14ac:dyDescent="0.2">
      <c r="A111" s="470"/>
      <c r="B111" s="470"/>
      <c r="C111" s="470"/>
      <c r="D111" s="470"/>
      <c r="E111" s="470"/>
      <c r="F111" s="470"/>
    </row>
    <row r="112" spans="1:6" x14ac:dyDescent="0.2">
      <c r="A112" s="470"/>
      <c r="B112" s="470"/>
      <c r="C112" s="470"/>
      <c r="D112" s="470"/>
      <c r="E112" s="470"/>
      <c r="F112" s="470"/>
    </row>
    <row r="113" spans="1:6" x14ac:dyDescent="0.2">
      <c r="A113" s="470"/>
      <c r="B113" s="470"/>
      <c r="C113" s="470"/>
      <c r="D113" s="470"/>
      <c r="E113" s="470"/>
      <c r="F113" s="470"/>
    </row>
    <row r="114" spans="1:6" x14ac:dyDescent="0.2">
      <c r="A114" s="470"/>
      <c r="B114" s="470"/>
      <c r="C114" s="470"/>
      <c r="D114" s="470"/>
      <c r="E114" s="470"/>
      <c r="F114" s="470"/>
    </row>
    <row r="115" spans="1:6" x14ac:dyDescent="0.2">
      <c r="A115" s="470"/>
      <c r="B115" s="470"/>
      <c r="C115" s="470"/>
      <c r="D115" s="470"/>
      <c r="E115" s="470"/>
      <c r="F115" s="470"/>
    </row>
    <row r="116" spans="1:6" x14ac:dyDescent="0.2">
      <c r="A116" s="470"/>
      <c r="B116" s="470"/>
      <c r="C116" s="470"/>
      <c r="D116" s="470"/>
      <c r="E116" s="470"/>
      <c r="F116" s="470"/>
    </row>
    <row r="117" spans="1:6" x14ac:dyDescent="0.2">
      <c r="A117" s="470"/>
      <c r="B117" s="470"/>
      <c r="C117" s="470"/>
      <c r="D117" s="470"/>
      <c r="E117" s="470"/>
      <c r="F117" s="470"/>
    </row>
    <row r="118" spans="1:6" x14ac:dyDescent="0.2">
      <c r="A118" s="470"/>
      <c r="B118" s="470"/>
      <c r="C118" s="470"/>
      <c r="D118" s="470"/>
      <c r="E118" s="470"/>
      <c r="F118" s="470"/>
    </row>
    <row r="119" spans="1:6" x14ac:dyDescent="0.2">
      <c r="A119" s="470"/>
      <c r="B119" s="470"/>
      <c r="C119" s="470"/>
      <c r="D119" s="470"/>
      <c r="E119" s="470"/>
      <c r="F119" s="470"/>
    </row>
    <row r="120" spans="1:6" x14ac:dyDescent="0.2">
      <c r="A120" s="470"/>
      <c r="B120" s="470"/>
      <c r="C120" s="470"/>
      <c r="D120" s="470"/>
      <c r="E120" s="470"/>
      <c r="F120" s="470"/>
    </row>
    <row r="121" spans="1:6" x14ac:dyDescent="0.2">
      <c r="A121" s="470"/>
      <c r="B121" s="470"/>
      <c r="C121" s="470"/>
      <c r="D121" s="470"/>
      <c r="E121" s="470"/>
      <c r="F121" s="470"/>
    </row>
    <row r="122" spans="1:6" x14ac:dyDescent="0.2">
      <c r="A122" s="470"/>
      <c r="B122" s="470"/>
      <c r="C122" s="470"/>
      <c r="D122" s="470"/>
      <c r="E122" s="470"/>
      <c r="F122" s="470"/>
    </row>
    <row r="123" spans="1:6" x14ac:dyDescent="0.2">
      <c r="A123" s="470"/>
      <c r="B123" s="470"/>
      <c r="C123" s="470"/>
      <c r="D123" s="470"/>
      <c r="E123" s="470"/>
      <c r="F123" s="470"/>
    </row>
    <row r="124" spans="1:6" x14ac:dyDescent="0.2">
      <c r="A124" s="470"/>
      <c r="B124" s="470"/>
      <c r="C124" s="470"/>
      <c r="D124" s="470"/>
      <c r="E124" s="470"/>
      <c r="F124" s="470"/>
    </row>
    <row r="125" spans="1:6" x14ac:dyDescent="0.2">
      <c r="A125" s="470"/>
      <c r="B125" s="470"/>
      <c r="C125" s="470"/>
      <c r="D125" s="470"/>
      <c r="E125" s="470"/>
      <c r="F125" s="470"/>
    </row>
    <row r="126" spans="1:6" x14ac:dyDescent="0.2">
      <c r="A126" s="470"/>
      <c r="B126" s="470"/>
      <c r="C126" s="470"/>
      <c r="D126" s="470"/>
      <c r="E126" s="470"/>
      <c r="F126" s="470"/>
    </row>
    <row r="127" spans="1:6" x14ac:dyDescent="0.2">
      <c r="A127" s="470"/>
      <c r="B127" s="470"/>
      <c r="C127" s="470"/>
      <c r="D127" s="470"/>
      <c r="E127" s="470"/>
      <c r="F127" s="470"/>
    </row>
    <row r="128" spans="1:6" x14ac:dyDescent="0.2">
      <c r="A128" s="470"/>
      <c r="B128" s="470"/>
      <c r="C128" s="470"/>
      <c r="D128" s="470"/>
      <c r="E128" s="470"/>
      <c r="F128" s="470"/>
    </row>
    <row r="129" spans="1:6" x14ac:dyDescent="0.2">
      <c r="A129" s="470"/>
      <c r="B129" s="470"/>
      <c r="C129" s="470"/>
      <c r="D129" s="470"/>
      <c r="E129" s="470"/>
      <c r="F129" s="470"/>
    </row>
    <row r="130" spans="1:6" x14ac:dyDescent="0.2">
      <c r="A130" s="470"/>
      <c r="B130" s="470"/>
      <c r="C130" s="470"/>
      <c r="D130" s="470"/>
      <c r="E130" s="470"/>
      <c r="F130" s="470"/>
    </row>
    <row r="131" spans="1:6" x14ac:dyDescent="0.2">
      <c r="A131" s="470"/>
      <c r="B131" s="470"/>
      <c r="C131" s="470"/>
      <c r="D131" s="470"/>
      <c r="E131" s="470"/>
      <c r="F131" s="470"/>
    </row>
    <row r="132" spans="1:6" x14ac:dyDescent="0.2">
      <c r="A132" s="470"/>
      <c r="B132" s="470"/>
      <c r="C132" s="470"/>
      <c r="D132" s="470"/>
      <c r="E132" s="470"/>
      <c r="F132" s="470"/>
    </row>
    <row r="133" spans="1:6" x14ac:dyDescent="0.2">
      <c r="A133" s="470"/>
      <c r="B133" s="470"/>
      <c r="C133" s="470"/>
      <c r="D133" s="470"/>
      <c r="E133" s="470"/>
      <c r="F133" s="470"/>
    </row>
    <row r="134" spans="1:6" x14ac:dyDescent="0.2">
      <c r="A134" s="470"/>
      <c r="B134" s="470"/>
      <c r="C134" s="470"/>
      <c r="D134" s="470"/>
      <c r="E134" s="470"/>
      <c r="F134" s="470"/>
    </row>
    <row r="135" spans="1:6" x14ac:dyDescent="0.2">
      <c r="A135" s="470"/>
      <c r="B135" s="470"/>
      <c r="C135" s="470"/>
      <c r="D135" s="470"/>
      <c r="E135" s="470"/>
      <c r="F135" s="470"/>
    </row>
    <row r="136" spans="1:6" x14ac:dyDescent="0.2">
      <c r="A136" s="470"/>
      <c r="B136" s="470"/>
      <c r="C136" s="470"/>
      <c r="D136" s="470"/>
      <c r="E136" s="470"/>
      <c r="F136" s="470"/>
    </row>
    <row r="137" spans="1:6" x14ac:dyDescent="0.2">
      <c r="A137" s="470"/>
      <c r="B137" s="470"/>
      <c r="C137" s="470"/>
      <c r="D137" s="470"/>
      <c r="E137" s="470"/>
      <c r="F137" s="470"/>
    </row>
    <row r="138" spans="1:6" x14ac:dyDescent="0.2">
      <c r="A138" s="470"/>
      <c r="B138" s="470"/>
      <c r="C138" s="470"/>
      <c r="D138" s="470"/>
      <c r="E138" s="470"/>
      <c r="F138" s="470"/>
    </row>
    <row r="139" spans="1:6" x14ac:dyDescent="0.2">
      <c r="A139" s="470"/>
      <c r="B139" s="470"/>
      <c r="C139" s="470"/>
      <c r="D139" s="470"/>
      <c r="E139" s="470"/>
      <c r="F139" s="470"/>
    </row>
    <row r="140" spans="1:6" x14ac:dyDescent="0.2">
      <c r="A140" s="470"/>
      <c r="B140" s="470"/>
      <c r="C140" s="470"/>
      <c r="D140" s="470"/>
      <c r="E140" s="470"/>
      <c r="F140" s="470"/>
    </row>
    <row r="141" spans="1:6" x14ac:dyDescent="0.2">
      <c r="A141" s="470"/>
      <c r="B141" s="470"/>
      <c r="C141" s="470"/>
      <c r="D141" s="470"/>
      <c r="E141" s="470"/>
      <c r="F141" s="470"/>
    </row>
    <row r="142" spans="1:6" x14ac:dyDescent="0.2">
      <c r="A142" s="470"/>
      <c r="B142" s="470"/>
      <c r="C142" s="470"/>
      <c r="D142" s="470"/>
      <c r="E142" s="470"/>
      <c r="F142" s="470"/>
    </row>
    <row r="143" spans="1:6" x14ac:dyDescent="0.2">
      <c r="A143" s="470"/>
      <c r="B143" s="470"/>
      <c r="C143" s="470"/>
      <c r="D143" s="470"/>
      <c r="E143" s="470"/>
      <c r="F143" s="470"/>
    </row>
    <row r="144" spans="1:6" x14ac:dyDescent="0.2">
      <c r="A144" s="470"/>
      <c r="B144" s="470"/>
      <c r="C144" s="470"/>
      <c r="D144" s="470"/>
      <c r="E144" s="470"/>
      <c r="F144" s="470"/>
    </row>
    <row r="145" spans="1:6" x14ac:dyDescent="0.2">
      <c r="A145" s="470"/>
      <c r="B145" s="470"/>
      <c r="C145" s="470"/>
      <c r="D145" s="470"/>
      <c r="E145" s="470"/>
      <c r="F145" s="470"/>
    </row>
    <row r="146" spans="1:6" x14ac:dyDescent="0.2">
      <c r="A146" s="470"/>
      <c r="B146" s="470"/>
      <c r="C146" s="470"/>
      <c r="D146" s="470"/>
      <c r="E146" s="470"/>
      <c r="F146" s="470"/>
    </row>
    <row r="147" spans="1:6" x14ac:dyDescent="0.2">
      <c r="A147" s="470"/>
      <c r="B147" s="470"/>
      <c r="C147" s="470"/>
      <c r="D147" s="470"/>
      <c r="E147" s="470"/>
      <c r="F147" s="470"/>
    </row>
    <row r="148" spans="1:6" x14ac:dyDescent="0.2">
      <c r="A148" s="470"/>
      <c r="B148" s="470"/>
      <c r="C148" s="470"/>
      <c r="D148" s="470"/>
      <c r="E148" s="470"/>
      <c r="F148" s="470"/>
    </row>
    <row r="149" spans="1:6" x14ac:dyDescent="0.2">
      <c r="A149" s="470"/>
      <c r="B149" s="470"/>
      <c r="C149" s="470"/>
      <c r="D149" s="470"/>
      <c r="E149" s="470"/>
      <c r="F149" s="470"/>
    </row>
    <row r="150" spans="1:6" x14ac:dyDescent="0.2">
      <c r="A150" s="470"/>
      <c r="B150" s="470"/>
      <c r="C150" s="470"/>
      <c r="D150" s="470"/>
      <c r="E150" s="470"/>
      <c r="F150" s="470"/>
    </row>
    <row r="151" spans="1:6" x14ac:dyDescent="0.2">
      <c r="A151" s="470"/>
      <c r="B151" s="470"/>
      <c r="C151" s="470"/>
      <c r="D151" s="470"/>
      <c r="E151" s="470"/>
      <c r="F151" s="470"/>
    </row>
    <row r="152" spans="1:6" x14ac:dyDescent="0.2">
      <c r="A152" s="470"/>
      <c r="B152" s="470"/>
      <c r="C152" s="470"/>
      <c r="D152" s="470"/>
      <c r="E152" s="470"/>
      <c r="F152" s="470"/>
    </row>
    <row r="153" spans="1:6" x14ac:dyDescent="0.2">
      <c r="A153" s="470"/>
      <c r="B153" s="470"/>
      <c r="C153" s="470"/>
      <c r="D153" s="470"/>
      <c r="E153" s="470"/>
      <c r="F153" s="470"/>
    </row>
    <row r="154" spans="1:6" x14ac:dyDescent="0.2">
      <c r="A154" s="470"/>
      <c r="B154" s="470"/>
      <c r="C154" s="470"/>
      <c r="D154" s="470"/>
      <c r="E154" s="470"/>
      <c r="F154" s="470"/>
    </row>
    <row r="155" spans="1:6" x14ac:dyDescent="0.2">
      <c r="A155" s="470"/>
      <c r="B155" s="470"/>
      <c r="C155" s="470"/>
      <c r="D155" s="470"/>
      <c r="E155" s="470"/>
      <c r="F155" s="470"/>
    </row>
    <row r="156" spans="1:6" x14ac:dyDescent="0.2">
      <c r="A156" s="470"/>
      <c r="B156" s="470"/>
      <c r="C156" s="470"/>
      <c r="D156" s="470"/>
      <c r="E156" s="470"/>
      <c r="F156" s="470"/>
    </row>
    <row r="157" spans="1:6" x14ac:dyDescent="0.2">
      <c r="A157" s="470"/>
      <c r="B157" s="470"/>
      <c r="C157" s="470"/>
      <c r="D157" s="470"/>
      <c r="E157" s="470"/>
      <c r="F157" s="470"/>
    </row>
    <row r="158" spans="1:6" x14ac:dyDescent="0.2">
      <c r="A158" s="470"/>
      <c r="B158" s="470"/>
      <c r="C158" s="470"/>
      <c r="D158" s="470"/>
      <c r="E158" s="470"/>
      <c r="F158" s="470"/>
    </row>
    <row r="159" spans="1:6" x14ac:dyDescent="0.2">
      <c r="A159" s="470"/>
      <c r="B159" s="470"/>
      <c r="C159" s="470"/>
      <c r="D159" s="470"/>
      <c r="E159" s="470"/>
      <c r="F159" s="470"/>
    </row>
    <row r="160" spans="1:6" x14ac:dyDescent="0.2">
      <c r="A160" s="470"/>
      <c r="B160" s="470"/>
      <c r="C160" s="470"/>
      <c r="D160" s="470"/>
      <c r="E160" s="470"/>
      <c r="F160" s="470"/>
    </row>
    <row r="161" spans="1:6" x14ac:dyDescent="0.2">
      <c r="A161" s="470"/>
      <c r="B161" s="470"/>
      <c r="C161" s="470"/>
      <c r="D161" s="470"/>
      <c r="E161" s="470"/>
      <c r="F161" s="470"/>
    </row>
    <row r="162" spans="1:6" x14ac:dyDescent="0.2">
      <c r="A162" s="470"/>
      <c r="B162" s="470"/>
      <c r="C162" s="470"/>
      <c r="D162" s="470"/>
      <c r="E162" s="470"/>
      <c r="F162" s="470"/>
    </row>
    <row r="163" spans="1:6" x14ac:dyDescent="0.2">
      <c r="A163" s="470"/>
      <c r="B163" s="470"/>
      <c r="C163" s="470"/>
      <c r="D163" s="470"/>
      <c r="E163" s="470"/>
      <c r="F163" s="470"/>
    </row>
    <row r="164" spans="1:6" x14ac:dyDescent="0.2">
      <c r="A164" s="470"/>
      <c r="B164" s="470"/>
      <c r="C164" s="470"/>
      <c r="D164" s="470"/>
      <c r="E164" s="470"/>
      <c r="F164" s="470"/>
    </row>
    <row r="165" spans="1:6" x14ac:dyDescent="0.2">
      <c r="A165" s="470"/>
      <c r="B165" s="470"/>
      <c r="C165" s="470"/>
      <c r="D165" s="470"/>
      <c r="E165" s="470"/>
      <c r="F165" s="470"/>
    </row>
    <row r="166" spans="1:6" x14ac:dyDescent="0.2">
      <c r="A166" s="470"/>
      <c r="B166" s="470"/>
      <c r="C166" s="470"/>
      <c r="D166" s="470"/>
      <c r="E166" s="470"/>
      <c r="F166" s="470"/>
    </row>
    <row r="167" spans="1:6" x14ac:dyDescent="0.2">
      <c r="A167" s="470"/>
      <c r="B167" s="470"/>
      <c r="C167" s="470"/>
      <c r="D167" s="470"/>
      <c r="E167" s="470"/>
      <c r="F167" s="470"/>
    </row>
    <row r="168" spans="1:6" x14ac:dyDescent="0.2">
      <c r="A168" s="470"/>
      <c r="B168" s="470"/>
      <c r="C168" s="470"/>
      <c r="D168" s="470"/>
      <c r="E168" s="470"/>
      <c r="F168" s="470"/>
    </row>
    <row r="169" spans="1:6" x14ac:dyDescent="0.2">
      <c r="A169" s="470"/>
      <c r="B169" s="470"/>
      <c r="C169" s="470"/>
      <c r="D169" s="470"/>
      <c r="E169" s="470"/>
      <c r="F169" s="470"/>
    </row>
    <row r="170" spans="1:6" x14ac:dyDescent="0.2">
      <c r="A170" s="470"/>
      <c r="B170" s="470"/>
      <c r="C170" s="470"/>
      <c r="D170" s="470"/>
      <c r="E170" s="470"/>
      <c r="F170" s="470"/>
    </row>
    <row r="171" spans="1:6" x14ac:dyDescent="0.2">
      <c r="A171" s="470"/>
      <c r="B171" s="470"/>
      <c r="C171" s="470"/>
      <c r="D171" s="470"/>
      <c r="E171" s="470"/>
      <c r="F171" s="470"/>
    </row>
    <row r="172" spans="1:6" x14ac:dyDescent="0.2">
      <c r="A172" s="470"/>
      <c r="B172" s="470"/>
      <c r="C172" s="470"/>
      <c r="D172" s="470"/>
      <c r="E172" s="470"/>
      <c r="F172" s="470"/>
    </row>
    <row r="173" spans="1:6" x14ac:dyDescent="0.2">
      <c r="A173" s="470"/>
      <c r="B173" s="470"/>
      <c r="C173" s="470"/>
      <c r="D173" s="470"/>
      <c r="E173" s="470"/>
      <c r="F173" s="470"/>
    </row>
    <row r="174" spans="1:6" x14ac:dyDescent="0.2">
      <c r="A174" s="470"/>
      <c r="B174" s="470"/>
      <c r="C174" s="470"/>
      <c r="D174" s="470"/>
      <c r="E174" s="470"/>
      <c r="F174" s="470"/>
    </row>
    <row r="175" spans="1:6" x14ac:dyDescent="0.2">
      <c r="A175" s="470"/>
      <c r="B175" s="470"/>
      <c r="C175" s="470"/>
      <c r="D175" s="470"/>
      <c r="E175" s="470"/>
      <c r="F175" s="470"/>
    </row>
    <row r="176" spans="1:6" x14ac:dyDescent="0.2">
      <c r="A176" s="470"/>
      <c r="B176" s="470"/>
      <c r="C176" s="470"/>
      <c r="D176" s="470"/>
      <c r="E176" s="470"/>
      <c r="F176" s="470"/>
    </row>
  </sheetData>
  <mergeCells count="4">
    <mergeCell ref="A1:F1"/>
    <mergeCell ref="A2:F2"/>
    <mergeCell ref="A3:F3"/>
    <mergeCell ref="A4:F4"/>
  </mergeCells>
  <pageMargins left="0.25" right="0.25" top="0.75" bottom="0.75" header="0.3" footer="0.3"/>
  <pageSetup scale="77" fitToHeight="0" orientation="portrait" horizontalDpi="1200" verticalDpi="1200" r:id="rId1"/>
  <headerFooter>
    <oddHeader>_x000D_
                &amp;L&amp;10OFFICE OF HEALTH CARE ACCESS&amp;C&amp;10ANNUAL REPORTING&amp;R&amp;10ROCKVILLE GENERAL HOSPITAL</oddHeader>
    <oddFooter>&amp;L&amp;10REPORT 19C&amp;C&amp;10&amp;P OF &amp;N&amp;R&amp;10&amp;D,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37"/>
  <sheetViews>
    <sheetView topLeftCell="A6" workbookViewId="0">
      <selection activeCell="A28" sqref="A28"/>
    </sheetView>
  </sheetViews>
  <sheetFormatPr defaultRowHeight="15" x14ac:dyDescent="0.2"/>
  <cols>
    <col min="1" max="1" width="6.5703125" style="68" bestFit="1" customWidth="1"/>
    <col min="2" max="2" width="66.7109375" style="68" customWidth="1"/>
    <col min="3" max="3" width="39" style="68" bestFit="1" customWidth="1"/>
    <col min="4" max="4" width="20.28515625" style="39" bestFit="1" customWidth="1"/>
    <col min="5" max="16384" width="9.140625" style="39"/>
  </cols>
  <sheetData>
    <row r="1" spans="1:8" s="30" customFormat="1" x14ac:dyDescent="0.2">
      <c r="A1" s="475"/>
      <c r="B1" s="475"/>
      <c r="C1" s="475"/>
      <c r="D1" s="476"/>
      <c r="E1" s="476"/>
    </row>
    <row r="2" spans="1:8" s="30" customFormat="1" ht="15.75" customHeight="1" x14ac:dyDescent="0.25">
      <c r="A2" s="477" t="s">
        <v>0</v>
      </c>
      <c r="B2" s="477"/>
      <c r="C2" s="477"/>
      <c r="D2" s="477"/>
    </row>
    <row r="3" spans="1:8" s="30" customFormat="1" ht="15.75" customHeight="1" x14ac:dyDescent="0.25">
      <c r="A3" s="477" t="s">
        <v>1</v>
      </c>
      <c r="B3" s="477"/>
      <c r="C3" s="477"/>
      <c r="D3" s="477"/>
    </row>
    <row r="4" spans="1:8" s="30" customFormat="1" ht="15.75" customHeight="1" x14ac:dyDescent="0.25">
      <c r="A4" s="477" t="s">
        <v>223</v>
      </c>
      <c r="B4" s="477"/>
      <c r="C4" s="477"/>
      <c r="D4" s="477"/>
    </row>
    <row r="5" spans="1:8" s="30" customFormat="1" ht="15.75" customHeight="1" x14ac:dyDescent="0.25">
      <c r="A5" s="477" t="s">
        <v>224</v>
      </c>
      <c r="B5" s="477"/>
      <c r="C5" s="477"/>
      <c r="D5" s="477"/>
    </row>
    <row r="6" spans="1:8" s="30" customFormat="1" ht="16.5" customHeight="1" thickBot="1" x14ac:dyDescent="0.3">
      <c r="A6" s="32"/>
      <c r="B6" s="474"/>
      <c r="C6" s="474"/>
    </row>
    <row r="7" spans="1:8" ht="15.75" customHeight="1" x14ac:dyDescent="0.25">
      <c r="A7" s="33" t="s">
        <v>225</v>
      </c>
      <c r="B7" s="34" t="s">
        <v>226</v>
      </c>
      <c r="C7" s="35" t="s">
        <v>227</v>
      </c>
      <c r="D7" s="36" t="s">
        <v>228</v>
      </c>
      <c r="E7" s="37"/>
      <c r="F7" s="37"/>
      <c r="G7" s="37"/>
      <c r="H7" s="38"/>
    </row>
    <row r="8" spans="1:8" ht="15.75" customHeight="1" x14ac:dyDescent="0.25">
      <c r="A8" s="40"/>
      <c r="B8" s="41"/>
      <c r="C8" s="42" t="s">
        <v>229</v>
      </c>
      <c r="D8" s="43" t="s">
        <v>230</v>
      </c>
    </row>
    <row r="9" spans="1:8" ht="16.5" customHeight="1" thickBot="1" x14ac:dyDescent="0.3">
      <c r="A9" s="44" t="s">
        <v>5</v>
      </c>
      <c r="B9" s="45" t="s">
        <v>231</v>
      </c>
      <c r="C9" s="46" t="s">
        <v>232</v>
      </c>
      <c r="D9" s="47" t="s">
        <v>233</v>
      </c>
    </row>
    <row r="10" spans="1:8" ht="15.75" customHeight="1" x14ac:dyDescent="0.25">
      <c r="A10" s="48"/>
      <c r="B10" s="49"/>
      <c r="C10" s="49"/>
      <c r="D10" s="50"/>
    </row>
    <row r="11" spans="1:8" ht="15.75" x14ac:dyDescent="0.25">
      <c r="A11" s="51" t="s">
        <v>234</v>
      </c>
      <c r="B11" s="52" t="s">
        <v>0</v>
      </c>
      <c r="C11" s="53"/>
      <c r="D11" s="54"/>
    </row>
    <row r="12" spans="1:8" x14ac:dyDescent="0.2">
      <c r="A12" s="55">
        <v>1</v>
      </c>
      <c r="B12" s="38"/>
      <c r="C12" s="56" t="s">
        <v>235</v>
      </c>
      <c r="D12" s="57">
        <v>11556416</v>
      </c>
    </row>
    <row r="13" spans="1:8" x14ac:dyDescent="0.2">
      <c r="A13" s="55">
        <v>2</v>
      </c>
      <c r="B13" s="38"/>
      <c r="C13" s="56" t="s">
        <v>236</v>
      </c>
      <c r="D13" s="57">
        <v>582</v>
      </c>
    </row>
    <row r="14" spans="1:8" x14ac:dyDescent="0.2">
      <c r="A14" s="55">
        <v>3</v>
      </c>
      <c r="B14" s="38"/>
      <c r="C14" s="56" t="s">
        <v>237</v>
      </c>
      <c r="D14" s="57">
        <v>0</v>
      </c>
    </row>
    <row r="15" spans="1:8" x14ac:dyDescent="0.2">
      <c r="A15" s="55">
        <v>4</v>
      </c>
      <c r="B15" s="38"/>
      <c r="C15" s="56" t="s">
        <v>238</v>
      </c>
      <c r="D15" s="57">
        <v>5174177</v>
      </c>
    </row>
    <row r="16" spans="1:8" ht="15.75" thickBot="1" x14ac:dyDescent="0.25">
      <c r="A16" s="55">
        <v>5</v>
      </c>
      <c r="B16" s="38"/>
      <c r="C16" s="56" t="s">
        <v>239</v>
      </c>
      <c r="D16" s="57">
        <v>0</v>
      </c>
    </row>
    <row r="17" spans="1:4" ht="16.5" customHeight="1" thickBot="1" x14ac:dyDescent="0.25">
      <c r="A17" s="58"/>
      <c r="B17" s="59"/>
      <c r="C17" s="60" t="s">
        <v>240</v>
      </c>
      <c r="D17" s="61">
        <f>+D16+D15+D14+D13+D12</f>
        <v>16731175</v>
      </c>
    </row>
    <row r="18" spans="1:4" ht="16.5" customHeight="1" x14ac:dyDescent="0.25">
      <c r="A18" s="62"/>
      <c r="B18" s="63"/>
      <c r="C18" s="64"/>
      <c r="D18" s="65"/>
    </row>
    <row r="19" spans="1:4" ht="15.75" x14ac:dyDescent="0.25">
      <c r="A19" s="51" t="s">
        <v>241</v>
      </c>
      <c r="B19" s="52" t="s">
        <v>10</v>
      </c>
      <c r="C19" s="53"/>
      <c r="D19" s="54"/>
    </row>
    <row r="20" spans="1:4" x14ac:dyDescent="0.2">
      <c r="A20" s="55">
        <v>1</v>
      </c>
      <c r="B20" s="38"/>
      <c r="C20" s="56" t="s">
        <v>235</v>
      </c>
      <c r="D20" s="57">
        <v>-1091354</v>
      </c>
    </row>
    <row r="21" spans="1:4" x14ac:dyDescent="0.2">
      <c r="A21" s="55">
        <v>2</v>
      </c>
      <c r="B21" s="38"/>
      <c r="C21" s="56" t="s">
        <v>236</v>
      </c>
      <c r="D21" s="57">
        <v>0</v>
      </c>
    </row>
    <row r="22" spans="1:4" x14ac:dyDescent="0.2">
      <c r="A22" s="55">
        <v>3</v>
      </c>
      <c r="B22" s="38"/>
      <c r="C22" s="56" t="s">
        <v>237</v>
      </c>
      <c r="D22" s="57">
        <v>0</v>
      </c>
    </row>
    <row r="23" spans="1:4" x14ac:dyDescent="0.2">
      <c r="A23" s="55">
        <v>4</v>
      </c>
      <c r="B23" s="38"/>
      <c r="C23" s="56" t="s">
        <v>238</v>
      </c>
      <c r="D23" s="57">
        <v>0</v>
      </c>
    </row>
    <row r="24" spans="1:4" ht="15.75" thickBot="1" x14ac:dyDescent="0.25">
      <c r="A24" s="55">
        <v>5</v>
      </c>
      <c r="B24" s="38"/>
      <c r="C24" s="56" t="s">
        <v>239</v>
      </c>
      <c r="D24" s="57">
        <v>0</v>
      </c>
    </row>
    <row r="25" spans="1:4" ht="16.5" customHeight="1" thickBot="1" x14ac:dyDescent="0.25">
      <c r="A25" s="58"/>
      <c r="B25" s="59"/>
      <c r="C25" s="60" t="s">
        <v>240</v>
      </c>
      <c r="D25" s="61">
        <f>+D24+D23+D22+D21+D20</f>
        <v>-1091354</v>
      </c>
    </row>
    <row r="26" spans="1:4" ht="16.5" customHeight="1" x14ac:dyDescent="0.25">
      <c r="A26" s="62"/>
      <c r="B26" s="63"/>
      <c r="C26" s="64"/>
      <c r="D26" s="65"/>
    </row>
    <row r="27" spans="1:4" ht="15.75" x14ac:dyDescent="0.25">
      <c r="A27" s="51" t="s">
        <v>242</v>
      </c>
      <c r="B27" s="52" t="s">
        <v>38</v>
      </c>
      <c r="C27" s="53"/>
      <c r="D27" s="54"/>
    </row>
    <row r="28" spans="1:4" x14ac:dyDescent="0.2">
      <c r="A28" s="55">
        <v>1</v>
      </c>
      <c r="B28" s="38"/>
      <c r="C28" s="56" t="s">
        <v>235</v>
      </c>
      <c r="D28" s="57">
        <v>423392</v>
      </c>
    </row>
    <row r="29" spans="1:4" x14ac:dyDescent="0.2">
      <c r="A29" s="55">
        <v>2</v>
      </c>
      <c r="B29" s="38"/>
      <c r="C29" s="56" t="s">
        <v>236</v>
      </c>
      <c r="D29" s="57">
        <v>0</v>
      </c>
    </row>
    <row r="30" spans="1:4" x14ac:dyDescent="0.2">
      <c r="A30" s="55">
        <v>3</v>
      </c>
      <c r="B30" s="38"/>
      <c r="C30" s="56" t="s">
        <v>237</v>
      </c>
      <c r="D30" s="57">
        <v>0</v>
      </c>
    </row>
    <row r="31" spans="1:4" x14ac:dyDescent="0.2">
      <c r="A31" s="55">
        <v>4</v>
      </c>
      <c r="B31" s="38"/>
      <c r="C31" s="56" t="s">
        <v>238</v>
      </c>
      <c r="D31" s="57">
        <v>0</v>
      </c>
    </row>
    <row r="32" spans="1:4" ht="15.75" thickBot="1" x14ac:dyDescent="0.25">
      <c r="A32" s="55">
        <v>5</v>
      </c>
      <c r="B32" s="38"/>
      <c r="C32" s="56" t="s">
        <v>239</v>
      </c>
      <c r="D32" s="57">
        <v>0</v>
      </c>
    </row>
    <row r="33" spans="1:4" ht="16.5" customHeight="1" thickBot="1" x14ac:dyDescent="0.25">
      <c r="A33" s="58"/>
      <c r="B33" s="59"/>
      <c r="C33" s="60" t="s">
        <v>240</v>
      </c>
      <c r="D33" s="61">
        <f>+D32+D31+D30+D29+D28</f>
        <v>423392</v>
      </c>
    </row>
    <row r="34" spans="1:4" ht="16.5" customHeight="1" x14ac:dyDescent="0.25">
      <c r="A34" s="62"/>
      <c r="B34" s="63"/>
      <c r="C34" s="64"/>
      <c r="D34" s="65"/>
    </row>
    <row r="35" spans="1:4" ht="15.75" x14ac:dyDescent="0.25">
      <c r="A35" s="51" t="s">
        <v>243</v>
      </c>
      <c r="B35" s="52" t="s">
        <v>47</v>
      </c>
      <c r="C35" s="53"/>
      <c r="D35" s="54"/>
    </row>
    <row r="36" spans="1:4" x14ac:dyDescent="0.2">
      <c r="A36" s="55">
        <v>1</v>
      </c>
      <c r="B36" s="38"/>
      <c r="C36" s="56" t="s">
        <v>235</v>
      </c>
      <c r="D36" s="57">
        <v>3507755</v>
      </c>
    </row>
    <row r="37" spans="1:4" x14ac:dyDescent="0.2">
      <c r="A37" s="55">
        <v>2</v>
      </c>
      <c r="B37" s="38"/>
      <c r="C37" s="56" t="s">
        <v>236</v>
      </c>
      <c r="D37" s="57">
        <v>0</v>
      </c>
    </row>
    <row r="38" spans="1:4" x14ac:dyDescent="0.2">
      <c r="A38" s="55">
        <v>3</v>
      </c>
      <c r="B38" s="38"/>
      <c r="C38" s="56" t="s">
        <v>237</v>
      </c>
      <c r="D38" s="57">
        <v>0</v>
      </c>
    </row>
    <row r="39" spans="1:4" x14ac:dyDescent="0.2">
      <c r="A39" s="55">
        <v>4</v>
      </c>
      <c r="B39" s="38"/>
      <c r="C39" s="56" t="s">
        <v>238</v>
      </c>
      <c r="D39" s="57">
        <v>0</v>
      </c>
    </row>
    <row r="40" spans="1:4" ht="15.75" thickBot="1" x14ac:dyDescent="0.25">
      <c r="A40" s="55">
        <v>5</v>
      </c>
      <c r="B40" s="38"/>
      <c r="C40" s="56" t="s">
        <v>239</v>
      </c>
      <c r="D40" s="57">
        <v>0</v>
      </c>
    </row>
    <row r="41" spans="1:4" ht="16.5" customHeight="1" thickBot="1" x14ac:dyDescent="0.25">
      <c r="A41" s="58"/>
      <c r="B41" s="59"/>
      <c r="C41" s="60" t="s">
        <v>240</v>
      </c>
      <c r="D41" s="61">
        <f>+D40+D39+D38+D37+D36</f>
        <v>3507755</v>
      </c>
    </row>
    <row r="42" spans="1:4" ht="16.5" customHeight="1" x14ac:dyDescent="0.25">
      <c r="A42" s="62"/>
      <c r="B42" s="63"/>
      <c r="C42" s="64"/>
      <c r="D42" s="65"/>
    </row>
    <row r="43" spans="1:4" ht="15.75" x14ac:dyDescent="0.25">
      <c r="A43" s="51" t="s">
        <v>244</v>
      </c>
      <c r="B43" s="52" t="s">
        <v>60</v>
      </c>
      <c r="C43" s="53"/>
      <c r="D43" s="54"/>
    </row>
    <row r="44" spans="1:4" x14ac:dyDescent="0.2">
      <c r="A44" s="55">
        <v>1</v>
      </c>
      <c r="B44" s="38"/>
      <c r="C44" s="56" t="s">
        <v>235</v>
      </c>
      <c r="D44" s="57">
        <v>7974628</v>
      </c>
    </row>
    <row r="45" spans="1:4" x14ac:dyDescent="0.2">
      <c r="A45" s="55">
        <v>2</v>
      </c>
      <c r="B45" s="38"/>
      <c r="C45" s="56" t="s">
        <v>236</v>
      </c>
      <c r="D45" s="57">
        <v>0</v>
      </c>
    </row>
    <row r="46" spans="1:4" x14ac:dyDescent="0.2">
      <c r="A46" s="55">
        <v>3</v>
      </c>
      <c r="B46" s="38"/>
      <c r="C46" s="56" t="s">
        <v>237</v>
      </c>
      <c r="D46" s="57">
        <v>0</v>
      </c>
    </row>
    <row r="47" spans="1:4" x14ac:dyDescent="0.2">
      <c r="A47" s="55">
        <v>4</v>
      </c>
      <c r="B47" s="38"/>
      <c r="C47" s="56" t="s">
        <v>238</v>
      </c>
      <c r="D47" s="57">
        <v>0</v>
      </c>
    </row>
    <row r="48" spans="1:4" ht="15.75" thickBot="1" x14ac:dyDescent="0.25">
      <c r="A48" s="55">
        <v>5</v>
      </c>
      <c r="B48" s="38"/>
      <c r="C48" s="56" t="s">
        <v>239</v>
      </c>
      <c r="D48" s="57">
        <v>0</v>
      </c>
    </row>
    <row r="49" spans="1:4" ht="16.5" customHeight="1" thickBot="1" x14ac:dyDescent="0.25">
      <c r="A49" s="58"/>
      <c r="B49" s="59"/>
      <c r="C49" s="60" t="s">
        <v>240</v>
      </c>
      <c r="D49" s="61">
        <f>+D48+D47+D46+D45+D44</f>
        <v>7974628</v>
      </c>
    </row>
    <row r="50" spans="1:4" ht="16.5" customHeight="1" x14ac:dyDescent="0.25">
      <c r="A50" s="62"/>
      <c r="B50" s="63"/>
      <c r="C50" s="64"/>
      <c r="D50" s="65"/>
    </row>
    <row r="51" spans="1:4" ht="31.5" x14ac:dyDescent="0.25">
      <c r="A51" s="51" t="s">
        <v>245</v>
      </c>
      <c r="B51" s="52" t="s">
        <v>65</v>
      </c>
      <c r="C51" s="53"/>
      <c r="D51" s="54"/>
    </row>
    <row r="52" spans="1:4" x14ac:dyDescent="0.2">
      <c r="A52" s="55">
        <v>1</v>
      </c>
      <c r="B52" s="38"/>
      <c r="C52" s="56" t="s">
        <v>235</v>
      </c>
      <c r="D52" s="57">
        <v>0</v>
      </c>
    </row>
    <row r="53" spans="1:4" x14ac:dyDescent="0.2">
      <c r="A53" s="55">
        <v>2</v>
      </c>
      <c r="B53" s="38"/>
      <c r="C53" s="56" t="s">
        <v>236</v>
      </c>
      <c r="D53" s="57">
        <v>0</v>
      </c>
    </row>
    <row r="54" spans="1:4" x14ac:dyDescent="0.2">
      <c r="A54" s="55">
        <v>3</v>
      </c>
      <c r="B54" s="38"/>
      <c r="C54" s="56" t="s">
        <v>237</v>
      </c>
      <c r="D54" s="57">
        <v>0</v>
      </c>
    </row>
    <row r="55" spans="1:4" x14ac:dyDescent="0.2">
      <c r="A55" s="55">
        <v>4</v>
      </c>
      <c r="B55" s="38"/>
      <c r="C55" s="56" t="s">
        <v>238</v>
      </c>
      <c r="D55" s="57">
        <v>0</v>
      </c>
    </row>
    <row r="56" spans="1:4" ht="15.75" thickBot="1" x14ac:dyDescent="0.25">
      <c r="A56" s="55">
        <v>5</v>
      </c>
      <c r="B56" s="38"/>
      <c r="C56" s="56" t="s">
        <v>239</v>
      </c>
      <c r="D56" s="57">
        <v>0</v>
      </c>
    </row>
    <row r="57" spans="1:4" ht="16.5" customHeight="1" thickBot="1" x14ac:dyDescent="0.25">
      <c r="A57" s="58"/>
      <c r="B57" s="59"/>
      <c r="C57" s="60" t="s">
        <v>240</v>
      </c>
      <c r="D57" s="61">
        <f>+D56+D55+D54+D53+D52</f>
        <v>0</v>
      </c>
    </row>
    <row r="58" spans="1:4" ht="16.5" customHeight="1" x14ac:dyDescent="0.25">
      <c r="A58" s="62"/>
      <c r="B58" s="63"/>
      <c r="C58" s="64"/>
      <c r="D58" s="65"/>
    </row>
    <row r="59" spans="1:4" ht="15.75" x14ac:dyDescent="0.25">
      <c r="A59" s="51" t="s">
        <v>246</v>
      </c>
      <c r="B59" s="52" t="s">
        <v>73</v>
      </c>
      <c r="C59" s="53"/>
      <c r="D59" s="54"/>
    </row>
    <row r="60" spans="1:4" x14ac:dyDescent="0.2">
      <c r="A60" s="55">
        <v>1</v>
      </c>
      <c r="B60" s="38"/>
      <c r="C60" s="56" t="s">
        <v>235</v>
      </c>
      <c r="D60" s="57">
        <v>-5856430</v>
      </c>
    </row>
    <row r="61" spans="1:4" x14ac:dyDescent="0.2">
      <c r="A61" s="55">
        <v>2</v>
      </c>
      <c r="B61" s="38"/>
      <c r="C61" s="56" t="s">
        <v>236</v>
      </c>
      <c r="D61" s="57">
        <v>0</v>
      </c>
    </row>
    <row r="62" spans="1:4" x14ac:dyDescent="0.2">
      <c r="A62" s="55">
        <v>3</v>
      </c>
      <c r="B62" s="38"/>
      <c r="C62" s="56" t="s">
        <v>237</v>
      </c>
      <c r="D62" s="57">
        <v>0</v>
      </c>
    </row>
    <row r="63" spans="1:4" x14ac:dyDescent="0.2">
      <c r="A63" s="55">
        <v>4</v>
      </c>
      <c r="B63" s="38"/>
      <c r="C63" s="56" t="s">
        <v>238</v>
      </c>
      <c r="D63" s="57">
        <v>0</v>
      </c>
    </row>
    <row r="64" spans="1:4" ht="15.75" thickBot="1" x14ac:dyDescent="0.25">
      <c r="A64" s="55">
        <v>5</v>
      </c>
      <c r="B64" s="38"/>
      <c r="C64" s="56" t="s">
        <v>239</v>
      </c>
      <c r="D64" s="57">
        <v>0</v>
      </c>
    </row>
    <row r="65" spans="1:4" ht="16.5" customHeight="1" thickBot="1" x14ac:dyDescent="0.25">
      <c r="A65" s="58"/>
      <c r="B65" s="59"/>
      <c r="C65" s="60" t="s">
        <v>240</v>
      </c>
      <c r="D65" s="61">
        <f>+D64+D63+D62+D61+D60</f>
        <v>-5856430</v>
      </c>
    </row>
    <row r="66" spans="1:4" ht="16.5" customHeight="1" x14ac:dyDescent="0.25">
      <c r="A66" s="62"/>
      <c r="B66" s="63"/>
      <c r="C66" s="64"/>
      <c r="D66" s="65"/>
    </row>
    <row r="67" spans="1:4" ht="31.5" x14ac:dyDescent="0.25">
      <c r="A67" s="51" t="s">
        <v>247</v>
      </c>
      <c r="B67" s="52" t="s">
        <v>82</v>
      </c>
      <c r="C67" s="53"/>
      <c r="D67" s="54"/>
    </row>
    <row r="68" spans="1:4" x14ac:dyDescent="0.2">
      <c r="A68" s="55">
        <v>1</v>
      </c>
      <c r="B68" s="38"/>
      <c r="C68" s="56" t="s">
        <v>235</v>
      </c>
      <c r="D68" s="57">
        <v>0</v>
      </c>
    </row>
    <row r="69" spans="1:4" x14ac:dyDescent="0.2">
      <c r="A69" s="55">
        <v>2</v>
      </c>
      <c r="B69" s="38"/>
      <c r="C69" s="56" t="s">
        <v>236</v>
      </c>
      <c r="D69" s="57">
        <v>0</v>
      </c>
    </row>
    <row r="70" spans="1:4" x14ac:dyDescent="0.2">
      <c r="A70" s="55">
        <v>3</v>
      </c>
      <c r="B70" s="38"/>
      <c r="C70" s="56" t="s">
        <v>237</v>
      </c>
      <c r="D70" s="57">
        <v>0</v>
      </c>
    </row>
    <row r="71" spans="1:4" x14ac:dyDescent="0.2">
      <c r="A71" s="55">
        <v>4</v>
      </c>
      <c r="B71" s="38"/>
      <c r="C71" s="56" t="s">
        <v>238</v>
      </c>
      <c r="D71" s="57">
        <v>0</v>
      </c>
    </row>
    <row r="72" spans="1:4" ht="15.75" thickBot="1" x14ac:dyDescent="0.25">
      <c r="A72" s="55">
        <v>5</v>
      </c>
      <c r="B72" s="38"/>
      <c r="C72" s="56" t="s">
        <v>239</v>
      </c>
      <c r="D72" s="57">
        <v>0</v>
      </c>
    </row>
    <row r="73" spans="1:4" ht="16.5" customHeight="1" thickBot="1" x14ac:dyDescent="0.25">
      <c r="A73" s="58"/>
      <c r="B73" s="59"/>
      <c r="C73" s="60" t="s">
        <v>240</v>
      </c>
      <c r="D73" s="61">
        <f>+D72+D71+D70+D69+D68</f>
        <v>0</v>
      </c>
    </row>
    <row r="74" spans="1:4" ht="16.5" customHeight="1" x14ac:dyDescent="0.25">
      <c r="A74" s="62"/>
      <c r="B74" s="63"/>
      <c r="C74" s="64"/>
      <c r="D74" s="65"/>
    </row>
    <row r="75" spans="1:4" ht="31.5" x14ac:dyDescent="0.25">
      <c r="A75" s="51" t="s">
        <v>248</v>
      </c>
      <c r="B75" s="52" t="s">
        <v>92</v>
      </c>
      <c r="C75" s="53"/>
      <c r="D75" s="54"/>
    </row>
    <row r="76" spans="1:4" x14ac:dyDescent="0.2">
      <c r="A76" s="55">
        <v>1</v>
      </c>
      <c r="B76" s="38"/>
      <c r="C76" s="56" t="s">
        <v>235</v>
      </c>
      <c r="D76" s="57">
        <v>233085</v>
      </c>
    </row>
    <row r="77" spans="1:4" x14ac:dyDescent="0.2">
      <c r="A77" s="55">
        <v>2</v>
      </c>
      <c r="B77" s="38"/>
      <c r="C77" s="56" t="s">
        <v>236</v>
      </c>
      <c r="D77" s="57">
        <v>0</v>
      </c>
    </row>
    <row r="78" spans="1:4" x14ac:dyDescent="0.2">
      <c r="A78" s="55">
        <v>3</v>
      </c>
      <c r="B78" s="38"/>
      <c r="C78" s="56" t="s">
        <v>237</v>
      </c>
      <c r="D78" s="57">
        <v>0</v>
      </c>
    </row>
    <row r="79" spans="1:4" x14ac:dyDescent="0.2">
      <c r="A79" s="55">
        <v>4</v>
      </c>
      <c r="B79" s="38"/>
      <c r="C79" s="56" t="s">
        <v>238</v>
      </c>
      <c r="D79" s="57">
        <v>0</v>
      </c>
    </row>
    <row r="80" spans="1:4" ht="15.75" thickBot="1" x14ac:dyDescent="0.25">
      <c r="A80" s="55">
        <v>5</v>
      </c>
      <c r="B80" s="38"/>
      <c r="C80" s="56" t="s">
        <v>239</v>
      </c>
      <c r="D80" s="57">
        <v>0</v>
      </c>
    </row>
    <row r="81" spans="1:4" ht="16.5" customHeight="1" thickBot="1" x14ac:dyDescent="0.25">
      <c r="A81" s="58"/>
      <c r="B81" s="59"/>
      <c r="C81" s="60" t="s">
        <v>240</v>
      </c>
      <c r="D81" s="61">
        <f>+D80+D79+D78+D77+D76</f>
        <v>233085</v>
      </c>
    </row>
    <row r="82" spans="1:4" ht="16.5" customHeight="1" x14ac:dyDescent="0.25">
      <c r="A82" s="62"/>
      <c r="B82" s="63"/>
      <c r="C82" s="64"/>
      <c r="D82" s="65"/>
    </row>
    <row r="83" spans="1:4" ht="31.5" x14ac:dyDescent="0.25">
      <c r="A83" s="51" t="s">
        <v>249</v>
      </c>
      <c r="B83" s="52" t="s">
        <v>98</v>
      </c>
      <c r="C83" s="53"/>
      <c r="D83" s="54"/>
    </row>
    <row r="84" spans="1:4" x14ac:dyDescent="0.2">
      <c r="A84" s="55">
        <v>1</v>
      </c>
      <c r="B84" s="38"/>
      <c r="C84" s="56" t="s">
        <v>235</v>
      </c>
      <c r="D84" s="57">
        <v>0</v>
      </c>
    </row>
    <row r="85" spans="1:4" x14ac:dyDescent="0.2">
      <c r="A85" s="55">
        <v>2</v>
      </c>
      <c r="B85" s="38"/>
      <c r="C85" s="56" t="s">
        <v>236</v>
      </c>
      <c r="D85" s="57">
        <v>0</v>
      </c>
    </row>
    <row r="86" spans="1:4" x14ac:dyDescent="0.2">
      <c r="A86" s="55">
        <v>3</v>
      </c>
      <c r="B86" s="38"/>
      <c r="C86" s="56" t="s">
        <v>237</v>
      </c>
      <c r="D86" s="57">
        <v>0</v>
      </c>
    </row>
    <row r="87" spans="1:4" x14ac:dyDescent="0.2">
      <c r="A87" s="55">
        <v>4</v>
      </c>
      <c r="B87" s="38"/>
      <c r="C87" s="56" t="s">
        <v>238</v>
      </c>
      <c r="D87" s="57">
        <v>0</v>
      </c>
    </row>
    <row r="88" spans="1:4" ht="15.75" thickBot="1" x14ac:dyDescent="0.25">
      <c r="A88" s="55">
        <v>5</v>
      </c>
      <c r="B88" s="38"/>
      <c r="C88" s="56" t="s">
        <v>239</v>
      </c>
      <c r="D88" s="57">
        <v>0</v>
      </c>
    </row>
    <row r="89" spans="1:4" ht="16.5" customHeight="1" thickBot="1" x14ac:dyDescent="0.25">
      <c r="A89" s="58"/>
      <c r="B89" s="59"/>
      <c r="C89" s="60" t="s">
        <v>240</v>
      </c>
      <c r="D89" s="61">
        <f>+D88+D87+D86+D85+D84</f>
        <v>0</v>
      </c>
    </row>
    <row r="90" spans="1:4" ht="16.5" customHeight="1" x14ac:dyDescent="0.25">
      <c r="A90" s="62"/>
      <c r="B90" s="63"/>
      <c r="C90" s="64"/>
      <c r="D90" s="65"/>
    </row>
    <row r="91" spans="1:4" ht="15.75" x14ac:dyDescent="0.25">
      <c r="A91" s="51" t="s">
        <v>250</v>
      </c>
      <c r="B91" s="52" t="s">
        <v>107</v>
      </c>
      <c r="C91" s="53"/>
      <c r="D91" s="54"/>
    </row>
    <row r="92" spans="1:4" x14ac:dyDescent="0.2">
      <c r="A92" s="55">
        <v>1</v>
      </c>
      <c r="B92" s="38"/>
      <c r="C92" s="56" t="s">
        <v>235</v>
      </c>
      <c r="D92" s="57">
        <v>0</v>
      </c>
    </row>
    <row r="93" spans="1:4" x14ac:dyDescent="0.2">
      <c r="A93" s="55">
        <v>2</v>
      </c>
      <c r="B93" s="38"/>
      <c r="C93" s="56" t="s">
        <v>236</v>
      </c>
      <c r="D93" s="57">
        <v>4260</v>
      </c>
    </row>
    <row r="94" spans="1:4" x14ac:dyDescent="0.2">
      <c r="A94" s="55">
        <v>3</v>
      </c>
      <c r="B94" s="38"/>
      <c r="C94" s="56" t="s">
        <v>237</v>
      </c>
      <c r="D94" s="57">
        <v>0</v>
      </c>
    </row>
    <row r="95" spans="1:4" x14ac:dyDescent="0.2">
      <c r="A95" s="55">
        <v>4</v>
      </c>
      <c r="B95" s="38"/>
      <c r="C95" s="56" t="s">
        <v>238</v>
      </c>
      <c r="D95" s="57">
        <v>1567312</v>
      </c>
    </row>
    <row r="96" spans="1:4" ht="15.75" thickBot="1" x14ac:dyDescent="0.25">
      <c r="A96" s="55">
        <v>5</v>
      </c>
      <c r="B96" s="38"/>
      <c r="C96" s="56" t="s">
        <v>239</v>
      </c>
      <c r="D96" s="57">
        <v>0</v>
      </c>
    </row>
    <row r="97" spans="1:4" ht="16.5" customHeight="1" thickBot="1" x14ac:dyDescent="0.25">
      <c r="A97" s="58"/>
      <c r="B97" s="59"/>
      <c r="C97" s="60" t="s">
        <v>240</v>
      </c>
      <c r="D97" s="61">
        <f>+D96+D95+D94+D93+D92</f>
        <v>1571572</v>
      </c>
    </row>
    <row r="98" spans="1:4" ht="16.5" customHeight="1" x14ac:dyDescent="0.25">
      <c r="A98" s="62"/>
      <c r="B98" s="63"/>
      <c r="C98" s="64"/>
      <c r="D98" s="65"/>
    </row>
    <row r="99" spans="1:4" ht="15.75" x14ac:dyDescent="0.25">
      <c r="A99" s="51" t="s">
        <v>251</v>
      </c>
      <c r="B99" s="52" t="s">
        <v>111</v>
      </c>
      <c r="C99" s="53"/>
      <c r="D99" s="54"/>
    </row>
    <row r="100" spans="1:4" x14ac:dyDescent="0.2">
      <c r="A100" s="55">
        <v>1</v>
      </c>
      <c r="B100" s="38"/>
      <c r="C100" s="56" t="s">
        <v>235</v>
      </c>
      <c r="D100" s="57">
        <v>495139</v>
      </c>
    </row>
    <row r="101" spans="1:4" x14ac:dyDescent="0.2">
      <c r="A101" s="55">
        <v>2</v>
      </c>
      <c r="B101" s="38"/>
      <c r="C101" s="56" t="s">
        <v>236</v>
      </c>
      <c r="D101" s="57">
        <v>0</v>
      </c>
    </row>
    <row r="102" spans="1:4" x14ac:dyDescent="0.2">
      <c r="A102" s="55">
        <v>3</v>
      </c>
      <c r="B102" s="38"/>
      <c r="C102" s="56" t="s">
        <v>237</v>
      </c>
      <c r="D102" s="57">
        <v>0</v>
      </c>
    </row>
    <row r="103" spans="1:4" x14ac:dyDescent="0.2">
      <c r="A103" s="55">
        <v>4</v>
      </c>
      <c r="B103" s="38"/>
      <c r="C103" s="56" t="s">
        <v>238</v>
      </c>
      <c r="D103" s="57">
        <v>0</v>
      </c>
    </row>
    <row r="104" spans="1:4" ht="15.75" thickBot="1" x14ac:dyDescent="0.25">
      <c r="A104" s="55">
        <v>5</v>
      </c>
      <c r="B104" s="38"/>
      <c r="C104" s="56" t="s">
        <v>239</v>
      </c>
      <c r="D104" s="57">
        <v>0</v>
      </c>
    </row>
    <row r="105" spans="1:4" ht="16.5" customHeight="1" thickBot="1" x14ac:dyDescent="0.25">
      <c r="A105" s="58"/>
      <c r="B105" s="59"/>
      <c r="C105" s="60" t="s">
        <v>240</v>
      </c>
      <c r="D105" s="61">
        <f>+D104+D103+D102+D101+D100</f>
        <v>495139</v>
      </c>
    </row>
    <row r="106" spans="1:4" ht="16.5" customHeight="1" x14ac:dyDescent="0.25">
      <c r="A106" s="62"/>
      <c r="B106" s="63"/>
      <c r="C106" s="64"/>
      <c r="D106" s="65"/>
    </row>
    <row r="107" spans="1:4" ht="15.75" x14ac:dyDescent="0.25">
      <c r="A107" s="51" t="s">
        <v>252</v>
      </c>
      <c r="B107" s="52" t="s">
        <v>117</v>
      </c>
      <c r="C107" s="53"/>
      <c r="D107" s="54"/>
    </row>
    <row r="108" spans="1:4" x14ac:dyDescent="0.2">
      <c r="A108" s="55">
        <v>1</v>
      </c>
      <c r="B108" s="38"/>
      <c r="C108" s="56" t="s">
        <v>235</v>
      </c>
      <c r="D108" s="57">
        <v>521626</v>
      </c>
    </row>
    <row r="109" spans="1:4" x14ac:dyDescent="0.2">
      <c r="A109" s="55">
        <v>2</v>
      </c>
      <c r="B109" s="38"/>
      <c r="C109" s="56" t="s">
        <v>236</v>
      </c>
      <c r="D109" s="57">
        <v>0</v>
      </c>
    </row>
    <row r="110" spans="1:4" x14ac:dyDescent="0.2">
      <c r="A110" s="55">
        <v>3</v>
      </c>
      <c r="B110" s="38"/>
      <c r="C110" s="56" t="s">
        <v>237</v>
      </c>
      <c r="D110" s="57">
        <v>0</v>
      </c>
    </row>
    <row r="111" spans="1:4" x14ac:dyDescent="0.2">
      <c r="A111" s="55">
        <v>4</v>
      </c>
      <c r="B111" s="38"/>
      <c r="C111" s="56" t="s">
        <v>238</v>
      </c>
      <c r="D111" s="57">
        <v>0</v>
      </c>
    </row>
    <row r="112" spans="1:4" ht="15.75" thickBot="1" x14ac:dyDescent="0.25">
      <c r="A112" s="55">
        <v>5</v>
      </c>
      <c r="B112" s="38"/>
      <c r="C112" s="56" t="s">
        <v>239</v>
      </c>
      <c r="D112" s="57">
        <v>0</v>
      </c>
    </row>
    <row r="113" spans="1:4" ht="16.5" customHeight="1" thickBot="1" x14ac:dyDescent="0.25">
      <c r="A113" s="58"/>
      <c r="B113" s="59"/>
      <c r="C113" s="60" t="s">
        <v>240</v>
      </c>
      <c r="D113" s="61">
        <f>+D112+D111+D110+D109+D108</f>
        <v>521626</v>
      </c>
    </row>
    <row r="114" spans="1:4" ht="16.5" customHeight="1" x14ac:dyDescent="0.25">
      <c r="A114" s="62"/>
      <c r="B114" s="63"/>
      <c r="C114" s="64"/>
      <c r="D114" s="65"/>
    </row>
    <row r="115" spans="1:4" ht="15.75" x14ac:dyDescent="0.25">
      <c r="A115" s="51" t="s">
        <v>253</v>
      </c>
      <c r="B115" s="52" t="s">
        <v>126</v>
      </c>
      <c r="C115" s="53"/>
      <c r="D115" s="54"/>
    </row>
    <row r="116" spans="1:4" x14ac:dyDescent="0.2">
      <c r="A116" s="55">
        <v>1</v>
      </c>
      <c r="B116" s="38"/>
      <c r="C116" s="56" t="s">
        <v>235</v>
      </c>
      <c r="D116" s="57">
        <v>392992</v>
      </c>
    </row>
    <row r="117" spans="1:4" x14ac:dyDescent="0.2">
      <c r="A117" s="55">
        <v>2</v>
      </c>
      <c r="B117" s="38"/>
      <c r="C117" s="56" t="s">
        <v>236</v>
      </c>
      <c r="D117" s="57">
        <v>0</v>
      </c>
    </row>
    <row r="118" spans="1:4" x14ac:dyDescent="0.2">
      <c r="A118" s="55">
        <v>3</v>
      </c>
      <c r="B118" s="38"/>
      <c r="C118" s="56" t="s">
        <v>237</v>
      </c>
      <c r="D118" s="57">
        <v>0</v>
      </c>
    </row>
    <row r="119" spans="1:4" x14ac:dyDescent="0.2">
      <c r="A119" s="55">
        <v>4</v>
      </c>
      <c r="B119" s="38"/>
      <c r="C119" s="56" t="s">
        <v>238</v>
      </c>
      <c r="D119" s="57">
        <v>0</v>
      </c>
    </row>
    <row r="120" spans="1:4" ht="15.75" thickBot="1" x14ac:dyDescent="0.25">
      <c r="A120" s="55">
        <v>5</v>
      </c>
      <c r="B120" s="38"/>
      <c r="C120" s="56" t="s">
        <v>239</v>
      </c>
      <c r="D120" s="57">
        <v>0</v>
      </c>
    </row>
    <row r="121" spans="1:4" ht="16.5" customHeight="1" thickBot="1" x14ac:dyDescent="0.25">
      <c r="A121" s="58"/>
      <c r="B121" s="59"/>
      <c r="C121" s="60" t="s">
        <v>240</v>
      </c>
      <c r="D121" s="61">
        <f>+D120+D119+D118+D117+D116</f>
        <v>392992</v>
      </c>
    </row>
    <row r="122" spans="1:4" ht="16.5" customHeight="1" x14ac:dyDescent="0.25">
      <c r="A122" s="62"/>
      <c r="B122" s="63"/>
      <c r="C122" s="64"/>
      <c r="D122" s="65"/>
    </row>
    <row r="123" spans="1:4" ht="15.75" x14ac:dyDescent="0.25">
      <c r="A123" s="51" t="s">
        <v>254</v>
      </c>
      <c r="B123" s="52" t="s">
        <v>129</v>
      </c>
      <c r="C123" s="53"/>
      <c r="D123" s="54"/>
    </row>
    <row r="124" spans="1:4" x14ac:dyDescent="0.2">
      <c r="A124" s="55">
        <v>1</v>
      </c>
      <c r="B124" s="38"/>
      <c r="C124" s="56" t="s">
        <v>235</v>
      </c>
      <c r="D124" s="57">
        <v>942514</v>
      </c>
    </row>
    <row r="125" spans="1:4" x14ac:dyDescent="0.2">
      <c r="A125" s="55">
        <v>2</v>
      </c>
      <c r="B125" s="38"/>
      <c r="C125" s="56" t="s">
        <v>236</v>
      </c>
      <c r="D125" s="57">
        <v>0</v>
      </c>
    </row>
    <row r="126" spans="1:4" x14ac:dyDescent="0.2">
      <c r="A126" s="55">
        <v>3</v>
      </c>
      <c r="B126" s="38"/>
      <c r="C126" s="56" t="s">
        <v>237</v>
      </c>
      <c r="D126" s="57">
        <v>0</v>
      </c>
    </row>
    <row r="127" spans="1:4" x14ac:dyDescent="0.2">
      <c r="A127" s="55">
        <v>4</v>
      </c>
      <c r="B127" s="38"/>
      <c r="C127" s="56" t="s">
        <v>238</v>
      </c>
      <c r="D127" s="57">
        <v>0</v>
      </c>
    </row>
    <row r="128" spans="1:4" ht="15.75" thickBot="1" x14ac:dyDescent="0.25">
      <c r="A128" s="55">
        <v>5</v>
      </c>
      <c r="B128" s="38"/>
      <c r="C128" s="56" t="s">
        <v>239</v>
      </c>
      <c r="D128" s="57">
        <v>0</v>
      </c>
    </row>
    <row r="129" spans="1:4" ht="16.5" customHeight="1" thickBot="1" x14ac:dyDescent="0.25">
      <c r="A129" s="58"/>
      <c r="B129" s="59"/>
      <c r="C129" s="60" t="s">
        <v>240</v>
      </c>
      <c r="D129" s="61">
        <f>+D128+D127+D126+D125+D124</f>
        <v>942514</v>
      </c>
    </row>
    <row r="130" spans="1:4" ht="16.5" customHeight="1" x14ac:dyDescent="0.25">
      <c r="A130" s="62"/>
      <c r="B130" s="63"/>
      <c r="C130" s="64"/>
      <c r="D130" s="65"/>
    </row>
    <row r="131" spans="1:4" ht="15.75" x14ac:dyDescent="0.25">
      <c r="A131" s="51" t="s">
        <v>255</v>
      </c>
      <c r="B131" s="52" t="s">
        <v>140</v>
      </c>
      <c r="C131" s="53"/>
      <c r="D131" s="54"/>
    </row>
    <row r="132" spans="1:4" x14ac:dyDescent="0.2">
      <c r="A132" s="55">
        <v>1</v>
      </c>
      <c r="B132" s="38"/>
      <c r="C132" s="56" t="s">
        <v>235</v>
      </c>
      <c r="D132" s="57">
        <v>3079785</v>
      </c>
    </row>
    <row r="133" spans="1:4" x14ac:dyDescent="0.2">
      <c r="A133" s="55">
        <v>2</v>
      </c>
      <c r="B133" s="38"/>
      <c r="C133" s="56" t="s">
        <v>236</v>
      </c>
      <c r="D133" s="57">
        <v>0</v>
      </c>
    </row>
    <row r="134" spans="1:4" x14ac:dyDescent="0.2">
      <c r="A134" s="55">
        <v>3</v>
      </c>
      <c r="B134" s="38"/>
      <c r="C134" s="56" t="s">
        <v>237</v>
      </c>
      <c r="D134" s="57">
        <v>0</v>
      </c>
    </row>
    <row r="135" spans="1:4" x14ac:dyDescent="0.2">
      <c r="A135" s="55">
        <v>4</v>
      </c>
      <c r="B135" s="38"/>
      <c r="C135" s="56" t="s">
        <v>238</v>
      </c>
      <c r="D135" s="57">
        <v>0</v>
      </c>
    </row>
    <row r="136" spans="1:4" ht="15.75" thickBot="1" x14ac:dyDescent="0.25">
      <c r="A136" s="55">
        <v>5</v>
      </c>
      <c r="B136" s="38"/>
      <c r="C136" s="56" t="s">
        <v>239</v>
      </c>
      <c r="D136" s="57">
        <v>0</v>
      </c>
    </row>
    <row r="137" spans="1:4" ht="16.5" customHeight="1" thickBot="1" x14ac:dyDescent="0.25">
      <c r="A137" s="58"/>
      <c r="B137" s="59"/>
      <c r="C137" s="60" t="s">
        <v>240</v>
      </c>
      <c r="D137" s="61">
        <f>+D136+D135+D134+D133+D132</f>
        <v>3079785</v>
      </c>
    </row>
    <row r="138" spans="1:4" ht="16.5" customHeight="1" x14ac:dyDescent="0.25">
      <c r="A138" s="62"/>
      <c r="B138" s="63"/>
      <c r="C138" s="64"/>
      <c r="D138" s="65"/>
    </row>
    <row r="139" spans="1:4" ht="15.75" x14ac:dyDescent="0.25">
      <c r="A139" s="51" t="s">
        <v>256</v>
      </c>
      <c r="B139" s="52" t="s">
        <v>151</v>
      </c>
      <c r="C139" s="53"/>
      <c r="D139" s="54"/>
    </row>
    <row r="140" spans="1:4" x14ac:dyDescent="0.2">
      <c r="A140" s="55">
        <v>1</v>
      </c>
      <c r="B140" s="38"/>
      <c r="C140" s="56" t="s">
        <v>235</v>
      </c>
      <c r="D140" s="57">
        <v>1520100</v>
      </c>
    </row>
    <row r="141" spans="1:4" x14ac:dyDescent="0.2">
      <c r="A141" s="55">
        <v>2</v>
      </c>
      <c r="B141" s="38"/>
      <c r="C141" s="56" t="s">
        <v>236</v>
      </c>
      <c r="D141" s="57">
        <v>0</v>
      </c>
    </row>
    <row r="142" spans="1:4" x14ac:dyDescent="0.2">
      <c r="A142" s="55">
        <v>3</v>
      </c>
      <c r="B142" s="38"/>
      <c r="C142" s="56" t="s">
        <v>237</v>
      </c>
      <c r="D142" s="57">
        <v>0</v>
      </c>
    </row>
    <row r="143" spans="1:4" x14ac:dyDescent="0.2">
      <c r="A143" s="55">
        <v>4</v>
      </c>
      <c r="B143" s="38"/>
      <c r="C143" s="56" t="s">
        <v>238</v>
      </c>
      <c r="D143" s="57">
        <v>0</v>
      </c>
    </row>
    <row r="144" spans="1:4" ht="15.75" thickBot="1" x14ac:dyDescent="0.25">
      <c r="A144" s="55">
        <v>5</v>
      </c>
      <c r="B144" s="38"/>
      <c r="C144" s="56" t="s">
        <v>239</v>
      </c>
      <c r="D144" s="57">
        <v>0</v>
      </c>
    </row>
    <row r="145" spans="1:4" ht="16.5" customHeight="1" thickBot="1" x14ac:dyDescent="0.25">
      <c r="A145" s="58"/>
      <c r="B145" s="59"/>
      <c r="C145" s="60" t="s">
        <v>240</v>
      </c>
      <c r="D145" s="61">
        <f>+D144+D143+D142+D141+D140</f>
        <v>1520100</v>
      </c>
    </row>
    <row r="146" spans="1:4" ht="16.5" customHeight="1" x14ac:dyDescent="0.25">
      <c r="A146" s="62"/>
      <c r="B146" s="63"/>
      <c r="C146" s="64"/>
      <c r="D146" s="65"/>
    </row>
    <row r="147" spans="1:4" ht="15.75" x14ac:dyDescent="0.25">
      <c r="A147" s="51" t="s">
        <v>257</v>
      </c>
      <c r="B147" s="52" t="s">
        <v>157</v>
      </c>
      <c r="C147" s="53"/>
      <c r="D147" s="54"/>
    </row>
    <row r="148" spans="1:4" x14ac:dyDescent="0.2">
      <c r="A148" s="55">
        <v>1</v>
      </c>
      <c r="B148" s="38"/>
      <c r="C148" s="56" t="s">
        <v>235</v>
      </c>
      <c r="D148" s="57">
        <v>1894735</v>
      </c>
    </row>
    <row r="149" spans="1:4" x14ac:dyDescent="0.2">
      <c r="A149" s="55">
        <v>2</v>
      </c>
      <c r="B149" s="38"/>
      <c r="C149" s="56" t="s">
        <v>236</v>
      </c>
      <c r="D149" s="57">
        <v>0</v>
      </c>
    </row>
    <row r="150" spans="1:4" x14ac:dyDescent="0.2">
      <c r="A150" s="55">
        <v>3</v>
      </c>
      <c r="B150" s="38"/>
      <c r="C150" s="56" t="s">
        <v>237</v>
      </c>
      <c r="D150" s="57">
        <v>0</v>
      </c>
    </row>
    <row r="151" spans="1:4" x14ac:dyDescent="0.2">
      <c r="A151" s="55">
        <v>4</v>
      </c>
      <c r="B151" s="38"/>
      <c r="C151" s="56" t="s">
        <v>238</v>
      </c>
      <c r="D151" s="57">
        <v>0</v>
      </c>
    </row>
    <row r="152" spans="1:4" ht="15.75" thickBot="1" x14ac:dyDescent="0.25">
      <c r="A152" s="55">
        <v>5</v>
      </c>
      <c r="B152" s="38"/>
      <c r="C152" s="56" t="s">
        <v>239</v>
      </c>
      <c r="D152" s="57">
        <v>0</v>
      </c>
    </row>
    <row r="153" spans="1:4" ht="16.5" customHeight="1" thickBot="1" x14ac:dyDescent="0.25">
      <c r="A153" s="58"/>
      <c r="B153" s="59"/>
      <c r="C153" s="60" t="s">
        <v>240</v>
      </c>
      <c r="D153" s="61">
        <f>+D152+D151+D150+D149+D148</f>
        <v>1894735</v>
      </c>
    </row>
    <row r="154" spans="1:4" ht="16.5" customHeight="1" x14ac:dyDescent="0.25">
      <c r="A154" s="62"/>
      <c r="B154" s="63"/>
      <c r="C154" s="64"/>
      <c r="D154" s="65"/>
    </row>
    <row r="155" spans="1:4" ht="15.75" x14ac:dyDescent="0.25">
      <c r="A155" s="51" t="s">
        <v>258</v>
      </c>
      <c r="B155" s="52" t="s">
        <v>160</v>
      </c>
      <c r="C155" s="53"/>
      <c r="D155" s="54"/>
    </row>
    <row r="156" spans="1:4" x14ac:dyDescent="0.2">
      <c r="A156" s="55">
        <v>1</v>
      </c>
      <c r="B156" s="38"/>
      <c r="C156" s="56" t="s">
        <v>235</v>
      </c>
      <c r="D156" s="57">
        <v>597856</v>
      </c>
    </row>
    <row r="157" spans="1:4" x14ac:dyDescent="0.2">
      <c r="A157" s="55">
        <v>2</v>
      </c>
      <c r="B157" s="38"/>
      <c r="C157" s="56" t="s">
        <v>236</v>
      </c>
      <c r="D157" s="57">
        <v>0</v>
      </c>
    </row>
    <row r="158" spans="1:4" x14ac:dyDescent="0.2">
      <c r="A158" s="55">
        <v>3</v>
      </c>
      <c r="B158" s="38"/>
      <c r="C158" s="56" t="s">
        <v>237</v>
      </c>
      <c r="D158" s="57">
        <v>0</v>
      </c>
    </row>
    <row r="159" spans="1:4" x14ac:dyDescent="0.2">
      <c r="A159" s="55">
        <v>4</v>
      </c>
      <c r="B159" s="38"/>
      <c r="C159" s="56" t="s">
        <v>238</v>
      </c>
      <c r="D159" s="57">
        <v>0</v>
      </c>
    </row>
    <row r="160" spans="1:4" ht="15.75" thickBot="1" x14ac:dyDescent="0.25">
      <c r="A160" s="55">
        <v>5</v>
      </c>
      <c r="B160" s="38"/>
      <c r="C160" s="56" t="s">
        <v>239</v>
      </c>
      <c r="D160" s="57">
        <v>0</v>
      </c>
    </row>
    <row r="161" spans="1:4" ht="16.5" customHeight="1" thickBot="1" x14ac:dyDescent="0.25">
      <c r="A161" s="58"/>
      <c r="B161" s="59"/>
      <c r="C161" s="60" t="s">
        <v>240</v>
      </c>
      <c r="D161" s="61">
        <f>+D160+D159+D158+D157+D156</f>
        <v>597856</v>
      </c>
    </row>
    <row r="162" spans="1:4" ht="16.5" customHeight="1" x14ac:dyDescent="0.25">
      <c r="A162" s="62"/>
      <c r="B162" s="63"/>
      <c r="C162" s="64"/>
      <c r="D162" s="65"/>
    </row>
    <row r="163" spans="1:4" ht="15.75" x14ac:dyDescent="0.25">
      <c r="A163" s="51" t="s">
        <v>259</v>
      </c>
      <c r="B163" s="52" t="s">
        <v>163</v>
      </c>
      <c r="C163" s="53"/>
      <c r="D163" s="54"/>
    </row>
    <row r="164" spans="1:4" x14ac:dyDescent="0.2">
      <c r="A164" s="55">
        <v>1</v>
      </c>
      <c r="B164" s="38"/>
      <c r="C164" s="56" t="s">
        <v>235</v>
      </c>
      <c r="D164" s="57">
        <v>39134</v>
      </c>
    </row>
    <row r="165" spans="1:4" x14ac:dyDescent="0.2">
      <c r="A165" s="55">
        <v>2</v>
      </c>
      <c r="B165" s="38"/>
      <c r="C165" s="56" t="s">
        <v>236</v>
      </c>
      <c r="D165" s="57">
        <v>0</v>
      </c>
    </row>
    <row r="166" spans="1:4" x14ac:dyDescent="0.2">
      <c r="A166" s="55">
        <v>3</v>
      </c>
      <c r="B166" s="38"/>
      <c r="C166" s="56" t="s">
        <v>237</v>
      </c>
      <c r="D166" s="57">
        <v>0</v>
      </c>
    </row>
    <row r="167" spans="1:4" x14ac:dyDescent="0.2">
      <c r="A167" s="55">
        <v>4</v>
      </c>
      <c r="B167" s="38"/>
      <c r="C167" s="56" t="s">
        <v>238</v>
      </c>
      <c r="D167" s="57">
        <v>0</v>
      </c>
    </row>
    <row r="168" spans="1:4" ht="15.75" thickBot="1" x14ac:dyDescent="0.25">
      <c r="A168" s="55">
        <v>5</v>
      </c>
      <c r="B168" s="38"/>
      <c r="C168" s="56" t="s">
        <v>239</v>
      </c>
      <c r="D168" s="57">
        <v>0</v>
      </c>
    </row>
    <row r="169" spans="1:4" ht="16.5" customHeight="1" thickBot="1" x14ac:dyDescent="0.25">
      <c r="A169" s="58"/>
      <c r="B169" s="59"/>
      <c r="C169" s="60" t="s">
        <v>240</v>
      </c>
      <c r="D169" s="61">
        <f>+D168+D167+D166+D165+D164</f>
        <v>39134</v>
      </c>
    </row>
    <row r="170" spans="1:4" ht="16.5" customHeight="1" x14ac:dyDescent="0.25">
      <c r="A170" s="62"/>
      <c r="B170" s="63"/>
      <c r="C170" s="64"/>
      <c r="D170" s="65"/>
    </row>
    <row r="171" spans="1:4" ht="15.75" x14ac:dyDescent="0.25">
      <c r="A171" s="51" t="s">
        <v>260</v>
      </c>
      <c r="B171" s="52" t="s">
        <v>169</v>
      </c>
      <c r="C171" s="53"/>
      <c r="D171" s="54"/>
    </row>
    <row r="172" spans="1:4" x14ac:dyDescent="0.2">
      <c r="A172" s="55">
        <v>1</v>
      </c>
      <c r="B172" s="38"/>
      <c r="C172" s="56" t="s">
        <v>235</v>
      </c>
      <c r="D172" s="57">
        <v>0</v>
      </c>
    </row>
    <row r="173" spans="1:4" x14ac:dyDescent="0.2">
      <c r="A173" s="55">
        <v>2</v>
      </c>
      <c r="B173" s="38"/>
      <c r="C173" s="56" t="s">
        <v>236</v>
      </c>
      <c r="D173" s="57">
        <v>0</v>
      </c>
    </row>
    <row r="174" spans="1:4" x14ac:dyDescent="0.2">
      <c r="A174" s="55">
        <v>3</v>
      </c>
      <c r="B174" s="38"/>
      <c r="C174" s="56" t="s">
        <v>237</v>
      </c>
      <c r="D174" s="57">
        <v>0</v>
      </c>
    </row>
    <row r="175" spans="1:4" x14ac:dyDescent="0.2">
      <c r="A175" s="55">
        <v>4</v>
      </c>
      <c r="B175" s="38"/>
      <c r="C175" s="56" t="s">
        <v>238</v>
      </c>
      <c r="D175" s="57">
        <v>0</v>
      </c>
    </row>
    <row r="176" spans="1:4" ht="15.75" thickBot="1" x14ac:dyDescent="0.25">
      <c r="A176" s="55">
        <v>5</v>
      </c>
      <c r="B176" s="38"/>
      <c r="C176" s="56" t="s">
        <v>239</v>
      </c>
      <c r="D176" s="57">
        <v>0</v>
      </c>
    </row>
    <row r="177" spans="1:4" ht="16.5" customHeight="1" thickBot="1" x14ac:dyDescent="0.25">
      <c r="A177" s="58"/>
      <c r="B177" s="59"/>
      <c r="C177" s="60" t="s">
        <v>240</v>
      </c>
      <c r="D177" s="61">
        <f>+D176+D175+D174+D173+D172</f>
        <v>0</v>
      </c>
    </row>
    <row r="178" spans="1:4" ht="16.5" customHeight="1" x14ac:dyDescent="0.25">
      <c r="A178" s="62"/>
      <c r="B178" s="63"/>
      <c r="C178" s="64"/>
      <c r="D178" s="65"/>
    </row>
    <row r="179" spans="1:4" ht="15.75" x14ac:dyDescent="0.25">
      <c r="A179" s="51" t="s">
        <v>261</v>
      </c>
      <c r="B179" s="52" t="s">
        <v>177</v>
      </c>
      <c r="C179" s="53"/>
      <c r="D179" s="54"/>
    </row>
    <row r="180" spans="1:4" x14ac:dyDescent="0.2">
      <c r="A180" s="55">
        <v>1</v>
      </c>
      <c r="B180" s="38"/>
      <c r="C180" s="56" t="s">
        <v>235</v>
      </c>
      <c r="D180" s="57">
        <v>10574</v>
      </c>
    </row>
    <row r="181" spans="1:4" x14ac:dyDescent="0.2">
      <c r="A181" s="55">
        <v>2</v>
      </c>
      <c r="B181" s="38"/>
      <c r="C181" s="56" t="s">
        <v>236</v>
      </c>
      <c r="D181" s="57">
        <v>0</v>
      </c>
    </row>
    <row r="182" spans="1:4" x14ac:dyDescent="0.2">
      <c r="A182" s="55">
        <v>3</v>
      </c>
      <c r="B182" s="38"/>
      <c r="C182" s="56" t="s">
        <v>237</v>
      </c>
      <c r="D182" s="57">
        <v>0</v>
      </c>
    </row>
    <row r="183" spans="1:4" x14ac:dyDescent="0.2">
      <c r="A183" s="55">
        <v>4</v>
      </c>
      <c r="B183" s="38"/>
      <c r="C183" s="56" t="s">
        <v>238</v>
      </c>
      <c r="D183" s="57">
        <v>0</v>
      </c>
    </row>
    <row r="184" spans="1:4" ht="15.75" thickBot="1" x14ac:dyDescent="0.25">
      <c r="A184" s="55">
        <v>5</v>
      </c>
      <c r="B184" s="38"/>
      <c r="C184" s="56" t="s">
        <v>239</v>
      </c>
      <c r="D184" s="57">
        <v>0</v>
      </c>
    </row>
    <row r="185" spans="1:4" ht="16.5" customHeight="1" thickBot="1" x14ac:dyDescent="0.25">
      <c r="A185" s="58"/>
      <c r="B185" s="59"/>
      <c r="C185" s="60" t="s">
        <v>240</v>
      </c>
      <c r="D185" s="61">
        <f>+D184+D183+D182+D181+D180</f>
        <v>10574</v>
      </c>
    </row>
    <row r="186" spans="1:4" ht="16.5" customHeight="1" x14ac:dyDescent="0.25">
      <c r="A186" s="62"/>
      <c r="B186" s="63"/>
      <c r="C186" s="64"/>
      <c r="D186" s="65"/>
    </row>
    <row r="187" spans="1:4" ht="31.5" x14ac:dyDescent="0.25">
      <c r="A187" s="51" t="s">
        <v>262</v>
      </c>
      <c r="B187" s="52" t="s">
        <v>181</v>
      </c>
      <c r="C187" s="53"/>
      <c r="D187" s="54"/>
    </row>
    <row r="188" spans="1:4" x14ac:dyDescent="0.2">
      <c r="A188" s="55">
        <v>1</v>
      </c>
      <c r="B188" s="38"/>
      <c r="C188" s="56" t="s">
        <v>235</v>
      </c>
      <c r="D188" s="57">
        <v>11742625</v>
      </c>
    </row>
    <row r="189" spans="1:4" x14ac:dyDescent="0.2">
      <c r="A189" s="55">
        <v>2</v>
      </c>
      <c r="B189" s="38"/>
      <c r="C189" s="56" t="s">
        <v>236</v>
      </c>
      <c r="D189" s="57">
        <v>0</v>
      </c>
    </row>
    <row r="190" spans="1:4" x14ac:dyDescent="0.2">
      <c r="A190" s="55">
        <v>3</v>
      </c>
      <c r="B190" s="38"/>
      <c r="C190" s="56" t="s">
        <v>237</v>
      </c>
      <c r="D190" s="57">
        <v>0</v>
      </c>
    </row>
    <row r="191" spans="1:4" x14ac:dyDescent="0.2">
      <c r="A191" s="55">
        <v>4</v>
      </c>
      <c r="B191" s="38"/>
      <c r="C191" s="56" t="s">
        <v>238</v>
      </c>
      <c r="D191" s="57">
        <v>0</v>
      </c>
    </row>
    <row r="192" spans="1:4" ht="15.75" thickBot="1" x14ac:dyDescent="0.25">
      <c r="A192" s="55">
        <v>5</v>
      </c>
      <c r="B192" s="38"/>
      <c r="C192" s="56" t="s">
        <v>239</v>
      </c>
      <c r="D192" s="57">
        <v>0</v>
      </c>
    </row>
    <row r="193" spans="1:4" ht="16.5" customHeight="1" thickBot="1" x14ac:dyDescent="0.25">
      <c r="A193" s="58"/>
      <c r="B193" s="59"/>
      <c r="C193" s="60" t="s">
        <v>240</v>
      </c>
      <c r="D193" s="61">
        <f>+D192+D191+D190+D189+D188</f>
        <v>11742625</v>
      </c>
    </row>
    <row r="194" spans="1:4" ht="16.5" customHeight="1" x14ac:dyDescent="0.25">
      <c r="A194" s="62"/>
      <c r="B194" s="63"/>
      <c r="C194" s="64"/>
      <c r="D194" s="65"/>
    </row>
    <row r="195" spans="1:4" ht="15.75" x14ac:dyDescent="0.25">
      <c r="A195" s="51" t="s">
        <v>263</v>
      </c>
      <c r="B195" s="52" t="s">
        <v>188</v>
      </c>
      <c r="C195" s="53"/>
      <c r="D195" s="54"/>
    </row>
    <row r="196" spans="1:4" x14ac:dyDescent="0.2">
      <c r="A196" s="55">
        <v>1</v>
      </c>
      <c r="B196" s="38"/>
      <c r="C196" s="56" t="s">
        <v>235</v>
      </c>
      <c r="D196" s="57">
        <v>-16517740</v>
      </c>
    </row>
    <row r="197" spans="1:4" x14ac:dyDescent="0.2">
      <c r="A197" s="55">
        <v>2</v>
      </c>
      <c r="B197" s="38"/>
      <c r="C197" s="56" t="s">
        <v>236</v>
      </c>
      <c r="D197" s="57">
        <v>3678</v>
      </c>
    </row>
    <row r="198" spans="1:4" x14ac:dyDescent="0.2">
      <c r="A198" s="55">
        <v>3</v>
      </c>
      <c r="B198" s="38"/>
      <c r="C198" s="56" t="s">
        <v>237</v>
      </c>
      <c r="D198" s="57">
        <v>0</v>
      </c>
    </row>
    <row r="199" spans="1:4" x14ac:dyDescent="0.2">
      <c r="A199" s="55">
        <v>4</v>
      </c>
      <c r="B199" s="38"/>
      <c r="C199" s="56" t="s">
        <v>238</v>
      </c>
      <c r="D199" s="57">
        <v>12018052</v>
      </c>
    </row>
    <row r="200" spans="1:4" ht="15.75" thickBot="1" x14ac:dyDescent="0.25">
      <c r="A200" s="55">
        <v>5</v>
      </c>
      <c r="B200" s="38"/>
      <c r="C200" s="56" t="s">
        <v>239</v>
      </c>
      <c r="D200" s="57">
        <v>0</v>
      </c>
    </row>
    <row r="201" spans="1:4" ht="16.5" customHeight="1" thickBot="1" x14ac:dyDescent="0.25">
      <c r="A201" s="58"/>
      <c r="B201" s="59"/>
      <c r="C201" s="60" t="s">
        <v>240</v>
      </c>
      <c r="D201" s="61">
        <f>+D200+D199+D198+D197+D196</f>
        <v>-4496010</v>
      </c>
    </row>
    <row r="202" spans="1:4" ht="16.5" customHeight="1" x14ac:dyDescent="0.25">
      <c r="A202" s="62"/>
      <c r="B202" s="63"/>
      <c r="C202" s="64"/>
      <c r="D202" s="65"/>
    </row>
    <row r="203" spans="1:4" ht="15.75" x14ac:dyDescent="0.25">
      <c r="A203" s="51" t="s">
        <v>264</v>
      </c>
      <c r="B203" s="52" t="s">
        <v>192</v>
      </c>
      <c r="C203" s="53"/>
      <c r="D203" s="54"/>
    </row>
    <row r="204" spans="1:4" x14ac:dyDescent="0.2">
      <c r="A204" s="55">
        <v>1</v>
      </c>
      <c r="B204" s="38"/>
      <c r="C204" s="56" t="s">
        <v>235</v>
      </c>
      <c r="D204" s="57">
        <v>0</v>
      </c>
    </row>
    <row r="205" spans="1:4" x14ac:dyDescent="0.2">
      <c r="A205" s="55">
        <v>2</v>
      </c>
      <c r="B205" s="38"/>
      <c r="C205" s="56" t="s">
        <v>236</v>
      </c>
      <c r="D205" s="57">
        <v>0</v>
      </c>
    </row>
    <row r="206" spans="1:4" x14ac:dyDescent="0.2">
      <c r="A206" s="55">
        <v>3</v>
      </c>
      <c r="B206" s="38"/>
      <c r="C206" s="56" t="s">
        <v>237</v>
      </c>
      <c r="D206" s="57">
        <v>0</v>
      </c>
    </row>
    <row r="207" spans="1:4" x14ac:dyDescent="0.2">
      <c r="A207" s="55">
        <v>4</v>
      </c>
      <c r="B207" s="38"/>
      <c r="C207" s="56" t="s">
        <v>238</v>
      </c>
      <c r="D207" s="57">
        <v>0</v>
      </c>
    </row>
    <row r="208" spans="1:4" ht="15.75" thickBot="1" x14ac:dyDescent="0.25">
      <c r="A208" s="55">
        <v>5</v>
      </c>
      <c r="B208" s="38"/>
      <c r="C208" s="56" t="s">
        <v>239</v>
      </c>
      <c r="D208" s="57">
        <v>0</v>
      </c>
    </row>
    <row r="209" spans="1:4" ht="16.5" customHeight="1" thickBot="1" x14ac:dyDescent="0.25">
      <c r="A209" s="58"/>
      <c r="B209" s="59"/>
      <c r="C209" s="60" t="s">
        <v>240</v>
      </c>
      <c r="D209" s="61">
        <f>+D208+D207+D206+D205+D204</f>
        <v>0</v>
      </c>
    </row>
    <row r="210" spans="1:4" ht="16.5" customHeight="1" x14ac:dyDescent="0.25">
      <c r="A210" s="62"/>
      <c r="B210" s="63"/>
      <c r="C210" s="64"/>
      <c r="D210" s="65"/>
    </row>
    <row r="211" spans="1:4" ht="15.75" x14ac:dyDescent="0.25">
      <c r="A211" s="51" t="s">
        <v>265</v>
      </c>
      <c r="B211" s="52" t="s">
        <v>198</v>
      </c>
      <c r="C211" s="53"/>
      <c r="D211" s="54"/>
    </row>
    <row r="212" spans="1:4" x14ac:dyDescent="0.2">
      <c r="A212" s="55">
        <v>1</v>
      </c>
      <c r="B212" s="38"/>
      <c r="C212" s="56" t="s">
        <v>235</v>
      </c>
      <c r="D212" s="57">
        <v>1403640</v>
      </c>
    </row>
    <row r="213" spans="1:4" x14ac:dyDescent="0.2">
      <c r="A213" s="55">
        <v>2</v>
      </c>
      <c r="B213" s="38"/>
      <c r="C213" s="56" t="s">
        <v>236</v>
      </c>
      <c r="D213" s="57">
        <v>0</v>
      </c>
    </row>
    <row r="214" spans="1:4" x14ac:dyDescent="0.2">
      <c r="A214" s="55">
        <v>3</v>
      </c>
      <c r="B214" s="38"/>
      <c r="C214" s="56" t="s">
        <v>237</v>
      </c>
      <c r="D214" s="57">
        <v>0</v>
      </c>
    </row>
    <row r="215" spans="1:4" x14ac:dyDescent="0.2">
      <c r="A215" s="55">
        <v>4</v>
      </c>
      <c r="B215" s="38"/>
      <c r="C215" s="56" t="s">
        <v>238</v>
      </c>
      <c r="D215" s="57">
        <v>0</v>
      </c>
    </row>
    <row r="216" spans="1:4" ht="15.75" thickBot="1" x14ac:dyDescent="0.25">
      <c r="A216" s="55">
        <v>5</v>
      </c>
      <c r="B216" s="38"/>
      <c r="C216" s="56" t="s">
        <v>239</v>
      </c>
      <c r="D216" s="57">
        <v>0</v>
      </c>
    </row>
    <row r="217" spans="1:4" ht="16.5" customHeight="1" thickBot="1" x14ac:dyDescent="0.25">
      <c r="A217" s="58"/>
      <c r="B217" s="59"/>
      <c r="C217" s="60" t="s">
        <v>240</v>
      </c>
      <c r="D217" s="61">
        <f>+D216+D215+D214+D213+D212</f>
        <v>1403640</v>
      </c>
    </row>
    <row r="218" spans="1:4" ht="16.5" customHeight="1" x14ac:dyDescent="0.25">
      <c r="A218" s="62"/>
      <c r="B218" s="63"/>
      <c r="C218" s="64"/>
      <c r="D218" s="65"/>
    </row>
    <row r="219" spans="1:4" ht="31.5" x14ac:dyDescent="0.25">
      <c r="A219" s="51" t="s">
        <v>266</v>
      </c>
      <c r="B219" s="52" t="s">
        <v>204</v>
      </c>
      <c r="C219" s="53"/>
      <c r="D219" s="54"/>
    </row>
    <row r="220" spans="1:4" x14ac:dyDescent="0.2">
      <c r="A220" s="55">
        <v>1</v>
      </c>
      <c r="B220" s="38"/>
      <c r="C220" s="56" t="s">
        <v>235</v>
      </c>
      <c r="D220" s="57">
        <v>4035739</v>
      </c>
    </row>
    <row r="221" spans="1:4" x14ac:dyDescent="0.2">
      <c r="A221" s="55">
        <v>2</v>
      </c>
      <c r="B221" s="38"/>
      <c r="C221" s="56" t="s">
        <v>236</v>
      </c>
      <c r="D221" s="57">
        <v>0</v>
      </c>
    </row>
    <row r="222" spans="1:4" x14ac:dyDescent="0.2">
      <c r="A222" s="55">
        <v>3</v>
      </c>
      <c r="B222" s="38"/>
      <c r="C222" s="56" t="s">
        <v>237</v>
      </c>
      <c r="D222" s="57">
        <v>0</v>
      </c>
    </row>
    <row r="223" spans="1:4" x14ac:dyDescent="0.2">
      <c r="A223" s="55">
        <v>4</v>
      </c>
      <c r="B223" s="38"/>
      <c r="C223" s="56" t="s">
        <v>238</v>
      </c>
      <c r="D223" s="57">
        <v>0</v>
      </c>
    </row>
    <row r="224" spans="1:4" ht="15.75" thickBot="1" x14ac:dyDescent="0.25">
      <c r="A224" s="55">
        <v>5</v>
      </c>
      <c r="B224" s="38"/>
      <c r="C224" s="56" t="s">
        <v>239</v>
      </c>
      <c r="D224" s="57">
        <v>0</v>
      </c>
    </row>
    <row r="225" spans="1:4" ht="16.5" customHeight="1" thickBot="1" x14ac:dyDescent="0.25">
      <c r="A225" s="58"/>
      <c r="B225" s="59"/>
      <c r="C225" s="60" t="s">
        <v>240</v>
      </c>
      <c r="D225" s="61">
        <f>+D224+D223+D222+D221+D220</f>
        <v>4035739</v>
      </c>
    </row>
    <row r="226" spans="1:4" ht="16.5" customHeight="1" x14ac:dyDescent="0.25">
      <c r="A226" s="62"/>
      <c r="B226" s="63"/>
      <c r="C226" s="64"/>
      <c r="D226" s="65"/>
    </row>
    <row r="227" spans="1:4" ht="15.75" x14ac:dyDescent="0.25">
      <c r="A227" s="51" t="s">
        <v>267</v>
      </c>
      <c r="B227" s="52" t="s">
        <v>213</v>
      </c>
      <c r="C227" s="53"/>
      <c r="D227" s="54"/>
    </row>
    <row r="228" spans="1:4" x14ac:dyDescent="0.2">
      <c r="A228" s="55">
        <v>1</v>
      </c>
      <c r="B228" s="38"/>
      <c r="C228" s="56" t="s">
        <v>235</v>
      </c>
      <c r="D228" s="57">
        <v>1555580</v>
      </c>
    </row>
    <row r="229" spans="1:4" x14ac:dyDescent="0.2">
      <c r="A229" s="55">
        <v>2</v>
      </c>
      <c r="B229" s="38"/>
      <c r="C229" s="56" t="s">
        <v>236</v>
      </c>
      <c r="D229" s="57">
        <v>0</v>
      </c>
    </row>
    <row r="230" spans="1:4" x14ac:dyDescent="0.2">
      <c r="A230" s="55">
        <v>3</v>
      </c>
      <c r="B230" s="38"/>
      <c r="C230" s="56" t="s">
        <v>237</v>
      </c>
      <c r="D230" s="57">
        <v>0</v>
      </c>
    </row>
    <row r="231" spans="1:4" x14ac:dyDescent="0.2">
      <c r="A231" s="55">
        <v>4</v>
      </c>
      <c r="B231" s="38"/>
      <c r="C231" s="56" t="s">
        <v>238</v>
      </c>
      <c r="D231" s="57">
        <v>0</v>
      </c>
    </row>
    <row r="232" spans="1:4" ht="15.75" thickBot="1" x14ac:dyDescent="0.25">
      <c r="A232" s="55">
        <v>5</v>
      </c>
      <c r="B232" s="38"/>
      <c r="C232" s="56" t="s">
        <v>239</v>
      </c>
      <c r="D232" s="57">
        <v>0</v>
      </c>
    </row>
    <row r="233" spans="1:4" ht="16.5" customHeight="1" thickBot="1" x14ac:dyDescent="0.25">
      <c r="A233" s="58"/>
      <c r="B233" s="59"/>
      <c r="C233" s="60" t="s">
        <v>240</v>
      </c>
      <c r="D233" s="61">
        <f>+D232+D231+D230+D229+D228</f>
        <v>1555580</v>
      </c>
    </row>
    <row r="234" spans="1:4" ht="16.5" customHeight="1" thickBot="1" x14ac:dyDescent="0.3">
      <c r="A234" s="62"/>
      <c r="B234" s="63"/>
      <c r="C234" s="64"/>
      <c r="D234" s="65"/>
    </row>
    <row r="235" spans="1:4" ht="16.5" customHeight="1" thickBot="1" x14ac:dyDescent="0.3">
      <c r="A235" s="66"/>
      <c r="B235" s="67" t="s">
        <v>268</v>
      </c>
      <c r="C235" s="60" t="s">
        <v>269</v>
      </c>
      <c r="D235" s="61">
        <f>+D233-D232+D225-D224+D217-D216+D209-D208+D201-D200+D193-D192+D185-D184+D177-D176+D169-D168+D161-D160+D153-D152+D145-D144+D137-D136+D129-D128+D121-D120+D113-D112+D105-D104+D97-D96+D89-D88+D81-D80+D73-D72+D65-D64+D57-D56+D49-D48+D41-D40+D33-D32+D25-D24+D17-D16</f>
        <v>47229852</v>
      </c>
    </row>
    <row r="236" spans="1:4" ht="16.5" customHeight="1" thickBot="1" x14ac:dyDescent="0.3">
      <c r="A236" s="66"/>
      <c r="B236" s="67" t="s">
        <v>239</v>
      </c>
      <c r="C236" s="60"/>
      <c r="D236" s="61">
        <f>+D232+D224+D216+D208+D200+D192+D184+D176+D168+D160+D152+D144+D136+D128+D120+D112+D104+D96+D88+D80+D72+D64+D56+D48+D40+D32+D24+D16</f>
        <v>0</v>
      </c>
    </row>
    <row r="237" spans="1:4" ht="16.5" customHeight="1" thickBot="1" x14ac:dyDescent="0.3">
      <c r="A237" s="66"/>
      <c r="B237" s="67" t="s">
        <v>270</v>
      </c>
      <c r="C237" s="60" t="s">
        <v>269</v>
      </c>
      <c r="D237" s="61">
        <f>SUM(D235:D236)</f>
        <v>47229852</v>
      </c>
    </row>
  </sheetData>
  <mergeCells count="7">
    <mergeCell ref="B6:C6"/>
    <mergeCell ref="A1:C1"/>
    <mergeCell ref="D1:E1"/>
    <mergeCell ref="A2:D2"/>
    <mergeCell ref="A3:D3"/>
    <mergeCell ref="A4:D4"/>
    <mergeCell ref="A5:D5"/>
  </mergeCells>
  <printOptions horizontalCentered="1"/>
  <pageMargins left="0.25" right="0.25" top="0.75" bottom="0.75" header="0.3" footer="0.3"/>
  <pageSetup scale="76" fitToHeight="0" orientation="portrait" horizontalDpi="1200" verticalDpi="1200" r:id="rId1"/>
  <headerFooter>
    <oddHeader>&amp;LOFFICE OF HEALTH CARE ACCESS&amp;CANNUAL REPORTING&amp;RROCKVILLE GENERAL HOSPITAL</oddHeader>
    <oddFooter>&amp;LREPORT 20&amp;C&amp;P OF &amp;N&amp;R&amp;D,&amp;T</oddFooter>
  </headerFooter>
  <rowBreaks count="4" manualBreakCount="4">
    <brk id="65" max="4" man="1"/>
    <brk id="121" max="4" man="1"/>
    <brk id="177" max="4" man="1"/>
    <brk id="233"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146"/>
  <sheetViews>
    <sheetView workbookViewId="0">
      <selection activeCell="A28" sqref="A28"/>
    </sheetView>
  </sheetViews>
  <sheetFormatPr defaultRowHeight="15" x14ac:dyDescent="0.2"/>
  <cols>
    <col min="1" max="1" width="7" style="39" customWidth="1"/>
    <col min="2" max="2" width="79.42578125" style="39" customWidth="1"/>
    <col min="3" max="3" width="57.42578125" style="39" customWidth="1"/>
    <col min="4" max="4" width="20.42578125" style="39" customWidth="1"/>
    <col min="5" max="5" width="29.28515625" style="39" customWidth="1"/>
    <col min="6" max="16384" width="9.140625" style="39"/>
  </cols>
  <sheetData>
    <row r="2" spans="1:5" ht="15.75" customHeight="1" x14ac:dyDescent="0.25">
      <c r="A2" s="477" t="s">
        <v>0</v>
      </c>
      <c r="B2" s="477"/>
      <c r="C2" s="477"/>
      <c r="D2" s="477"/>
      <c r="E2" s="477"/>
    </row>
    <row r="3" spans="1:5" ht="15.75" customHeight="1" x14ac:dyDescent="0.25">
      <c r="A3" s="477" t="s">
        <v>1</v>
      </c>
      <c r="B3" s="477"/>
      <c r="C3" s="477"/>
      <c r="D3" s="477"/>
      <c r="E3" s="477"/>
    </row>
    <row r="4" spans="1:5" ht="15.75" customHeight="1" x14ac:dyDescent="0.25">
      <c r="A4" s="477" t="s">
        <v>223</v>
      </c>
      <c r="B4" s="477"/>
      <c r="C4" s="477"/>
      <c r="D4" s="477"/>
      <c r="E4" s="477"/>
    </row>
    <row r="5" spans="1:5" ht="15.75" customHeight="1" x14ac:dyDescent="0.25">
      <c r="A5" s="477" t="s">
        <v>271</v>
      </c>
      <c r="B5" s="477"/>
      <c r="C5" s="477"/>
      <c r="D5" s="477"/>
      <c r="E5" s="477"/>
    </row>
    <row r="6" spans="1:5" ht="16.5" customHeight="1" thickBot="1" x14ac:dyDescent="0.3">
      <c r="A6" s="69"/>
      <c r="B6" s="69"/>
      <c r="C6" s="31"/>
    </row>
    <row r="7" spans="1:5" ht="15.75" customHeight="1" x14ac:dyDescent="0.25">
      <c r="A7" s="70" t="s">
        <v>225</v>
      </c>
      <c r="B7" s="71" t="s">
        <v>226</v>
      </c>
      <c r="C7" s="72" t="s">
        <v>227</v>
      </c>
      <c r="D7" s="72" t="s">
        <v>228</v>
      </c>
      <c r="E7" s="72" t="s">
        <v>272</v>
      </c>
    </row>
    <row r="8" spans="1:5" ht="31.5" customHeight="1" x14ac:dyDescent="0.25">
      <c r="A8" s="73"/>
      <c r="B8" s="74"/>
      <c r="C8" s="75"/>
      <c r="D8" s="76"/>
      <c r="E8" s="77" t="s">
        <v>273</v>
      </c>
    </row>
    <row r="9" spans="1:5" ht="16.5" customHeight="1" thickBot="1" x14ac:dyDescent="0.3">
      <c r="A9" s="78" t="s">
        <v>5</v>
      </c>
      <c r="B9" s="79" t="s">
        <v>231</v>
      </c>
      <c r="C9" s="80" t="s">
        <v>274</v>
      </c>
      <c r="D9" s="80" t="s">
        <v>275</v>
      </c>
      <c r="E9" s="81" t="s">
        <v>276</v>
      </c>
    </row>
    <row r="10" spans="1:5" ht="15.75" customHeight="1" x14ac:dyDescent="0.25">
      <c r="A10" s="82"/>
      <c r="B10" s="83"/>
      <c r="C10" s="84"/>
      <c r="D10" s="83"/>
      <c r="E10" s="85"/>
    </row>
    <row r="11" spans="1:5" ht="15.75" x14ac:dyDescent="0.25">
      <c r="A11" s="86" t="s">
        <v>277</v>
      </c>
      <c r="B11" s="87" t="s">
        <v>10</v>
      </c>
      <c r="C11" s="53"/>
      <c r="D11" s="53"/>
      <c r="E11" s="88"/>
    </row>
    <row r="12" spans="1:5" ht="31.5" x14ac:dyDescent="0.25">
      <c r="A12" s="89"/>
      <c r="B12" s="90"/>
      <c r="C12" s="91" t="s">
        <v>278</v>
      </c>
      <c r="D12" s="92" t="s">
        <v>279</v>
      </c>
      <c r="E12" s="93">
        <v>-965969</v>
      </c>
    </row>
    <row r="13" spans="1:5" ht="15.75" thickBot="1" x14ac:dyDescent="0.25">
      <c r="A13" s="94">
        <v>1</v>
      </c>
      <c r="B13" s="95"/>
      <c r="C13" s="96" t="s">
        <v>280</v>
      </c>
      <c r="D13" s="97" t="s">
        <v>281</v>
      </c>
      <c r="E13" s="98">
        <v>-1152715</v>
      </c>
    </row>
    <row r="14" spans="1:5" s="68" customFormat="1" ht="16.5" customHeight="1" thickBot="1" x14ac:dyDescent="0.3">
      <c r="A14" s="99"/>
      <c r="B14" s="100"/>
      <c r="C14" s="101" t="s">
        <v>282</v>
      </c>
      <c r="D14" s="92" t="s">
        <v>283</v>
      </c>
      <c r="E14" s="102">
        <f>SUM(E12:E13)</f>
        <v>-2118684</v>
      </c>
    </row>
    <row r="15" spans="1:5" s="68" customFormat="1" ht="15.75" customHeight="1" x14ac:dyDescent="0.2">
      <c r="A15" s="103"/>
      <c r="B15" s="104"/>
      <c r="C15" s="105"/>
      <c r="D15" s="106"/>
      <c r="E15" s="107"/>
    </row>
    <row r="16" spans="1:5" ht="15.75" x14ac:dyDescent="0.25">
      <c r="A16" s="86" t="s">
        <v>284</v>
      </c>
      <c r="B16" s="87" t="s">
        <v>38</v>
      </c>
      <c r="C16" s="53"/>
      <c r="D16" s="53"/>
      <c r="E16" s="88"/>
    </row>
    <row r="17" spans="1:5" ht="31.5" x14ac:dyDescent="0.25">
      <c r="A17" s="89"/>
      <c r="B17" s="90"/>
      <c r="C17" s="91" t="s">
        <v>278</v>
      </c>
      <c r="D17" s="92" t="s">
        <v>279</v>
      </c>
      <c r="E17" s="93">
        <v>0</v>
      </c>
    </row>
    <row r="18" spans="1:5" ht="15.75" thickBot="1" x14ac:dyDescent="0.25">
      <c r="A18" s="94" t="s">
        <v>45</v>
      </c>
      <c r="B18" s="95"/>
      <c r="C18" s="96" t="s">
        <v>285</v>
      </c>
      <c r="D18" s="97" t="s">
        <v>45</v>
      </c>
      <c r="E18" s="98">
        <v>0</v>
      </c>
    </row>
    <row r="19" spans="1:5" s="68" customFormat="1" ht="16.5" customHeight="1" thickBot="1" x14ac:dyDescent="0.3">
      <c r="A19" s="99"/>
      <c r="B19" s="100"/>
      <c r="C19" s="101" t="s">
        <v>282</v>
      </c>
      <c r="D19" s="92" t="s">
        <v>283</v>
      </c>
      <c r="E19" s="102">
        <f>SUM(E17)</f>
        <v>0</v>
      </c>
    </row>
    <row r="20" spans="1:5" s="68" customFormat="1" ht="15.75" customHeight="1" x14ac:dyDescent="0.2">
      <c r="A20" s="103"/>
      <c r="B20" s="104"/>
      <c r="C20" s="105"/>
      <c r="D20" s="106"/>
      <c r="E20" s="107"/>
    </row>
    <row r="21" spans="1:5" ht="15.75" x14ac:dyDescent="0.25">
      <c r="A21" s="86" t="s">
        <v>286</v>
      </c>
      <c r="B21" s="87" t="s">
        <v>47</v>
      </c>
      <c r="C21" s="53"/>
      <c r="D21" s="53"/>
      <c r="E21" s="88"/>
    </row>
    <row r="22" spans="1:5" ht="31.5" x14ac:dyDescent="0.25">
      <c r="A22" s="89"/>
      <c r="B22" s="90"/>
      <c r="C22" s="91" t="s">
        <v>278</v>
      </c>
      <c r="D22" s="92" t="s">
        <v>279</v>
      </c>
      <c r="E22" s="93">
        <v>564429</v>
      </c>
    </row>
    <row r="23" spans="1:5" ht="15.75" thickBot="1" x14ac:dyDescent="0.25">
      <c r="A23" s="94">
        <v>1</v>
      </c>
      <c r="B23" s="95"/>
      <c r="C23" s="96" t="s">
        <v>287</v>
      </c>
      <c r="D23" s="97" t="s">
        <v>281</v>
      </c>
      <c r="E23" s="98">
        <v>-38266</v>
      </c>
    </row>
    <row r="24" spans="1:5" s="68" customFormat="1" ht="16.5" customHeight="1" thickBot="1" x14ac:dyDescent="0.3">
      <c r="A24" s="99"/>
      <c r="B24" s="100"/>
      <c r="C24" s="101" t="s">
        <v>282</v>
      </c>
      <c r="D24" s="92" t="s">
        <v>283</v>
      </c>
      <c r="E24" s="102">
        <f>SUM(E22:E23)</f>
        <v>526163</v>
      </c>
    </row>
    <row r="25" spans="1:5" s="68" customFormat="1" ht="15.75" customHeight="1" x14ac:dyDescent="0.2">
      <c r="A25" s="103"/>
      <c r="B25" s="104"/>
      <c r="C25" s="105"/>
      <c r="D25" s="106"/>
      <c r="E25" s="107"/>
    </row>
    <row r="26" spans="1:5" ht="15.75" x14ac:dyDescent="0.25">
      <c r="A26" s="86" t="s">
        <v>288</v>
      </c>
      <c r="B26" s="87" t="s">
        <v>60</v>
      </c>
      <c r="C26" s="53"/>
      <c r="D26" s="53"/>
      <c r="E26" s="88"/>
    </row>
    <row r="27" spans="1:5" ht="31.5" x14ac:dyDescent="0.25">
      <c r="A27" s="89"/>
      <c r="B27" s="90"/>
      <c r="C27" s="91" t="s">
        <v>278</v>
      </c>
      <c r="D27" s="92" t="s">
        <v>279</v>
      </c>
      <c r="E27" s="93">
        <v>1301971</v>
      </c>
    </row>
    <row r="28" spans="1:5" ht="15.75" thickBot="1" x14ac:dyDescent="0.25">
      <c r="A28" s="94">
        <v>1</v>
      </c>
      <c r="B28" s="95"/>
      <c r="C28" s="96" t="s">
        <v>287</v>
      </c>
      <c r="D28" s="97" t="s">
        <v>281</v>
      </c>
      <c r="E28" s="98">
        <v>-105777</v>
      </c>
    </row>
    <row r="29" spans="1:5" s="68" customFormat="1" ht="16.5" customHeight="1" thickBot="1" x14ac:dyDescent="0.3">
      <c r="A29" s="99"/>
      <c r="B29" s="100"/>
      <c r="C29" s="101" t="s">
        <v>282</v>
      </c>
      <c r="D29" s="92" t="s">
        <v>283</v>
      </c>
      <c r="E29" s="102">
        <f>SUM(E27:E28)</f>
        <v>1196194</v>
      </c>
    </row>
    <row r="30" spans="1:5" s="68" customFormat="1" ht="15.75" customHeight="1" x14ac:dyDescent="0.2">
      <c r="A30" s="103"/>
      <c r="B30" s="104"/>
      <c r="C30" s="105"/>
      <c r="D30" s="106"/>
      <c r="E30" s="107"/>
    </row>
    <row r="31" spans="1:5" ht="31.5" x14ac:dyDescent="0.25">
      <c r="A31" s="86" t="s">
        <v>289</v>
      </c>
      <c r="B31" s="87" t="s">
        <v>65</v>
      </c>
      <c r="C31" s="53"/>
      <c r="D31" s="53"/>
      <c r="E31" s="88"/>
    </row>
    <row r="32" spans="1:5" ht="31.5" x14ac:dyDescent="0.25">
      <c r="A32" s="89"/>
      <c r="B32" s="90"/>
      <c r="C32" s="91" t="s">
        <v>278</v>
      </c>
      <c r="D32" s="92" t="s">
        <v>279</v>
      </c>
      <c r="E32" s="93">
        <v>0</v>
      </c>
    </row>
    <row r="33" spans="1:5" ht="15.75" thickBot="1" x14ac:dyDescent="0.25">
      <c r="A33" s="94" t="s">
        <v>45</v>
      </c>
      <c r="B33" s="95"/>
      <c r="C33" s="96" t="s">
        <v>285</v>
      </c>
      <c r="D33" s="97" t="s">
        <v>45</v>
      </c>
      <c r="E33" s="98">
        <v>0</v>
      </c>
    </row>
    <row r="34" spans="1:5" s="68" customFormat="1" ht="16.5" customHeight="1" thickBot="1" x14ac:dyDescent="0.3">
      <c r="A34" s="99"/>
      <c r="B34" s="100"/>
      <c r="C34" s="101" t="s">
        <v>282</v>
      </c>
      <c r="D34" s="92" t="s">
        <v>283</v>
      </c>
      <c r="E34" s="102">
        <f>SUM(E32)</f>
        <v>0</v>
      </c>
    </row>
    <row r="35" spans="1:5" s="68" customFormat="1" ht="15.75" customHeight="1" x14ac:dyDescent="0.2">
      <c r="A35" s="103"/>
      <c r="B35" s="104"/>
      <c r="C35" s="105"/>
      <c r="D35" s="106"/>
      <c r="E35" s="107"/>
    </row>
    <row r="36" spans="1:5" ht="15.75" x14ac:dyDescent="0.25">
      <c r="A36" s="86" t="s">
        <v>290</v>
      </c>
      <c r="B36" s="87" t="s">
        <v>73</v>
      </c>
      <c r="C36" s="53"/>
      <c r="D36" s="53"/>
      <c r="E36" s="88"/>
    </row>
    <row r="37" spans="1:5" ht="31.5" x14ac:dyDescent="0.25">
      <c r="A37" s="89"/>
      <c r="B37" s="90"/>
      <c r="C37" s="91" t="s">
        <v>278</v>
      </c>
      <c r="D37" s="92" t="s">
        <v>279</v>
      </c>
      <c r="E37" s="93">
        <v>1327769</v>
      </c>
    </row>
    <row r="38" spans="1:5" ht="15.75" thickBot="1" x14ac:dyDescent="0.25">
      <c r="A38" s="94">
        <v>1</v>
      </c>
      <c r="B38" s="95"/>
      <c r="C38" s="96" t="s">
        <v>287</v>
      </c>
      <c r="D38" s="97" t="s">
        <v>281</v>
      </c>
      <c r="E38" s="98">
        <v>2549834</v>
      </c>
    </row>
    <row r="39" spans="1:5" s="68" customFormat="1" ht="16.5" customHeight="1" thickBot="1" x14ac:dyDescent="0.3">
      <c r="A39" s="99"/>
      <c r="B39" s="100"/>
      <c r="C39" s="101" t="s">
        <v>282</v>
      </c>
      <c r="D39" s="92" t="s">
        <v>283</v>
      </c>
      <c r="E39" s="102">
        <f>SUM(E37:E38)</f>
        <v>3877603</v>
      </c>
    </row>
    <row r="40" spans="1:5" s="68" customFormat="1" ht="15.75" customHeight="1" x14ac:dyDescent="0.2">
      <c r="A40" s="103"/>
      <c r="B40" s="104"/>
      <c r="C40" s="105"/>
      <c r="D40" s="106"/>
      <c r="E40" s="107"/>
    </row>
    <row r="41" spans="1:5" ht="15.75" x14ac:dyDescent="0.25">
      <c r="A41" s="86" t="s">
        <v>291</v>
      </c>
      <c r="B41" s="87" t="s">
        <v>82</v>
      </c>
      <c r="C41" s="53"/>
      <c r="D41" s="53"/>
      <c r="E41" s="88"/>
    </row>
    <row r="42" spans="1:5" ht="31.5" x14ac:dyDescent="0.25">
      <c r="A42" s="89"/>
      <c r="B42" s="90"/>
      <c r="C42" s="91" t="s">
        <v>278</v>
      </c>
      <c r="D42" s="92" t="s">
        <v>279</v>
      </c>
      <c r="E42" s="93">
        <v>0</v>
      </c>
    </row>
    <row r="43" spans="1:5" ht="15.75" thickBot="1" x14ac:dyDescent="0.25">
      <c r="A43" s="94">
        <v>1</v>
      </c>
      <c r="B43" s="95"/>
      <c r="C43" s="96" t="s">
        <v>287</v>
      </c>
      <c r="D43" s="97" t="s">
        <v>281</v>
      </c>
      <c r="E43" s="98">
        <v>6000</v>
      </c>
    </row>
    <row r="44" spans="1:5" s="68" customFormat="1" ht="16.5" customHeight="1" thickBot="1" x14ac:dyDescent="0.3">
      <c r="A44" s="99"/>
      <c r="B44" s="100"/>
      <c r="C44" s="101" t="s">
        <v>282</v>
      </c>
      <c r="D44" s="92" t="s">
        <v>283</v>
      </c>
      <c r="E44" s="102">
        <f>SUM(E42:E43)</f>
        <v>6000</v>
      </c>
    </row>
    <row r="45" spans="1:5" s="68" customFormat="1" ht="15.75" customHeight="1" x14ac:dyDescent="0.2">
      <c r="A45" s="103"/>
      <c r="B45" s="104"/>
      <c r="C45" s="105"/>
      <c r="D45" s="106"/>
      <c r="E45" s="107"/>
    </row>
    <row r="46" spans="1:5" ht="31.5" x14ac:dyDescent="0.25">
      <c r="A46" s="86" t="s">
        <v>292</v>
      </c>
      <c r="B46" s="87" t="s">
        <v>92</v>
      </c>
      <c r="C46" s="53"/>
      <c r="D46" s="53"/>
      <c r="E46" s="88"/>
    </row>
    <row r="47" spans="1:5" ht="31.5" x14ac:dyDescent="0.25">
      <c r="A47" s="89"/>
      <c r="B47" s="90"/>
      <c r="C47" s="91" t="s">
        <v>278</v>
      </c>
      <c r="D47" s="92" t="s">
        <v>279</v>
      </c>
      <c r="E47" s="93">
        <v>0</v>
      </c>
    </row>
    <row r="48" spans="1:5" ht="15.75" thickBot="1" x14ac:dyDescent="0.25">
      <c r="A48" s="94" t="s">
        <v>45</v>
      </c>
      <c r="B48" s="95"/>
      <c r="C48" s="96" t="s">
        <v>285</v>
      </c>
      <c r="D48" s="97" t="s">
        <v>45</v>
      </c>
      <c r="E48" s="98">
        <v>0</v>
      </c>
    </row>
    <row r="49" spans="1:5" s="68" customFormat="1" ht="16.5" customHeight="1" thickBot="1" x14ac:dyDescent="0.3">
      <c r="A49" s="99"/>
      <c r="B49" s="100"/>
      <c r="C49" s="101" t="s">
        <v>282</v>
      </c>
      <c r="D49" s="92" t="s">
        <v>283</v>
      </c>
      <c r="E49" s="102">
        <f>SUM(E47)</f>
        <v>0</v>
      </c>
    </row>
    <row r="50" spans="1:5" s="68" customFormat="1" ht="15.75" customHeight="1" x14ac:dyDescent="0.2">
      <c r="A50" s="103"/>
      <c r="B50" s="104"/>
      <c r="C50" s="105"/>
      <c r="D50" s="106"/>
      <c r="E50" s="107"/>
    </row>
    <row r="51" spans="1:5" ht="31.5" x14ac:dyDescent="0.25">
      <c r="A51" s="86" t="s">
        <v>293</v>
      </c>
      <c r="B51" s="87" t="s">
        <v>98</v>
      </c>
      <c r="C51" s="53"/>
      <c r="D51" s="53"/>
      <c r="E51" s="88"/>
    </row>
    <row r="52" spans="1:5" ht="31.5" x14ac:dyDescent="0.25">
      <c r="A52" s="89"/>
      <c r="B52" s="90"/>
      <c r="C52" s="91" t="s">
        <v>278</v>
      </c>
      <c r="D52" s="92" t="s">
        <v>279</v>
      </c>
      <c r="E52" s="93">
        <v>-30652</v>
      </c>
    </row>
    <row r="53" spans="1:5" ht="15.75" thickBot="1" x14ac:dyDescent="0.25">
      <c r="A53" s="94">
        <v>1</v>
      </c>
      <c r="B53" s="95"/>
      <c r="C53" s="96" t="s">
        <v>294</v>
      </c>
      <c r="D53" s="97" t="s">
        <v>281</v>
      </c>
      <c r="E53" s="98">
        <v>23097</v>
      </c>
    </row>
    <row r="54" spans="1:5" s="68" customFormat="1" ht="16.5" customHeight="1" thickBot="1" x14ac:dyDescent="0.3">
      <c r="A54" s="99"/>
      <c r="B54" s="100"/>
      <c r="C54" s="101" t="s">
        <v>282</v>
      </c>
      <c r="D54" s="92" t="s">
        <v>283</v>
      </c>
      <c r="E54" s="102">
        <f>SUM(E52:E53)</f>
        <v>-7555</v>
      </c>
    </row>
    <row r="55" spans="1:5" s="68" customFormat="1" ht="15.75" customHeight="1" x14ac:dyDescent="0.2">
      <c r="A55" s="103"/>
      <c r="B55" s="104"/>
      <c r="C55" s="105"/>
      <c r="D55" s="106"/>
      <c r="E55" s="107"/>
    </row>
    <row r="56" spans="1:5" ht="15.75" x14ac:dyDescent="0.25">
      <c r="A56" s="86" t="s">
        <v>295</v>
      </c>
      <c r="B56" s="87" t="s">
        <v>107</v>
      </c>
      <c r="C56" s="53"/>
      <c r="D56" s="53"/>
      <c r="E56" s="88"/>
    </row>
    <row r="57" spans="1:5" ht="31.5" x14ac:dyDescent="0.25">
      <c r="A57" s="89"/>
      <c r="B57" s="90"/>
      <c r="C57" s="91" t="s">
        <v>278</v>
      </c>
      <c r="D57" s="92" t="s">
        <v>279</v>
      </c>
      <c r="E57" s="93">
        <v>-18299</v>
      </c>
    </row>
    <row r="58" spans="1:5" ht="15.75" thickBot="1" x14ac:dyDescent="0.25">
      <c r="A58" s="94">
        <v>1</v>
      </c>
      <c r="B58" s="95"/>
      <c r="C58" s="96" t="s">
        <v>296</v>
      </c>
      <c r="D58" s="97" t="s">
        <v>281</v>
      </c>
      <c r="E58" s="98">
        <v>18299</v>
      </c>
    </row>
    <row r="59" spans="1:5" s="68" customFormat="1" ht="16.5" customHeight="1" thickBot="1" x14ac:dyDescent="0.3">
      <c r="A59" s="99"/>
      <c r="B59" s="100"/>
      <c r="C59" s="101" t="s">
        <v>282</v>
      </c>
      <c r="D59" s="92" t="s">
        <v>283</v>
      </c>
      <c r="E59" s="102">
        <f>SUM(E57:E58)</f>
        <v>0</v>
      </c>
    </row>
    <row r="60" spans="1:5" s="68" customFormat="1" ht="15.75" customHeight="1" x14ac:dyDescent="0.2">
      <c r="A60" s="103"/>
      <c r="B60" s="104"/>
      <c r="C60" s="105"/>
      <c r="D60" s="106"/>
      <c r="E60" s="107"/>
    </row>
    <row r="61" spans="1:5" ht="15.75" x14ac:dyDescent="0.25">
      <c r="A61" s="86" t="s">
        <v>297</v>
      </c>
      <c r="B61" s="87" t="s">
        <v>111</v>
      </c>
      <c r="C61" s="53"/>
      <c r="D61" s="53"/>
      <c r="E61" s="88"/>
    </row>
    <row r="62" spans="1:5" ht="31.5" x14ac:dyDescent="0.25">
      <c r="A62" s="89"/>
      <c r="B62" s="90"/>
      <c r="C62" s="91" t="s">
        <v>278</v>
      </c>
      <c r="D62" s="92" t="s">
        <v>279</v>
      </c>
      <c r="E62" s="93">
        <v>0</v>
      </c>
    </row>
    <row r="63" spans="1:5" ht="15.75" thickBot="1" x14ac:dyDescent="0.25">
      <c r="A63" s="94" t="s">
        <v>45</v>
      </c>
      <c r="B63" s="95"/>
      <c r="C63" s="96" t="s">
        <v>285</v>
      </c>
      <c r="D63" s="97" t="s">
        <v>45</v>
      </c>
      <c r="E63" s="98">
        <v>0</v>
      </c>
    </row>
    <row r="64" spans="1:5" s="68" customFormat="1" ht="16.5" customHeight="1" thickBot="1" x14ac:dyDescent="0.3">
      <c r="A64" s="99"/>
      <c r="B64" s="100"/>
      <c r="C64" s="101" t="s">
        <v>282</v>
      </c>
      <c r="D64" s="92" t="s">
        <v>283</v>
      </c>
      <c r="E64" s="102">
        <f>SUM(E62)</f>
        <v>0</v>
      </c>
    </row>
    <row r="65" spans="1:5" s="68" customFormat="1" ht="15.75" customHeight="1" x14ac:dyDescent="0.2">
      <c r="A65" s="103"/>
      <c r="B65" s="104"/>
      <c r="C65" s="105"/>
      <c r="D65" s="106"/>
      <c r="E65" s="107"/>
    </row>
    <row r="66" spans="1:5" ht="15.75" x14ac:dyDescent="0.25">
      <c r="A66" s="86" t="s">
        <v>298</v>
      </c>
      <c r="B66" s="87" t="s">
        <v>117</v>
      </c>
      <c r="C66" s="53"/>
      <c r="D66" s="53"/>
      <c r="E66" s="88"/>
    </row>
    <row r="67" spans="1:5" ht="31.5" x14ac:dyDescent="0.25">
      <c r="A67" s="89"/>
      <c r="B67" s="90"/>
      <c r="C67" s="91" t="s">
        <v>278</v>
      </c>
      <c r="D67" s="92" t="s">
        <v>279</v>
      </c>
      <c r="E67" s="93">
        <v>14916</v>
      </c>
    </row>
    <row r="68" spans="1:5" ht="15.75" thickBot="1" x14ac:dyDescent="0.25">
      <c r="A68" s="94">
        <v>1</v>
      </c>
      <c r="B68" s="95"/>
      <c r="C68" s="96" t="s">
        <v>299</v>
      </c>
      <c r="D68" s="97" t="s">
        <v>281</v>
      </c>
      <c r="E68" s="98">
        <v>6553866</v>
      </c>
    </row>
    <row r="69" spans="1:5" s="68" customFormat="1" ht="16.5" customHeight="1" thickBot="1" x14ac:dyDescent="0.3">
      <c r="A69" s="99"/>
      <c r="B69" s="100"/>
      <c r="C69" s="101" t="s">
        <v>282</v>
      </c>
      <c r="D69" s="92" t="s">
        <v>283</v>
      </c>
      <c r="E69" s="102">
        <f>SUM(E67:E68)</f>
        <v>6568782</v>
      </c>
    </row>
    <row r="70" spans="1:5" s="68" customFormat="1" ht="15.75" customHeight="1" x14ac:dyDescent="0.2">
      <c r="A70" s="103"/>
      <c r="B70" s="104"/>
      <c r="C70" s="105"/>
      <c r="D70" s="106"/>
      <c r="E70" s="107"/>
    </row>
    <row r="71" spans="1:5" ht="15.75" x14ac:dyDescent="0.25">
      <c r="A71" s="86" t="s">
        <v>300</v>
      </c>
      <c r="B71" s="87" t="s">
        <v>126</v>
      </c>
      <c r="C71" s="53"/>
      <c r="D71" s="53"/>
      <c r="E71" s="88"/>
    </row>
    <row r="72" spans="1:5" ht="31.5" x14ac:dyDescent="0.25">
      <c r="A72" s="89"/>
      <c r="B72" s="90"/>
      <c r="C72" s="91" t="s">
        <v>278</v>
      </c>
      <c r="D72" s="92" t="s">
        <v>279</v>
      </c>
      <c r="E72" s="93">
        <v>0</v>
      </c>
    </row>
    <row r="73" spans="1:5" ht="15.75" thickBot="1" x14ac:dyDescent="0.25">
      <c r="A73" s="94" t="s">
        <v>45</v>
      </c>
      <c r="B73" s="95"/>
      <c r="C73" s="96" t="s">
        <v>285</v>
      </c>
      <c r="D73" s="97" t="s">
        <v>45</v>
      </c>
      <c r="E73" s="98">
        <v>0</v>
      </c>
    </row>
    <row r="74" spans="1:5" s="68" customFormat="1" ht="16.5" customHeight="1" thickBot="1" x14ac:dyDescent="0.3">
      <c r="A74" s="99"/>
      <c r="B74" s="100"/>
      <c r="C74" s="101" t="s">
        <v>282</v>
      </c>
      <c r="D74" s="92" t="s">
        <v>283</v>
      </c>
      <c r="E74" s="102">
        <f>SUM(E72)</f>
        <v>0</v>
      </c>
    </row>
    <row r="75" spans="1:5" s="68" customFormat="1" ht="15.75" customHeight="1" x14ac:dyDescent="0.2">
      <c r="A75" s="103"/>
      <c r="B75" s="104"/>
      <c r="C75" s="105"/>
      <c r="D75" s="106"/>
      <c r="E75" s="107"/>
    </row>
    <row r="76" spans="1:5" ht="15.75" x14ac:dyDescent="0.25">
      <c r="A76" s="86" t="s">
        <v>301</v>
      </c>
      <c r="B76" s="87" t="s">
        <v>129</v>
      </c>
      <c r="C76" s="53"/>
      <c r="D76" s="53"/>
      <c r="E76" s="88"/>
    </row>
    <row r="77" spans="1:5" ht="31.5" x14ac:dyDescent="0.25">
      <c r="A77" s="89"/>
      <c r="B77" s="90"/>
      <c r="C77" s="91" t="s">
        <v>278</v>
      </c>
      <c r="D77" s="92" t="s">
        <v>279</v>
      </c>
      <c r="E77" s="93">
        <v>0</v>
      </c>
    </row>
    <row r="78" spans="1:5" ht="15.75" thickBot="1" x14ac:dyDescent="0.25">
      <c r="A78" s="94" t="s">
        <v>45</v>
      </c>
      <c r="B78" s="95"/>
      <c r="C78" s="96" t="s">
        <v>285</v>
      </c>
      <c r="D78" s="97" t="s">
        <v>45</v>
      </c>
      <c r="E78" s="98">
        <v>0</v>
      </c>
    </row>
    <row r="79" spans="1:5" s="68" customFormat="1" ht="16.5" customHeight="1" thickBot="1" x14ac:dyDescent="0.3">
      <c r="A79" s="99"/>
      <c r="B79" s="100"/>
      <c r="C79" s="101" t="s">
        <v>282</v>
      </c>
      <c r="D79" s="92" t="s">
        <v>283</v>
      </c>
      <c r="E79" s="102">
        <f>SUM(E77)</f>
        <v>0</v>
      </c>
    </row>
    <row r="80" spans="1:5" s="68" customFormat="1" ht="15.75" customHeight="1" x14ac:dyDescent="0.2">
      <c r="A80" s="103"/>
      <c r="B80" s="104"/>
      <c r="C80" s="105"/>
      <c r="D80" s="106"/>
      <c r="E80" s="107"/>
    </row>
    <row r="81" spans="1:5" ht="15.75" x14ac:dyDescent="0.25">
      <c r="A81" s="86" t="s">
        <v>302</v>
      </c>
      <c r="B81" s="87" t="s">
        <v>140</v>
      </c>
      <c r="C81" s="53"/>
      <c r="D81" s="53"/>
      <c r="E81" s="88"/>
    </row>
    <row r="82" spans="1:5" ht="31.5" x14ac:dyDescent="0.25">
      <c r="A82" s="89"/>
      <c r="B82" s="90"/>
      <c r="C82" s="91" t="s">
        <v>278</v>
      </c>
      <c r="D82" s="92" t="s">
        <v>279</v>
      </c>
      <c r="E82" s="93">
        <v>0</v>
      </c>
    </row>
    <row r="83" spans="1:5" ht="15.75" thickBot="1" x14ac:dyDescent="0.25">
      <c r="A83" s="94" t="s">
        <v>45</v>
      </c>
      <c r="B83" s="95"/>
      <c r="C83" s="96" t="s">
        <v>285</v>
      </c>
      <c r="D83" s="97" t="s">
        <v>45</v>
      </c>
      <c r="E83" s="98">
        <v>0</v>
      </c>
    </row>
    <row r="84" spans="1:5" s="68" customFormat="1" ht="16.5" customHeight="1" thickBot="1" x14ac:dyDescent="0.3">
      <c r="A84" s="99"/>
      <c r="B84" s="100"/>
      <c r="C84" s="101" t="s">
        <v>282</v>
      </c>
      <c r="D84" s="92" t="s">
        <v>283</v>
      </c>
      <c r="E84" s="102">
        <f>SUM(E82)</f>
        <v>0</v>
      </c>
    </row>
    <row r="85" spans="1:5" s="68" customFormat="1" ht="15.75" customHeight="1" x14ac:dyDescent="0.2">
      <c r="A85" s="103"/>
      <c r="B85" s="104"/>
      <c r="C85" s="105"/>
      <c r="D85" s="106"/>
      <c r="E85" s="107"/>
    </row>
    <row r="86" spans="1:5" ht="15.75" x14ac:dyDescent="0.25">
      <c r="A86" s="86" t="s">
        <v>303</v>
      </c>
      <c r="B86" s="87" t="s">
        <v>151</v>
      </c>
      <c r="C86" s="53"/>
      <c r="D86" s="53"/>
      <c r="E86" s="88"/>
    </row>
    <row r="87" spans="1:5" ht="31.5" x14ac:dyDescent="0.25">
      <c r="A87" s="89"/>
      <c r="B87" s="90"/>
      <c r="C87" s="91" t="s">
        <v>278</v>
      </c>
      <c r="D87" s="92" t="s">
        <v>279</v>
      </c>
      <c r="E87" s="93">
        <v>0</v>
      </c>
    </row>
    <row r="88" spans="1:5" ht="15.75" thickBot="1" x14ac:dyDescent="0.25">
      <c r="A88" s="94" t="s">
        <v>45</v>
      </c>
      <c r="B88" s="95"/>
      <c r="C88" s="96" t="s">
        <v>285</v>
      </c>
      <c r="D88" s="97" t="s">
        <v>45</v>
      </c>
      <c r="E88" s="98">
        <v>0</v>
      </c>
    </row>
    <row r="89" spans="1:5" s="68" customFormat="1" ht="16.5" customHeight="1" thickBot="1" x14ac:dyDescent="0.3">
      <c r="A89" s="99"/>
      <c r="B89" s="100"/>
      <c r="C89" s="101" t="s">
        <v>282</v>
      </c>
      <c r="D89" s="92" t="s">
        <v>283</v>
      </c>
      <c r="E89" s="102">
        <f>SUM(E87)</f>
        <v>0</v>
      </c>
    </row>
    <row r="90" spans="1:5" s="68" customFormat="1" ht="15.75" customHeight="1" x14ac:dyDescent="0.2">
      <c r="A90" s="103"/>
      <c r="B90" s="104"/>
      <c r="C90" s="105"/>
      <c r="D90" s="106"/>
      <c r="E90" s="107"/>
    </row>
    <row r="91" spans="1:5" ht="15.75" x14ac:dyDescent="0.25">
      <c r="A91" s="86" t="s">
        <v>304</v>
      </c>
      <c r="B91" s="87" t="s">
        <v>157</v>
      </c>
      <c r="C91" s="53"/>
      <c r="D91" s="53"/>
      <c r="E91" s="88"/>
    </row>
    <row r="92" spans="1:5" ht="31.5" x14ac:dyDescent="0.25">
      <c r="A92" s="89"/>
      <c r="B92" s="90"/>
      <c r="C92" s="91" t="s">
        <v>278</v>
      </c>
      <c r="D92" s="92" t="s">
        <v>279</v>
      </c>
      <c r="E92" s="93">
        <v>0</v>
      </c>
    </row>
    <row r="93" spans="1:5" ht="15.75" thickBot="1" x14ac:dyDescent="0.25">
      <c r="A93" s="94" t="s">
        <v>45</v>
      </c>
      <c r="B93" s="95"/>
      <c r="C93" s="96" t="s">
        <v>285</v>
      </c>
      <c r="D93" s="97" t="s">
        <v>45</v>
      </c>
      <c r="E93" s="98">
        <v>0</v>
      </c>
    </row>
    <row r="94" spans="1:5" s="68" customFormat="1" ht="16.5" customHeight="1" thickBot="1" x14ac:dyDescent="0.3">
      <c r="A94" s="99"/>
      <c r="B94" s="100"/>
      <c r="C94" s="101" t="s">
        <v>282</v>
      </c>
      <c r="D94" s="92" t="s">
        <v>283</v>
      </c>
      <c r="E94" s="102">
        <f>SUM(E92)</f>
        <v>0</v>
      </c>
    </row>
    <row r="95" spans="1:5" s="68" customFormat="1" ht="15.75" customHeight="1" x14ac:dyDescent="0.2">
      <c r="A95" s="103"/>
      <c r="B95" s="104"/>
      <c r="C95" s="105"/>
      <c r="D95" s="106"/>
      <c r="E95" s="107"/>
    </row>
    <row r="96" spans="1:5" ht="15.75" x14ac:dyDescent="0.25">
      <c r="A96" s="86" t="s">
        <v>305</v>
      </c>
      <c r="B96" s="87" t="s">
        <v>160</v>
      </c>
      <c r="C96" s="53"/>
      <c r="D96" s="53"/>
      <c r="E96" s="88"/>
    </row>
    <row r="97" spans="1:5" ht="31.5" x14ac:dyDescent="0.25">
      <c r="A97" s="89"/>
      <c r="B97" s="90"/>
      <c r="C97" s="91" t="s">
        <v>278</v>
      </c>
      <c r="D97" s="92" t="s">
        <v>279</v>
      </c>
      <c r="E97" s="93">
        <v>0</v>
      </c>
    </row>
    <row r="98" spans="1:5" ht="15.75" thickBot="1" x14ac:dyDescent="0.25">
      <c r="A98" s="94" t="s">
        <v>45</v>
      </c>
      <c r="B98" s="95"/>
      <c r="C98" s="96" t="s">
        <v>285</v>
      </c>
      <c r="D98" s="97" t="s">
        <v>45</v>
      </c>
      <c r="E98" s="98">
        <v>0</v>
      </c>
    </row>
    <row r="99" spans="1:5" s="68" customFormat="1" ht="16.5" customHeight="1" thickBot="1" x14ac:dyDescent="0.3">
      <c r="A99" s="99"/>
      <c r="B99" s="100"/>
      <c r="C99" s="101" t="s">
        <v>282</v>
      </c>
      <c r="D99" s="92" t="s">
        <v>283</v>
      </c>
      <c r="E99" s="102">
        <f>SUM(E97)</f>
        <v>0</v>
      </c>
    </row>
    <row r="100" spans="1:5" s="68" customFormat="1" ht="15.75" customHeight="1" x14ac:dyDescent="0.2">
      <c r="A100" s="103"/>
      <c r="B100" s="104"/>
      <c r="C100" s="105"/>
      <c r="D100" s="106"/>
      <c r="E100" s="107"/>
    </row>
    <row r="101" spans="1:5" ht="15.75" x14ac:dyDescent="0.25">
      <c r="A101" s="86" t="s">
        <v>306</v>
      </c>
      <c r="B101" s="87" t="s">
        <v>163</v>
      </c>
      <c r="C101" s="53"/>
      <c r="D101" s="53"/>
      <c r="E101" s="88"/>
    </row>
    <row r="102" spans="1:5" ht="31.5" x14ac:dyDescent="0.25">
      <c r="A102" s="89"/>
      <c r="B102" s="90"/>
      <c r="C102" s="91" t="s">
        <v>278</v>
      </c>
      <c r="D102" s="92" t="s">
        <v>279</v>
      </c>
      <c r="E102" s="93">
        <v>0</v>
      </c>
    </row>
    <row r="103" spans="1:5" ht="15.75" thickBot="1" x14ac:dyDescent="0.25">
      <c r="A103" s="94" t="s">
        <v>45</v>
      </c>
      <c r="B103" s="95"/>
      <c r="C103" s="96" t="s">
        <v>285</v>
      </c>
      <c r="D103" s="97" t="s">
        <v>45</v>
      </c>
      <c r="E103" s="98">
        <v>0</v>
      </c>
    </row>
    <row r="104" spans="1:5" s="68" customFormat="1" ht="16.5" customHeight="1" thickBot="1" x14ac:dyDescent="0.3">
      <c r="A104" s="99"/>
      <c r="B104" s="100"/>
      <c r="C104" s="101" t="s">
        <v>282</v>
      </c>
      <c r="D104" s="92" t="s">
        <v>283</v>
      </c>
      <c r="E104" s="102">
        <f>SUM(E102)</f>
        <v>0</v>
      </c>
    </row>
    <row r="105" spans="1:5" s="68" customFormat="1" ht="15.75" customHeight="1" x14ac:dyDescent="0.2">
      <c r="A105" s="103"/>
      <c r="B105" s="104"/>
      <c r="C105" s="105"/>
      <c r="D105" s="106"/>
      <c r="E105" s="107"/>
    </row>
    <row r="106" spans="1:5" ht="15.75" x14ac:dyDescent="0.25">
      <c r="A106" s="86" t="s">
        <v>307</v>
      </c>
      <c r="B106" s="87" t="s">
        <v>169</v>
      </c>
      <c r="C106" s="53"/>
      <c r="D106" s="53"/>
      <c r="E106" s="88"/>
    </row>
    <row r="107" spans="1:5" ht="31.5" x14ac:dyDescent="0.25">
      <c r="A107" s="89"/>
      <c r="B107" s="90"/>
      <c r="C107" s="91" t="s">
        <v>278</v>
      </c>
      <c r="D107" s="92" t="s">
        <v>279</v>
      </c>
      <c r="E107" s="93">
        <v>0</v>
      </c>
    </row>
    <row r="108" spans="1:5" ht="15.75" thickBot="1" x14ac:dyDescent="0.25">
      <c r="A108" s="94" t="s">
        <v>45</v>
      </c>
      <c r="B108" s="95"/>
      <c r="C108" s="96" t="s">
        <v>285</v>
      </c>
      <c r="D108" s="97" t="s">
        <v>45</v>
      </c>
      <c r="E108" s="98">
        <v>0</v>
      </c>
    </row>
    <row r="109" spans="1:5" s="68" customFormat="1" ht="16.5" customHeight="1" thickBot="1" x14ac:dyDescent="0.3">
      <c r="A109" s="99"/>
      <c r="B109" s="100"/>
      <c r="C109" s="101" t="s">
        <v>282</v>
      </c>
      <c r="D109" s="92" t="s">
        <v>283</v>
      </c>
      <c r="E109" s="102">
        <f>SUM(E107)</f>
        <v>0</v>
      </c>
    </row>
    <row r="110" spans="1:5" s="68" customFormat="1" ht="15.75" customHeight="1" x14ac:dyDescent="0.2">
      <c r="A110" s="103"/>
      <c r="B110" s="104"/>
      <c r="C110" s="105"/>
      <c r="D110" s="106"/>
      <c r="E110" s="107"/>
    </row>
    <row r="111" spans="1:5" ht="15.75" x14ac:dyDescent="0.25">
      <c r="A111" s="86" t="s">
        <v>308</v>
      </c>
      <c r="B111" s="87" t="s">
        <v>177</v>
      </c>
      <c r="C111" s="53"/>
      <c r="D111" s="53"/>
      <c r="E111" s="88"/>
    </row>
    <row r="112" spans="1:5" ht="31.5" x14ac:dyDescent="0.25">
      <c r="A112" s="89"/>
      <c r="B112" s="90"/>
      <c r="C112" s="91" t="s">
        <v>278</v>
      </c>
      <c r="D112" s="92" t="s">
        <v>279</v>
      </c>
      <c r="E112" s="93">
        <v>1254</v>
      </c>
    </row>
    <row r="113" spans="1:5" ht="15.75" thickBot="1" x14ac:dyDescent="0.25">
      <c r="A113" s="94">
        <v>1</v>
      </c>
      <c r="B113" s="95"/>
      <c r="C113" s="96" t="s">
        <v>287</v>
      </c>
      <c r="D113" s="97" t="s">
        <v>281</v>
      </c>
      <c r="E113" s="98">
        <v>332</v>
      </c>
    </row>
    <row r="114" spans="1:5" s="68" customFormat="1" ht="16.5" customHeight="1" thickBot="1" x14ac:dyDescent="0.3">
      <c r="A114" s="99"/>
      <c r="B114" s="100"/>
      <c r="C114" s="101" t="s">
        <v>282</v>
      </c>
      <c r="D114" s="92" t="s">
        <v>283</v>
      </c>
      <c r="E114" s="102">
        <f>SUM(E112:E113)</f>
        <v>1586</v>
      </c>
    </row>
    <row r="115" spans="1:5" s="68" customFormat="1" ht="15.75" customHeight="1" x14ac:dyDescent="0.2">
      <c r="A115" s="103"/>
      <c r="B115" s="104"/>
      <c r="C115" s="105"/>
      <c r="D115" s="106"/>
      <c r="E115" s="107"/>
    </row>
    <row r="116" spans="1:5" ht="31.5" x14ac:dyDescent="0.25">
      <c r="A116" s="86" t="s">
        <v>309</v>
      </c>
      <c r="B116" s="87" t="s">
        <v>181</v>
      </c>
      <c r="C116" s="53"/>
      <c r="D116" s="53"/>
      <c r="E116" s="88"/>
    </row>
    <row r="117" spans="1:5" ht="31.5" x14ac:dyDescent="0.25">
      <c r="A117" s="89"/>
      <c r="B117" s="90"/>
      <c r="C117" s="91" t="s">
        <v>278</v>
      </c>
      <c r="D117" s="92" t="s">
        <v>279</v>
      </c>
      <c r="E117" s="93">
        <v>3286187</v>
      </c>
    </row>
    <row r="118" spans="1:5" ht="15.75" thickBot="1" x14ac:dyDescent="0.25">
      <c r="A118" s="94">
        <v>1</v>
      </c>
      <c r="B118" s="95"/>
      <c r="C118" s="96" t="s">
        <v>287</v>
      </c>
      <c r="D118" s="97" t="s">
        <v>281</v>
      </c>
      <c r="E118" s="98">
        <v>-350531</v>
      </c>
    </row>
    <row r="119" spans="1:5" s="68" customFormat="1" ht="16.5" customHeight="1" thickBot="1" x14ac:dyDescent="0.3">
      <c r="A119" s="99"/>
      <c r="B119" s="100"/>
      <c r="C119" s="101" t="s">
        <v>282</v>
      </c>
      <c r="D119" s="92" t="s">
        <v>283</v>
      </c>
      <c r="E119" s="102">
        <f>SUM(E117:E118)</f>
        <v>2935656</v>
      </c>
    </row>
    <row r="120" spans="1:5" s="68" customFormat="1" ht="15.75" customHeight="1" x14ac:dyDescent="0.2">
      <c r="A120" s="103"/>
      <c r="B120" s="104"/>
      <c r="C120" s="105"/>
      <c r="D120" s="106"/>
      <c r="E120" s="107"/>
    </row>
    <row r="121" spans="1:5" ht="15.75" x14ac:dyDescent="0.25">
      <c r="A121" s="86" t="s">
        <v>310</v>
      </c>
      <c r="B121" s="87" t="s">
        <v>188</v>
      </c>
      <c r="C121" s="53"/>
      <c r="D121" s="53"/>
      <c r="E121" s="88"/>
    </row>
    <row r="122" spans="1:5" ht="31.5" x14ac:dyDescent="0.25">
      <c r="A122" s="89"/>
      <c r="B122" s="90"/>
      <c r="C122" s="91" t="s">
        <v>278</v>
      </c>
      <c r="D122" s="92" t="s">
        <v>279</v>
      </c>
      <c r="E122" s="93">
        <v>3280506</v>
      </c>
    </row>
    <row r="123" spans="1:5" ht="15.75" thickBot="1" x14ac:dyDescent="0.25">
      <c r="A123" s="94">
        <v>1</v>
      </c>
      <c r="B123" s="95"/>
      <c r="C123" s="96" t="s">
        <v>299</v>
      </c>
      <c r="D123" s="97" t="s">
        <v>281</v>
      </c>
      <c r="E123" s="98">
        <v>-2600785</v>
      </c>
    </row>
    <row r="124" spans="1:5" s="68" customFormat="1" ht="16.5" customHeight="1" thickBot="1" x14ac:dyDescent="0.3">
      <c r="A124" s="99"/>
      <c r="B124" s="100"/>
      <c r="C124" s="101" t="s">
        <v>282</v>
      </c>
      <c r="D124" s="92" t="s">
        <v>283</v>
      </c>
      <c r="E124" s="102">
        <f>SUM(E122:E123)</f>
        <v>679721</v>
      </c>
    </row>
    <row r="125" spans="1:5" s="68" customFormat="1" ht="15.75" customHeight="1" x14ac:dyDescent="0.2">
      <c r="A125" s="103"/>
      <c r="B125" s="104"/>
      <c r="C125" s="105"/>
      <c r="D125" s="106"/>
      <c r="E125" s="107"/>
    </row>
    <row r="126" spans="1:5" ht="15.75" x14ac:dyDescent="0.25">
      <c r="A126" s="86" t="s">
        <v>311</v>
      </c>
      <c r="B126" s="87" t="s">
        <v>192</v>
      </c>
      <c r="C126" s="53"/>
      <c r="D126" s="53"/>
      <c r="E126" s="88"/>
    </row>
    <row r="127" spans="1:5" ht="31.5" x14ac:dyDescent="0.25">
      <c r="A127" s="89"/>
      <c r="B127" s="90"/>
      <c r="C127" s="91" t="s">
        <v>278</v>
      </c>
      <c r="D127" s="92" t="s">
        <v>279</v>
      </c>
      <c r="E127" s="93">
        <v>0</v>
      </c>
    </row>
    <row r="128" spans="1:5" ht="15.75" thickBot="1" x14ac:dyDescent="0.25">
      <c r="A128" s="94" t="s">
        <v>45</v>
      </c>
      <c r="B128" s="95"/>
      <c r="C128" s="96" t="s">
        <v>285</v>
      </c>
      <c r="D128" s="97" t="s">
        <v>45</v>
      </c>
      <c r="E128" s="98">
        <v>0</v>
      </c>
    </row>
    <row r="129" spans="1:5" s="68" customFormat="1" ht="16.5" customHeight="1" thickBot="1" x14ac:dyDescent="0.3">
      <c r="A129" s="99"/>
      <c r="B129" s="100"/>
      <c r="C129" s="101" t="s">
        <v>282</v>
      </c>
      <c r="D129" s="92" t="s">
        <v>283</v>
      </c>
      <c r="E129" s="102">
        <f>SUM(E127)</f>
        <v>0</v>
      </c>
    </row>
    <row r="130" spans="1:5" s="68" customFormat="1" ht="15.75" customHeight="1" x14ac:dyDescent="0.2">
      <c r="A130" s="103"/>
      <c r="B130" s="104"/>
      <c r="C130" s="105"/>
      <c r="D130" s="106"/>
      <c r="E130" s="107"/>
    </row>
    <row r="131" spans="1:5" ht="15.75" x14ac:dyDescent="0.25">
      <c r="A131" s="86" t="s">
        <v>312</v>
      </c>
      <c r="B131" s="87" t="s">
        <v>198</v>
      </c>
      <c r="C131" s="53"/>
      <c r="D131" s="53"/>
      <c r="E131" s="88"/>
    </row>
    <row r="132" spans="1:5" ht="31.5" x14ac:dyDescent="0.25">
      <c r="A132" s="89"/>
      <c r="B132" s="90"/>
      <c r="C132" s="91" t="s">
        <v>278</v>
      </c>
      <c r="D132" s="92" t="s">
        <v>279</v>
      </c>
      <c r="E132" s="93">
        <v>336138</v>
      </c>
    </row>
    <row r="133" spans="1:5" ht="15.75" thickBot="1" x14ac:dyDescent="0.25">
      <c r="A133" s="94">
        <v>1</v>
      </c>
      <c r="B133" s="95"/>
      <c r="C133" s="96" t="s">
        <v>287</v>
      </c>
      <c r="D133" s="97" t="s">
        <v>281</v>
      </c>
      <c r="E133" s="98">
        <v>155100</v>
      </c>
    </row>
    <row r="134" spans="1:5" s="68" customFormat="1" ht="16.5" customHeight="1" thickBot="1" x14ac:dyDescent="0.3">
      <c r="A134" s="99"/>
      <c r="B134" s="100"/>
      <c r="C134" s="101" t="s">
        <v>282</v>
      </c>
      <c r="D134" s="92" t="s">
        <v>283</v>
      </c>
      <c r="E134" s="102">
        <f>SUM(E132:E133)</f>
        <v>491238</v>
      </c>
    </row>
    <row r="135" spans="1:5" s="68" customFormat="1" ht="15.75" customHeight="1" x14ac:dyDescent="0.2">
      <c r="A135" s="103"/>
      <c r="B135" s="104"/>
      <c r="C135" s="105"/>
      <c r="D135" s="106"/>
      <c r="E135" s="107"/>
    </row>
    <row r="136" spans="1:5" ht="15.75" x14ac:dyDescent="0.25">
      <c r="A136" s="86" t="s">
        <v>313</v>
      </c>
      <c r="B136" s="87" t="s">
        <v>204</v>
      </c>
      <c r="C136" s="53"/>
      <c r="D136" s="53"/>
      <c r="E136" s="88"/>
    </row>
    <row r="137" spans="1:5" ht="31.5" x14ac:dyDescent="0.25">
      <c r="A137" s="89"/>
      <c r="B137" s="90"/>
      <c r="C137" s="91" t="s">
        <v>278</v>
      </c>
      <c r="D137" s="92" t="s">
        <v>279</v>
      </c>
      <c r="E137" s="93">
        <v>0</v>
      </c>
    </row>
    <row r="138" spans="1:5" ht="15.75" thickBot="1" x14ac:dyDescent="0.25">
      <c r="A138" s="94">
        <v>1</v>
      </c>
      <c r="B138" s="95"/>
      <c r="C138" s="96" t="s">
        <v>299</v>
      </c>
      <c r="D138" s="97" t="s">
        <v>281</v>
      </c>
      <c r="E138" s="98">
        <v>-4385514</v>
      </c>
    </row>
    <row r="139" spans="1:5" s="68" customFormat="1" ht="16.5" customHeight="1" thickBot="1" x14ac:dyDescent="0.3">
      <c r="A139" s="99"/>
      <c r="B139" s="100"/>
      <c r="C139" s="101" t="s">
        <v>282</v>
      </c>
      <c r="D139" s="92" t="s">
        <v>283</v>
      </c>
      <c r="E139" s="102">
        <f>SUM(E137:E138)</f>
        <v>-4385514</v>
      </c>
    </row>
    <row r="140" spans="1:5" s="68" customFormat="1" ht="15.75" customHeight="1" x14ac:dyDescent="0.2">
      <c r="A140" s="103"/>
      <c r="B140" s="104"/>
      <c r="C140" s="105"/>
      <c r="D140" s="106"/>
      <c r="E140" s="107"/>
    </row>
    <row r="141" spans="1:5" ht="15.75" x14ac:dyDescent="0.25">
      <c r="A141" s="86" t="s">
        <v>314</v>
      </c>
      <c r="B141" s="87" t="s">
        <v>213</v>
      </c>
      <c r="C141" s="53"/>
      <c r="D141" s="53"/>
      <c r="E141" s="88"/>
    </row>
    <row r="142" spans="1:5" ht="31.5" x14ac:dyDescent="0.25">
      <c r="A142" s="89"/>
      <c r="B142" s="90"/>
      <c r="C142" s="91" t="s">
        <v>278</v>
      </c>
      <c r="D142" s="92" t="s">
        <v>279</v>
      </c>
      <c r="E142" s="93">
        <v>62282</v>
      </c>
    </row>
    <row r="143" spans="1:5" ht="15.75" thickBot="1" x14ac:dyDescent="0.25">
      <c r="A143" s="94">
        <v>1</v>
      </c>
      <c r="B143" s="95"/>
      <c r="C143" s="96" t="s">
        <v>287</v>
      </c>
      <c r="D143" s="97" t="s">
        <v>281</v>
      </c>
      <c r="E143" s="98">
        <v>14330</v>
      </c>
    </row>
    <row r="144" spans="1:5" s="68" customFormat="1" ht="16.5" customHeight="1" thickBot="1" x14ac:dyDescent="0.3">
      <c r="A144" s="99"/>
      <c r="B144" s="100"/>
      <c r="C144" s="101" t="s">
        <v>282</v>
      </c>
      <c r="D144" s="92" t="s">
        <v>283</v>
      </c>
      <c r="E144" s="102">
        <f>SUM(E142:E143)</f>
        <v>76612</v>
      </c>
    </row>
    <row r="145" spans="1:5" s="68" customFormat="1" ht="15.75" customHeight="1" thickBot="1" x14ac:dyDescent="0.25">
      <c r="A145" s="103"/>
      <c r="B145" s="104"/>
      <c r="C145" s="105"/>
      <c r="D145" s="106"/>
      <c r="E145" s="107"/>
    </row>
    <row r="146" spans="1:5" s="113" customFormat="1" ht="19.5" customHeight="1" thickBot="1" x14ac:dyDescent="0.3">
      <c r="A146" s="108"/>
      <c r="B146" s="109"/>
      <c r="C146" s="110"/>
      <c r="D146" s="111" t="s">
        <v>315</v>
      </c>
      <c r="E146" s="112">
        <f>+E144+E139+E134+E129+E124+E119+E114+E109+E104+E99+E94+E89+E84+E79+E74+E69+E64+E59+E54+E49+E44+E39+E34+E29+E24+E19+E14</f>
        <v>9847802</v>
      </c>
    </row>
  </sheetData>
  <mergeCells count="4">
    <mergeCell ref="A2:E2"/>
    <mergeCell ref="A3:E3"/>
    <mergeCell ref="A4:E4"/>
    <mergeCell ref="A5:E5"/>
  </mergeCells>
  <printOptions horizontalCentered="1"/>
  <pageMargins left="0.25" right="0.25" top="0.75" bottom="0.75" header="0.3" footer="0.3"/>
  <pageSetup scale="52" fitToHeight="0" orientation="portrait" horizontalDpi="1200" verticalDpi="1200" r:id="rId1"/>
  <headerFooter>
    <oddHeader>&amp;LOFFICE OF HEALTH CARE ACCESS&amp;CANNUAL REPORTING&amp;RROCKVILLE GENERAL HOSPITAL</oddHeader>
    <oddFooter>&amp;LREPORT 20&amp;C&amp;P OF &amp;N&amp;R&amp;D,&amp;T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51"/>
  <sheetViews>
    <sheetView workbookViewId="0">
      <selection activeCell="A28" sqref="A28"/>
    </sheetView>
  </sheetViews>
  <sheetFormatPr defaultRowHeight="15" x14ac:dyDescent="0.2"/>
  <cols>
    <col min="1" max="1" width="8.42578125" style="115" customWidth="1"/>
    <col min="2" max="2" width="80.85546875" style="115" customWidth="1"/>
    <col min="3" max="3" width="49.710937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78"/>
      <c r="C1" s="478"/>
      <c r="D1" s="478"/>
    </row>
    <row r="2" spans="1:6" ht="15.75" x14ac:dyDescent="0.25">
      <c r="A2" s="479" t="s">
        <v>0</v>
      </c>
      <c r="B2" s="479"/>
      <c r="C2" s="479"/>
      <c r="D2" s="479"/>
      <c r="E2" s="479"/>
      <c r="F2" s="479"/>
    </row>
    <row r="3" spans="1:6" ht="15.75" x14ac:dyDescent="0.25">
      <c r="A3" s="479" t="s">
        <v>1</v>
      </c>
      <c r="B3" s="479"/>
      <c r="C3" s="479"/>
      <c r="D3" s="479"/>
      <c r="E3" s="479"/>
      <c r="F3" s="479"/>
    </row>
    <row r="4" spans="1:6" ht="15.75" x14ac:dyDescent="0.25">
      <c r="A4" s="479" t="s">
        <v>223</v>
      </c>
      <c r="B4" s="479"/>
      <c r="C4" s="479"/>
      <c r="D4" s="479"/>
      <c r="E4" s="479"/>
      <c r="F4" s="479"/>
    </row>
    <row r="5" spans="1:6" ht="15.75" x14ac:dyDescent="0.25">
      <c r="A5" s="479" t="s">
        <v>316</v>
      </c>
      <c r="B5" s="479"/>
      <c r="C5" s="479"/>
      <c r="D5" s="479"/>
      <c r="E5" s="479"/>
      <c r="F5" s="479"/>
    </row>
    <row r="6" spans="1:6" ht="13.5" customHeight="1" thickBot="1" x14ac:dyDescent="0.25">
      <c r="B6" s="480"/>
      <c r="C6" s="480"/>
      <c r="D6" s="480"/>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317</v>
      </c>
      <c r="C9" s="124" t="s">
        <v>318</v>
      </c>
      <c r="D9" s="124" t="s">
        <v>274</v>
      </c>
      <c r="E9" s="124" t="s">
        <v>275</v>
      </c>
      <c r="F9" s="125" t="s">
        <v>319</v>
      </c>
    </row>
    <row r="10" spans="1:6" s="132" customFormat="1" ht="31.5" x14ac:dyDescent="0.25">
      <c r="A10" s="126"/>
      <c r="B10" s="127"/>
      <c r="C10" s="128"/>
      <c r="D10" s="129" t="s">
        <v>320</v>
      </c>
      <c r="E10" s="130" t="s">
        <v>321</v>
      </c>
      <c r="F10" s="131">
        <v>22393740</v>
      </c>
    </row>
    <row r="11" spans="1:6" ht="15.75" x14ac:dyDescent="0.25">
      <c r="A11" s="133" t="s">
        <v>277</v>
      </c>
      <c r="B11" s="134" t="s">
        <v>10</v>
      </c>
      <c r="C11" s="135"/>
      <c r="D11" s="136"/>
      <c r="E11" s="136"/>
      <c r="F11" s="137"/>
    </row>
    <row r="12" spans="1:6" ht="30" x14ac:dyDescent="0.2">
      <c r="A12" s="138">
        <v>1</v>
      </c>
      <c r="B12" s="139"/>
      <c r="C12" s="140" t="s">
        <v>126</v>
      </c>
      <c r="D12" s="140" t="s">
        <v>322</v>
      </c>
      <c r="E12" s="141" t="s">
        <v>281</v>
      </c>
      <c r="F12" s="142">
        <v>-2100</v>
      </c>
    </row>
    <row r="13" spans="1:6" ht="30" x14ac:dyDescent="0.2">
      <c r="A13" s="138">
        <v>2</v>
      </c>
      <c r="B13" s="139"/>
      <c r="C13" s="140" t="s">
        <v>107</v>
      </c>
      <c r="D13" s="140" t="s">
        <v>323</v>
      </c>
      <c r="E13" s="141" t="s">
        <v>281</v>
      </c>
      <c r="F13" s="142">
        <v>-5607</v>
      </c>
    </row>
    <row r="14" spans="1:6" ht="30" x14ac:dyDescent="0.2">
      <c r="A14" s="138">
        <v>3</v>
      </c>
      <c r="B14" s="139"/>
      <c r="C14" s="140" t="s">
        <v>117</v>
      </c>
      <c r="D14" s="140" t="s">
        <v>322</v>
      </c>
      <c r="E14" s="141" t="s">
        <v>281</v>
      </c>
      <c r="F14" s="142">
        <v>-14638</v>
      </c>
    </row>
    <row r="15" spans="1:6" ht="30" x14ac:dyDescent="0.2">
      <c r="A15" s="138">
        <v>4</v>
      </c>
      <c r="B15" s="139"/>
      <c r="C15" s="140" t="s">
        <v>92</v>
      </c>
      <c r="D15" s="140" t="s">
        <v>324</v>
      </c>
      <c r="E15" s="141" t="s">
        <v>281</v>
      </c>
      <c r="F15" s="142">
        <v>-5464538</v>
      </c>
    </row>
    <row r="16" spans="1:6" x14ac:dyDescent="0.2">
      <c r="A16" s="138">
        <v>5</v>
      </c>
      <c r="B16" s="139"/>
      <c r="C16" s="140" t="s">
        <v>111</v>
      </c>
      <c r="D16" s="140" t="s">
        <v>325</v>
      </c>
      <c r="E16" s="141" t="s">
        <v>281</v>
      </c>
      <c r="F16" s="142">
        <v>-4263</v>
      </c>
    </row>
    <row r="17" spans="1:6" ht="30" x14ac:dyDescent="0.2">
      <c r="A17" s="138">
        <v>6</v>
      </c>
      <c r="B17" s="139"/>
      <c r="C17" s="140" t="s">
        <v>192</v>
      </c>
      <c r="D17" s="140" t="s">
        <v>322</v>
      </c>
      <c r="E17" s="141" t="s">
        <v>281</v>
      </c>
      <c r="F17" s="142">
        <v>2683455</v>
      </c>
    </row>
    <row r="18" spans="1:6" ht="30.75" thickBot="1" x14ac:dyDescent="0.25">
      <c r="A18" s="138">
        <v>7</v>
      </c>
      <c r="B18" s="139"/>
      <c r="C18" s="140" t="s">
        <v>188</v>
      </c>
      <c r="D18" s="140" t="s">
        <v>322</v>
      </c>
      <c r="E18" s="141" t="s">
        <v>281</v>
      </c>
      <c r="F18" s="142">
        <v>-8365191</v>
      </c>
    </row>
    <row r="19" spans="1:6" ht="16.5" thickBot="1" x14ac:dyDescent="0.3">
      <c r="A19" s="143"/>
      <c r="B19" s="144"/>
      <c r="C19" s="145"/>
      <c r="D19" s="146" t="s">
        <v>326</v>
      </c>
      <c r="E19" s="147" t="s">
        <v>327</v>
      </c>
      <c r="F19" s="148">
        <f>SUM(F12:F18)</f>
        <v>-11172882</v>
      </c>
    </row>
    <row r="20" spans="1:6" ht="15.75" x14ac:dyDescent="0.25">
      <c r="A20" s="149"/>
      <c r="B20" s="150"/>
      <c r="C20" s="151"/>
      <c r="D20" s="152"/>
      <c r="E20" s="153"/>
      <c r="F20" s="154"/>
    </row>
    <row r="21" spans="1:6" ht="15.75" x14ac:dyDescent="0.25">
      <c r="A21" s="133" t="s">
        <v>284</v>
      </c>
      <c r="B21" s="134" t="s">
        <v>38</v>
      </c>
      <c r="C21" s="135"/>
      <c r="D21" s="136"/>
      <c r="E21" s="136"/>
      <c r="F21" s="137"/>
    </row>
    <row r="22" spans="1:6" ht="15.75" thickBot="1" x14ac:dyDescent="0.25">
      <c r="A22" s="138">
        <v>1</v>
      </c>
      <c r="B22" s="139"/>
      <c r="C22" s="140" t="s">
        <v>188</v>
      </c>
      <c r="D22" s="140" t="s">
        <v>328</v>
      </c>
      <c r="E22" s="141" t="s">
        <v>281</v>
      </c>
      <c r="F22" s="142">
        <v>-22680</v>
      </c>
    </row>
    <row r="23" spans="1:6" ht="16.5" thickBot="1" x14ac:dyDescent="0.3">
      <c r="A23" s="143"/>
      <c r="B23" s="144"/>
      <c r="C23" s="145"/>
      <c r="D23" s="146" t="s">
        <v>326</v>
      </c>
      <c r="E23" s="147" t="s">
        <v>327</v>
      </c>
      <c r="F23" s="148">
        <f>SUM(F22:F22)</f>
        <v>-22680</v>
      </c>
    </row>
    <row r="24" spans="1:6" ht="15.75" x14ac:dyDescent="0.25">
      <c r="A24" s="149"/>
      <c r="B24" s="150"/>
      <c r="C24" s="151"/>
      <c r="D24" s="152"/>
      <c r="E24" s="153"/>
      <c r="F24" s="154"/>
    </row>
    <row r="25" spans="1:6" ht="15.75" x14ac:dyDescent="0.25">
      <c r="A25" s="133" t="s">
        <v>286</v>
      </c>
      <c r="B25" s="134" t="s">
        <v>47</v>
      </c>
      <c r="C25" s="135"/>
      <c r="D25" s="136"/>
      <c r="E25" s="136"/>
      <c r="F25" s="137"/>
    </row>
    <row r="26" spans="1:6" ht="30" x14ac:dyDescent="0.2">
      <c r="A26" s="138">
        <v>1</v>
      </c>
      <c r="B26" s="139"/>
      <c r="C26" s="140" t="s">
        <v>188</v>
      </c>
      <c r="D26" s="140" t="s">
        <v>329</v>
      </c>
      <c r="E26" s="141" t="s">
        <v>281</v>
      </c>
      <c r="F26" s="142">
        <v>-89286</v>
      </c>
    </row>
    <row r="27" spans="1:6" ht="30.75" thickBot="1" x14ac:dyDescent="0.25">
      <c r="A27" s="138">
        <v>2</v>
      </c>
      <c r="B27" s="139"/>
      <c r="C27" s="140" t="s">
        <v>192</v>
      </c>
      <c r="D27" s="140" t="s">
        <v>329</v>
      </c>
      <c r="E27" s="141" t="s">
        <v>281</v>
      </c>
      <c r="F27" s="142">
        <v>-38266</v>
      </c>
    </row>
    <row r="28" spans="1:6" ht="16.5" thickBot="1" x14ac:dyDescent="0.3">
      <c r="A28" s="143"/>
      <c r="B28" s="144"/>
      <c r="C28" s="145"/>
      <c r="D28" s="146" t="s">
        <v>326</v>
      </c>
      <c r="E28" s="147" t="s">
        <v>327</v>
      </c>
      <c r="F28" s="148">
        <f>SUM(F26:F27)</f>
        <v>-127552</v>
      </c>
    </row>
    <row r="29" spans="1:6" ht="15.75" x14ac:dyDescent="0.25">
      <c r="A29" s="149"/>
      <c r="B29" s="150"/>
      <c r="C29" s="151"/>
      <c r="D29" s="152"/>
      <c r="E29" s="153"/>
      <c r="F29" s="154"/>
    </row>
    <row r="30" spans="1:6" ht="15.75" x14ac:dyDescent="0.25">
      <c r="A30" s="133" t="s">
        <v>288</v>
      </c>
      <c r="B30" s="134" t="s">
        <v>60</v>
      </c>
      <c r="C30" s="135"/>
      <c r="D30" s="136"/>
      <c r="E30" s="136"/>
      <c r="F30" s="137"/>
    </row>
    <row r="31" spans="1:6" ht="30" x14ac:dyDescent="0.2">
      <c r="A31" s="138">
        <v>1</v>
      </c>
      <c r="B31" s="139"/>
      <c r="C31" s="140" t="s">
        <v>188</v>
      </c>
      <c r="D31" s="140" t="s">
        <v>329</v>
      </c>
      <c r="E31" s="141" t="s">
        <v>281</v>
      </c>
      <c r="F31" s="142">
        <v>-246812</v>
      </c>
    </row>
    <row r="32" spans="1:6" ht="30.75" thickBot="1" x14ac:dyDescent="0.25">
      <c r="A32" s="138">
        <v>2</v>
      </c>
      <c r="B32" s="139"/>
      <c r="C32" s="140" t="s">
        <v>192</v>
      </c>
      <c r="D32" s="140" t="s">
        <v>329</v>
      </c>
      <c r="E32" s="141" t="s">
        <v>281</v>
      </c>
      <c r="F32" s="142">
        <v>-105777</v>
      </c>
    </row>
    <row r="33" spans="1:6" ht="16.5" thickBot="1" x14ac:dyDescent="0.3">
      <c r="A33" s="143"/>
      <c r="B33" s="144"/>
      <c r="C33" s="145"/>
      <c r="D33" s="146" t="s">
        <v>326</v>
      </c>
      <c r="E33" s="147" t="s">
        <v>327</v>
      </c>
      <c r="F33" s="148">
        <f>SUM(F31:F32)</f>
        <v>-352589</v>
      </c>
    </row>
    <row r="34" spans="1:6" ht="15.75" x14ac:dyDescent="0.25">
      <c r="A34" s="149"/>
      <c r="B34" s="150"/>
      <c r="C34" s="151"/>
      <c r="D34" s="152"/>
      <c r="E34" s="153"/>
      <c r="F34" s="154"/>
    </row>
    <row r="35" spans="1:6" ht="31.5" x14ac:dyDescent="0.25">
      <c r="A35" s="133" t="s">
        <v>289</v>
      </c>
      <c r="B35" s="134" t="s">
        <v>65</v>
      </c>
      <c r="C35" s="135"/>
      <c r="D35" s="136"/>
      <c r="E35" s="136"/>
      <c r="F35" s="137"/>
    </row>
    <row r="36" spans="1:6" ht="15.75" thickBot="1" x14ac:dyDescent="0.25">
      <c r="A36" s="138"/>
      <c r="B36" s="139"/>
      <c r="C36" s="140" t="s">
        <v>45</v>
      </c>
      <c r="D36" s="140" t="s">
        <v>285</v>
      </c>
      <c r="E36" s="141" t="s">
        <v>45</v>
      </c>
      <c r="F36" s="142">
        <v>0</v>
      </c>
    </row>
    <row r="37" spans="1:6" ht="16.5" thickBot="1" x14ac:dyDescent="0.3">
      <c r="A37" s="143"/>
      <c r="B37" s="144"/>
      <c r="C37" s="145"/>
      <c r="D37" s="146" t="s">
        <v>326</v>
      </c>
      <c r="E37" s="147" t="s">
        <v>327</v>
      </c>
      <c r="F37" s="148">
        <v>0</v>
      </c>
    </row>
    <row r="38" spans="1:6" ht="15.75" x14ac:dyDescent="0.25">
      <c r="A38" s="149"/>
      <c r="B38" s="150"/>
      <c r="C38" s="151"/>
      <c r="D38" s="152"/>
      <c r="E38" s="153"/>
      <c r="F38" s="154"/>
    </row>
    <row r="39" spans="1:6" ht="15.75" x14ac:dyDescent="0.25">
      <c r="A39" s="133" t="s">
        <v>290</v>
      </c>
      <c r="B39" s="134" t="s">
        <v>73</v>
      </c>
      <c r="C39" s="135"/>
      <c r="D39" s="136"/>
      <c r="E39" s="136"/>
      <c r="F39" s="137"/>
    </row>
    <row r="40" spans="1:6" ht="30" x14ac:dyDescent="0.2">
      <c r="A40" s="138">
        <v>1</v>
      </c>
      <c r="B40" s="139"/>
      <c r="C40" s="140" t="s">
        <v>73</v>
      </c>
      <c r="D40" s="140" t="s">
        <v>330</v>
      </c>
      <c r="E40" s="141" t="s">
        <v>281</v>
      </c>
      <c r="F40" s="142">
        <v>4670430</v>
      </c>
    </row>
    <row r="41" spans="1:6" ht="30.75" thickBot="1" x14ac:dyDescent="0.25">
      <c r="A41" s="138">
        <v>2</v>
      </c>
      <c r="B41" s="139"/>
      <c r="C41" s="140" t="s">
        <v>192</v>
      </c>
      <c r="D41" s="140" t="s">
        <v>322</v>
      </c>
      <c r="E41" s="141" t="s">
        <v>281</v>
      </c>
      <c r="F41" s="142">
        <v>2001613</v>
      </c>
    </row>
    <row r="42" spans="1:6" ht="16.5" thickBot="1" x14ac:dyDescent="0.3">
      <c r="A42" s="143"/>
      <c r="B42" s="144"/>
      <c r="C42" s="145"/>
      <c r="D42" s="146" t="s">
        <v>326</v>
      </c>
      <c r="E42" s="147" t="s">
        <v>327</v>
      </c>
      <c r="F42" s="148">
        <f>SUM(F40:F41)</f>
        <v>6672043</v>
      </c>
    </row>
    <row r="43" spans="1:6" ht="15.75" x14ac:dyDescent="0.25">
      <c r="A43" s="149"/>
      <c r="B43" s="150"/>
      <c r="C43" s="151"/>
      <c r="D43" s="152"/>
      <c r="E43" s="153"/>
      <c r="F43" s="154"/>
    </row>
    <row r="44" spans="1:6" ht="15.75" x14ac:dyDescent="0.25">
      <c r="A44" s="133" t="s">
        <v>291</v>
      </c>
      <c r="B44" s="134" t="s">
        <v>82</v>
      </c>
      <c r="C44" s="135"/>
      <c r="D44" s="136"/>
      <c r="E44" s="136"/>
      <c r="F44" s="137"/>
    </row>
    <row r="45" spans="1:6" ht="15.75" thickBot="1" x14ac:dyDescent="0.25">
      <c r="A45" s="138"/>
      <c r="B45" s="139"/>
      <c r="C45" s="140" t="s">
        <v>45</v>
      </c>
      <c r="D45" s="140" t="s">
        <v>285</v>
      </c>
      <c r="E45" s="141" t="s">
        <v>45</v>
      </c>
      <c r="F45" s="142">
        <v>0</v>
      </c>
    </row>
    <row r="46" spans="1:6" ht="16.5" thickBot="1" x14ac:dyDescent="0.3">
      <c r="A46" s="143"/>
      <c r="B46" s="144"/>
      <c r="C46" s="145"/>
      <c r="D46" s="146" t="s">
        <v>326</v>
      </c>
      <c r="E46" s="147" t="s">
        <v>327</v>
      </c>
      <c r="F46" s="148">
        <v>0</v>
      </c>
    </row>
    <row r="47" spans="1:6" ht="15.75" x14ac:dyDescent="0.25">
      <c r="A47" s="149"/>
      <c r="B47" s="150"/>
      <c r="C47" s="151"/>
      <c r="D47" s="152"/>
      <c r="E47" s="153"/>
      <c r="F47" s="154"/>
    </row>
    <row r="48" spans="1:6" ht="31.5" x14ac:dyDescent="0.25">
      <c r="A48" s="133" t="s">
        <v>292</v>
      </c>
      <c r="B48" s="134" t="s">
        <v>92</v>
      </c>
      <c r="C48" s="135"/>
      <c r="D48" s="136"/>
      <c r="E48" s="136"/>
      <c r="F48" s="137"/>
    </row>
    <row r="49" spans="1:6" ht="30" x14ac:dyDescent="0.2">
      <c r="A49" s="138">
        <v>1</v>
      </c>
      <c r="B49" s="139"/>
      <c r="C49" s="140" t="s">
        <v>188</v>
      </c>
      <c r="D49" s="140" t="s">
        <v>331</v>
      </c>
      <c r="E49" s="141" t="s">
        <v>281</v>
      </c>
      <c r="F49" s="142">
        <v>-7422939</v>
      </c>
    </row>
    <row r="50" spans="1:6" ht="30" x14ac:dyDescent="0.2">
      <c r="A50" s="138">
        <v>2</v>
      </c>
      <c r="B50" s="139"/>
      <c r="C50" s="140" t="s">
        <v>192</v>
      </c>
      <c r="D50" s="140" t="s">
        <v>331</v>
      </c>
      <c r="E50" s="141" t="s">
        <v>281</v>
      </c>
      <c r="F50" s="142">
        <v>1359041</v>
      </c>
    </row>
    <row r="51" spans="1:6" ht="15.75" thickBot="1" x14ac:dyDescent="0.25">
      <c r="A51" s="138">
        <v>3</v>
      </c>
      <c r="B51" s="139"/>
      <c r="C51" s="140" t="s">
        <v>10</v>
      </c>
      <c r="D51" s="140" t="s">
        <v>324</v>
      </c>
      <c r="E51" s="141" t="s">
        <v>281</v>
      </c>
      <c r="F51" s="142">
        <v>5463338</v>
      </c>
    </row>
    <row r="52" spans="1:6" ht="16.5" thickBot="1" x14ac:dyDescent="0.3">
      <c r="A52" s="143"/>
      <c r="B52" s="144"/>
      <c r="C52" s="145"/>
      <c r="D52" s="146" t="s">
        <v>326</v>
      </c>
      <c r="E52" s="147" t="s">
        <v>327</v>
      </c>
      <c r="F52" s="148">
        <f>SUM(F49:F51)</f>
        <v>-600560</v>
      </c>
    </row>
    <row r="53" spans="1:6" ht="15.75" x14ac:dyDescent="0.25">
      <c r="A53" s="149"/>
      <c r="B53" s="150"/>
      <c r="C53" s="151"/>
      <c r="D53" s="152"/>
      <c r="E53" s="153"/>
      <c r="F53" s="154"/>
    </row>
    <row r="54" spans="1:6" ht="31.5" x14ac:dyDescent="0.25">
      <c r="A54" s="133" t="s">
        <v>293</v>
      </c>
      <c r="B54" s="134" t="s">
        <v>98</v>
      </c>
      <c r="C54" s="135"/>
      <c r="D54" s="136"/>
      <c r="E54" s="136"/>
      <c r="F54" s="137"/>
    </row>
    <row r="55" spans="1:6" ht="30" x14ac:dyDescent="0.2">
      <c r="A55" s="138">
        <v>1</v>
      </c>
      <c r="B55" s="139"/>
      <c r="C55" s="140" t="s">
        <v>188</v>
      </c>
      <c r="D55" s="140" t="s">
        <v>331</v>
      </c>
      <c r="E55" s="141" t="s">
        <v>281</v>
      </c>
      <c r="F55" s="142">
        <v>-53894</v>
      </c>
    </row>
    <row r="56" spans="1:6" ht="30.75" thickBot="1" x14ac:dyDescent="0.25">
      <c r="A56" s="138">
        <v>2</v>
      </c>
      <c r="B56" s="139"/>
      <c r="C56" s="140" t="s">
        <v>192</v>
      </c>
      <c r="D56" s="140" t="s">
        <v>331</v>
      </c>
      <c r="E56" s="141" t="s">
        <v>281</v>
      </c>
      <c r="F56" s="142">
        <v>-23097</v>
      </c>
    </row>
    <row r="57" spans="1:6" ht="16.5" thickBot="1" x14ac:dyDescent="0.3">
      <c r="A57" s="143"/>
      <c r="B57" s="144"/>
      <c r="C57" s="145"/>
      <c r="D57" s="146" t="s">
        <v>326</v>
      </c>
      <c r="E57" s="147" t="s">
        <v>327</v>
      </c>
      <c r="F57" s="148">
        <f>SUM(F55:F56)</f>
        <v>-76991</v>
      </c>
    </row>
    <row r="58" spans="1:6" ht="15.75" x14ac:dyDescent="0.25">
      <c r="A58" s="149"/>
      <c r="B58" s="150"/>
      <c r="C58" s="151"/>
      <c r="D58" s="152"/>
      <c r="E58" s="153"/>
      <c r="F58" s="154"/>
    </row>
    <row r="59" spans="1:6" ht="15.75" x14ac:dyDescent="0.25">
      <c r="A59" s="133" t="s">
        <v>295</v>
      </c>
      <c r="B59" s="134" t="s">
        <v>107</v>
      </c>
      <c r="C59" s="135"/>
      <c r="D59" s="136"/>
      <c r="E59" s="136"/>
      <c r="F59" s="137"/>
    </row>
    <row r="60" spans="1:6" x14ac:dyDescent="0.2">
      <c r="A60" s="138">
        <v>1</v>
      </c>
      <c r="B60" s="139"/>
      <c r="C60" s="140" t="s">
        <v>10</v>
      </c>
      <c r="D60" s="140" t="s">
        <v>323</v>
      </c>
      <c r="E60" s="141" t="s">
        <v>281</v>
      </c>
      <c r="F60" s="142">
        <v>5607</v>
      </c>
    </row>
    <row r="61" spans="1:6" x14ac:dyDescent="0.2">
      <c r="A61" s="138">
        <v>2</v>
      </c>
      <c r="B61" s="139"/>
      <c r="C61" s="140" t="s">
        <v>192</v>
      </c>
      <c r="D61" s="140" t="s">
        <v>323</v>
      </c>
      <c r="E61" s="141" t="s">
        <v>281</v>
      </c>
      <c r="F61" s="142">
        <v>-10272</v>
      </c>
    </row>
    <row r="62" spans="1:6" x14ac:dyDescent="0.2">
      <c r="A62" s="138">
        <v>3</v>
      </c>
      <c r="B62" s="139"/>
      <c r="C62" s="140" t="s">
        <v>188</v>
      </c>
      <c r="D62" s="140" t="s">
        <v>323</v>
      </c>
      <c r="E62" s="141" t="s">
        <v>281</v>
      </c>
      <c r="F62" s="142">
        <v>-140953</v>
      </c>
    </row>
    <row r="63" spans="1:6" ht="15.75" thickBot="1" x14ac:dyDescent="0.25">
      <c r="A63" s="138">
        <v>4</v>
      </c>
      <c r="B63" s="139"/>
      <c r="C63" s="140" t="s">
        <v>117</v>
      </c>
      <c r="D63" s="140" t="s">
        <v>323</v>
      </c>
      <c r="E63" s="141" t="s">
        <v>281</v>
      </c>
      <c r="F63" s="142">
        <v>-4011</v>
      </c>
    </row>
    <row r="64" spans="1:6" ht="16.5" thickBot="1" x14ac:dyDescent="0.3">
      <c r="A64" s="143"/>
      <c r="B64" s="144"/>
      <c r="C64" s="145"/>
      <c r="D64" s="146" t="s">
        <v>326</v>
      </c>
      <c r="E64" s="147" t="s">
        <v>327</v>
      </c>
      <c r="F64" s="148">
        <f>SUM(F60:F63)</f>
        <v>-149629</v>
      </c>
    </row>
    <row r="65" spans="1:6" ht="15.75" x14ac:dyDescent="0.25">
      <c r="A65" s="149"/>
      <c r="B65" s="150"/>
      <c r="C65" s="151"/>
      <c r="D65" s="152"/>
      <c r="E65" s="153"/>
      <c r="F65" s="154"/>
    </row>
    <row r="66" spans="1:6" ht="15.75" x14ac:dyDescent="0.25">
      <c r="A66" s="133" t="s">
        <v>297</v>
      </c>
      <c r="B66" s="134" t="s">
        <v>111</v>
      </c>
      <c r="C66" s="135"/>
      <c r="D66" s="136"/>
      <c r="E66" s="136"/>
      <c r="F66" s="137"/>
    </row>
    <row r="67" spans="1:6" ht="30.75" thickBot="1" x14ac:dyDescent="0.25">
      <c r="A67" s="138">
        <v>1</v>
      </c>
      <c r="B67" s="139"/>
      <c r="C67" s="140" t="s">
        <v>10</v>
      </c>
      <c r="D67" s="140" t="s">
        <v>331</v>
      </c>
      <c r="E67" s="141" t="s">
        <v>281</v>
      </c>
      <c r="F67" s="142">
        <v>4263</v>
      </c>
    </row>
    <row r="68" spans="1:6" ht="16.5" thickBot="1" x14ac:dyDescent="0.3">
      <c r="A68" s="143"/>
      <c r="B68" s="144"/>
      <c r="C68" s="145"/>
      <c r="D68" s="146" t="s">
        <v>326</v>
      </c>
      <c r="E68" s="147" t="s">
        <v>327</v>
      </c>
      <c r="F68" s="148">
        <f>SUM(F67:F67)</f>
        <v>4263</v>
      </c>
    </row>
    <row r="69" spans="1:6" ht="15.75" x14ac:dyDescent="0.25">
      <c r="A69" s="149"/>
      <c r="B69" s="150"/>
      <c r="C69" s="151"/>
      <c r="D69" s="152"/>
      <c r="E69" s="153"/>
      <c r="F69" s="154"/>
    </row>
    <row r="70" spans="1:6" ht="15.75" x14ac:dyDescent="0.25">
      <c r="A70" s="133" t="s">
        <v>298</v>
      </c>
      <c r="B70" s="134" t="s">
        <v>117</v>
      </c>
      <c r="C70" s="135"/>
      <c r="D70" s="136"/>
      <c r="E70" s="136"/>
      <c r="F70" s="137"/>
    </row>
    <row r="71" spans="1:6" ht="30" x14ac:dyDescent="0.2">
      <c r="A71" s="138">
        <v>1</v>
      </c>
      <c r="B71" s="139"/>
      <c r="C71" s="140" t="s">
        <v>107</v>
      </c>
      <c r="D71" s="140" t="s">
        <v>323</v>
      </c>
      <c r="E71" s="141" t="s">
        <v>281</v>
      </c>
      <c r="F71" s="142">
        <v>4011</v>
      </c>
    </row>
    <row r="72" spans="1:6" ht="30" x14ac:dyDescent="0.2">
      <c r="A72" s="138">
        <v>2</v>
      </c>
      <c r="B72" s="139"/>
      <c r="C72" s="140" t="s">
        <v>188</v>
      </c>
      <c r="D72" s="140" t="s">
        <v>331</v>
      </c>
      <c r="E72" s="141" t="s">
        <v>281</v>
      </c>
      <c r="F72" s="142">
        <v>-192940</v>
      </c>
    </row>
    <row r="73" spans="1:6" ht="30" x14ac:dyDescent="0.2">
      <c r="A73" s="138">
        <v>3</v>
      </c>
      <c r="B73" s="139"/>
      <c r="C73" s="140" t="s">
        <v>10</v>
      </c>
      <c r="D73" s="140" t="s">
        <v>331</v>
      </c>
      <c r="E73" s="141" t="s">
        <v>281</v>
      </c>
      <c r="F73" s="142">
        <v>14638</v>
      </c>
    </row>
    <row r="74" spans="1:6" ht="30.75" thickBot="1" x14ac:dyDescent="0.25">
      <c r="A74" s="138">
        <v>4</v>
      </c>
      <c r="B74" s="139"/>
      <c r="C74" s="140" t="s">
        <v>192</v>
      </c>
      <c r="D74" s="140" t="s">
        <v>331</v>
      </c>
      <c r="E74" s="141" t="s">
        <v>281</v>
      </c>
      <c r="F74" s="142">
        <v>5980553</v>
      </c>
    </row>
    <row r="75" spans="1:6" ht="16.5" thickBot="1" x14ac:dyDescent="0.3">
      <c r="A75" s="143"/>
      <c r="B75" s="144"/>
      <c r="C75" s="145"/>
      <c r="D75" s="146" t="s">
        <v>326</v>
      </c>
      <c r="E75" s="147" t="s">
        <v>327</v>
      </c>
      <c r="F75" s="148">
        <f>SUM(F71:F74)</f>
        <v>5806262</v>
      </c>
    </row>
    <row r="76" spans="1:6" ht="15.75" x14ac:dyDescent="0.25">
      <c r="A76" s="149"/>
      <c r="B76" s="150"/>
      <c r="C76" s="151"/>
      <c r="D76" s="152"/>
      <c r="E76" s="153"/>
      <c r="F76" s="154"/>
    </row>
    <row r="77" spans="1:6" ht="15.75" x14ac:dyDescent="0.25">
      <c r="A77" s="133" t="s">
        <v>300</v>
      </c>
      <c r="B77" s="134" t="s">
        <v>126</v>
      </c>
      <c r="C77" s="135"/>
      <c r="D77" s="136"/>
      <c r="E77" s="136"/>
      <c r="F77" s="137"/>
    </row>
    <row r="78" spans="1:6" ht="30" x14ac:dyDescent="0.2">
      <c r="A78" s="138">
        <v>1</v>
      </c>
      <c r="B78" s="139"/>
      <c r="C78" s="140" t="s">
        <v>10</v>
      </c>
      <c r="D78" s="140" t="s">
        <v>331</v>
      </c>
      <c r="E78" s="141" t="s">
        <v>281</v>
      </c>
      <c r="F78" s="142">
        <v>2100</v>
      </c>
    </row>
    <row r="79" spans="1:6" ht="30.75" thickBot="1" x14ac:dyDescent="0.25">
      <c r="A79" s="138">
        <v>2</v>
      </c>
      <c r="B79" s="139"/>
      <c r="C79" s="140" t="s">
        <v>188</v>
      </c>
      <c r="D79" s="140" t="s">
        <v>332</v>
      </c>
      <c r="E79" s="141" t="s">
        <v>281</v>
      </c>
      <c r="F79" s="142">
        <v>50355</v>
      </c>
    </row>
    <row r="80" spans="1:6" ht="16.5" thickBot="1" x14ac:dyDescent="0.3">
      <c r="A80" s="143"/>
      <c r="B80" s="144"/>
      <c r="C80" s="145"/>
      <c r="D80" s="146" t="s">
        <v>326</v>
      </c>
      <c r="E80" s="147" t="s">
        <v>327</v>
      </c>
      <c r="F80" s="148">
        <f>SUM(F78:F79)</f>
        <v>52455</v>
      </c>
    </row>
    <row r="81" spans="1:6" ht="15.75" x14ac:dyDescent="0.25">
      <c r="A81" s="149"/>
      <c r="B81" s="150"/>
      <c r="C81" s="151"/>
      <c r="D81" s="152"/>
      <c r="E81" s="153"/>
      <c r="F81" s="154"/>
    </row>
    <row r="82" spans="1:6" ht="15.75" x14ac:dyDescent="0.25">
      <c r="A82" s="133" t="s">
        <v>301</v>
      </c>
      <c r="B82" s="134" t="s">
        <v>129</v>
      </c>
      <c r="C82" s="135"/>
      <c r="D82" s="136"/>
      <c r="E82" s="136"/>
      <c r="F82" s="137"/>
    </row>
    <row r="83" spans="1:6" ht="30.75" thickBot="1" x14ac:dyDescent="0.25">
      <c r="A83" s="138">
        <v>1</v>
      </c>
      <c r="B83" s="139"/>
      <c r="C83" s="140" t="s">
        <v>188</v>
      </c>
      <c r="D83" s="140" t="s">
        <v>329</v>
      </c>
      <c r="E83" s="141" t="s">
        <v>281</v>
      </c>
      <c r="F83" s="142">
        <v>-84167</v>
      </c>
    </row>
    <row r="84" spans="1:6" ht="16.5" thickBot="1" x14ac:dyDescent="0.3">
      <c r="A84" s="143"/>
      <c r="B84" s="144"/>
      <c r="C84" s="145"/>
      <c r="D84" s="146" t="s">
        <v>326</v>
      </c>
      <c r="E84" s="147" t="s">
        <v>327</v>
      </c>
      <c r="F84" s="148">
        <f>SUM(F83:F83)</f>
        <v>-84167</v>
      </c>
    </row>
    <row r="85" spans="1:6" ht="15.75" x14ac:dyDescent="0.25">
      <c r="A85" s="149"/>
      <c r="B85" s="150"/>
      <c r="C85" s="151"/>
      <c r="D85" s="152"/>
      <c r="E85" s="153"/>
      <c r="F85" s="154"/>
    </row>
    <row r="86" spans="1:6" ht="15.75" x14ac:dyDescent="0.25">
      <c r="A86" s="133" t="s">
        <v>302</v>
      </c>
      <c r="B86" s="134" t="s">
        <v>140</v>
      </c>
      <c r="C86" s="135"/>
      <c r="D86" s="136"/>
      <c r="E86" s="136"/>
      <c r="F86" s="137"/>
    </row>
    <row r="87" spans="1:6" ht="30.75" thickBot="1" x14ac:dyDescent="0.25">
      <c r="A87" s="138">
        <v>1</v>
      </c>
      <c r="B87" s="139"/>
      <c r="C87" s="140" t="s">
        <v>126</v>
      </c>
      <c r="D87" s="140" t="s">
        <v>329</v>
      </c>
      <c r="E87" s="141" t="s">
        <v>281</v>
      </c>
      <c r="F87" s="142">
        <v>31020</v>
      </c>
    </row>
    <row r="88" spans="1:6" ht="16.5" thickBot="1" x14ac:dyDescent="0.3">
      <c r="A88" s="143"/>
      <c r="B88" s="144"/>
      <c r="C88" s="145"/>
      <c r="D88" s="146" t="s">
        <v>326</v>
      </c>
      <c r="E88" s="147" t="s">
        <v>327</v>
      </c>
      <c r="F88" s="148">
        <f>SUM(F87:F87)</f>
        <v>31020</v>
      </c>
    </row>
    <row r="89" spans="1:6" ht="15.75" x14ac:dyDescent="0.25">
      <c r="A89" s="149"/>
      <c r="B89" s="150"/>
      <c r="C89" s="151"/>
      <c r="D89" s="152"/>
      <c r="E89" s="153"/>
      <c r="F89" s="154"/>
    </row>
    <row r="90" spans="1:6" ht="15.75" x14ac:dyDescent="0.25">
      <c r="A90" s="133" t="s">
        <v>303</v>
      </c>
      <c r="B90" s="134" t="s">
        <v>151</v>
      </c>
      <c r="C90" s="135"/>
      <c r="D90" s="136"/>
      <c r="E90" s="136"/>
      <c r="F90" s="137"/>
    </row>
    <row r="91" spans="1:6" ht="30.75" thickBot="1" x14ac:dyDescent="0.25">
      <c r="A91" s="138">
        <v>1</v>
      </c>
      <c r="B91" s="139"/>
      <c r="C91" s="140" t="s">
        <v>126</v>
      </c>
      <c r="D91" s="140" t="s">
        <v>329</v>
      </c>
      <c r="E91" s="141" t="s">
        <v>281</v>
      </c>
      <c r="F91" s="142">
        <v>26391</v>
      </c>
    </row>
    <row r="92" spans="1:6" ht="16.5" thickBot="1" x14ac:dyDescent="0.3">
      <c r="A92" s="143"/>
      <c r="B92" s="144"/>
      <c r="C92" s="145"/>
      <c r="D92" s="146" t="s">
        <v>326</v>
      </c>
      <c r="E92" s="147" t="s">
        <v>327</v>
      </c>
      <c r="F92" s="148">
        <f>SUM(F91:F91)</f>
        <v>26391</v>
      </c>
    </row>
    <row r="93" spans="1:6" ht="15.75" x14ac:dyDescent="0.25">
      <c r="A93" s="149"/>
      <c r="B93" s="150"/>
      <c r="C93" s="151"/>
      <c r="D93" s="152"/>
      <c r="E93" s="153"/>
      <c r="F93" s="154"/>
    </row>
    <row r="94" spans="1:6" ht="15.75" x14ac:dyDescent="0.25">
      <c r="A94" s="133" t="s">
        <v>304</v>
      </c>
      <c r="B94" s="134" t="s">
        <v>157</v>
      </c>
      <c r="C94" s="135"/>
      <c r="D94" s="136"/>
      <c r="E94" s="136"/>
      <c r="F94" s="137"/>
    </row>
    <row r="95" spans="1:6" ht="30.75" thickBot="1" x14ac:dyDescent="0.25">
      <c r="A95" s="138">
        <v>1</v>
      </c>
      <c r="B95" s="139"/>
      <c r="C95" s="140" t="s">
        <v>126</v>
      </c>
      <c r="D95" s="140" t="s">
        <v>329</v>
      </c>
      <c r="E95" s="141" t="s">
        <v>281</v>
      </c>
      <c r="F95" s="142">
        <v>29911</v>
      </c>
    </row>
    <row r="96" spans="1:6" ht="16.5" thickBot="1" x14ac:dyDescent="0.3">
      <c r="A96" s="143"/>
      <c r="B96" s="144"/>
      <c r="C96" s="145"/>
      <c r="D96" s="146" t="s">
        <v>326</v>
      </c>
      <c r="E96" s="147" t="s">
        <v>327</v>
      </c>
      <c r="F96" s="148">
        <f>SUM(F95:F95)</f>
        <v>29911</v>
      </c>
    </row>
    <row r="97" spans="1:6" ht="15.75" x14ac:dyDescent="0.25">
      <c r="A97" s="149"/>
      <c r="B97" s="150"/>
      <c r="C97" s="151"/>
      <c r="D97" s="152"/>
      <c r="E97" s="153"/>
      <c r="F97" s="154"/>
    </row>
    <row r="98" spans="1:6" ht="15.75" x14ac:dyDescent="0.25">
      <c r="A98" s="133" t="s">
        <v>305</v>
      </c>
      <c r="B98" s="134" t="s">
        <v>160</v>
      </c>
      <c r="C98" s="135"/>
      <c r="D98" s="136"/>
      <c r="E98" s="136"/>
      <c r="F98" s="137"/>
    </row>
    <row r="99" spans="1:6" ht="30.75" thickBot="1" x14ac:dyDescent="0.25">
      <c r="A99" s="138">
        <v>1</v>
      </c>
      <c r="B99" s="139"/>
      <c r="C99" s="140" t="s">
        <v>126</v>
      </c>
      <c r="D99" s="140" t="s">
        <v>329</v>
      </c>
      <c r="E99" s="141" t="s">
        <v>281</v>
      </c>
      <c r="F99" s="142">
        <v>-16623</v>
      </c>
    </row>
    <row r="100" spans="1:6" ht="16.5" thickBot="1" x14ac:dyDescent="0.3">
      <c r="A100" s="143"/>
      <c r="B100" s="144"/>
      <c r="C100" s="145"/>
      <c r="D100" s="146" t="s">
        <v>326</v>
      </c>
      <c r="E100" s="147" t="s">
        <v>327</v>
      </c>
      <c r="F100" s="148">
        <f>SUM(F99:F99)</f>
        <v>-16623</v>
      </c>
    </row>
    <row r="101" spans="1:6" ht="15.75" x14ac:dyDescent="0.25">
      <c r="A101" s="149"/>
      <c r="B101" s="150"/>
      <c r="C101" s="151"/>
      <c r="D101" s="152"/>
      <c r="E101" s="153"/>
      <c r="F101" s="154"/>
    </row>
    <row r="102" spans="1:6" ht="15.75" x14ac:dyDescent="0.25">
      <c r="A102" s="133" t="s">
        <v>306</v>
      </c>
      <c r="B102" s="134" t="s">
        <v>163</v>
      </c>
      <c r="C102" s="135"/>
      <c r="D102" s="136"/>
      <c r="E102" s="136"/>
      <c r="F102" s="137"/>
    </row>
    <row r="103" spans="1:6" ht="30.75" thickBot="1" x14ac:dyDescent="0.25">
      <c r="A103" s="138">
        <v>1</v>
      </c>
      <c r="B103" s="139"/>
      <c r="C103" s="140" t="s">
        <v>188</v>
      </c>
      <c r="D103" s="140" t="s">
        <v>331</v>
      </c>
      <c r="E103" s="141" t="s">
        <v>281</v>
      </c>
      <c r="F103" s="142">
        <v>-6820</v>
      </c>
    </row>
    <row r="104" spans="1:6" ht="16.5" thickBot="1" x14ac:dyDescent="0.3">
      <c r="A104" s="143"/>
      <c r="B104" s="144"/>
      <c r="C104" s="145"/>
      <c r="D104" s="146" t="s">
        <v>326</v>
      </c>
      <c r="E104" s="147" t="s">
        <v>327</v>
      </c>
      <c r="F104" s="148">
        <f>SUM(F103:F103)</f>
        <v>-6820</v>
      </c>
    </row>
    <row r="105" spans="1:6" ht="15.75" x14ac:dyDescent="0.25">
      <c r="A105" s="149"/>
      <c r="B105" s="150"/>
      <c r="C105" s="151"/>
      <c r="D105" s="152"/>
      <c r="E105" s="153"/>
      <c r="F105" s="154"/>
    </row>
    <row r="106" spans="1:6" ht="15.75" x14ac:dyDescent="0.25">
      <c r="A106" s="133" t="s">
        <v>307</v>
      </c>
      <c r="B106" s="134" t="s">
        <v>169</v>
      </c>
      <c r="C106" s="135"/>
      <c r="D106" s="136"/>
      <c r="E106" s="136"/>
      <c r="F106" s="137"/>
    </row>
    <row r="107" spans="1:6" ht="15.75" thickBot="1" x14ac:dyDescent="0.25">
      <c r="A107" s="138"/>
      <c r="B107" s="139"/>
      <c r="C107" s="140" t="s">
        <v>45</v>
      </c>
      <c r="D107" s="140" t="s">
        <v>285</v>
      </c>
      <c r="E107" s="141" t="s">
        <v>45</v>
      </c>
      <c r="F107" s="142">
        <v>0</v>
      </c>
    </row>
    <row r="108" spans="1:6" ht="16.5" thickBot="1" x14ac:dyDescent="0.3">
      <c r="A108" s="143"/>
      <c r="B108" s="144"/>
      <c r="C108" s="145"/>
      <c r="D108" s="146" t="s">
        <v>326</v>
      </c>
      <c r="E108" s="147" t="s">
        <v>327</v>
      </c>
      <c r="F108" s="148">
        <v>0</v>
      </c>
    </row>
    <row r="109" spans="1:6" ht="15.75" x14ac:dyDescent="0.25">
      <c r="A109" s="149"/>
      <c r="B109" s="150"/>
      <c r="C109" s="151"/>
      <c r="D109" s="152"/>
      <c r="E109" s="153"/>
      <c r="F109" s="154"/>
    </row>
    <row r="110" spans="1:6" ht="15.75" x14ac:dyDescent="0.25">
      <c r="A110" s="133" t="s">
        <v>308</v>
      </c>
      <c r="B110" s="134" t="s">
        <v>177</v>
      </c>
      <c r="C110" s="135"/>
      <c r="D110" s="136"/>
      <c r="E110" s="136"/>
      <c r="F110" s="137"/>
    </row>
    <row r="111" spans="1:6" ht="30" x14ac:dyDescent="0.2">
      <c r="A111" s="138">
        <v>1</v>
      </c>
      <c r="B111" s="139"/>
      <c r="C111" s="140" t="s">
        <v>188</v>
      </c>
      <c r="D111" s="140" t="s">
        <v>329</v>
      </c>
      <c r="E111" s="141" t="s">
        <v>281</v>
      </c>
      <c r="F111" s="142">
        <v>776</v>
      </c>
    </row>
    <row r="112" spans="1:6" ht="30.75" thickBot="1" x14ac:dyDescent="0.25">
      <c r="A112" s="138">
        <v>2</v>
      </c>
      <c r="B112" s="139"/>
      <c r="C112" s="140" t="s">
        <v>192</v>
      </c>
      <c r="D112" s="140" t="s">
        <v>329</v>
      </c>
      <c r="E112" s="141" t="s">
        <v>281</v>
      </c>
      <c r="F112" s="142">
        <v>332</v>
      </c>
    </row>
    <row r="113" spans="1:6" ht="16.5" thickBot="1" x14ac:dyDescent="0.3">
      <c r="A113" s="143"/>
      <c r="B113" s="144"/>
      <c r="C113" s="145"/>
      <c r="D113" s="146" t="s">
        <v>326</v>
      </c>
      <c r="E113" s="147" t="s">
        <v>327</v>
      </c>
      <c r="F113" s="148">
        <f>SUM(F111:F112)</f>
        <v>1108</v>
      </c>
    </row>
    <row r="114" spans="1:6" ht="15.75" x14ac:dyDescent="0.25">
      <c r="A114" s="149"/>
      <c r="B114" s="150"/>
      <c r="C114" s="151"/>
      <c r="D114" s="152"/>
      <c r="E114" s="153"/>
      <c r="F114" s="154"/>
    </row>
    <row r="115" spans="1:6" ht="31.5" x14ac:dyDescent="0.25">
      <c r="A115" s="133" t="s">
        <v>309</v>
      </c>
      <c r="B115" s="134" t="s">
        <v>181</v>
      </c>
      <c r="C115" s="135"/>
      <c r="D115" s="136"/>
      <c r="E115" s="136"/>
      <c r="F115" s="137"/>
    </row>
    <row r="116" spans="1:6" ht="30" x14ac:dyDescent="0.2">
      <c r="A116" s="138">
        <v>1</v>
      </c>
      <c r="B116" s="139"/>
      <c r="C116" s="140" t="s">
        <v>188</v>
      </c>
      <c r="D116" s="140" t="s">
        <v>329</v>
      </c>
      <c r="E116" s="141" t="s">
        <v>281</v>
      </c>
      <c r="F116" s="142">
        <v>-350530</v>
      </c>
    </row>
    <row r="117" spans="1:6" ht="30.75" thickBot="1" x14ac:dyDescent="0.25">
      <c r="A117" s="138">
        <v>2</v>
      </c>
      <c r="B117" s="139"/>
      <c r="C117" s="140" t="s">
        <v>192</v>
      </c>
      <c r="D117" s="140" t="s">
        <v>329</v>
      </c>
      <c r="E117" s="141" t="s">
        <v>281</v>
      </c>
      <c r="F117" s="142">
        <v>-350530</v>
      </c>
    </row>
    <row r="118" spans="1:6" ht="16.5" thickBot="1" x14ac:dyDescent="0.3">
      <c r="A118" s="143"/>
      <c r="B118" s="144"/>
      <c r="C118" s="145"/>
      <c r="D118" s="146" t="s">
        <v>326</v>
      </c>
      <c r="E118" s="147" t="s">
        <v>327</v>
      </c>
      <c r="F118" s="148">
        <f>SUM(F116:F117)</f>
        <v>-701060</v>
      </c>
    </row>
    <row r="119" spans="1:6" ht="15.75" x14ac:dyDescent="0.25">
      <c r="A119" s="149"/>
      <c r="B119" s="150"/>
      <c r="C119" s="151"/>
      <c r="D119" s="152"/>
      <c r="E119" s="153"/>
      <c r="F119" s="154"/>
    </row>
    <row r="120" spans="1:6" ht="15.75" x14ac:dyDescent="0.25">
      <c r="A120" s="133" t="s">
        <v>310</v>
      </c>
      <c r="B120" s="134" t="s">
        <v>188</v>
      </c>
      <c r="C120" s="135"/>
      <c r="D120" s="136"/>
      <c r="E120" s="136"/>
      <c r="F120" s="137"/>
    </row>
    <row r="121" spans="1:6" ht="30" x14ac:dyDescent="0.2">
      <c r="A121" s="138">
        <v>1</v>
      </c>
      <c r="B121" s="139"/>
      <c r="C121" s="140" t="s">
        <v>107</v>
      </c>
      <c r="D121" s="140" t="s">
        <v>323</v>
      </c>
      <c r="E121" s="141" t="s">
        <v>281</v>
      </c>
      <c r="F121" s="142">
        <v>141082</v>
      </c>
    </row>
    <row r="122" spans="1:6" ht="30" x14ac:dyDescent="0.2">
      <c r="A122" s="138">
        <v>2</v>
      </c>
      <c r="B122" s="139"/>
      <c r="C122" s="140" t="s">
        <v>126</v>
      </c>
      <c r="D122" s="140" t="s">
        <v>331</v>
      </c>
      <c r="E122" s="141" t="s">
        <v>281</v>
      </c>
      <c r="F122" s="142">
        <v>-43535</v>
      </c>
    </row>
    <row r="123" spans="1:6" ht="30" x14ac:dyDescent="0.2">
      <c r="A123" s="138">
        <v>3</v>
      </c>
      <c r="B123" s="139"/>
      <c r="C123" s="140" t="s">
        <v>117</v>
      </c>
      <c r="D123" s="140" t="s">
        <v>331</v>
      </c>
      <c r="E123" s="141" t="s">
        <v>281</v>
      </c>
      <c r="F123" s="142">
        <v>192940</v>
      </c>
    </row>
    <row r="124" spans="1:6" ht="30" x14ac:dyDescent="0.2">
      <c r="A124" s="138">
        <v>4</v>
      </c>
      <c r="B124" s="139"/>
      <c r="C124" s="140" t="s">
        <v>92</v>
      </c>
      <c r="D124" s="140" t="s">
        <v>331</v>
      </c>
      <c r="E124" s="141" t="s">
        <v>281</v>
      </c>
      <c r="F124" s="142">
        <v>7391107</v>
      </c>
    </row>
    <row r="125" spans="1:6" ht="30" x14ac:dyDescent="0.2">
      <c r="A125" s="138">
        <v>5</v>
      </c>
      <c r="B125" s="139"/>
      <c r="C125" s="140" t="s">
        <v>73</v>
      </c>
      <c r="D125" s="140" t="s">
        <v>332</v>
      </c>
      <c r="E125" s="141" t="s">
        <v>281</v>
      </c>
      <c r="F125" s="142">
        <v>-5064431</v>
      </c>
    </row>
    <row r="126" spans="1:6" ht="30" x14ac:dyDescent="0.2">
      <c r="A126" s="138">
        <v>6</v>
      </c>
      <c r="B126" s="139"/>
      <c r="C126" s="140" t="s">
        <v>204</v>
      </c>
      <c r="D126" s="140" t="s">
        <v>331</v>
      </c>
      <c r="E126" s="141" t="s">
        <v>281</v>
      </c>
      <c r="F126" s="142">
        <v>337931</v>
      </c>
    </row>
    <row r="127" spans="1:6" ht="30" x14ac:dyDescent="0.2">
      <c r="A127" s="138">
        <v>7</v>
      </c>
      <c r="B127" s="139"/>
      <c r="C127" s="140" t="s">
        <v>38</v>
      </c>
      <c r="D127" s="140" t="s">
        <v>331</v>
      </c>
      <c r="E127" s="141" t="s">
        <v>281</v>
      </c>
      <c r="F127" s="142">
        <v>92675</v>
      </c>
    </row>
    <row r="128" spans="1:6" ht="30" x14ac:dyDescent="0.2">
      <c r="A128" s="138">
        <v>8</v>
      </c>
      <c r="B128" s="139"/>
      <c r="C128" s="140" t="s">
        <v>192</v>
      </c>
      <c r="D128" s="140" t="s">
        <v>332</v>
      </c>
      <c r="E128" s="141" t="s">
        <v>281</v>
      </c>
      <c r="F128" s="142">
        <v>-6648593</v>
      </c>
    </row>
    <row r="129" spans="1:6" ht="30.75" thickBot="1" x14ac:dyDescent="0.25">
      <c r="A129" s="138">
        <v>9</v>
      </c>
      <c r="B129" s="139"/>
      <c r="C129" s="140" t="s">
        <v>10</v>
      </c>
      <c r="D129" s="140" t="s">
        <v>331</v>
      </c>
      <c r="E129" s="141" t="s">
        <v>281</v>
      </c>
      <c r="F129" s="142">
        <v>8395311</v>
      </c>
    </row>
    <row r="130" spans="1:6" ht="16.5" thickBot="1" x14ac:dyDescent="0.3">
      <c r="A130" s="143"/>
      <c r="B130" s="144"/>
      <c r="C130" s="145"/>
      <c r="D130" s="146" t="s">
        <v>326</v>
      </c>
      <c r="E130" s="147" t="s">
        <v>327</v>
      </c>
      <c r="F130" s="148">
        <f>SUM(F121:F129)</f>
        <v>4794487</v>
      </c>
    </row>
    <row r="131" spans="1:6" ht="15.75" x14ac:dyDescent="0.25">
      <c r="A131" s="149"/>
      <c r="B131" s="150"/>
      <c r="C131" s="151"/>
      <c r="D131" s="152"/>
      <c r="E131" s="153"/>
      <c r="F131" s="154"/>
    </row>
    <row r="132" spans="1:6" ht="15.75" x14ac:dyDescent="0.25">
      <c r="A132" s="133" t="s">
        <v>311</v>
      </c>
      <c r="B132" s="134" t="s">
        <v>192</v>
      </c>
      <c r="C132" s="135"/>
      <c r="D132" s="136"/>
      <c r="E132" s="136"/>
      <c r="F132" s="137"/>
    </row>
    <row r="133" spans="1:6" ht="15.75" thickBot="1" x14ac:dyDescent="0.25">
      <c r="A133" s="138"/>
      <c r="B133" s="139"/>
      <c r="C133" s="140" t="s">
        <v>45</v>
      </c>
      <c r="D133" s="140" t="s">
        <v>285</v>
      </c>
      <c r="E133" s="141" t="s">
        <v>45</v>
      </c>
      <c r="F133" s="142">
        <v>0</v>
      </c>
    </row>
    <row r="134" spans="1:6" ht="16.5" thickBot="1" x14ac:dyDescent="0.3">
      <c r="A134" s="143"/>
      <c r="B134" s="144"/>
      <c r="C134" s="145"/>
      <c r="D134" s="146" t="s">
        <v>326</v>
      </c>
      <c r="E134" s="147" t="s">
        <v>327</v>
      </c>
      <c r="F134" s="148">
        <v>0</v>
      </c>
    </row>
    <row r="135" spans="1:6" ht="15.75" x14ac:dyDescent="0.25">
      <c r="A135" s="149"/>
      <c r="B135" s="150"/>
      <c r="C135" s="151"/>
      <c r="D135" s="152"/>
      <c r="E135" s="153"/>
      <c r="F135" s="154"/>
    </row>
    <row r="136" spans="1:6" ht="15.75" x14ac:dyDescent="0.25">
      <c r="A136" s="133" t="s">
        <v>312</v>
      </c>
      <c r="B136" s="134" t="s">
        <v>198</v>
      </c>
      <c r="C136" s="135"/>
      <c r="D136" s="136"/>
      <c r="E136" s="136"/>
      <c r="F136" s="137"/>
    </row>
    <row r="137" spans="1:6" ht="30" x14ac:dyDescent="0.2">
      <c r="A137" s="138">
        <v>1</v>
      </c>
      <c r="B137" s="139"/>
      <c r="C137" s="140" t="s">
        <v>188</v>
      </c>
      <c r="D137" s="140" t="s">
        <v>329</v>
      </c>
      <c r="E137" s="141" t="s">
        <v>281</v>
      </c>
      <c r="F137" s="142">
        <v>155099</v>
      </c>
    </row>
    <row r="138" spans="1:6" ht="30.75" thickBot="1" x14ac:dyDescent="0.25">
      <c r="A138" s="138">
        <v>2</v>
      </c>
      <c r="B138" s="139"/>
      <c r="C138" s="140" t="s">
        <v>192</v>
      </c>
      <c r="D138" s="140" t="s">
        <v>329</v>
      </c>
      <c r="E138" s="141" t="s">
        <v>281</v>
      </c>
      <c r="F138" s="142">
        <v>155099</v>
      </c>
    </row>
    <row r="139" spans="1:6" ht="16.5" thickBot="1" x14ac:dyDescent="0.3">
      <c r="A139" s="143"/>
      <c r="B139" s="144"/>
      <c r="C139" s="145"/>
      <c r="D139" s="146" t="s">
        <v>326</v>
      </c>
      <c r="E139" s="147" t="s">
        <v>327</v>
      </c>
      <c r="F139" s="148">
        <f>SUM(F137:F138)</f>
        <v>310198</v>
      </c>
    </row>
    <row r="140" spans="1:6" ht="15.75" x14ac:dyDescent="0.25">
      <c r="A140" s="149"/>
      <c r="B140" s="150"/>
      <c r="C140" s="151"/>
      <c r="D140" s="152"/>
      <c r="E140" s="153"/>
      <c r="F140" s="154"/>
    </row>
    <row r="141" spans="1:6" ht="15.75" x14ac:dyDescent="0.25">
      <c r="A141" s="133" t="s">
        <v>313</v>
      </c>
      <c r="B141" s="134" t="s">
        <v>204</v>
      </c>
      <c r="C141" s="135"/>
      <c r="D141" s="136"/>
      <c r="E141" s="136"/>
      <c r="F141" s="137"/>
    </row>
    <row r="142" spans="1:6" ht="30" x14ac:dyDescent="0.2">
      <c r="A142" s="138">
        <v>1</v>
      </c>
      <c r="B142" s="139"/>
      <c r="C142" s="140" t="s">
        <v>188</v>
      </c>
      <c r="D142" s="140" t="s">
        <v>331</v>
      </c>
      <c r="E142" s="141" t="s">
        <v>281</v>
      </c>
      <c r="F142" s="142">
        <v>-215084</v>
      </c>
    </row>
    <row r="143" spans="1:6" ht="30.75" thickBot="1" x14ac:dyDescent="0.25">
      <c r="A143" s="138">
        <v>2</v>
      </c>
      <c r="B143" s="139"/>
      <c r="C143" s="140" t="s">
        <v>10</v>
      </c>
      <c r="D143" s="140" t="s">
        <v>331</v>
      </c>
      <c r="E143" s="141" t="s">
        <v>281</v>
      </c>
      <c r="F143" s="142">
        <v>-1098997</v>
      </c>
    </row>
    <row r="144" spans="1:6" ht="16.5" thickBot="1" x14ac:dyDescent="0.3">
      <c r="A144" s="143"/>
      <c r="B144" s="144"/>
      <c r="C144" s="145"/>
      <c r="D144" s="146" t="s">
        <v>326</v>
      </c>
      <c r="E144" s="147" t="s">
        <v>327</v>
      </c>
      <c r="F144" s="148">
        <f>SUM(F142:F143)</f>
        <v>-1314081</v>
      </c>
    </row>
    <row r="145" spans="1:6" ht="15.75" x14ac:dyDescent="0.25">
      <c r="A145" s="149"/>
      <c r="B145" s="150"/>
      <c r="C145" s="151"/>
      <c r="D145" s="152"/>
      <c r="E145" s="153"/>
      <c r="F145" s="154"/>
    </row>
    <row r="146" spans="1:6" ht="15.75" x14ac:dyDescent="0.25">
      <c r="A146" s="133" t="s">
        <v>314</v>
      </c>
      <c r="B146" s="134" t="s">
        <v>213</v>
      </c>
      <c r="C146" s="135"/>
      <c r="D146" s="136"/>
      <c r="E146" s="136"/>
      <c r="F146" s="137"/>
    </row>
    <row r="147" spans="1:6" ht="30" x14ac:dyDescent="0.2">
      <c r="A147" s="138">
        <v>1</v>
      </c>
      <c r="B147" s="139"/>
      <c r="C147" s="140" t="s">
        <v>188</v>
      </c>
      <c r="D147" s="140" t="s">
        <v>329</v>
      </c>
      <c r="E147" s="141" t="s">
        <v>281</v>
      </c>
      <c r="F147" s="142">
        <v>26436</v>
      </c>
    </row>
    <row r="148" spans="1:6" ht="30.75" thickBot="1" x14ac:dyDescent="0.25">
      <c r="A148" s="138">
        <v>2</v>
      </c>
      <c r="B148" s="139"/>
      <c r="C148" s="140" t="s">
        <v>192</v>
      </c>
      <c r="D148" s="140" t="s">
        <v>329</v>
      </c>
      <c r="E148" s="141" t="s">
        <v>281</v>
      </c>
      <c r="F148" s="142">
        <v>11330</v>
      </c>
    </row>
    <row r="149" spans="1:6" ht="16.5" thickBot="1" x14ac:dyDescent="0.3">
      <c r="A149" s="143"/>
      <c r="B149" s="144"/>
      <c r="C149" s="145"/>
      <c r="D149" s="146" t="s">
        <v>326</v>
      </c>
      <c r="E149" s="147" t="s">
        <v>327</v>
      </c>
      <c r="F149" s="148">
        <f>SUM(F147:F148)</f>
        <v>37766</v>
      </c>
    </row>
    <row r="150" spans="1:6" ht="15.75" x14ac:dyDescent="0.25">
      <c r="A150" s="149"/>
      <c r="B150" s="150"/>
      <c r="C150" s="151"/>
      <c r="D150" s="152"/>
      <c r="E150" s="153"/>
      <c r="F150" s="154"/>
    </row>
    <row r="151" spans="1:6" ht="32.25" thickBot="1" x14ac:dyDescent="0.3">
      <c r="A151" s="155"/>
      <c r="B151" s="156"/>
      <c r="C151" s="156"/>
      <c r="D151" s="157" t="s">
        <v>333</v>
      </c>
      <c r="E151" s="158" t="s">
        <v>327</v>
      </c>
      <c r="F151" s="159">
        <f>+F149+F144+F139+F134+F130+F118+F113+F108+F104+F100+F96+F92+F88+F84+F80+F75+F68+F64+F57+F52+F46+F42+F37+F33+F28+F23+F19+F10</f>
        <v>25534010</v>
      </c>
    </row>
  </sheetData>
  <mergeCells count="6">
    <mergeCell ref="B6:D6"/>
    <mergeCell ref="B1:D1"/>
    <mergeCell ref="A2:F2"/>
    <mergeCell ref="A3:F3"/>
    <mergeCell ref="A4:F4"/>
    <mergeCell ref="A5:F5"/>
  </mergeCells>
  <printOptions horizontalCentered="1"/>
  <pageMargins left="0.25" right="0.25" top="0.75" bottom="0.75" header="0.3" footer="0.3"/>
  <pageSetup scale="49" fitToHeight="0" orientation="portrait" horizontalDpi="1200" verticalDpi="1200" r:id="rId1"/>
  <headerFooter>
    <oddHeader>&amp;LOFFICE OF HEALTH CARE ACCESS&amp;CANNUAL REPORTING&amp;RROCKVILLE GENERAL HOSPITAL</oddHeader>
    <oddFooter>&amp;LREPORT 20&amp;C&amp;P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19"/>
  <sheetViews>
    <sheetView workbookViewId="0">
      <selection activeCell="A28" sqref="A28"/>
    </sheetView>
  </sheetViews>
  <sheetFormatPr defaultRowHeight="15" x14ac:dyDescent="0.2"/>
  <cols>
    <col min="1" max="1" width="5.140625" style="39" customWidth="1"/>
    <col min="2" max="2" width="70.85546875" style="39" customWidth="1"/>
    <col min="3" max="3" width="34.5703125" style="39" customWidth="1"/>
    <col min="4" max="4" width="23.7109375" style="39" customWidth="1"/>
    <col min="5" max="16384" width="9.140625" style="39"/>
  </cols>
  <sheetData>
    <row r="1" spans="1:5" x14ac:dyDescent="0.2">
      <c r="A1" s="160"/>
      <c r="E1" s="161"/>
    </row>
    <row r="2" spans="1:5" x14ac:dyDescent="0.2">
      <c r="A2" s="481" t="s">
        <v>0</v>
      </c>
      <c r="B2" s="481"/>
      <c r="C2" s="481"/>
      <c r="D2" s="481"/>
    </row>
    <row r="3" spans="1:5" x14ac:dyDescent="0.2">
      <c r="A3" s="481" t="s">
        <v>1</v>
      </c>
      <c r="B3" s="481"/>
      <c r="C3" s="481"/>
      <c r="D3" s="481"/>
    </row>
    <row r="4" spans="1:5" x14ac:dyDescent="0.2">
      <c r="A4" s="481" t="s">
        <v>223</v>
      </c>
      <c r="B4" s="481"/>
      <c r="C4" s="481"/>
      <c r="D4" s="481"/>
    </row>
    <row r="5" spans="1:5" x14ac:dyDescent="0.2">
      <c r="A5" s="481" t="s">
        <v>334</v>
      </c>
      <c r="B5" s="481"/>
      <c r="C5" s="481"/>
      <c r="D5" s="481"/>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335</v>
      </c>
      <c r="C8" s="169"/>
      <c r="D8" s="170"/>
    </row>
    <row r="9" spans="1:5" ht="14.25" customHeight="1" thickBot="1" x14ac:dyDescent="0.25">
      <c r="A9" s="172" t="s">
        <v>5</v>
      </c>
      <c r="B9" s="173" t="s">
        <v>336</v>
      </c>
      <c r="C9" s="174" t="s">
        <v>319</v>
      </c>
      <c r="D9" s="175" t="s">
        <v>275</v>
      </c>
    </row>
    <row r="10" spans="1:5" x14ac:dyDescent="0.2">
      <c r="A10" s="176"/>
      <c r="B10" s="177"/>
      <c r="C10" s="178"/>
      <c r="D10" s="179"/>
    </row>
    <row r="11" spans="1:5" x14ac:dyDescent="0.2">
      <c r="A11" s="180" t="s">
        <v>277</v>
      </c>
      <c r="B11" s="181" t="s">
        <v>10</v>
      </c>
      <c r="C11" s="182"/>
      <c r="D11" s="183"/>
    </row>
    <row r="12" spans="1:5" ht="15.75" thickBot="1" x14ac:dyDescent="0.25">
      <c r="A12" s="184">
        <v>0</v>
      </c>
      <c r="B12" s="185" t="s">
        <v>285</v>
      </c>
      <c r="C12" s="186">
        <v>0</v>
      </c>
      <c r="D12" s="187" t="s">
        <v>45</v>
      </c>
    </row>
    <row r="13" spans="1:5" ht="13.5" customHeight="1" thickBot="1" x14ac:dyDescent="0.25">
      <c r="A13" s="188"/>
      <c r="B13" s="189" t="s">
        <v>337</v>
      </c>
      <c r="C13" s="190">
        <v>0</v>
      </c>
      <c r="D13" s="191" t="s">
        <v>327</v>
      </c>
    </row>
    <row r="14" spans="1:5" ht="14.25" customHeight="1" x14ac:dyDescent="0.2">
      <c r="A14" s="192"/>
      <c r="B14" s="193"/>
      <c r="C14" s="194"/>
      <c r="D14" s="195"/>
    </row>
    <row r="15" spans="1:5" x14ac:dyDescent="0.2">
      <c r="A15" s="180" t="s">
        <v>284</v>
      </c>
      <c r="B15" s="181" t="s">
        <v>38</v>
      </c>
      <c r="C15" s="182"/>
      <c r="D15" s="183"/>
    </row>
    <row r="16" spans="1:5" ht="15.75" thickBot="1" x14ac:dyDescent="0.25">
      <c r="A16" s="184">
        <v>0</v>
      </c>
      <c r="B16" s="185" t="s">
        <v>285</v>
      </c>
      <c r="C16" s="186">
        <v>0</v>
      </c>
      <c r="D16" s="187" t="s">
        <v>45</v>
      </c>
    </row>
    <row r="17" spans="1:4" ht="13.5" customHeight="1" thickBot="1" x14ac:dyDescent="0.25">
      <c r="A17" s="188"/>
      <c r="B17" s="189" t="s">
        <v>337</v>
      </c>
      <c r="C17" s="190">
        <v>0</v>
      </c>
      <c r="D17" s="191" t="s">
        <v>327</v>
      </c>
    </row>
    <row r="18" spans="1:4" ht="14.25" customHeight="1" x14ac:dyDescent="0.2">
      <c r="A18" s="192"/>
      <c r="B18" s="193"/>
      <c r="C18" s="194"/>
      <c r="D18" s="195"/>
    </row>
    <row r="19" spans="1:4" x14ac:dyDescent="0.2">
      <c r="A19" s="180" t="s">
        <v>286</v>
      </c>
      <c r="B19" s="181" t="s">
        <v>47</v>
      </c>
      <c r="C19" s="182"/>
      <c r="D19" s="183"/>
    </row>
    <row r="20" spans="1:4" ht="15.75" thickBot="1" x14ac:dyDescent="0.25">
      <c r="A20" s="184">
        <v>0</v>
      </c>
      <c r="B20" s="185" t="s">
        <v>285</v>
      </c>
      <c r="C20" s="186">
        <v>0</v>
      </c>
      <c r="D20" s="187" t="s">
        <v>45</v>
      </c>
    </row>
    <row r="21" spans="1:4" ht="13.5" customHeight="1" thickBot="1" x14ac:dyDescent="0.25">
      <c r="A21" s="188"/>
      <c r="B21" s="189" t="s">
        <v>337</v>
      </c>
      <c r="C21" s="190">
        <v>0</v>
      </c>
      <c r="D21" s="191" t="s">
        <v>327</v>
      </c>
    </row>
    <row r="22" spans="1:4" ht="14.25" customHeight="1" x14ac:dyDescent="0.2">
      <c r="A22" s="192"/>
      <c r="B22" s="193"/>
      <c r="C22" s="194"/>
      <c r="D22" s="195"/>
    </row>
    <row r="23" spans="1:4" x14ac:dyDescent="0.2">
      <c r="A23" s="180" t="s">
        <v>288</v>
      </c>
      <c r="B23" s="181" t="s">
        <v>60</v>
      </c>
      <c r="C23" s="182"/>
      <c r="D23" s="183"/>
    </row>
    <row r="24" spans="1:4" ht="15.75" thickBot="1" x14ac:dyDescent="0.25">
      <c r="A24" s="184">
        <v>0</v>
      </c>
      <c r="B24" s="185" t="s">
        <v>285</v>
      </c>
      <c r="C24" s="186">
        <v>0</v>
      </c>
      <c r="D24" s="187" t="s">
        <v>45</v>
      </c>
    </row>
    <row r="25" spans="1:4" ht="13.5" customHeight="1" thickBot="1" x14ac:dyDescent="0.25">
      <c r="A25" s="188"/>
      <c r="B25" s="189" t="s">
        <v>337</v>
      </c>
      <c r="C25" s="190">
        <v>0</v>
      </c>
      <c r="D25" s="191" t="s">
        <v>327</v>
      </c>
    </row>
    <row r="26" spans="1:4" ht="14.25" customHeight="1" x14ac:dyDescent="0.2">
      <c r="A26" s="192"/>
      <c r="B26" s="193"/>
      <c r="C26" s="194"/>
      <c r="D26" s="195"/>
    </row>
    <row r="27" spans="1:4" x14ac:dyDescent="0.2">
      <c r="A27" s="180" t="s">
        <v>289</v>
      </c>
      <c r="B27" s="181" t="s">
        <v>65</v>
      </c>
      <c r="C27" s="182"/>
      <c r="D27" s="183"/>
    </row>
    <row r="28" spans="1:4" ht="15.75" thickBot="1" x14ac:dyDescent="0.25">
      <c r="A28" s="184">
        <v>0</v>
      </c>
      <c r="B28" s="185" t="s">
        <v>285</v>
      </c>
      <c r="C28" s="186">
        <v>0</v>
      </c>
      <c r="D28" s="187" t="s">
        <v>45</v>
      </c>
    </row>
    <row r="29" spans="1:4" ht="13.5" customHeight="1" thickBot="1" x14ac:dyDescent="0.25">
      <c r="A29" s="188"/>
      <c r="B29" s="189" t="s">
        <v>337</v>
      </c>
      <c r="C29" s="190">
        <v>0</v>
      </c>
      <c r="D29" s="191" t="s">
        <v>327</v>
      </c>
    </row>
    <row r="30" spans="1:4" ht="14.25" customHeight="1" x14ac:dyDescent="0.2">
      <c r="A30" s="192"/>
      <c r="B30" s="193"/>
      <c r="C30" s="194"/>
      <c r="D30" s="195"/>
    </row>
    <row r="31" spans="1:4" x14ac:dyDescent="0.2">
      <c r="A31" s="180" t="s">
        <v>290</v>
      </c>
      <c r="B31" s="181" t="s">
        <v>73</v>
      </c>
      <c r="C31" s="182"/>
      <c r="D31" s="183"/>
    </row>
    <row r="32" spans="1:4" ht="15.75" thickBot="1" x14ac:dyDescent="0.25">
      <c r="A32" s="184">
        <v>0</v>
      </c>
      <c r="B32" s="185" t="s">
        <v>285</v>
      </c>
      <c r="C32" s="186">
        <v>0</v>
      </c>
      <c r="D32" s="187" t="s">
        <v>45</v>
      </c>
    </row>
    <row r="33" spans="1:4" ht="13.5" customHeight="1" thickBot="1" x14ac:dyDescent="0.25">
      <c r="A33" s="188"/>
      <c r="B33" s="189" t="s">
        <v>337</v>
      </c>
      <c r="C33" s="190">
        <v>0</v>
      </c>
      <c r="D33" s="191" t="s">
        <v>327</v>
      </c>
    </row>
    <row r="34" spans="1:4" ht="14.25" customHeight="1" x14ac:dyDescent="0.2">
      <c r="A34" s="192"/>
      <c r="B34" s="193"/>
      <c r="C34" s="194"/>
      <c r="D34" s="195"/>
    </row>
    <row r="35" spans="1:4" x14ac:dyDescent="0.2">
      <c r="A35" s="180" t="s">
        <v>291</v>
      </c>
      <c r="B35" s="181" t="s">
        <v>82</v>
      </c>
      <c r="C35" s="182"/>
      <c r="D35" s="183"/>
    </row>
    <row r="36" spans="1:4" ht="15.75" thickBot="1" x14ac:dyDescent="0.25">
      <c r="A36" s="184">
        <v>0</v>
      </c>
      <c r="B36" s="185" t="s">
        <v>285</v>
      </c>
      <c r="C36" s="186">
        <v>0</v>
      </c>
      <c r="D36" s="187" t="s">
        <v>45</v>
      </c>
    </row>
    <row r="37" spans="1:4" ht="13.5" customHeight="1" thickBot="1" x14ac:dyDescent="0.25">
      <c r="A37" s="188"/>
      <c r="B37" s="189" t="s">
        <v>337</v>
      </c>
      <c r="C37" s="190">
        <v>0</v>
      </c>
      <c r="D37" s="191" t="s">
        <v>327</v>
      </c>
    </row>
    <row r="38" spans="1:4" ht="14.25" customHeight="1" x14ac:dyDescent="0.2">
      <c r="A38" s="192"/>
      <c r="B38" s="193"/>
      <c r="C38" s="194"/>
      <c r="D38" s="195"/>
    </row>
    <row r="39" spans="1:4" x14ac:dyDescent="0.2">
      <c r="A39" s="180" t="s">
        <v>292</v>
      </c>
      <c r="B39" s="181" t="s">
        <v>92</v>
      </c>
      <c r="C39" s="182"/>
      <c r="D39" s="183"/>
    </row>
    <row r="40" spans="1:4" ht="15.75" thickBot="1" x14ac:dyDescent="0.25">
      <c r="A40" s="184">
        <v>0</v>
      </c>
      <c r="B40" s="185" t="s">
        <v>285</v>
      </c>
      <c r="C40" s="186">
        <v>0</v>
      </c>
      <c r="D40" s="187" t="s">
        <v>45</v>
      </c>
    </row>
    <row r="41" spans="1:4" ht="13.5" customHeight="1" thickBot="1" x14ac:dyDescent="0.25">
      <c r="A41" s="188"/>
      <c r="B41" s="189" t="s">
        <v>337</v>
      </c>
      <c r="C41" s="190">
        <v>0</v>
      </c>
      <c r="D41" s="191" t="s">
        <v>327</v>
      </c>
    </row>
    <row r="42" spans="1:4" ht="14.25" customHeight="1" x14ac:dyDescent="0.2">
      <c r="A42" s="192"/>
      <c r="B42" s="193"/>
      <c r="C42" s="194"/>
      <c r="D42" s="195"/>
    </row>
    <row r="43" spans="1:4" x14ac:dyDescent="0.2">
      <c r="A43" s="180" t="s">
        <v>293</v>
      </c>
      <c r="B43" s="181" t="s">
        <v>98</v>
      </c>
      <c r="C43" s="182"/>
      <c r="D43" s="183"/>
    </row>
    <row r="44" spans="1:4" ht="15.75" thickBot="1" x14ac:dyDescent="0.25">
      <c r="A44" s="184">
        <v>0</v>
      </c>
      <c r="B44" s="185" t="s">
        <v>285</v>
      </c>
      <c r="C44" s="186">
        <v>0</v>
      </c>
      <c r="D44" s="187" t="s">
        <v>45</v>
      </c>
    </row>
    <row r="45" spans="1:4" ht="13.5" customHeight="1" thickBot="1" x14ac:dyDescent="0.25">
      <c r="A45" s="188"/>
      <c r="B45" s="189" t="s">
        <v>337</v>
      </c>
      <c r="C45" s="190">
        <v>0</v>
      </c>
      <c r="D45" s="191" t="s">
        <v>327</v>
      </c>
    </row>
    <row r="46" spans="1:4" ht="14.25" customHeight="1" x14ac:dyDescent="0.2">
      <c r="A46" s="192"/>
      <c r="B46" s="193"/>
      <c r="C46" s="194"/>
      <c r="D46" s="195"/>
    </row>
    <row r="47" spans="1:4" x14ac:dyDescent="0.2">
      <c r="A47" s="180" t="s">
        <v>295</v>
      </c>
      <c r="B47" s="181" t="s">
        <v>107</v>
      </c>
      <c r="C47" s="182"/>
      <c r="D47" s="183"/>
    </row>
    <row r="48" spans="1:4" ht="15.75" thickBot="1" x14ac:dyDescent="0.25">
      <c r="A48" s="184">
        <v>0</v>
      </c>
      <c r="B48" s="185" t="s">
        <v>285</v>
      </c>
      <c r="C48" s="186">
        <v>0</v>
      </c>
      <c r="D48" s="187" t="s">
        <v>45</v>
      </c>
    </row>
    <row r="49" spans="1:4" ht="13.5" customHeight="1" thickBot="1" x14ac:dyDescent="0.25">
      <c r="A49" s="188"/>
      <c r="B49" s="189" t="s">
        <v>337</v>
      </c>
      <c r="C49" s="190">
        <v>0</v>
      </c>
      <c r="D49" s="191" t="s">
        <v>327</v>
      </c>
    </row>
    <row r="50" spans="1:4" ht="14.25" customHeight="1" x14ac:dyDescent="0.2">
      <c r="A50" s="192"/>
      <c r="B50" s="193"/>
      <c r="C50" s="194"/>
      <c r="D50" s="195"/>
    </row>
    <row r="51" spans="1:4" x14ac:dyDescent="0.2">
      <c r="A51" s="180" t="s">
        <v>297</v>
      </c>
      <c r="B51" s="181" t="s">
        <v>111</v>
      </c>
      <c r="C51" s="182"/>
      <c r="D51" s="183"/>
    </row>
    <row r="52" spans="1:4" ht="15.75" thickBot="1" x14ac:dyDescent="0.25">
      <c r="A52" s="184">
        <v>0</v>
      </c>
      <c r="B52" s="185" t="s">
        <v>285</v>
      </c>
      <c r="C52" s="186">
        <v>0</v>
      </c>
      <c r="D52" s="187" t="s">
        <v>45</v>
      </c>
    </row>
    <row r="53" spans="1:4" ht="13.5" customHeight="1" thickBot="1" x14ac:dyDescent="0.25">
      <c r="A53" s="188"/>
      <c r="B53" s="189" t="s">
        <v>337</v>
      </c>
      <c r="C53" s="190">
        <v>0</v>
      </c>
      <c r="D53" s="191" t="s">
        <v>327</v>
      </c>
    </row>
    <row r="54" spans="1:4" ht="14.25" customHeight="1" x14ac:dyDescent="0.2">
      <c r="A54" s="192"/>
      <c r="B54" s="193"/>
      <c r="C54" s="194"/>
      <c r="D54" s="195"/>
    </row>
    <row r="55" spans="1:4" x14ac:dyDescent="0.2">
      <c r="A55" s="180" t="s">
        <v>298</v>
      </c>
      <c r="B55" s="181" t="s">
        <v>117</v>
      </c>
      <c r="C55" s="182"/>
      <c r="D55" s="183"/>
    </row>
    <row r="56" spans="1:4" ht="15.75" thickBot="1" x14ac:dyDescent="0.25">
      <c r="A56" s="184">
        <v>0</v>
      </c>
      <c r="B56" s="185" t="s">
        <v>285</v>
      </c>
      <c r="C56" s="186">
        <v>0</v>
      </c>
      <c r="D56" s="187" t="s">
        <v>45</v>
      </c>
    </row>
    <row r="57" spans="1:4" ht="13.5" customHeight="1" thickBot="1" x14ac:dyDescent="0.25">
      <c r="A57" s="188"/>
      <c r="B57" s="189" t="s">
        <v>337</v>
      </c>
      <c r="C57" s="190">
        <v>0</v>
      </c>
      <c r="D57" s="191" t="s">
        <v>327</v>
      </c>
    </row>
    <row r="58" spans="1:4" ht="14.25" customHeight="1" x14ac:dyDescent="0.2">
      <c r="A58" s="192"/>
      <c r="B58" s="193"/>
      <c r="C58" s="194"/>
      <c r="D58" s="195"/>
    </row>
    <row r="59" spans="1:4" x14ac:dyDescent="0.2">
      <c r="A59" s="180" t="s">
        <v>300</v>
      </c>
      <c r="B59" s="181" t="s">
        <v>126</v>
      </c>
      <c r="C59" s="182"/>
      <c r="D59" s="183"/>
    </row>
    <row r="60" spans="1:4" ht="15.75" thickBot="1" x14ac:dyDescent="0.25">
      <c r="A60" s="184">
        <v>0</v>
      </c>
      <c r="B60" s="185" t="s">
        <v>285</v>
      </c>
      <c r="C60" s="186">
        <v>0</v>
      </c>
      <c r="D60" s="187" t="s">
        <v>45</v>
      </c>
    </row>
    <row r="61" spans="1:4" ht="13.5" customHeight="1" thickBot="1" x14ac:dyDescent="0.25">
      <c r="A61" s="188"/>
      <c r="B61" s="189" t="s">
        <v>337</v>
      </c>
      <c r="C61" s="190">
        <v>0</v>
      </c>
      <c r="D61" s="191" t="s">
        <v>327</v>
      </c>
    </row>
    <row r="62" spans="1:4" ht="14.25" customHeight="1" x14ac:dyDescent="0.2">
      <c r="A62" s="192"/>
      <c r="B62" s="193"/>
      <c r="C62" s="194"/>
      <c r="D62" s="195"/>
    </row>
    <row r="63" spans="1:4" x14ac:dyDescent="0.2">
      <c r="A63" s="180" t="s">
        <v>301</v>
      </c>
      <c r="B63" s="181" t="s">
        <v>129</v>
      </c>
      <c r="C63" s="182"/>
      <c r="D63" s="183"/>
    </row>
    <row r="64" spans="1:4" ht="15.75" thickBot="1" x14ac:dyDescent="0.25">
      <c r="A64" s="184">
        <v>0</v>
      </c>
      <c r="B64" s="185" t="s">
        <v>285</v>
      </c>
      <c r="C64" s="186">
        <v>0</v>
      </c>
      <c r="D64" s="187" t="s">
        <v>45</v>
      </c>
    </row>
    <row r="65" spans="1:4" ht="13.5" customHeight="1" thickBot="1" x14ac:dyDescent="0.25">
      <c r="A65" s="188"/>
      <c r="B65" s="189" t="s">
        <v>337</v>
      </c>
      <c r="C65" s="190">
        <v>0</v>
      </c>
      <c r="D65" s="191" t="s">
        <v>327</v>
      </c>
    </row>
    <row r="66" spans="1:4" ht="14.25" customHeight="1" x14ac:dyDescent="0.2">
      <c r="A66" s="192"/>
      <c r="B66" s="193"/>
      <c r="C66" s="194"/>
      <c r="D66" s="195"/>
    </row>
    <row r="67" spans="1:4" x14ac:dyDescent="0.2">
      <c r="A67" s="180" t="s">
        <v>302</v>
      </c>
      <c r="B67" s="181" t="s">
        <v>140</v>
      </c>
      <c r="C67" s="182"/>
      <c r="D67" s="183"/>
    </row>
    <row r="68" spans="1:4" ht="15.75" thickBot="1" x14ac:dyDescent="0.25">
      <c r="A68" s="184">
        <v>0</v>
      </c>
      <c r="B68" s="185" t="s">
        <v>285</v>
      </c>
      <c r="C68" s="186">
        <v>0</v>
      </c>
      <c r="D68" s="187" t="s">
        <v>45</v>
      </c>
    </row>
    <row r="69" spans="1:4" ht="13.5" customHeight="1" thickBot="1" x14ac:dyDescent="0.25">
      <c r="A69" s="188"/>
      <c r="B69" s="189" t="s">
        <v>337</v>
      </c>
      <c r="C69" s="190">
        <v>0</v>
      </c>
      <c r="D69" s="191" t="s">
        <v>327</v>
      </c>
    </row>
    <row r="70" spans="1:4" ht="14.25" customHeight="1" x14ac:dyDescent="0.2">
      <c r="A70" s="192"/>
      <c r="B70" s="193"/>
      <c r="C70" s="194"/>
      <c r="D70" s="195"/>
    </row>
    <row r="71" spans="1:4" x14ac:dyDescent="0.2">
      <c r="A71" s="180" t="s">
        <v>303</v>
      </c>
      <c r="B71" s="181" t="s">
        <v>151</v>
      </c>
      <c r="C71" s="182"/>
      <c r="D71" s="183"/>
    </row>
    <row r="72" spans="1:4" ht="15.75" thickBot="1" x14ac:dyDescent="0.25">
      <c r="A72" s="184">
        <v>0</v>
      </c>
      <c r="B72" s="185" t="s">
        <v>285</v>
      </c>
      <c r="C72" s="186">
        <v>0</v>
      </c>
      <c r="D72" s="187" t="s">
        <v>45</v>
      </c>
    </row>
    <row r="73" spans="1:4" ht="13.5" customHeight="1" thickBot="1" x14ac:dyDescent="0.25">
      <c r="A73" s="188"/>
      <c r="B73" s="189" t="s">
        <v>337</v>
      </c>
      <c r="C73" s="190">
        <v>0</v>
      </c>
      <c r="D73" s="191" t="s">
        <v>327</v>
      </c>
    </row>
    <row r="74" spans="1:4" ht="14.25" customHeight="1" x14ac:dyDescent="0.2">
      <c r="A74" s="192"/>
      <c r="B74" s="193"/>
      <c r="C74" s="194"/>
      <c r="D74" s="195"/>
    </row>
    <row r="75" spans="1:4" x14ac:dyDescent="0.2">
      <c r="A75" s="180" t="s">
        <v>304</v>
      </c>
      <c r="B75" s="181" t="s">
        <v>157</v>
      </c>
      <c r="C75" s="182"/>
      <c r="D75" s="183"/>
    </row>
    <row r="76" spans="1:4" ht="15.75" thickBot="1" x14ac:dyDescent="0.25">
      <c r="A76" s="184">
        <v>0</v>
      </c>
      <c r="B76" s="185" t="s">
        <v>285</v>
      </c>
      <c r="C76" s="186">
        <v>0</v>
      </c>
      <c r="D76" s="187" t="s">
        <v>45</v>
      </c>
    </row>
    <row r="77" spans="1:4" ht="13.5" customHeight="1" thickBot="1" x14ac:dyDescent="0.25">
      <c r="A77" s="188"/>
      <c r="B77" s="189" t="s">
        <v>337</v>
      </c>
      <c r="C77" s="190">
        <v>0</v>
      </c>
      <c r="D77" s="191" t="s">
        <v>327</v>
      </c>
    </row>
    <row r="78" spans="1:4" ht="14.25" customHeight="1" x14ac:dyDescent="0.2">
      <c r="A78" s="192"/>
      <c r="B78" s="193"/>
      <c r="C78" s="194"/>
      <c r="D78" s="195"/>
    </row>
    <row r="79" spans="1:4" x14ac:dyDescent="0.2">
      <c r="A79" s="180" t="s">
        <v>305</v>
      </c>
      <c r="B79" s="181" t="s">
        <v>160</v>
      </c>
      <c r="C79" s="182"/>
      <c r="D79" s="183"/>
    </row>
    <row r="80" spans="1:4" ht="15.75" thickBot="1" x14ac:dyDescent="0.25">
      <c r="A80" s="184">
        <v>0</v>
      </c>
      <c r="B80" s="185" t="s">
        <v>285</v>
      </c>
      <c r="C80" s="186">
        <v>0</v>
      </c>
      <c r="D80" s="187" t="s">
        <v>45</v>
      </c>
    </row>
    <row r="81" spans="1:4" ht="13.5" customHeight="1" thickBot="1" x14ac:dyDescent="0.25">
      <c r="A81" s="188"/>
      <c r="B81" s="189" t="s">
        <v>337</v>
      </c>
      <c r="C81" s="190">
        <v>0</v>
      </c>
      <c r="D81" s="191" t="s">
        <v>327</v>
      </c>
    </row>
    <row r="82" spans="1:4" ht="14.25" customHeight="1" x14ac:dyDescent="0.2">
      <c r="A82" s="192"/>
      <c r="B82" s="193"/>
      <c r="C82" s="194"/>
      <c r="D82" s="195"/>
    </row>
    <row r="83" spans="1:4" x14ac:dyDescent="0.2">
      <c r="A83" s="180" t="s">
        <v>306</v>
      </c>
      <c r="B83" s="181" t="s">
        <v>163</v>
      </c>
      <c r="C83" s="182"/>
      <c r="D83" s="183"/>
    </row>
    <row r="84" spans="1:4" ht="15.75" thickBot="1" x14ac:dyDescent="0.25">
      <c r="A84" s="184">
        <v>0</v>
      </c>
      <c r="B84" s="185" t="s">
        <v>285</v>
      </c>
      <c r="C84" s="186">
        <v>0</v>
      </c>
      <c r="D84" s="187" t="s">
        <v>45</v>
      </c>
    </row>
    <row r="85" spans="1:4" ht="13.5" customHeight="1" thickBot="1" x14ac:dyDescent="0.25">
      <c r="A85" s="188"/>
      <c r="B85" s="189" t="s">
        <v>337</v>
      </c>
      <c r="C85" s="190">
        <v>0</v>
      </c>
      <c r="D85" s="191" t="s">
        <v>327</v>
      </c>
    </row>
    <row r="86" spans="1:4" ht="14.25" customHeight="1" x14ac:dyDescent="0.2">
      <c r="A86" s="192"/>
      <c r="B86" s="193"/>
      <c r="C86" s="194"/>
      <c r="D86" s="195"/>
    </row>
    <row r="87" spans="1:4" x14ac:dyDescent="0.2">
      <c r="A87" s="180" t="s">
        <v>307</v>
      </c>
      <c r="B87" s="181" t="s">
        <v>169</v>
      </c>
      <c r="C87" s="182"/>
      <c r="D87" s="183"/>
    </row>
    <row r="88" spans="1:4" ht="15.75" thickBot="1" x14ac:dyDescent="0.25">
      <c r="A88" s="184">
        <v>0</v>
      </c>
      <c r="B88" s="185" t="s">
        <v>285</v>
      </c>
      <c r="C88" s="186">
        <v>0</v>
      </c>
      <c r="D88" s="187" t="s">
        <v>45</v>
      </c>
    </row>
    <row r="89" spans="1:4" ht="13.5" customHeight="1" thickBot="1" x14ac:dyDescent="0.25">
      <c r="A89" s="188"/>
      <c r="B89" s="189" t="s">
        <v>337</v>
      </c>
      <c r="C89" s="190">
        <v>0</v>
      </c>
      <c r="D89" s="191" t="s">
        <v>327</v>
      </c>
    </row>
    <row r="90" spans="1:4" ht="14.25" customHeight="1" x14ac:dyDescent="0.2">
      <c r="A90" s="192"/>
      <c r="B90" s="193"/>
      <c r="C90" s="194"/>
      <c r="D90" s="195"/>
    </row>
    <row r="91" spans="1:4" x14ac:dyDescent="0.2">
      <c r="A91" s="180" t="s">
        <v>308</v>
      </c>
      <c r="B91" s="181" t="s">
        <v>177</v>
      </c>
      <c r="C91" s="182"/>
      <c r="D91" s="183"/>
    </row>
    <row r="92" spans="1:4" ht="15.75" thickBot="1" x14ac:dyDescent="0.25">
      <c r="A92" s="184">
        <v>0</v>
      </c>
      <c r="B92" s="185" t="s">
        <v>285</v>
      </c>
      <c r="C92" s="186">
        <v>0</v>
      </c>
      <c r="D92" s="187" t="s">
        <v>45</v>
      </c>
    </row>
    <row r="93" spans="1:4" ht="13.5" customHeight="1" thickBot="1" x14ac:dyDescent="0.25">
      <c r="A93" s="188"/>
      <c r="B93" s="189" t="s">
        <v>337</v>
      </c>
      <c r="C93" s="190">
        <v>0</v>
      </c>
      <c r="D93" s="191" t="s">
        <v>327</v>
      </c>
    </row>
    <row r="94" spans="1:4" ht="14.25" customHeight="1" x14ac:dyDescent="0.2">
      <c r="A94" s="192"/>
      <c r="B94" s="193"/>
      <c r="C94" s="194"/>
      <c r="D94" s="195"/>
    </row>
    <row r="95" spans="1:4" x14ac:dyDescent="0.2">
      <c r="A95" s="180" t="s">
        <v>309</v>
      </c>
      <c r="B95" s="181" t="s">
        <v>181</v>
      </c>
      <c r="C95" s="182"/>
      <c r="D95" s="183"/>
    </row>
    <row r="96" spans="1:4" ht="15.75" thickBot="1" x14ac:dyDescent="0.25">
      <c r="A96" s="184">
        <v>0</v>
      </c>
      <c r="B96" s="185" t="s">
        <v>285</v>
      </c>
      <c r="C96" s="186">
        <v>0</v>
      </c>
      <c r="D96" s="187" t="s">
        <v>45</v>
      </c>
    </row>
    <row r="97" spans="1:4" ht="13.5" customHeight="1" thickBot="1" x14ac:dyDescent="0.25">
      <c r="A97" s="188"/>
      <c r="B97" s="189" t="s">
        <v>337</v>
      </c>
      <c r="C97" s="190">
        <v>0</v>
      </c>
      <c r="D97" s="191" t="s">
        <v>327</v>
      </c>
    </row>
    <row r="98" spans="1:4" ht="14.25" customHeight="1" x14ac:dyDescent="0.2">
      <c r="A98" s="192"/>
      <c r="B98" s="193"/>
      <c r="C98" s="194"/>
      <c r="D98" s="195"/>
    </row>
    <row r="99" spans="1:4" x14ac:dyDescent="0.2">
      <c r="A99" s="180" t="s">
        <v>310</v>
      </c>
      <c r="B99" s="181" t="s">
        <v>188</v>
      </c>
      <c r="C99" s="182"/>
      <c r="D99" s="183"/>
    </row>
    <row r="100" spans="1:4" ht="15.75" thickBot="1" x14ac:dyDescent="0.25">
      <c r="A100" s="184">
        <v>0</v>
      </c>
      <c r="B100" s="185" t="s">
        <v>285</v>
      </c>
      <c r="C100" s="186">
        <v>0</v>
      </c>
      <c r="D100" s="187" t="s">
        <v>45</v>
      </c>
    </row>
    <row r="101" spans="1:4" ht="13.5" customHeight="1" thickBot="1" x14ac:dyDescent="0.25">
      <c r="A101" s="188"/>
      <c r="B101" s="189" t="s">
        <v>337</v>
      </c>
      <c r="C101" s="190">
        <v>0</v>
      </c>
      <c r="D101" s="191" t="s">
        <v>327</v>
      </c>
    </row>
    <row r="102" spans="1:4" ht="14.25" customHeight="1" x14ac:dyDescent="0.2">
      <c r="A102" s="192"/>
      <c r="B102" s="193"/>
      <c r="C102" s="194"/>
      <c r="D102" s="195"/>
    </row>
    <row r="103" spans="1:4" x14ac:dyDescent="0.2">
      <c r="A103" s="180" t="s">
        <v>311</v>
      </c>
      <c r="B103" s="181" t="s">
        <v>192</v>
      </c>
      <c r="C103" s="182"/>
      <c r="D103" s="183"/>
    </row>
    <row r="104" spans="1:4" ht="15.75" thickBot="1" x14ac:dyDescent="0.25">
      <c r="A104" s="184">
        <v>0</v>
      </c>
      <c r="B104" s="185" t="s">
        <v>285</v>
      </c>
      <c r="C104" s="186">
        <v>0</v>
      </c>
      <c r="D104" s="187" t="s">
        <v>45</v>
      </c>
    </row>
    <row r="105" spans="1:4" ht="13.5" customHeight="1" thickBot="1" x14ac:dyDescent="0.25">
      <c r="A105" s="188"/>
      <c r="B105" s="189" t="s">
        <v>337</v>
      </c>
      <c r="C105" s="190">
        <v>0</v>
      </c>
      <c r="D105" s="191" t="s">
        <v>327</v>
      </c>
    </row>
    <row r="106" spans="1:4" ht="14.25" customHeight="1" x14ac:dyDescent="0.2">
      <c r="A106" s="192"/>
      <c r="B106" s="193"/>
      <c r="C106" s="194"/>
      <c r="D106" s="195"/>
    </row>
    <row r="107" spans="1:4" x14ac:dyDescent="0.2">
      <c r="A107" s="180" t="s">
        <v>312</v>
      </c>
      <c r="B107" s="181" t="s">
        <v>198</v>
      </c>
      <c r="C107" s="182"/>
      <c r="D107" s="183"/>
    </row>
    <row r="108" spans="1:4" ht="15.75" thickBot="1" x14ac:dyDescent="0.25">
      <c r="A108" s="184">
        <v>0</v>
      </c>
      <c r="B108" s="185" t="s">
        <v>285</v>
      </c>
      <c r="C108" s="186">
        <v>0</v>
      </c>
      <c r="D108" s="187" t="s">
        <v>45</v>
      </c>
    </row>
    <row r="109" spans="1:4" ht="13.5" customHeight="1" thickBot="1" x14ac:dyDescent="0.25">
      <c r="A109" s="188"/>
      <c r="B109" s="189" t="s">
        <v>337</v>
      </c>
      <c r="C109" s="190">
        <v>0</v>
      </c>
      <c r="D109" s="191" t="s">
        <v>327</v>
      </c>
    </row>
    <row r="110" spans="1:4" ht="14.25" customHeight="1" x14ac:dyDescent="0.2">
      <c r="A110" s="192"/>
      <c r="B110" s="193"/>
      <c r="C110" s="194"/>
      <c r="D110" s="195"/>
    </row>
    <row r="111" spans="1:4" x14ac:dyDescent="0.2">
      <c r="A111" s="180" t="s">
        <v>313</v>
      </c>
      <c r="B111" s="181" t="s">
        <v>204</v>
      </c>
      <c r="C111" s="182"/>
      <c r="D111" s="183"/>
    </row>
    <row r="112" spans="1:4" ht="15.75" thickBot="1" x14ac:dyDescent="0.25">
      <c r="A112" s="184">
        <v>0</v>
      </c>
      <c r="B112" s="185" t="s">
        <v>285</v>
      </c>
      <c r="C112" s="186">
        <v>0</v>
      </c>
      <c r="D112" s="187" t="s">
        <v>45</v>
      </c>
    </row>
    <row r="113" spans="1:4" ht="13.5" customHeight="1" thickBot="1" x14ac:dyDescent="0.25">
      <c r="A113" s="188"/>
      <c r="B113" s="189" t="s">
        <v>337</v>
      </c>
      <c r="C113" s="190">
        <v>0</v>
      </c>
      <c r="D113" s="191" t="s">
        <v>327</v>
      </c>
    </row>
    <row r="114" spans="1:4" ht="14.25" customHeight="1" x14ac:dyDescent="0.2">
      <c r="A114" s="192"/>
      <c r="B114" s="193"/>
      <c r="C114" s="194"/>
      <c r="D114" s="195"/>
    </row>
    <row r="115" spans="1:4" x14ac:dyDescent="0.2">
      <c r="A115" s="180" t="s">
        <v>314</v>
      </c>
      <c r="B115" s="181" t="s">
        <v>213</v>
      </c>
      <c r="C115" s="182"/>
      <c r="D115" s="183"/>
    </row>
    <row r="116" spans="1:4" ht="15.75" thickBot="1" x14ac:dyDescent="0.25">
      <c r="A116" s="184">
        <v>0</v>
      </c>
      <c r="B116" s="185" t="s">
        <v>285</v>
      </c>
      <c r="C116" s="186">
        <v>0</v>
      </c>
      <c r="D116" s="187" t="s">
        <v>45</v>
      </c>
    </row>
    <row r="117" spans="1:4" ht="13.5" customHeight="1" thickBot="1" x14ac:dyDescent="0.25">
      <c r="A117" s="188"/>
      <c r="B117" s="189" t="s">
        <v>337</v>
      </c>
      <c r="C117" s="190">
        <v>0</v>
      </c>
      <c r="D117" s="191" t="s">
        <v>327</v>
      </c>
    </row>
    <row r="118" spans="1:4" ht="14.25" customHeight="1" x14ac:dyDescent="0.2">
      <c r="A118" s="192"/>
      <c r="B118" s="193"/>
      <c r="C118" s="194"/>
      <c r="D118" s="195"/>
    </row>
    <row r="119" spans="1:4" ht="13.5" customHeight="1" thickBot="1" x14ac:dyDescent="0.25">
      <c r="B119" s="196" t="s">
        <v>338</v>
      </c>
      <c r="C119" s="197">
        <f>+C117+C113+C109+C105+C101+C97+C93+C89+C85+C81+C77+C73+C69+C65+C61+C57+C53+C49+C45+C41+C37+C33+C29+C25+C21+C17+C13</f>
        <v>0</v>
      </c>
      <c r="D119" s="198" t="s">
        <v>327</v>
      </c>
    </row>
  </sheetData>
  <mergeCells count="4">
    <mergeCell ref="A2:D2"/>
    <mergeCell ref="A3:D3"/>
    <mergeCell ref="A4:D4"/>
    <mergeCell ref="A5:D5"/>
  </mergeCells>
  <printOptions horizontalCentered="1"/>
  <pageMargins left="0.25" right="0.25" top="0.75" bottom="0.75" header="0.3" footer="0.3"/>
  <pageSetup scale="75" fitToHeight="0" orientation="portrait" horizontalDpi="1200" verticalDpi="1200" r:id="rId1"/>
  <headerFooter>
    <oddHeader>&amp;LOFFICE OF HEALTH CARE ACCESS&amp;CANNUAL REPORTING&amp;RROCKVILLE GENERAL HOSPITAL</oddHeader>
    <oddFooter>&amp;LREPORT 20&amp;C&amp;P OF &amp;N&amp;R&amp;D,&amp;T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9"/>
  <sheetViews>
    <sheetView workbookViewId="0">
      <selection activeCell="A28" sqref="A28"/>
    </sheetView>
  </sheetViews>
  <sheetFormatPr defaultRowHeight="12.75" x14ac:dyDescent="0.2"/>
  <cols>
    <col min="1" max="1" width="8.5703125" style="199" customWidth="1"/>
    <col min="2" max="2" width="85.85546875" style="199" customWidth="1"/>
    <col min="3" max="4" width="32.42578125" style="199" customWidth="1"/>
    <col min="5" max="16384" width="9.140625" style="199"/>
  </cols>
  <sheetData>
    <row r="1" spans="1:4" x14ac:dyDescent="0.2">
      <c r="A1" s="160"/>
    </row>
    <row r="2" spans="1:4" x14ac:dyDescent="0.2">
      <c r="A2" s="481" t="s">
        <v>0</v>
      </c>
      <c r="B2" s="481"/>
      <c r="C2" s="481"/>
      <c r="D2" s="481"/>
    </row>
    <row r="3" spans="1:4" x14ac:dyDescent="0.2">
      <c r="A3" s="481" t="s">
        <v>1</v>
      </c>
      <c r="B3" s="481"/>
      <c r="C3" s="481"/>
      <c r="D3" s="481"/>
    </row>
    <row r="4" spans="1:4" x14ac:dyDescent="0.2">
      <c r="A4" s="481" t="s">
        <v>223</v>
      </c>
      <c r="B4" s="481"/>
      <c r="C4" s="481"/>
      <c r="D4" s="481"/>
    </row>
    <row r="5" spans="1:4" x14ac:dyDescent="0.2">
      <c r="A5" s="481" t="s">
        <v>339</v>
      </c>
      <c r="B5" s="481"/>
      <c r="C5" s="481"/>
      <c r="D5" s="481"/>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335</v>
      </c>
      <c r="C8" s="204"/>
      <c r="D8" s="205"/>
    </row>
    <row r="9" spans="1:4" ht="14.25" customHeight="1" thickBot="1" x14ac:dyDescent="0.25">
      <c r="A9" s="206" t="s">
        <v>5</v>
      </c>
      <c r="B9" s="207" t="s">
        <v>340</v>
      </c>
      <c r="C9" s="208" t="s">
        <v>319</v>
      </c>
      <c r="D9" s="209" t="s">
        <v>341</v>
      </c>
    </row>
    <row r="10" spans="1:4" x14ac:dyDescent="0.2">
      <c r="A10" s="176"/>
      <c r="B10" s="179"/>
      <c r="C10" s="179"/>
      <c r="D10" s="178"/>
    </row>
    <row r="11" spans="1:4" x14ac:dyDescent="0.2">
      <c r="A11" s="210" t="s">
        <v>277</v>
      </c>
      <c r="B11" s="181" t="s">
        <v>10</v>
      </c>
      <c r="C11" s="179"/>
      <c r="D11" s="211"/>
    </row>
    <row r="12" spans="1:4" ht="13.5" thickBot="1" x14ac:dyDescent="0.25">
      <c r="A12" s="212">
        <v>0</v>
      </c>
      <c r="B12" s="213" t="s">
        <v>285</v>
      </c>
      <c r="C12" s="214">
        <v>0</v>
      </c>
      <c r="D12" s="215" t="s">
        <v>342</v>
      </c>
    </row>
    <row r="13" spans="1:4" ht="13.5" customHeight="1" thickBot="1" x14ac:dyDescent="0.25">
      <c r="A13" s="216"/>
      <c r="B13" s="217" t="s">
        <v>240</v>
      </c>
      <c r="C13" s="218">
        <v>0</v>
      </c>
      <c r="D13" s="219"/>
    </row>
    <row r="14" spans="1:4" ht="14.25" customHeight="1" x14ac:dyDescent="0.2">
      <c r="A14" s="220"/>
      <c r="B14" s="221"/>
      <c r="C14" s="222"/>
      <c r="D14" s="223"/>
    </row>
    <row r="15" spans="1:4" x14ac:dyDescent="0.2">
      <c r="A15" s="210" t="s">
        <v>284</v>
      </c>
      <c r="B15" s="181" t="s">
        <v>38</v>
      </c>
      <c r="C15" s="179"/>
      <c r="D15" s="211"/>
    </row>
    <row r="16" spans="1:4" ht="13.5" thickBot="1" x14ac:dyDescent="0.25">
      <c r="A16" s="212">
        <v>0</v>
      </c>
      <c r="B16" s="213" t="s">
        <v>285</v>
      </c>
      <c r="C16" s="214">
        <v>0</v>
      </c>
      <c r="D16" s="215" t="s">
        <v>342</v>
      </c>
    </row>
    <row r="17" spans="1:4" ht="13.5" customHeight="1" thickBot="1" x14ac:dyDescent="0.25">
      <c r="A17" s="216"/>
      <c r="B17" s="217" t="s">
        <v>240</v>
      </c>
      <c r="C17" s="218">
        <v>0</v>
      </c>
      <c r="D17" s="219"/>
    </row>
    <row r="18" spans="1:4" ht="14.25" customHeight="1" x14ac:dyDescent="0.2">
      <c r="A18" s="220"/>
      <c r="B18" s="221"/>
      <c r="C18" s="222"/>
      <c r="D18" s="223"/>
    </row>
    <row r="19" spans="1:4" x14ac:dyDescent="0.2">
      <c r="A19" s="210" t="s">
        <v>286</v>
      </c>
      <c r="B19" s="181" t="s">
        <v>47</v>
      </c>
      <c r="C19" s="179"/>
      <c r="D19" s="211"/>
    </row>
    <row r="20" spans="1:4" ht="13.5" thickBot="1" x14ac:dyDescent="0.25">
      <c r="A20" s="212">
        <v>0</v>
      </c>
      <c r="B20" s="213" t="s">
        <v>285</v>
      </c>
      <c r="C20" s="214">
        <v>0</v>
      </c>
      <c r="D20" s="215" t="s">
        <v>342</v>
      </c>
    </row>
    <row r="21" spans="1:4" ht="13.5" customHeight="1" thickBot="1" x14ac:dyDescent="0.25">
      <c r="A21" s="216"/>
      <c r="B21" s="217" t="s">
        <v>240</v>
      </c>
      <c r="C21" s="218">
        <v>0</v>
      </c>
      <c r="D21" s="219"/>
    </row>
    <row r="22" spans="1:4" ht="14.25" customHeight="1" x14ac:dyDescent="0.2">
      <c r="A22" s="220"/>
      <c r="B22" s="221"/>
      <c r="C22" s="222"/>
      <c r="D22" s="223"/>
    </row>
    <row r="23" spans="1:4" x14ac:dyDescent="0.2">
      <c r="A23" s="210" t="s">
        <v>288</v>
      </c>
      <c r="B23" s="181" t="s">
        <v>60</v>
      </c>
      <c r="C23" s="179"/>
      <c r="D23" s="211"/>
    </row>
    <row r="24" spans="1:4" ht="13.5" thickBot="1" x14ac:dyDescent="0.25">
      <c r="A24" s="212">
        <v>0</v>
      </c>
      <c r="B24" s="213" t="s">
        <v>285</v>
      </c>
      <c r="C24" s="214">
        <v>0</v>
      </c>
      <c r="D24" s="215" t="s">
        <v>342</v>
      </c>
    </row>
    <row r="25" spans="1:4" ht="13.5" customHeight="1" thickBot="1" x14ac:dyDescent="0.25">
      <c r="A25" s="216"/>
      <c r="B25" s="217" t="s">
        <v>240</v>
      </c>
      <c r="C25" s="218">
        <v>0</v>
      </c>
      <c r="D25" s="219"/>
    </row>
    <row r="26" spans="1:4" ht="14.25" customHeight="1" x14ac:dyDescent="0.2">
      <c r="A26" s="220"/>
      <c r="B26" s="221"/>
      <c r="C26" s="222"/>
      <c r="D26" s="223"/>
    </row>
    <row r="27" spans="1:4" x14ac:dyDescent="0.2">
      <c r="A27" s="210" t="s">
        <v>289</v>
      </c>
      <c r="B27" s="181" t="s">
        <v>65</v>
      </c>
      <c r="C27" s="179"/>
      <c r="D27" s="211"/>
    </row>
    <row r="28" spans="1:4" ht="13.5" thickBot="1" x14ac:dyDescent="0.25">
      <c r="A28" s="212">
        <v>0</v>
      </c>
      <c r="B28" s="213" t="s">
        <v>285</v>
      </c>
      <c r="C28" s="214">
        <v>0</v>
      </c>
      <c r="D28" s="215" t="s">
        <v>342</v>
      </c>
    </row>
    <row r="29" spans="1:4" ht="13.5" customHeight="1" thickBot="1" x14ac:dyDescent="0.25">
      <c r="A29" s="216"/>
      <c r="B29" s="217" t="s">
        <v>240</v>
      </c>
      <c r="C29" s="218">
        <v>0</v>
      </c>
      <c r="D29" s="219"/>
    </row>
    <row r="30" spans="1:4" ht="14.25" customHeight="1" x14ac:dyDescent="0.2">
      <c r="A30" s="220"/>
      <c r="B30" s="221"/>
      <c r="C30" s="222"/>
      <c r="D30" s="223"/>
    </row>
    <row r="31" spans="1:4" x14ac:dyDescent="0.2">
      <c r="A31" s="210" t="s">
        <v>290</v>
      </c>
      <c r="B31" s="181" t="s">
        <v>73</v>
      </c>
      <c r="C31" s="179"/>
      <c r="D31" s="211"/>
    </row>
    <row r="32" spans="1:4" ht="13.5" thickBot="1" x14ac:dyDescent="0.25">
      <c r="A32" s="212">
        <v>0</v>
      </c>
      <c r="B32" s="213" t="s">
        <v>285</v>
      </c>
      <c r="C32" s="214">
        <v>0</v>
      </c>
      <c r="D32" s="215" t="s">
        <v>342</v>
      </c>
    </row>
    <row r="33" spans="1:4" ht="13.5" customHeight="1" thickBot="1" x14ac:dyDescent="0.25">
      <c r="A33" s="216"/>
      <c r="B33" s="217" t="s">
        <v>240</v>
      </c>
      <c r="C33" s="218">
        <v>0</v>
      </c>
      <c r="D33" s="219"/>
    </row>
    <row r="34" spans="1:4" ht="14.25" customHeight="1" x14ac:dyDescent="0.2">
      <c r="A34" s="220"/>
      <c r="B34" s="221"/>
      <c r="C34" s="222"/>
      <c r="D34" s="223"/>
    </row>
    <row r="35" spans="1:4" x14ac:dyDescent="0.2">
      <c r="A35" s="210" t="s">
        <v>291</v>
      </c>
      <c r="B35" s="181" t="s">
        <v>82</v>
      </c>
      <c r="C35" s="179"/>
      <c r="D35" s="211"/>
    </row>
    <row r="36" spans="1:4" ht="13.5" thickBot="1" x14ac:dyDescent="0.25">
      <c r="A36" s="212">
        <v>0</v>
      </c>
      <c r="B36" s="213" t="s">
        <v>285</v>
      </c>
      <c r="C36" s="214">
        <v>0</v>
      </c>
      <c r="D36" s="215" t="s">
        <v>342</v>
      </c>
    </row>
    <row r="37" spans="1:4" ht="13.5" customHeight="1" thickBot="1" x14ac:dyDescent="0.25">
      <c r="A37" s="216"/>
      <c r="B37" s="217" t="s">
        <v>240</v>
      </c>
      <c r="C37" s="218">
        <v>0</v>
      </c>
      <c r="D37" s="219"/>
    </row>
    <row r="38" spans="1:4" ht="14.25" customHeight="1" x14ac:dyDescent="0.2">
      <c r="A38" s="220"/>
      <c r="B38" s="221"/>
      <c r="C38" s="222"/>
      <c r="D38" s="223"/>
    </row>
    <row r="39" spans="1:4" x14ac:dyDescent="0.2">
      <c r="A39" s="210" t="s">
        <v>292</v>
      </c>
      <c r="B39" s="181" t="s">
        <v>92</v>
      </c>
      <c r="C39" s="179"/>
      <c r="D39" s="211"/>
    </row>
    <row r="40" spans="1:4" ht="13.5" thickBot="1" x14ac:dyDescent="0.25">
      <c r="A40" s="212">
        <v>0</v>
      </c>
      <c r="B40" s="213" t="s">
        <v>285</v>
      </c>
      <c r="C40" s="214">
        <v>0</v>
      </c>
      <c r="D40" s="215" t="s">
        <v>342</v>
      </c>
    </row>
    <row r="41" spans="1:4" ht="13.5" customHeight="1" thickBot="1" x14ac:dyDescent="0.25">
      <c r="A41" s="216"/>
      <c r="B41" s="217" t="s">
        <v>240</v>
      </c>
      <c r="C41" s="218">
        <v>0</v>
      </c>
      <c r="D41" s="219"/>
    </row>
    <row r="42" spans="1:4" ht="14.25" customHeight="1" x14ac:dyDescent="0.2">
      <c r="A42" s="220"/>
      <c r="B42" s="221"/>
      <c r="C42" s="222"/>
      <c r="D42" s="223"/>
    </row>
    <row r="43" spans="1:4" x14ac:dyDescent="0.2">
      <c r="A43" s="210" t="s">
        <v>293</v>
      </c>
      <c r="B43" s="181" t="s">
        <v>98</v>
      </c>
      <c r="C43" s="179"/>
      <c r="D43" s="211"/>
    </row>
    <row r="44" spans="1:4" ht="13.5" thickBot="1" x14ac:dyDescent="0.25">
      <c r="A44" s="212">
        <v>0</v>
      </c>
      <c r="B44" s="213" t="s">
        <v>285</v>
      </c>
      <c r="C44" s="214">
        <v>0</v>
      </c>
      <c r="D44" s="215" t="s">
        <v>342</v>
      </c>
    </row>
    <row r="45" spans="1:4" ht="13.5" customHeight="1" thickBot="1" x14ac:dyDescent="0.25">
      <c r="A45" s="216"/>
      <c r="B45" s="217" t="s">
        <v>240</v>
      </c>
      <c r="C45" s="218">
        <v>0</v>
      </c>
      <c r="D45" s="219"/>
    </row>
    <row r="46" spans="1:4" ht="14.25" customHeight="1" x14ac:dyDescent="0.2">
      <c r="A46" s="220"/>
      <c r="B46" s="221"/>
      <c r="C46" s="222"/>
      <c r="D46" s="223"/>
    </row>
    <row r="47" spans="1:4" x14ac:dyDescent="0.2">
      <c r="A47" s="210" t="s">
        <v>295</v>
      </c>
      <c r="B47" s="181" t="s">
        <v>107</v>
      </c>
      <c r="C47" s="179"/>
      <c r="D47" s="211"/>
    </row>
    <row r="48" spans="1:4" ht="13.5" thickBot="1" x14ac:dyDescent="0.25">
      <c r="A48" s="212">
        <v>0</v>
      </c>
      <c r="B48" s="213" t="s">
        <v>285</v>
      </c>
      <c r="C48" s="214">
        <v>0</v>
      </c>
      <c r="D48" s="215" t="s">
        <v>342</v>
      </c>
    </row>
    <row r="49" spans="1:4" ht="13.5" customHeight="1" thickBot="1" x14ac:dyDescent="0.25">
      <c r="A49" s="216"/>
      <c r="B49" s="217" t="s">
        <v>240</v>
      </c>
      <c r="C49" s="218">
        <v>0</v>
      </c>
      <c r="D49" s="219"/>
    </row>
    <row r="50" spans="1:4" ht="14.25" customHeight="1" x14ac:dyDescent="0.2">
      <c r="A50" s="220"/>
      <c r="B50" s="221"/>
      <c r="C50" s="222"/>
      <c r="D50" s="223"/>
    </row>
    <row r="51" spans="1:4" x14ac:dyDescent="0.2">
      <c r="A51" s="210" t="s">
        <v>297</v>
      </c>
      <c r="B51" s="181" t="s">
        <v>111</v>
      </c>
      <c r="C51" s="179"/>
      <c r="D51" s="211"/>
    </row>
    <row r="52" spans="1:4" ht="13.5" thickBot="1" x14ac:dyDescent="0.25">
      <c r="A52" s="212">
        <v>0</v>
      </c>
      <c r="B52" s="213" t="s">
        <v>285</v>
      </c>
      <c r="C52" s="214">
        <v>0</v>
      </c>
      <c r="D52" s="215" t="s">
        <v>342</v>
      </c>
    </row>
    <row r="53" spans="1:4" ht="13.5" customHeight="1" thickBot="1" x14ac:dyDescent="0.25">
      <c r="A53" s="216"/>
      <c r="B53" s="217" t="s">
        <v>240</v>
      </c>
      <c r="C53" s="218">
        <v>0</v>
      </c>
      <c r="D53" s="219"/>
    </row>
    <row r="54" spans="1:4" ht="14.25" customHeight="1" x14ac:dyDescent="0.2">
      <c r="A54" s="220"/>
      <c r="B54" s="221"/>
      <c r="C54" s="222"/>
      <c r="D54" s="223"/>
    </row>
    <row r="55" spans="1:4" x14ac:dyDescent="0.2">
      <c r="A55" s="210" t="s">
        <v>298</v>
      </c>
      <c r="B55" s="181" t="s">
        <v>117</v>
      </c>
      <c r="C55" s="179"/>
      <c r="D55" s="211"/>
    </row>
    <row r="56" spans="1:4" ht="13.5" thickBot="1" x14ac:dyDescent="0.25">
      <c r="A56" s="212">
        <v>0</v>
      </c>
      <c r="B56" s="213" t="s">
        <v>285</v>
      </c>
      <c r="C56" s="214">
        <v>0</v>
      </c>
      <c r="D56" s="215" t="s">
        <v>342</v>
      </c>
    </row>
    <row r="57" spans="1:4" ht="13.5" customHeight="1" thickBot="1" x14ac:dyDescent="0.25">
      <c r="A57" s="216"/>
      <c r="B57" s="217" t="s">
        <v>240</v>
      </c>
      <c r="C57" s="218">
        <v>0</v>
      </c>
      <c r="D57" s="219"/>
    </row>
    <row r="58" spans="1:4" ht="14.25" customHeight="1" x14ac:dyDescent="0.2">
      <c r="A58" s="220"/>
      <c r="B58" s="221"/>
      <c r="C58" s="222"/>
      <c r="D58" s="223"/>
    </row>
    <row r="59" spans="1:4" x14ac:dyDescent="0.2">
      <c r="A59" s="210" t="s">
        <v>300</v>
      </c>
      <c r="B59" s="181" t="s">
        <v>126</v>
      </c>
      <c r="C59" s="179"/>
      <c r="D59" s="211"/>
    </row>
    <row r="60" spans="1:4" ht="13.5" thickBot="1" x14ac:dyDescent="0.25">
      <c r="A60" s="212">
        <v>0</v>
      </c>
      <c r="B60" s="213" t="s">
        <v>285</v>
      </c>
      <c r="C60" s="214">
        <v>0</v>
      </c>
      <c r="D60" s="215" t="s">
        <v>342</v>
      </c>
    </row>
    <row r="61" spans="1:4" ht="13.5" customHeight="1" thickBot="1" x14ac:dyDescent="0.25">
      <c r="A61" s="216"/>
      <c r="B61" s="217" t="s">
        <v>240</v>
      </c>
      <c r="C61" s="218">
        <v>0</v>
      </c>
      <c r="D61" s="219"/>
    </row>
    <row r="62" spans="1:4" ht="14.25" customHeight="1" x14ac:dyDescent="0.2">
      <c r="A62" s="220"/>
      <c r="B62" s="221"/>
      <c r="C62" s="222"/>
      <c r="D62" s="223"/>
    </row>
    <row r="63" spans="1:4" x14ac:dyDescent="0.2">
      <c r="A63" s="210" t="s">
        <v>301</v>
      </c>
      <c r="B63" s="181" t="s">
        <v>129</v>
      </c>
      <c r="C63" s="179"/>
      <c r="D63" s="211"/>
    </row>
    <row r="64" spans="1:4" ht="13.5" thickBot="1" x14ac:dyDescent="0.25">
      <c r="A64" s="212">
        <v>0</v>
      </c>
      <c r="B64" s="213" t="s">
        <v>285</v>
      </c>
      <c r="C64" s="214">
        <v>0</v>
      </c>
      <c r="D64" s="215" t="s">
        <v>342</v>
      </c>
    </row>
    <row r="65" spans="1:4" ht="13.5" customHeight="1" thickBot="1" x14ac:dyDescent="0.25">
      <c r="A65" s="216"/>
      <c r="B65" s="217" t="s">
        <v>240</v>
      </c>
      <c r="C65" s="218">
        <v>0</v>
      </c>
      <c r="D65" s="219"/>
    </row>
    <row r="66" spans="1:4" ht="14.25" customHeight="1" x14ac:dyDescent="0.2">
      <c r="A66" s="220"/>
      <c r="B66" s="221"/>
      <c r="C66" s="222"/>
      <c r="D66" s="223"/>
    </row>
    <row r="67" spans="1:4" x14ac:dyDescent="0.2">
      <c r="A67" s="210" t="s">
        <v>302</v>
      </c>
      <c r="B67" s="181" t="s">
        <v>140</v>
      </c>
      <c r="C67" s="179"/>
      <c r="D67" s="211"/>
    </row>
    <row r="68" spans="1:4" ht="13.5" thickBot="1" x14ac:dyDescent="0.25">
      <c r="A68" s="212">
        <v>0</v>
      </c>
      <c r="B68" s="213" t="s">
        <v>285</v>
      </c>
      <c r="C68" s="214">
        <v>0</v>
      </c>
      <c r="D68" s="215" t="s">
        <v>342</v>
      </c>
    </row>
    <row r="69" spans="1:4" ht="13.5" customHeight="1" thickBot="1" x14ac:dyDescent="0.25">
      <c r="A69" s="216"/>
      <c r="B69" s="217" t="s">
        <v>240</v>
      </c>
      <c r="C69" s="218">
        <v>0</v>
      </c>
      <c r="D69" s="219"/>
    </row>
    <row r="70" spans="1:4" ht="14.25" customHeight="1" x14ac:dyDescent="0.2">
      <c r="A70" s="220"/>
      <c r="B70" s="221"/>
      <c r="C70" s="222"/>
      <c r="D70" s="223"/>
    </row>
    <row r="71" spans="1:4" x14ac:dyDescent="0.2">
      <c r="A71" s="210" t="s">
        <v>303</v>
      </c>
      <c r="B71" s="181" t="s">
        <v>151</v>
      </c>
      <c r="C71" s="179"/>
      <c r="D71" s="211"/>
    </row>
    <row r="72" spans="1:4" ht="13.5" thickBot="1" x14ac:dyDescent="0.25">
      <c r="A72" s="212">
        <v>0</v>
      </c>
      <c r="B72" s="213" t="s">
        <v>285</v>
      </c>
      <c r="C72" s="214">
        <v>0</v>
      </c>
      <c r="D72" s="215" t="s">
        <v>342</v>
      </c>
    </row>
    <row r="73" spans="1:4" ht="13.5" customHeight="1" thickBot="1" x14ac:dyDescent="0.25">
      <c r="A73" s="216"/>
      <c r="B73" s="217" t="s">
        <v>240</v>
      </c>
      <c r="C73" s="218">
        <v>0</v>
      </c>
      <c r="D73" s="219"/>
    </row>
    <row r="74" spans="1:4" ht="14.25" customHeight="1" x14ac:dyDescent="0.2">
      <c r="A74" s="220"/>
      <c r="B74" s="221"/>
      <c r="C74" s="222"/>
      <c r="D74" s="223"/>
    </row>
    <row r="75" spans="1:4" x14ac:dyDescent="0.2">
      <c r="A75" s="210" t="s">
        <v>304</v>
      </c>
      <c r="B75" s="181" t="s">
        <v>157</v>
      </c>
      <c r="C75" s="179"/>
      <c r="D75" s="211"/>
    </row>
    <row r="76" spans="1:4" ht="13.5" thickBot="1" x14ac:dyDescent="0.25">
      <c r="A76" s="212">
        <v>0</v>
      </c>
      <c r="B76" s="213" t="s">
        <v>285</v>
      </c>
      <c r="C76" s="214">
        <v>0</v>
      </c>
      <c r="D76" s="215" t="s">
        <v>342</v>
      </c>
    </row>
    <row r="77" spans="1:4" ht="13.5" customHeight="1" thickBot="1" x14ac:dyDescent="0.25">
      <c r="A77" s="216"/>
      <c r="B77" s="217" t="s">
        <v>240</v>
      </c>
      <c r="C77" s="218">
        <v>0</v>
      </c>
      <c r="D77" s="219"/>
    </row>
    <row r="78" spans="1:4" ht="14.25" customHeight="1" x14ac:dyDescent="0.2">
      <c r="A78" s="220"/>
      <c r="B78" s="221"/>
      <c r="C78" s="222"/>
      <c r="D78" s="223"/>
    </row>
    <row r="79" spans="1:4" x14ac:dyDescent="0.2">
      <c r="A79" s="210" t="s">
        <v>305</v>
      </c>
      <c r="B79" s="181" t="s">
        <v>160</v>
      </c>
      <c r="C79" s="179"/>
      <c r="D79" s="211"/>
    </row>
    <row r="80" spans="1:4" ht="13.5" thickBot="1" x14ac:dyDescent="0.25">
      <c r="A80" s="212">
        <v>0</v>
      </c>
      <c r="B80" s="213" t="s">
        <v>285</v>
      </c>
      <c r="C80" s="214">
        <v>0</v>
      </c>
      <c r="D80" s="215" t="s">
        <v>342</v>
      </c>
    </row>
    <row r="81" spans="1:4" ht="13.5" customHeight="1" thickBot="1" x14ac:dyDescent="0.25">
      <c r="A81" s="216"/>
      <c r="B81" s="217" t="s">
        <v>240</v>
      </c>
      <c r="C81" s="218">
        <v>0</v>
      </c>
      <c r="D81" s="219"/>
    </row>
    <row r="82" spans="1:4" ht="14.25" customHeight="1" x14ac:dyDescent="0.2">
      <c r="A82" s="220"/>
      <c r="B82" s="221"/>
      <c r="C82" s="222"/>
      <c r="D82" s="223"/>
    </row>
    <row r="83" spans="1:4" x14ac:dyDescent="0.2">
      <c r="A83" s="210" t="s">
        <v>306</v>
      </c>
      <c r="B83" s="181" t="s">
        <v>163</v>
      </c>
      <c r="C83" s="179"/>
      <c r="D83" s="211"/>
    </row>
    <row r="84" spans="1:4" ht="13.5" thickBot="1" x14ac:dyDescent="0.25">
      <c r="A84" s="212">
        <v>0</v>
      </c>
      <c r="B84" s="213" t="s">
        <v>285</v>
      </c>
      <c r="C84" s="214">
        <v>0</v>
      </c>
      <c r="D84" s="215" t="s">
        <v>342</v>
      </c>
    </row>
    <row r="85" spans="1:4" ht="13.5" customHeight="1" thickBot="1" x14ac:dyDescent="0.25">
      <c r="A85" s="216"/>
      <c r="B85" s="217" t="s">
        <v>240</v>
      </c>
      <c r="C85" s="218">
        <v>0</v>
      </c>
      <c r="D85" s="219"/>
    </row>
    <row r="86" spans="1:4" ht="14.25" customHeight="1" x14ac:dyDescent="0.2">
      <c r="A86" s="220"/>
      <c r="B86" s="221"/>
      <c r="C86" s="222"/>
      <c r="D86" s="223"/>
    </row>
    <row r="87" spans="1:4" x14ac:dyDescent="0.2">
      <c r="A87" s="210" t="s">
        <v>307</v>
      </c>
      <c r="B87" s="181" t="s">
        <v>169</v>
      </c>
      <c r="C87" s="179"/>
      <c r="D87" s="211"/>
    </row>
    <row r="88" spans="1:4" ht="13.5" thickBot="1" x14ac:dyDescent="0.25">
      <c r="A88" s="212">
        <v>0</v>
      </c>
      <c r="B88" s="213" t="s">
        <v>285</v>
      </c>
      <c r="C88" s="214">
        <v>0</v>
      </c>
      <c r="D88" s="215" t="s">
        <v>342</v>
      </c>
    </row>
    <row r="89" spans="1:4" ht="13.5" customHeight="1" thickBot="1" x14ac:dyDescent="0.25">
      <c r="A89" s="216"/>
      <c r="B89" s="217" t="s">
        <v>240</v>
      </c>
      <c r="C89" s="218">
        <v>0</v>
      </c>
      <c r="D89" s="219"/>
    </row>
    <row r="90" spans="1:4" ht="14.25" customHeight="1" x14ac:dyDescent="0.2">
      <c r="A90" s="220"/>
      <c r="B90" s="221"/>
      <c r="C90" s="222"/>
      <c r="D90" s="223"/>
    </row>
    <row r="91" spans="1:4" x14ac:dyDescent="0.2">
      <c r="A91" s="210" t="s">
        <v>308</v>
      </c>
      <c r="B91" s="181" t="s">
        <v>177</v>
      </c>
      <c r="C91" s="179"/>
      <c r="D91" s="211"/>
    </row>
    <row r="92" spans="1:4" ht="13.5" thickBot="1" x14ac:dyDescent="0.25">
      <c r="A92" s="212">
        <v>0</v>
      </c>
      <c r="B92" s="213" t="s">
        <v>285</v>
      </c>
      <c r="C92" s="214">
        <v>0</v>
      </c>
      <c r="D92" s="215" t="s">
        <v>342</v>
      </c>
    </row>
    <row r="93" spans="1:4" ht="13.5" customHeight="1" thickBot="1" x14ac:dyDescent="0.25">
      <c r="A93" s="216"/>
      <c r="B93" s="217" t="s">
        <v>240</v>
      </c>
      <c r="C93" s="218">
        <v>0</v>
      </c>
      <c r="D93" s="219"/>
    </row>
    <row r="94" spans="1:4" ht="14.25" customHeight="1" x14ac:dyDescent="0.2">
      <c r="A94" s="220"/>
      <c r="B94" s="221"/>
      <c r="C94" s="222"/>
      <c r="D94" s="223"/>
    </row>
    <row r="95" spans="1:4" x14ac:dyDescent="0.2">
      <c r="A95" s="210" t="s">
        <v>309</v>
      </c>
      <c r="B95" s="181" t="s">
        <v>181</v>
      </c>
      <c r="C95" s="179"/>
      <c r="D95" s="211"/>
    </row>
    <row r="96" spans="1:4" ht="13.5" thickBot="1" x14ac:dyDescent="0.25">
      <c r="A96" s="212">
        <v>0</v>
      </c>
      <c r="B96" s="213" t="s">
        <v>285</v>
      </c>
      <c r="C96" s="214">
        <v>0</v>
      </c>
      <c r="D96" s="215" t="s">
        <v>342</v>
      </c>
    </row>
    <row r="97" spans="1:4" ht="13.5" customHeight="1" thickBot="1" x14ac:dyDescent="0.25">
      <c r="A97" s="216"/>
      <c r="B97" s="217" t="s">
        <v>240</v>
      </c>
      <c r="C97" s="218">
        <v>0</v>
      </c>
      <c r="D97" s="219"/>
    </row>
    <row r="98" spans="1:4" ht="14.25" customHeight="1" x14ac:dyDescent="0.2">
      <c r="A98" s="220"/>
      <c r="B98" s="221"/>
      <c r="C98" s="222"/>
      <c r="D98" s="223"/>
    </row>
    <row r="99" spans="1:4" x14ac:dyDescent="0.2">
      <c r="A99" s="210" t="s">
        <v>310</v>
      </c>
      <c r="B99" s="181" t="s">
        <v>188</v>
      </c>
      <c r="C99" s="179"/>
      <c r="D99" s="211"/>
    </row>
    <row r="100" spans="1:4" ht="13.5" thickBot="1" x14ac:dyDescent="0.25">
      <c r="A100" s="212">
        <v>0</v>
      </c>
      <c r="B100" s="213" t="s">
        <v>285</v>
      </c>
      <c r="C100" s="214">
        <v>0</v>
      </c>
      <c r="D100" s="215" t="s">
        <v>342</v>
      </c>
    </row>
    <row r="101" spans="1:4" ht="13.5" customHeight="1" thickBot="1" x14ac:dyDescent="0.25">
      <c r="A101" s="216"/>
      <c r="B101" s="217" t="s">
        <v>240</v>
      </c>
      <c r="C101" s="218">
        <v>0</v>
      </c>
      <c r="D101" s="219"/>
    </row>
    <row r="102" spans="1:4" ht="14.25" customHeight="1" x14ac:dyDescent="0.2">
      <c r="A102" s="220"/>
      <c r="B102" s="221"/>
      <c r="C102" s="222"/>
      <c r="D102" s="223"/>
    </row>
    <row r="103" spans="1:4" x14ac:dyDescent="0.2">
      <c r="A103" s="210" t="s">
        <v>311</v>
      </c>
      <c r="B103" s="181" t="s">
        <v>192</v>
      </c>
      <c r="C103" s="179"/>
      <c r="D103" s="211"/>
    </row>
    <row r="104" spans="1:4" ht="13.5" thickBot="1" x14ac:dyDescent="0.25">
      <c r="A104" s="212">
        <v>0</v>
      </c>
      <c r="B104" s="213" t="s">
        <v>285</v>
      </c>
      <c r="C104" s="214">
        <v>0</v>
      </c>
      <c r="D104" s="215" t="s">
        <v>342</v>
      </c>
    </row>
    <row r="105" spans="1:4" ht="13.5" customHeight="1" thickBot="1" x14ac:dyDescent="0.25">
      <c r="A105" s="216"/>
      <c r="B105" s="217" t="s">
        <v>240</v>
      </c>
      <c r="C105" s="218">
        <v>0</v>
      </c>
      <c r="D105" s="219"/>
    </row>
    <row r="106" spans="1:4" ht="14.25" customHeight="1" x14ac:dyDescent="0.2">
      <c r="A106" s="220"/>
      <c r="B106" s="221"/>
      <c r="C106" s="222"/>
      <c r="D106" s="223"/>
    </row>
    <row r="107" spans="1:4" x14ac:dyDescent="0.2">
      <c r="A107" s="210" t="s">
        <v>312</v>
      </c>
      <c r="B107" s="181" t="s">
        <v>198</v>
      </c>
      <c r="C107" s="179"/>
      <c r="D107" s="211"/>
    </row>
    <row r="108" spans="1:4" ht="13.5" thickBot="1" x14ac:dyDescent="0.25">
      <c r="A108" s="212">
        <v>0</v>
      </c>
      <c r="B108" s="213" t="s">
        <v>285</v>
      </c>
      <c r="C108" s="214">
        <v>0</v>
      </c>
      <c r="D108" s="215" t="s">
        <v>342</v>
      </c>
    </row>
    <row r="109" spans="1:4" ht="13.5" customHeight="1" thickBot="1" x14ac:dyDescent="0.25">
      <c r="A109" s="216"/>
      <c r="B109" s="217" t="s">
        <v>240</v>
      </c>
      <c r="C109" s="218">
        <v>0</v>
      </c>
      <c r="D109" s="219"/>
    </row>
    <row r="110" spans="1:4" ht="14.25" customHeight="1" x14ac:dyDescent="0.2">
      <c r="A110" s="220"/>
      <c r="B110" s="221"/>
      <c r="C110" s="222"/>
      <c r="D110" s="223"/>
    </row>
    <row r="111" spans="1:4" x14ac:dyDescent="0.2">
      <c r="A111" s="210" t="s">
        <v>313</v>
      </c>
      <c r="B111" s="181" t="s">
        <v>204</v>
      </c>
      <c r="C111" s="179"/>
      <c r="D111" s="211"/>
    </row>
    <row r="112" spans="1:4" ht="13.5" thickBot="1" x14ac:dyDescent="0.25">
      <c r="A112" s="212">
        <v>0</v>
      </c>
      <c r="B112" s="213" t="s">
        <v>285</v>
      </c>
      <c r="C112" s="214">
        <v>0</v>
      </c>
      <c r="D112" s="215" t="s">
        <v>342</v>
      </c>
    </row>
    <row r="113" spans="1:4" ht="13.5" customHeight="1" thickBot="1" x14ac:dyDescent="0.25">
      <c r="A113" s="216"/>
      <c r="B113" s="217" t="s">
        <v>240</v>
      </c>
      <c r="C113" s="218">
        <v>0</v>
      </c>
      <c r="D113" s="219"/>
    </row>
    <row r="114" spans="1:4" ht="14.25" customHeight="1" x14ac:dyDescent="0.2">
      <c r="A114" s="220"/>
      <c r="B114" s="221"/>
      <c r="C114" s="222"/>
      <c r="D114" s="223"/>
    </row>
    <row r="115" spans="1:4" x14ac:dyDescent="0.2">
      <c r="A115" s="210" t="s">
        <v>314</v>
      </c>
      <c r="B115" s="181" t="s">
        <v>213</v>
      </c>
      <c r="C115" s="179"/>
      <c r="D115" s="211"/>
    </row>
    <row r="116" spans="1:4" ht="13.5" thickBot="1" x14ac:dyDescent="0.25">
      <c r="A116" s="212">
        <v>0</v>
      </c>
      <c r="B116" s="213" t="s">
        <v>285</v>
      </c>
      <c r="C116" s="214">
        <v>0</v>
      </c>
      <c r="D116" s="215" t="s">
        <v>342</v>
      </c>
    </row>
    <row r="117" spans="1:4" ht="13.5" customHeight="1" thickBot="1" x14ac:dyDescent="0.25">
      <c r="A117" s="216"/>
      <c r="B117" s="217" t="s">
        <v>240</v>
      </c>
      <c r="C117" s="218">
        <v>0</v>
      </c>
      <c r="D117" s="219"/>
    </row>
    <row r="118" spans="1:4" ht="14.25" customHeight="1" x14ac:dyDescent="0.2">
      <c r="A118" s="220"/>
      <c r="B118" s="221"/>
      <c r="C118" s="222"/>
      <c r="D118" s="223"/>
    </row>
    <row r="119" spans="1:4" ht="13.5" customHeight="1" thickBot="1" x14ac:dyDescent="0.25">
      <c r="A119" s="224"/>
      <c r="B119" s="225" t="s">
        <v>315</v>
      </c>
      <c r="C119" s="226">
        <f>+C117+C113+C109+C105+C101+C97+C93+C89+C85+C81+C77+C73+C69+C65+C61+C57+C53+C49+C45+C41+C37+C33+C29+C25+C21+C17+C13</f>
        <v>0</v>
      </c>
      <c r="D119" s="227"/>
    </row>
  </sheetData>
  <mergeCells count="4">
    <mergeCell ref="A2:D2"/>
    <mergeCell ref="A3:D3"/>
    <mergeCell ref="A4:D4"/>
    <mergeCell ref="A5:D5"/>
  </mergeCells>
  <printOptions horizontalCentered="1"/>
  <pageMargins left="0.25" right="0.25" top="0.75" bottom="0.75" header="0.3" footer="0.3"/>
  <pageSetup scale="64" fitToHeight="0" orientation="portrait" horizontalDpi="1200" verticalDpi="1200" r:id="rId1"/>
  <headerFooter>
    <oddHeader>&amp;LOFFICE OF HEALTH CARE ACCESS&amp;CANNUAL REPORTING&amp;RROCKVILLE GENERAL HOSPITAL</oddHeader>
    <oddFooter>&amp;LREPORT 20&amp;C&amp;P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8"/>
  <sheetViews>
    <sheetView topLeftCell="A7" workbookViewId="0">
      <selection activeCell="A28" sqref="A28"/>
    </sheetView>
  </sheetViews>
  <sheetFormatPr defaultRowHeight="12.75" x14ac:dyDescent="0.2"/>
  <cols>
    <col min="1" max="1" width="6.85546875" style="228" customWidth="1"/>
    <col min="2" max="2" width="43.85546875" style="228" customWidth="1"/>
    <col min="3" max="3" width="19.42578125" style="228" customWidth="1"/>
    <col min="4" max="4" width="22.85546875" style="228" customWidth="1"/>
    <col min="5" max="5" width="21" style="1" customWidth="1"/>
    <col min="6" max="6" width="19.5703125" style="1" customWidth="1"/>
    <col min="7" max="16384" width="9.140625" style="228"/>
  </cols>
  <sheetData>
    <row r="1" spans="1:6" x14ac:dyDescent="0.2">
      <c r="B1" s="483"/>
      <c r="C1" s="483"/>
      <c r="D1" s="483"/>
    </row>
    <row r="2" spans="1:6" s="229" customFormat="1" x14ac:dyDescent="0.2">
      <c r="A2" s="484" t="s">
        <v>0</v>
      </c>
      <c r="B2" s="484"/>
      <c r="C2" s="484"/>
      <c r="D2" s="484"/>
      <c r="E2" s="484"/>
      <c r="F2" s="484"/>
    </row>
    <row r="3" spans="1:6" s="229" customFormat="1" x14ac:dyDescent="0.2">
      <c r="A3" s="484" t="s">
        <v>1</v>
      </c>
      <c r="B3" s="484"/>
      <c r="C3" s="484"/>
      <c r="D3" s="484"/>
      <c r="E3" s="484"/>
      <c r="F3" s="484"/>
    </row>
    <row r="4" spans="1:6" s="229" customFormat="1" x14ac:dyDescent="0.2">
      <c r="A4" s="484" t="s">
        <v>223</v>
      </c>
      <c r="B4" s="484"/>
      <c r="C4" s="484"/>
      <c r="D4" s="484"/>
      <c r="E4" s="484"/>
      <c r="F4" s="484"/>
    </row>
    <row r="5" spans="1:6" s="229" customFormat="1" x14ac:dyDescent="0.2">
      <c r="A5" s="484" t="s">
        <v>343</v>
      </c>
      <c r="B5" s="484"/>
      <c r="C5" s="484"/>
      <c r="D5" s="484"/>
      <c r="E5" s="484"/>
      <c r="F5" s="484"/>
    </row>
    <row r="6" spans="1:6" s="229" customFormat="1" x14ac:dyDescent="0.2">
      <c r="A6" s="484" t="s">
        <v>344</v>
      </c>
      <c r="B6" s="484"/>
      <c r="C6" s="484"/>
      <c r="D6" s="484"/>
      <c r="E6" s="484"/>
      <c r="F6" s="484"/>
    </row>
    <row r="7" spans="1:6" s="229" customFormat="1" ht="13.5" customHeight="1" thickBot="1" x14ac:dyDescent="0.25">
      <c r="B7" s="482"/>
      <c r="C7" s="482"/>
      <c r="D7" s="482"/>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345</v>
      </c>
      <c r="D9" s="238" t="s">
        <v>346</v>
      </c>
      <c r="E9" s="239" t="s">
        <v>347</v>
      </c>
      <c r="F9" s="240" t="s">
        <v>348</v>
      </c>
    </row>
    <row r="10" spans="1:6" x14ac:dyDescent="0.2">
      <c r="A10" s="242"/>
      <c r="B10" s="243"/>
      <c r="C10" s="244"/>
      <c r="D10" s="245"/>
      <c r="E10" s="179"/>
      <c r="F10" s="178"/>
    </row>
    <row r="11" spans="1:6" ht="17.25" customHeight="1" thickBot="1" x14ac:dyDescent="0.25">
      <c r="A11" s="172" t="s">
        <v>234</v>
      </c>
      <c r="B11" s="246" t="s">
        <v>349</v>
      </c>
      <c r="C11" s="247"/>
      <c r="D11" s="247"/>
      <c r="E11" s="247"/>
      <c r="F11" s="248"/>
    </row>
    <row r="12" spans="1:6" ht="15.75" customHeight="1" x14ac:dyDescent="0.2">
      <c r="A12" s="249"/>
      <c r="B12" s="250" t="s">
        <v>350</v>
      </c>
      <c r="C12" s="251">
        <v>0</v>
      </c>
      <c r="D12" s="251">
        <v>0</v>
      </c>
      <c r="E12" s="251">
        <f t="shared" ref="E12:E18" si="0">D12-C12</f>
        <v>0</v>
      </c>
      <c r="F12" s="252">
        <f t="shared" ref="F12:F18" si="1">IF(C12=0,0,E12/C12)</f>
        <v>0</v>
      </c>
    </row>
    <row r="13" spans="1:6" x14ac:dyDescent="0.2">
      <c r="A13" s="253">
        <v>1</v>
      </c>
      <c r="B13" s="254" t="s">
        <v>351</v>
      </c>
      <c r="C13" s="255">
        <v>0</v>
      </c>
      <c r="D13" s="255">
        <v>0</v>
      </c>
      <c r="E13" s="255">
        <f t="shared" si="0"/>
        <v>0</v>
      </c>
      <c r="F13" s="256">
        <f t="shared" si="1"/>
        <v>0</v>
      </c>
    </row>
    <row r="14" spans="1:6" x14ac:dyDescent="0.2">
      <c r="A14" s="253">
        <v>2</v>
      </c>
      <c r="B14" s="254" t="s">
        <v>352</v>
      </c>
      <c r="C14" s="255">
        <v>0</v>
      </c>
      <c r="D14" s="255">
        <v>0</v>
      </c>
      <c r="E14" s="255">
        <f t="shared" si="0"/>
        <v>0</v>
      </c>
      <c r="F14" s="256">
        <f t="shared" si="1"/>
        <v>0</v>
      </c>
    </row>
    <row r="15" spans="1:6" x14ac:dyDescent="0.2">
      <c r="A15" s="253">
        <v>3</v>
      </c>
      <c r="B15" s="254" t="s">
        <v>353</v>
      </c>
      <c r="C15" s="255">
        <v>0</v>
      </c>
      <c r="D15" s="255">
        <v>0</v>
      </c>
      <c r="E15" s="255">
        <f t="shared" si="0"/>
        <v>0</v>
      </c>
      <c r="F15" s="256">
        <f t="shared" si="1"/>
        <v>0</v>
      </c>
    </row>
    <row r="16" spans="1:6" x14ac:dyDescent="0.2">
      <c r="A16" s="253">
        <v>4</v>
      </c>
      <c r="B16" s="254" t="s">
        <v>354</v>
      </c>
      <c r="C16" s="255">
        <v>0</v>
      </c>
      <c r="D16" s="255">
        <v>0</v>
      </c>
      <c r="E16" s="255">
        <f t="shared" si="0"/>
        <v>0</v>
      </c>
      <c r="F16" s="256">
        <f t="shared" si="1"/>
        <v>0</v>
      </c>
    </row>
    <row r="17" spans="1:6" x14ac:dyDescent="0.2">
      <c r="A17" s="257"/>
      <c r="B17" s="258" t="s">
        <v>355</v>
      </c>
      <c r="C17" s="259">
        <f>C12+(C13+C14-C15+C16)</f>
        <v>0</v>
      </c>
      <c r="D17" s="259">
        <f>D12+(D13+D14-D15+D16)</f>
        <v>0</v>
      </c>
      <c r="E17" s="259">
        <f t="shared" si="0"/>
        <v>0</v>
      </c>
      <c r="F17" s="260">
        <f t="shared" si="1"/>
        <v>0</v>
      </c>
    </row>
    <row r="18" spans="1:6" x14ac:dyDescent="0.2">
      <c r="A18" s="261">
        <v>5</v>
      </c>
      <c r="B18" s="262" t="s">
        <v>356</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241</v>
      </c>
      <c r="B20" s="246" t="s">
        <v>357</v>
      </c>
      <c r="C20" s="247"/>
      <c r="D20" s="247"/>
      <c r="E20" s="247"/>
      <c r="F20" s="248"/>
    </row>
    <row r="21" spans="1:6" ht="15.75" customHeight="1" x14ac:dyDescent="0.2">
      <c r="A21" s="249"/>
      <c r="B21" s="250" t="s">
        <v>350</v>
      </c>
      <c r="C21" s="251">
        <v>264001.46999999997</v>
      </c>
      <c r="D21" s="251">
        <v>264135.78000000003</v>
      </c>
      <c r="E21" s="251">
        <f t="shared" ref="E21:E27" si="2">D21-C21</f>
        <v>134.31000000005588</v>
      </c>
      <c r="F21" s="252">
        <f t="shared" ref="F21:F27" si="3">IF(C21=0,0,E21/C21)</f>
        <v>5.0874716720348526E-4</v>
      </c>
    </row>
    <row r="22" spans="1:6" x14ac:dyDescent="0.2">
      <c r="A22" s="253">
        <v>1</v>
      </c>
      <c r="B22" s="254" t="s">
        <v>351</v>
      </c>
      <c r="C22" s="255">
        <v>0</v>
      </c>
      <c r="D22" s="255">
        <v>0</v>
      </c>
      <c r="E22" s="255">
        <f t="shared" si="2"/>
        <v>0</v>
      </c>
      <c r="F22" s="256">
        <f t="shared" si="3"/>
        <v>0</v>
      </c>
    </row>
    <row r="23" spans="1:6" x14ac:dyDescent="0.2">
      <c r="A23" s="253">
        <v>2</v>
      </c>
      <c r="B23" s="254" t="s">
        <v>352</v>
      </c>
      <c r="C23" s="255">
        <v>134.31</v>
      </c>
      <c r="D23" s="255">
        <v>713.39</v>
      </c>
      <c r="E23" s="255">
        <f t="shared" si="2"/>
        <v>579.07999999999993</v>
      </c>
      <c r="F23" s="256">
        <f t="shared" si="3"/>
        <v>4.3115181296999472</v>
      </c>
    </row>
    <row r="24" spans="1:6" x14ac:dyDescent="0.2">
      <c r="A24" s="253">
        <v>3</v>
      </c>
      <c r="B24" s="254" t="s">
        <v>353</v>
      </c>
      <c r="C24" s="255">
        <v>0</v>
      </c>
      <c r="D24" s="255">
        <v>70394.83</v>
      </c>
      <c r="E24" s="255">
        <f t="shared" si="2"/>
        <v>70394.83</v>
      </c>
      <c r="F24" s="256">
        <f t="shared" si="3"/>
        <v>0</v>
      </c>
    </row>
    <row r="25" spans="1:6" x14ac:dyDescent="0.2">
      <c r="A25" s="253">
        <v>4</v>
      </c>
      <c r="B25" s="254" t="s">
        <v>354</v>
      </c>
      <c r="C25" s="255">
        <v>0</v>
      </c>
      <c r="D25" s="255">
        <v>31408.68</v>
      </c>
      <c r="E25" s="255">
        <f t="shared" si="2"/>
        <v>31408.68</v>
      </c>
      <c r="F25" s="256">
        <f t="shared" si="3"/>
        <v>0</v>
      </c>
    </row>
    <row r="26" spans="1:6" x14ac:dyDescent="0.2">
      <c r="A26" s="257"/>
      <c r="B26" s="258" t="s">
        <v>355</v>
      </c>
      <c r="C26" s="259">
        <f>C21+(C22+C23-C24+C25)</f>
        <v>264135.77999999997</v>
      </c>
      <c r="D26" s="259">
        <f>D21+(D22+D23-D24+D25)</f>
        <v>225863.02000000002</v>
      </c>
      <c r="E26" s="259">
        <f t="shared" si="2"/>
        <v>-38272.759999999951</v>
      </c>
      <c r="F26" s="260">
        <f t="shared" si="3"/>
        <v>-0.14489805205489373</v>
      </c>
    </row>
    <row r="27" spans="1:6" x14ac:dyDescent="0.2">
      <c r="A27" s="261">
        <v>5</v>
      </c>
      <c r="B27" s="262" t="s">
        <v>356</v>
      </c>
      <c r="C27" s="263">
        <v>300</v>
      </c>
      <c r="D27" s="263">
        <v>700</v>
      </c>
      <c r="E27" s="263">
        <f t="shared" si="2"/>
        <v>400</v>
      </c>
      <c r="F27" s="264">
        <f t="shared" si="3"/>
        <v>1.3333333333333333</v>
      </c>
    </row>
    <row r="28" spans="1:6" ht="13.5" thickBot="1" x14ac:dyDescent="0.25">
      <c r="A28" s="265"/>
      <c r="B28" s="266"/>
      <c r="C28" s="267"/>
      <c r="D28" s="267"/>
      <c r="E28" s="267"/>
      <c r="F28" s="268"/>
    </row>
    <row r="29" spans="1:6" ht="17.25" customHeight="1" thickBot="1" x14ac:dyDescent="0.25">
      <c r="A29" s="172" t="s">
        <v>242</v>
      </c>
      <c r="B29" s="246" t="s">
        <v>358</v>
      </c>
      <c r="C29" s="247"/>
      <c r="D29" s="247"/>
      <c r="E29" s="247"/>
      <c r="F29" s="248"/>
    </row>
    <row r="30" spans="1:6" ht="15.75" customHeight="1" x14ac:dyDescent="0.2">
      <c r="A30" s="249"/>
      <c r="B30" s="250" t="s">
        <v>350</v>
      </c>
      <c r="C30" s="251">
        <v>0</v>
      </c>
      <c r="D30" s="251">
        <v>0</v>
      </c>
      <c r="E30" s="251">
        <f t="shared" ref="E30:E36" si="4">D30-C30</f>
        <v>0</v>
      </c>
      <c r="F30" s="252">
        <f t="shared" ref="F30:F36" si="5">IF(C30=0,0,E30/C30)</f>
        <v>0</v>
      </c>
    </row>
    <row r="31" spans="1:6" x14ac:dyDescent="0.2">
      <c r="A31" s="253">
        <v>1</v>
      </c>
      <c r="B31" s="254" t="s">
        <v>351</v>
      </c>
      <c r="C31" s="255">
        <v>0</v>
      </c>
      <c r="D31" s="255">
        <v>0</v>
      </c>
      <c r="E31" s="255">
        <f t="shared" si="4"/>
        <v>0</v>
      </c>
      <c r="F31" s="256">
        <f t="shared" si="5"/>
        <v>0</v>
      </c>
    </row>
    <row r="32" spans="1:6" x14ac:dyDescent="0.2">
      <c r="A32" s="253">
        <v>2</v>
      </c>
      <c r="B32" s="254" t="s">
        <v>352</v>
      </c>
      <c r="C32" s="255">
        <v>0</v>
      </c>
      <c r="D32" s="255">
        <v>0</v>
      </c>
      <c r="E32" s="255">
        <f t="shared" si="4"/>
        <v>0</v>
      </c>
      <c r="F32" s="256">
        <f t="shared" si="5"/>
        <v>0</v>
      </c>
    </row>
    <row r="33" spans="1:6" x14ac:dyDescent="0.2">
      <c r="A33" s="253">
        <v>3</v>
      </c>
      <c r="B33" s="254" t="s">
        <v>353</v>
      </c>
      <c r="C33" s="255">
        <v>0</v>
      </c>
      <c r="D33" s="255">
        <v>0</v>
      </c>
      <c r="E33" s="255">
        <f t="shared" si="4"/>
        <v>0</v>
      </c>
      <c r="F33" s="256">
        <f t="shared" si="5"/>
        <v>0</v>
      </c>
    </row>
    <row r="34" spans="1:6" x14ac:dyDescent="0.2">
      <c r="A34" s="253">
        <v>4</v>
      </c>
      <c r="B34" s="254" t="s">
        <v>354</v>
      </c>
      <c r="C34" s="255">
        <v>0</v>
      </c>
      <c r="D34" s="255">
        <v>0</v>
      </c>
      <c r="E34" s="255">
        <f t="shared" si="4"/>
        <v>0</v>
      </c>
      <c r="F34" s="256">
        <f t="shared" si="5"/>
        <v>0</v>
      </c>
    </row>
    <row r="35" spans="1:6" x14ac:dyDescent="0.2">
      <c r="A35" s="257"/>
      <c r="B35" s="258" t="s">
        <v>355</v>
      </c>
      <c r="C35" s="259">
        <f>C30+(C31+C32-C33+C34)</f>
        <v>0</v>
      </c>
      <c r="D35" s="259">
        <f>D30+(D31+D32-D33+D34)</f>
        <v>0</v>
      </c>
      <c r="E35" s="259">
        <f t="shared" si="4"/>
        <v>0</v>
      </c>
      <c r="F35" s="260">
        <f t="shared" si="5"/>
        <v>0</v>
      </c>
    </row>
    <row r="36" spans="1:6" x14ac:dyDescent="0.2">
      <c r="A36" s="261">
        <v>5</v>
      </c>
      <c r="B36" s="262" t="s">
        <v>356</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25" right="0.25" top="0.75" bottom="0.75" header="0.3" footer="0.3"/>
  <pageSetup scale="76" fitToHeight="0" orientation="portrait" horizontalDpi="1200" verticalDpi="1200" r:id="rId1"/>
  <headerFooter>
    <oddHeader>&amp;LOFFICE OF HEALTH CARE ACCESS&amp;CANNUAL REPORTING&amp;RROCKVILLE GENERAL HOSPITAL</oddHeader>
    <oddFooter>&amp;LREPORT 20&amp;C&amp;P OF &amp;N&amp;R&amp;D,&amp;T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2"/>
  <sheetViews>
    <sheetView zoomScale="75" zoomScaleSheetLayoutView="75" workbookViewId="0">
      <selection activeCell="A28" sqref="A28"/>
    </sheetView>
  </sheetViews>
  <sheetFormatPr defaultRowHeight="15.75" x14ac:dyDescent="0.25"/>
  <cols>
    <col min="1" max="1" width="33.5703125" style="270" customWidth="1"/>
    <col min="2" max="2" width="48.85546875" style="270" customWidth="1"/>
    <col min="3" max="3" width="43" style="286" customWidth="1"/>
    <col min="4" max="16384" width="9.140625" style="270"/>
  </cols>
  <sheetData>
    <row r="1" spans="1:4" ht="12.75" customHeight="1" x14ac:dyDescent="0.25">
      <c r="A1" s="494" t="s">
        <v>0</v>
      </c>
      <c r="B1" s="495"/>
      <c r="C1" s="496"/>
    </row>
    <row r="2" spans="1:4" ht="12.75" customHeight="1" x14ac:dyDescent="0.25">
      <c r="A2" s="494" t="s">
        <v>1</v>
      </c>
      <c r="B2" s="495"/>
      <c r="C2" s="496"/>
    </row>
    <row r="3" spans="1:4" ht="12.75" customHeight="1" x14ac:dyDescent="0.25">
      <c r="A3" s="494" t="s">
        <v>2</v>
      </c>
      <c r="B3" s="495"/>
      <c r="C3" s="496"/>
    </row>
    <row r="4" spans="1:4" ht="12.75" customHeight="1" x14ac:dyDescent="0.25">
      <c r="A4" s="494" t="s">
        <v>359</v>
      </c>
      <c r="B4" s="495"/>
      <c r="C4" s="496"/>
    </row>
    <row r="5" spans="1:4" ht="12.75" customHeight="1" thickBot="1" x14ac:dyDescent="0.3">
      <c r="A5" s="497"/>
      <c r="B5" s="498"/>
      <c r="C5" s="499"/>
    </row>
    <row r="6" spans="1:4" ht="15.75" customHeight="1" thickBot="1" x14ac:dyDescent="0.3">
      <c r="A6" s="500" t="s">
        <v>360</v>
      </c>
      <c r="B6" s="501"/>
      <c r="C6" s="502"/>
    </row>
    <row r="7" spans="1:4" ht="15.75" customHeight="1" thickBot="1" x14ac:dyDescent="0.3">
      <c r="A7" s="271">
        <v>-1</v>
      </c>
      <c r="B7" s="272">
        <v>-2</v>
      </c>
      <c r="C7" s="272">
        <v>-3</v>
      </c>
    </row>
    <row r="8" spans="1:4" ht="16.5" thickBot="1" x14ac:dyDescent="0.3">
      <c r="A8" s="273" t="s">
        <v>361</v>
      </c>
      <c r="B8" s="274" t="s">
        <v>362</v>
      </c>
      <c r="C8" s="275" t="s">
        <v>363</v>
      </c>
    </row>
    <row r="9" spans="1:4" s="277" customFormat="1" ht="12.75" customHeight="1" x14ac:dyDescent="0.25">
      <c r="A9" s="485" t="s">
        <v>364</v>
      </c>
      <c r="B9" s="486"/>
      <c r="C9" s="276">
        <v>9</v>
      </c>
    </row>
    <row r="10" spans="1:4" s="277" customFormat="1" ht="15.75" customHeight="1" x14ac:dyDescent="0.25">
      <c r="A10" s="487" t="s">
        <v>365</v>
      </c>
      <c r="B10" s="488"/>
      <c r="C10" s="276">
        <v>9</v>
      </c>
      <c r="D10" s="278"/>
    </row>
    <row r="11" spans="1:4" s="277" customFormat="1" ht="12.75" customHeight="1" thickBot="1" x14ac:dyDescent="0.3">
      <c r="A11" s="489" t="s">
        <v>366</v>
      </c>
      <c r="B11" s="490"/>
      <c r="C11" s="279">
        <v>70394.83</v>
      </c>
      <c r="D11" s="278"/>
    </row>
    <row r="12" spans="1:4" s="277" customFormat="1" ht="15.75" customHeight="1" thickBot="1" x14ac:dyDescent="0.3">
      <c r="A12" s="491"/>
      <c r="B12" s="492"/>
      <c r="C12" s="493"/>
      <c r="D12" s="278"/>
    </row>
    <row r="13" spans="1:4" s="277" customFormat="1" ht="15.75" customHeight="1" x14ac:dyDescent="0.25">
      <c r="A13" s="280" t="s">
        <v>367</v>
      </c>
      <c r="B13" s="281" t="s">
        <v>368</v>
      </c>
      <c r="C13" s="282">
        <v>34029.800000000003</v>
      </c>
    </row>
    <row r="14" spans="1:4" s="277" customFormat="1" ht="12.75" customHeight="1" x14ac:dyDescent="0.25">
      <c r="A14" s="280" t="s">
        <v>369</v>
      </c>
      <c r="B14" s="281" t="s">
        <v>368</v>
      </c>
      <c r="C14" s="282">
        <v>28799.46</v>
      </c>
    </row>
    <row r="15" spans="1:4" s="277" customFormat="1" ht="12.75" customHeight="1" x14ac:dyDescent="0.25">
      <c r="A15" s="280" t="s">
        <v>370</v>
      </c>
      <c r="B15" s="281" t="s">
        <v>371</v>
      </c>
      <c r="C15" s="282">
        <v>2224.9</v>
      </c>
    </row>
    <row r="16" spans="1:4" s="277" customFormat="1" ht="12.75" customHeight="1" x14ac:dyDescent="0.25">
      <c r="A16" s="280" t="s">
        <v>372</v>
      </c>
      <c r="B16" s="281" t="s">
        <v>373</v>
      </c>
      <c r="C16" s="282">
        <v>1652.66</v>
      </c>
    </row>
    <row r="17" spans="1:3" s="277" customFormat="1" ht="12.75" customHeight="1" x14ac:dyDescent="0.25">
      <c r="A17" s="280" t="s">
        <v>374</v>
      </c>
      <c r="B17" s="281" t="s">
        <v>375</v>
      </c>
      <c r="C17" s="282">
        <v>1681.38</v>
      </c>
    </row>
    <row r="18" spans="1:3" s="277" customFormat="1" ht="12.75" customHeight="1" x14ac:dyDescent="0.25">
      <c r="A18" s="280" t="s">
        <v>376</v>
      </c>
      <c r="B18" s="281" t="s">
        <v>377</v>
      </c>
      <c r="C18" s="282">
        <v>1125.18</v>
      </c>
    </row>
    <row r="19" spans="1:3" s="277" customFormat="1" ht="12.75" customHeight="1" x14ac:dyDescent="0.25">
      <c r="A19" s="280" t="s">
        <v>378</v>
      </c>
      <c r="B19" s="281" t="s">
        <v>379</v>
      </c>
      <c r="C19" s="282">
        <v>658.6</v>
      </c>
    </row>
    <row r="20" spans="1:3" s="277" customFormat="1" ht="12.75" customHeight="1" x14ac:dyDescent="0.25">
      <c r="A20" s="280" t="s">
        <v>380</v>
      </c>
      <c r="B20" s="281" t="s">
        <v>381</v>
      </c>
      <c r="C20" s="282">
        <v>221.36</v>
      </c>
    </row>
    <row r="21" spans="1:3" s="277" customFormat="1" ht="12.75" customHeight="1" thickBot="1" x14ac:dyDescent="0.3">
      <c r="A21" s="280" t="s">
        <v>382</v>
      </c>
      <c r="B21" s="281" t="s">
        <v>383</v>
      </c>
      <c r="C21" s="282">
        <v>1.49</v>
      </c>
    </row>
    <row r="22" spans="1:3" ht="12.75" customHeight="1" thickBot="1" x14ac:dyDescent="0.3">
      <c r="A22" s="283"/>
      <c r="B22" s="284" t="s">
        <v>384</v>
      </c>
      <c r="C22" s="285">
        <f>SUM(C$13:C21)</f>
        <v>70394.830000000016</v>
      </c>
    </row>
  </sheetData>
  <sheetProtection insertRows="0" deleteRows="0"/>
  <mergeCells count="10">
    <mergeCell ref="A9:B9"/>
    <mergeCell ref="A10:B10"/>
    <mergeCell ref="A11:B11"/>
    <mergeCell ref="A12:C12"/>
    <mergeCell ref="A1:C1"/>
    <mergeCell ref="A2:C2"/>
    <mergeCell ref="A3:C3"/>
    <mergeCell ref="A4:C4"/>
    <mergeCell ref="A5:C5"/>
    <mergeCell ref="A6:C6"/>
  </mergeCells>
  <printOptions horizontalCentered="1"/>
  <pageMargins left="0.25" right="0.25" top="0.75" bottom="0.75" header="0.3" footer="0.3"/>
  <pageSetup scale="81" fitToHeight="0" orientation="portrait" horizontalDpi="1200" verticalDpi="1200" r:id="rId1"/>
  <headerFooter>
    <oddHeader>&amp;LOFFICE OF HEALTH CARE ACCESS&amp;CANNUAL REPORTING&amp;RROCKVILLE GENERAL HOSPITAL</oddHeader>
    <oddFooter>&amp;LREPORT 20&amp;C&amp;P OF &amp;N&amp;R&amp;D,&amp;T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7"/>
  <sheetViews>
    <sheetView zoomScale="75" zoomScaleSheetLayoutView="75" workbookViewId="0">
      <selection activeCell="A28" sqref="A28"/>
    </sheetView>
  </sheetViews>
  <sheetFormatPr defaultRowHeight="15.75" x14ac:dyDescent="0.25"/>
  <cols>
    <col min="1" max="1" width="6.5703125" style="270" customWidth="1"/>
    <col min="2" max="2" width="39.140625" style="270" customWidth="1"/>
    <col min="3" max="3" width="20.28515625" style="270" customWidth="1"/>
    <col min="4" max="4" width="20" style="270" customWidth="1"/>
    <col min="5" max="5" width="20.140625" style="286" customWidth="1"/>
    <col min="6" max="6" width="18.5703125" style="270" customWidth="1"/>
    <col min="7" max="16384" width="9.140625" style="270"/>
  </cols>
  <sheetData>
    <row r="1" spans="1:6" s="287" customFormat="1" ht="12.75" customHeight="1" x14ac:dyDescent="0.25">
      <c r="A1" s="503"/>
      <c r="B1" s="504"/>
      <c r="C1" s="504"/>
      <c r="D1" s="504"/>
      <c r="E1" s="504"/>
      <c r="F1" s="505"/>
    </row>
    <row r="2" spans="1:6" s="287" customFormat="1" ht="15.75" customHeight="1" x14ac:dyDescent="0.25">
      <c r="A2" s="494" t="s">
        <v>0</v>
      </c>
      <c r="B2" s="495"/>
      <c r="C2" s="495"/>
      <c r="D2" s="495"/>
      <c r="E2" s="495"/>
      <c r="F2" s="496"/>
    </row>
    <row r="3" spans="1:6" s="287" customFormat="1" ht="12.75" customHeight="1" x14ac:dyDescent="0.25">
      <c r="A3" s="494" t="s">
        <v>1</v>
      </c>
      <c r="B3" s="495"/>
      <c r="C3" s="495"/>
      <c r="D3" s="495"/>
      <c r="E3" s="495"/>
      <c r="F3" s="496"/>
    </row>
    <row r="4" spans="1:6" s="287" customFormat="1" x14ac:dyDescent="0.25">
      <c r="A4" s="494" t="s">
        <v>223</v>
      </c>
      <c r="B4" s="495"/>
      <c r="C4" s="495"/>
      <c r="D4" s="495"/>
      <c r="E4" s="495"/>
      <c r="F4" s="496"/>
    </row>
    <row r="5" spans="1:6" x14ac:dyDescent="0.25">
      <c r="A5" s="494" t="s">
        <v>385</v>
      </c>
      <c r="B5" s="495"/>
      <c r="C5" s="495"/>
      <c r="D5" s="495"/>
      <c r="E5" s="495"/>
      <c r="F5" s="496"/>
    </row>
    <row r="6" spans="1:6" ht="16.5" customHeight="1" thickBot="1" x14ac:dyDescent="0.3">
      <c r="A6" s="506"/>
      <c r="B6" s="507"/>
      <c r="C6" s="507"/>
      <c r="D6" s="507"/>
      <c r="E6" s="507"/>
      <c r="F6" s="508"/>
    </row>
    <row r="7" spans="1:6" ht="16.5" customHeight="1" thickBot="1" x14ac:dyDescent="0.3">
      <c r="A7" s="513" t="s">
        <v>386</v>
      </c>
      <c r="B7" s="514"/>
      <c r="C7" s="514"/>
      <c r="D7" s="514"/>
      <c r="E7" s="514"/>
      <c r="F7" s="514"/>
    </row>
    <row r="8" spans="1:6" ht="14.25" customHeight="1" x14ac:dyDescent="0.25">
      <c r="A8" s="288">
        <v>-1</v>
      </c>
      <c r="B8" s="289">
        <v>-2</v>
      </c>
      <c r="C8" s="289">
        <v>-3</v>
      </c>
      <c r="D8" s="289">
        <v>-4</v>
      </c>
      <c r="E8" s="289">
        <v>-5</v>
      </c>
      <c r="F8" s="290">
        <v>-6</v>
      </c>
    </row>
    <row r="9" spans="1:6" ht="30.75" customHeight="1" thickBot="1" x14ac:dyDescent="0.3">
      <c r="A9" s="291" t="s">
        <v>387</v>
      </c>
      <c r="B9" s="292" t="s">
        <v>388</v>
      </c>
      <c r="C9" s="293" t="s">
        <v>389</v>
      </c>
      <c r="D9" s="293" t="s">
        <v>390</v>
      </c>
      <c r="E9" s="293" t="s">
        <v>391</v>
      </c>
      <c r="F9" s="294" t="s">
        <v>392</v>
      </c>
    </row>
    <row r="10" spans="1:6" x14ac:dyDescent="0.25">
      <c r="A10" s="295"/>
      <c r="B10" s="296"/>
      <c r="C10" s="297"/>
      <c r="D10" s="297"/>
      <c r="E10" s="297"/>
      <c r="F10" s="298"/>
    </row>
    <row r="11" spans="1:6" x14ac:dyDescent="0.25">
      <c r="A11" s="299" t="s">
        <v>227</v>
      </c>
      <c r="B11" s="515" t="s">
        <v>393</v>
      </c>
      <c r="C11" s="516"/>
      <c r="D11" s="516"/>
      <c r="E11" s="516"/>
      <c r="F11" s="516"/>
    </row>
    <row r="12" spans="1:6" x14ac:dyDescent="0.25">
      <c r="A12" s="509"/>
      <c r="B12" s="510"/>
      <c r="C12" s="510"/>
      <c r="D12" s="510"/>
      <c r="E12" s="510"/>
      <c r="F12" s="510"/>
    </row>
    <row r="13" spans="1:6" x14ac:dyDescent="0.25">
      <c r="A13" s="299" t="s">
        <v>228</v>
      </c>
      <c r="B13" s="517" t="s">
        <v>394</v>
      </c>
      <c r="C13" s="518"/>
      <c r="D13" s="518"/>
      <c r="E13" s="518"/>
      <c r="F13" s="518"/>
    </row>
    <row r="14" spans="1:6" x14ac:dyDescent="0.25">
      <c r="A14" s="509"/>
      <c r="B14" s="510"/>
      <c r="C14" s="510"/>
      <c r="D14" s="510"/>
      <c r="E14" s="510"/>
      <c r="F14" s="510"/>
    </row>
    <row r="15" spans="1:6" x14ac:dyDescent="0.25">
      <c r="A15" s="299" t="s">
        <v>272</v>
      </c>
      <c r="B15" s="517" t="s">
        <v>395</v>
      </c>
      <c r="C15" s="518"/>
      <c r="D15" s="518"/>
      <c r="E15" s="518"/>
      <c r="F15" s="518"/>
    </row>
    <row r="16" spans="1:6" x14ac:dyDescent="0.25">
      <c r="A16" s="509"/>
      <c r="B16" s="510"/>
      <c r="C16" s="510"/>
      <c r="D16" s="510"/>
      <c r="E16" s="510"/>
      <c r="F16" s="510"/>
    </row>
    <row r="17" spans="1:6" x14ac:dyDescent="0.25">
      <c r="A17" s="299" t="s">
        <v>396</v>
      </c>
      <c r="B17" s="511" t="s">
        <v>397</v>
      </c>
      <c r="C17" s="511"/>
      <c r="D17" s="511"/>
      <c r="E17" s="511"/>
      <c r="F17" s="511"/>
    </row>
    <row r="18" spans="1:6" ht="16.5" customHeight="1" thickBot="1" x14ac:dyDescent="0.3">
      <c r="A18" s="300"/>
      <c r="B18" s="512"/>
      <c r="C18" s="512"/>
      <c r="D18" s="512"/>
      <c r="E18" s="512"/>
      <c r="F18" s="301"/>
    </row>
    <row r="19" spans="1:6" x14ac:dyDescent="0.25">
      <c r="A19" s="302"/>
      <c r="B19" s="303" t="s">
        <v>368</v>
      </c>
      <c r="C19" s="304">
        <v>157268</v>
      </c>
      <c r="D19" s="304">
        <v>538.03</v>
      </c>
      <c r="E19" s="304">
        <v>0</v>
      </c>
      <c r="F19" s="305">
        <v>0</v>
      </c>
    </row>
    <row r="20" spans="1:6" x14ac:dyDescent="0.25">
      <c r="A20" s="302"/>
      <c r="B20" s="303" t="s">
        <v>373</v>
      </c>
      <c r="C20" s="304">
        <v>15000</v>
      </c>
      <c r="D20" s="304">
        <v>38.35</v>
      </c>
      <c r="E20" s="304">
        <v>0</v>
      </c>
      <c r="F20" s="305">
        <v>0</v>
      </c>
    </row>
    <row r="21" spans="1:6" x14ac:dyDescent="0.25">
      <c r="A21" s="302"/>
      <c r="B21" s="303" t="s">
        <v>377</v>
      </c>
      <c r="C21" s="304">
        <v>10000</v>
      </c>
      <c r="D21" s="304">
        <v>25.58</v>
      </c>
      <c r="E21" s="304">
        <v>0</v>
      </c>
      <c r="F21" s="305">
        <v>0</v>
      </c>
    </row>
    <row r="22" spans="1:6" x14ac:dyDescent="0.25">
      <c r="A22" s="302"/>
      <c r="B22" s="303" t="s">
        <v>375</v>
      </c>
      <c r="C22" s="304">
        <v>15000</v>
      </c>
      <c r="D22" s="304">
        <v>38.35</v>
      </c>
      <c r="E22" s="304">
        <v>0</v>
      </c>
      <c r="F22" s="305">
        <v>0</v>
      </c>
    </row>
    <row r="23" spans="1:6" x14ac:dyDescent="0.25">
      <c r="A23" s="302"/>
      <c r="B23" s="303" t="s">
        <v>381</v>
      </c>
      <c r="C23" s="304">
        <v>2000</v>
      </c>
      <c r="D23" s="304">
        <v>5.13</v>
      </c>
      <c r="E23" s="304">
        <v>0</v>
      </c>
      <c r="F23" s="305">
        <v>0</v>
      </c>
    </row>
    <row r="24" spans="1:6" x14ac:dyDescent="0.25">
      <c r="A24" s="302"/>
      <c r="B24" s="303" t="s">
        <v>371</v>
      </c>
      <c r="C24" s="304">
        <v>20120</v>
      </c>
      <c r="D24" s="304">
        <v>51.42</v>
      </c>
      <c r="E24" s="304">
        <v>0</v>
      </c>
      <c r="F24" s="305">
        <v>0</v>
      </c>
    </row>
    <row r="25" spans="1:6" x14ac:dyDescent="0.25">
      <c r="A25" s="302"/>
      <c r="B25" s="303" t="s">
        <v>379</v>
      </c>
      <c r="C25" s="304">
        <v>5975</v>
      </c>
      <c r="D25" s="304">
        <v>15.26</v>
      </c>
      <c r="E25" s="304">
        <v>0</v>
      </c>
      <c r="F25" s="305">
        <v>0</v>
      </c>
    </row>
    <row r="26" spans="1:6" ht="16.5" thickBot="1" x14ac:dyDescent="0.3">
      <c r="A26" s="302"/>
      <c r="B26" s="303" t="s">
        <v>383</v>
      </c>
      <c r="C26" s="304">
        <v>500</v>
      </c>
      <c r="D26" s="304">
        <v>1.27</v>
      </c>
      <c r="E26" s="304">
        <v>0</v>
      </c>
      <c r="F26" s="305">
        <v>0</v>
      </c>
    </row>
    <row r="27" spans="1:6" ht="16.5" customHeight="1" thickBot="1" x14ac:dyDescent="0.3">
      <c r="A27" s="306"/>
      <c r="B27" s="306" t="s">
        <v>398</v>
      </c>
      <c r="C27" s="307">
        <f>SUM(C$19:C26)</f>
        <v>225863</v>
      </c>
      <c r="D27" s="307">
        <f>SUM(D$19:D26)</f>
        <v>713.39</v>
      </c>
      <c r="E27" s="307">
        <f>SUM(E$19:E26)</f>
        <v>0</v>
      </c>
      <c r="F27" s="285">
        <f>SUM(F$19:F26)</f>
        <v>0</v>
      </c>
    </row>
  </sheetData>
  <sheetProtection insertRows="0" deleteRows="0"/>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horizontalCentered="1"/>
  <pageMargins left="0.25" right="0.25" top="0.75" bottom="0.75" header="0.3" footer="0.3"/>
  <pageSetup scale="81" fitToHeight="0" orientation="portrait" horizontalDpi="1200" verticalDpi="1200" r:id="rId1"/>
  <headerFooter>
    <oddHeader>&amp;LOFFICE OF HEALTH CARE ACCESS&amp;CANNUAL REPORTING&amp;RROCKVILLE GENERAL HOSPITAL</oddHeader>
    <oddFooter>&amp;LREPORT 20&amp;C&amp;P OF &amp;N&amp;R&amp;D,&amp;T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32</vt:i4>
      </vt:variant>
    </vt:vector>
  </HeadingPairs>
  <TitlesOfParts>
    <vt:vector size="48" baseType="lpstr">
      <vt:lpstr>Report20</vt:lpstr>
      <vt:lpstr>Report5</vt:lpstr>
      <vt:lpstr>Report6</vt:lpstr>
      <vt:lpstr>Report6A</vt:lpstr>
      <vt:lpstr>Report7</vt:lpstr>
      <vt:lpstr>Report8</vt:lpstr>
      <vt:lpstr>Report16</vt:lpstr>
      <vt:lpstr>Report17A</vt:lpstr>
      <vt:lpstr>Report17B</vt:lpstr>
      <vt:lpstr>Report18</vt:lpstr>
      <vt:lpstr>Report19</vt:lpstr>
      <vt:lpstr>Report19B</vt:lpstr>
      <vt:lpstr>Report19C</vt:lpstr>
      <vt:lpstr>Report21</vt:lpstr>
      <vt:lpstr>Report22</vt:lpstr>
      <vt:lpstr>Report23</vt:lpstr>
      <vt:lpstr>Report16!Print_Area</vt:lpstr>
      <vt:lpstr>Report17A!Print_Area</vt:lpstr>
      <vt:lpstr>Report17B!Print_Area</vt:lpstr>
      <vt:lpstr>Report18!Print_Area</vt:lpstr>
      <vt:lpstr>Report19!Print_Area</vt:lpstr>
      <vt:lpstr>Report19B!Print_Area</vt:lpstr>
      <vt:lpstr>Report19C!Print_Area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Report19B!Print_Titles</vt:lpstr>
      <vt:lpstr>Report19C!Print_Titles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Foster, Tillman</cp:lastModifiedBy>
  <cp:lastPrinted>2017-09-15T21:06:18Z</cp:lastPrinted>
  <dcterms:created xsi:type="dcterms:W3CDTF">2017-09-15T20:51:26Z</dcterms:created>
  <dcterms:modified xsi:type="dcterms:W3CDTF">2017-09-15T21:48:04Z</dcterms:modified>
</cp:coreProperties>
</file>