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W:\Cert\FISC_SVC\2016AR12M\Excel Downloads\"/>
    </mc:Choice>
  </mc:AlternateContent>
  <bookViews>
    <workbookView xWindow="0" yWindow="0" windowWidth="28800" windowHeight="13635"/>
  </bookViews>
  <sheets>
    <sheet name="Report20" sheetId="4" r:id="rId1"/>
    <sheet name="Report5" sheetId="5" r:id="rId2"/>
    <sheet name="Report6" sheetId="6" r:id="rId3"/>
    <sheet name="Report6A" sheetId="7" r:id="rId4"/>
    <sheet name="Report7" sheetId="8" r:id="rId5"/>
    <sheet name="Report8" sheetId="9" r:id="rId6"/>
    <sheet name="Report16" sheetId="10" r:id="rId7"/>
    <sheet name="Report17A" sheetId="11" r:id="rId8"/>
    <sheet name="Report17B" sheetId="12" r:id="rId9"/>
    <sheet name="Report18" sheetId="13" r:id="rId10"/>
    <sheet name="Report19" sheetId="14" r:id="rId11"/>
    <sheet name="Report19B" sheetId="15" r:id="rId12"/>
    <sheet name="Report19C" sheetId="16" r:id="rId13"/>
    <sheet name="Report21" sheetId="17" r:id="rId14"/>
    <sheet name="Report22" sheetId="18" r:id="rId15"/>
    <sheet name="Report23" sheetId="19" r:id="rId16"/>
  </sheets>
  <definedNames>
    <definedName name="_xlnm.Print_Area" localSheetId="6">Report16!$A$10:$F$37</definedName>
    <definedName name="_xlnm.Print_Area" localSheetId="7">Report17A!$A$13:$C$212</definedName>
    <definedName name="_xlnm.Print_Area" localSheetId="8">Report17B!$A$10:$F$38</definedName>
    <definedName name="_xlnm.Print_Area" localSheetId="9">Report18!$A$9:$C$50</definedName>
    <definedName name="_xlnm.Print_Area" localSheetId="10">Report19!$A$11:$F$31</definedName>
    <definedName name="_xlnm.Print_Area" localSheetId="11">Report19B!$A$11:$F$31</definedName>
    <definedName name="_xlnm.Print_Area" localSheetId="12">Report19C!$A$11:$H$61</definedName>
    <definedName name="_xlnm.Print_Area" localSheetId="0">Report20!$A$11:$C$249</definedName>
    <definedName name="_xlnm.Print_Area" localSheetId="13">Report21!$A$11:$E$74</definedName>
    <definedName name="_xlnm.Print_Area" localSheetId="14">Report22!$A$11:$C$20</definedName>
    <definedName name="_xlnm.Print_Area" localSheetId="15">Report23!$A$9:$F$59</definedName>
    <definedName name="_xlnm.Print_Area" localSheetId="1">Report5!$A$10:$D$136</definedName>
    <definedName name="_xlnm.Print_Area" localSheetId="2">Report6!$A$10:$E$96</definedName>
    <definedName name="_xlnm.Print_Area" localSheetId="3">Report6A!$A$10:$F$67</definedName>
    <definedName name="_xlnm.Print_Area" localSheetId="4">Report7!$A$10:$D$67</definedName>
    <definedName name="_xlnm.Print_Area" localSheetId="5">Report8!$A$10:$D$67</definedName>
    <definedName name="_xlnm.Print_Titles" localSheetId="6">Report16!$1:$9</definedName>
    <definedName name="_xlnm.Print_Titles" localSheetId="7">Report17A!$1:$12</definedName>
    <definedName name="_xlnm.Print_Titles" localSheetId="8">Report17B!$1:$9</definedName>
    <definedName name="_xlnm.Print_Titles" localSheetId="9">Report18!$1:$8</definedName>
    <definedName name="_xlnm.Print_Titles" localSheetId="10">Report19!$1:$10</definedName>
    <definedName name="_xlnm.Print_Titles" localSheetId="11">Report19B!$1:$10</definedName>
    <definedName name="_xlnm.Print_Titles" localSheetId="12">Report19C!$1:$10</definedName>
    <definedName name="_xlnm.Print_Titles" localSheetId="0">Report20!$1:$10</definedName>
    <definedName name="_xlnm.Print_Titles" localSheetId="13">Report21!$1:$10</definedName>
    <definedName name="_xlnm.Print_Titles" localSheetId="14">Report22!$1:$10</definedName>
    <definedName name="_xlnm.Print_Titles" localSheetId="15">Report23!$1:$8</definedName>
    <definedName name="_xlnm.Print_Titles" localSheetId="1">Report5!$1:$9</definedName>
    <definedName name="_xlnm.Print_Titles" localSheetId="2">Report6!$1:$9</definedName>
    <definedName name="_xlnm.Print_Titles" localSheetId="3">Report6A!$1:$9</definedName>
    <definedName name="_xlnm.Print_Titles" localSheetId="4">Report7!$1:$9</definedName>
    <definedName name="_xlnm.Print_Titles" localSheetId="5">Report8!$1:$9</definedName>
  </definedNames>
  <calcPr calcId="152511"/>
</workbook>
</file>

<file path=xl/calcChain.xml><?xml version="1.0" encoding="utf-8"?>
<calcChain xmlns="http://schemas.openxmlformats.org/spreadsheetml/2006/main">
  <c r="F56" i="19" l="1"/>
  <c r="E56" i="19"/>
  <c r="F55" i="19"/>
  <c r="E55" i="19"/>
  <c r="E54" i="19"/>
  <c r="F54" i="19" s="1"/>
  <c r="E53" i="19"/>
  <c r="F53" i="19" s="1"/>
  <c r="D51" i="19"/>
  <c r="C51" i="19"/>
  <c r="F50" i="19"/>
  <c r="E50" i="19"/>
  <c r="E49" i="19"/>
  <c r="F49" i="19" s="1"/>
  <c r="E48" i="19"/>
  <c r="F48" i="19" s="1"/>
  <c r="D45" i="19"/>
  <c r="D46" i="19" s="1"/>
  <c r="C45" i="19"/>
  <c r="E44" i="19"/>
  <c r="F44" i="19" s="1"/>
  <c r="D42" i="19"/>
  <c r="C42" i="19"/>
  <c r="E42" i="19" s="1"/>
  <c r="F42" i="19" s="1"/>
  <c r="E41" i="19"/>
  <c r="F41" i="19" s="1"/>
  <c r="E39" i="19"/>
  <c r="F39" i="19" s="1"/>
  <c r="E38" i="19"/>
  <c r="F38" i="19" s="1"/>
  <c r="E30" i="19"/>
  <c r="F30" i="19" s="1"/>
  <c r="F29" i="19"/>
  <c r="E29" i="19"/>
  <c r="E28" i="19"/>
  <c r="F28" i="19" s="1"/>
  <c r="E27" i="19"/>
  <c r="F27" i="19" s="1"/>
  <c r="D25" i="19"/>
  <c r="C25" i="19"/>
  <c r="E24" i="19"/>
  <c r="F24" i="19" s="1"/>
  <c r="E23" i="19"/>
  <c r="F23" i="19" s="1"/>
  <c r="F22" i="19"/>
  <c r="E22" i="19"/>
  <c r="D19" i="19"/>
  <c r="D20" i="19" s="1"/>
  <c r="C19" i="19"/>
  <c r="C20" i="19" s="1"/>
  <c r="E18" i="19"/>
  <c r="F18" i="19" s="1"/>
  <c r="D16" i="19"/>
  <c r="E16" i="19" s="1"/>
  <c r="F16" i="19" s="1"/>
  <c r="C16" i="19"/>
  <c r="F15" i="19"/>
  <c r="E15" i="19"/>
  <c r="E13" i="19"/>
  <c r="F13" i="19"/>
  <c r="E12" i="19"/>
  <c r="F12" i="19" s="1"/>
  <c r="E65" i="17"/>
  <c r="E64" i="17"/>
  <c r="E61" i="17"/>
  <c r="E60" i="17"/>
  <c r="E57" i="17"/>
  <c r="E56" i="17"/>
  <c r="E53" i="17"/>
  <c r="E52" i="17"/>
  <c r="E49" i="17"/>
  <c r="E48" i="17"/>
  <c r="E45" i="17"/>
  <c r="E44" i="17"/>
  <c r="E41" i="17"/>
  <c r="E40" i="17"/>
  <c r="E37" i="17"/>
  <c r="E36" i="17"/>
  <c r="E33" i="17"/>
  <c r="E32" i="17"/>
  <c r="E29" i="17"/>
  <c r="E28" i="17"/>
  <c r="E25" i="17"/>
  <c r="E24" i="17"/>
  <c r="E21" i="17"/>
  <c r="E20" i="17"/>
  <c r="E17" i="17"/>
  <c r="E16" i="17"/>
  <c r="E13" i="17"/>
  <c r="E12" i="17"/>
  <c r="G61" i="16"/>
  <c r="F61" i="16"/>
  <c r="E61" i="16"/>
  <c r="H61" i="16" s="1"/>
  <c r="D61" i="16"/>
  <c r="H60" i="16"/>
  <c r="H59" i="16"/>
  <c r="H58" i="16"/>
  <c r="H57" i="16"/>
  <c r="H56" i="16"/>
  <c r="H55" i="16"/>
  <c r="H54" i="16"/>
  <c r="H53" i="16"/>
  <c r="H52" i="16"/>
  <c r="H51" i="16"/>
  <c r="H50" i="16"/>
  <c r="H49" i="16"/>
  <c r="H48" i="16"/>
  <c r="H47" i="16"/>
  <c r="H46" i="16"/>
  <c r="H45" i="16"/>
  <c r="H44" i="16"/>
  <c r="H43" i="16"/>
  <c r="H42" i="16"/>
  <c r="H41" i="16"/>
  <c r="H40" i="16"/>
  <c r="H39" i="16"/>
  <c r="H38" i="16"/>
  <c r="H37" i="16"/>
  <c r="H36" i="16"/>
  <c r="H35" i="16"/>
  <c r="H34" i="16"/>
  <c r="H33" i="16"/>
  <c r="H32" i="16"/>
  <c r="H31" i="16"/>
  <c r="H30" i="16"/>
  <c r="H29" i="16"/>
  <c r="H28" i="16"/>
  <c r="H27" i="16"/>
  <c r="H26" i="16"/>
  <c r="H25" i="16"/>
  <c r="H24" i="16"/>
  <c r="H23" i="16"/>
  <c r="H22" i="16"/>
  <c r="H21" i="16"/>
  <c r="H20" i="16"/>
  <c r="H19" i="16"/>
  <c r="H18" i="16"/>
  <c r="H17" i="16"/>
  <c r="H16" i="16"/>
  <c r="H15" i="16"/>
  <c r="H14" i="16"/>
  <c r="H13" i="16"/>
  <c r="H12" i="16"/>
  <c r="H11" i="16"/>
  <c r="E31" i="15"/>
  <c r="F31" i="15" s="1"/>
  <c r="D31" i="15"/>
  <c r="F29" i="15"/>
  <c r="F27" i="15"/>
  <c r="F25" i="15"/>
  <c r="F23" i="15"/>
  <c r="F21" i="15"/>
  <c r="F19" i="15"/>
  <c r="F17" i="15"/>
  <c r="F15" i="15"/>
  <c r="F13" i="15"/>
  <c r="F11" i="15"/>
  <c r="E31" i="14"/>
  <c r="D31" i="14"/>
  <c r="F31" i="14" s="1"/>
  <c r="F29" i="14"/>
  <c r="F27" i="14"/>
  <c r="F25" i="14"/>
  <c r="F23" i="14"/>
  <c r="F21" i="14"/>
  <c r="F19" i="14"/>
  <c r="F17" i="14"/>
  <c r="F15" i="14"/>
  <c r="F13" i="14"/>
  <c r="F11" i="14"/>
  <c r="F38" i="12"/>
  <c r="E38" i="12"/>
  <c r="D38" i="12"/>
  <c r="C38" i="12"/>
  <c r="C212" i="11"/>
  <c r="F36" i="10"/>
  <c r="E36" i="10"/>
  <c r="D35" i="10"/>
  <c r="E35" i="10" s="1"/>
  <c r="C35" i="10"/>
  <c r="F35" i="10" s="1"/>
  <c r="F34" i="10"/>
  <c r="E34" i="10"/>
  <c r="F33" i="10"/>
  <c r="E33" i="10"/>
  <c r="F32" i="10"/>
  <c r="E32" i="10"/>
  <c r="F31" i="10"/>
  <c r="E31" i="10"/>
  <c r="F30" i="10"/>
  <c r="E30" i="10"/>
  <c r="F27" i="10"/>
  <c r="E27" i="10"/>
  <c r="D26" i="10"/>
  <c r="E26" i="10" s="1"/>
  <c r="C26" i="10"/>
  <c r="E25" i="10"/>
  <c r="F25" i="10" s="1"/>
  <c r="E24" i="10"/>
  <c r="F24" i="10" s="1"/>
  <c r="E23" i="10"/>
  <c r="F23" i="10" s="1"/>
  <c r="F22" i="10"/>
  <c r="E22" i="10"/>
  <c r="E21" i="10"/>
  <c r="F21" i="10" s="1"/>
  <c r="F18" i="10"/>
  <c r="E18" i="10"/>
  <c r="D17" i="10"/>
  <c r="E17" i="10"/>
  <c r="C17" i="10"/>
  <c r="F17" i="10" s="1"/>
  <c r="F16" i="10"/>
  <c r="E16" i="10"/>
  <c r="F15" i="10"/>
  <c r="E15" i="10"/>
  <c r="F14" i="10"/>
  <c r="E14" i="10"/>
  <c r="F13" i="10"/>
  <c r="E13" i="10"/>
  <c r="F12" i="10"/>
  <c r="E12" i="10"/>
  <c r="C67" i="9"/>
  <c r="C67" i="8"/>
  <c r="F67" i="7"/>
  <c r="E94" i="6"/>
  <c r="E87" i="6"/>
  <c r="E78" i="6"/>
  <c r="E96" i="6" s="1"/>
  <c r="E73" i="6"/>
  <c r="E68" i="6"/>
  <c r="E63" i="6"/>
  <c r="E58" i="6"/>
  <c r="E52" i="6"/>
  <c r="E47" i="6"/>
  <c r="E42" i="6"/>
  <c r="E37" i="6"/>
  <c r="E32" i="6"/>
  <c r="E27" i="6"/>
  <c r="E22" i="6"/>
  <c r="D132" i="5"/>
  <c r="D129" i="5"/>
  <c r="D121" i="5"/>
  <c r="D113" i="5"/>
  <c r="D105" i="5"/>
  <c r="D97" i="5"/>
  <c r="D89" i="5"/>
  <c r="D81" i="5"/>
  <c r="D73" i="5"/>
  <c r="D65" i="5"/>
  <c r="D57" i="5"/>
  <c r="D49" i="5"/>
  <c r="D41" i="5"/>
  <c r="D33" i="5"/>
  <c r="D25" i="5"/>
  <c r="D17" i="5"/>
  <c r="E19" i="19"/>
  <c r="F19" i="19" s="1"/>
  <c r="E45" i="19"/>
  <c r="F45" i="19" s="1"/>
  <c r="C46" i="19"/>
  <c r="F26" i="10" l="1"/>
  <c r="E46" i="19"/>
  <c r="F46" i="19"/>
  <c r="D131" i="5"/>
  <c r="D133" i="5" s="1"/>
  <c r="E20" i="19"/>
  <c r="F20" i="19" s="1"/>
  <c r="E51" i="19"/>
  <c r="F51" i="19" s="1"/>
  <c r="E25" i="19"/>
  <c r="F25" i="19" s="1"/>
</calcChain>
</file>

<file path=xl/sharedStrings.xml><?xml version="1.0" encoding="utf-8"?>
<sst xmlns="http://schemas.openxmlformats.org/spreadsheetml/2006/main" count="2035" uniqueCount="684">
  <si>
    <t>GREENWICH HOSPITAL</t>
  </si>
  <si>
    <t xml:space="preserve">ANNUAL REPORTING </t>
  </si>
  <si>
    <t xml:space="preserve">      FISCAL YEAR 2016</t>
  </si>
  <si>
    <t>REPORT 20 - REPORT OF EACH JOINT VENTURE, PARTNERSHIP</t>
  </si>
  <si>
    <t>AND CORPORATION RELATED TO THE HOSPITAL</t>
  </si>
  <si>
    <t>LINE</t>
  </si>
  <si>
    <t>DESCRIPTION</t>
  </si>
  <si>
    <t>AFFILIATE INFORMATION</t>
  </si>
  <si>
    <t xml:space="preserve">A.      </t>
  </si>
  <si>
    <t xml:space="preserve">       AFFILIATE NAME      </t>
  </si>
  <si>
    <t>YALE NEW HAVEN HEALTH SERVICES CORP (YNHHSC)</t>
  </si>
  <si>
    <t>Affiliate Description</t>
  </si>
  <si>
    <t>YNHHSC IS THE PARENT CORPORATION OF YNH NETWORK CORP., YNHHS MSO INC. WHICH ARE AFFILIATED WITH YALE-NEW HAVEN HOSP., AND BRIDGEPORT VERTICAL NETWORK AND GREENWICH VERTICAL NETWORK.</t>
  </si>
  <si>
    <t xml:space="preserve">Affiliate type of service </t>
  </si>
  <si>
    <t>Parent Corporation</t>
  </si>
  <si>
    <t>Tax Status</t>
  </si>
  <si>
    <t>Not for Profit</t>
  </si>
  <si>
    <t>Street Address</t>
  </si>
  <si>
    <t>789 Howard Avenue</t>
  </si>
  <si>
    <t xml:space="preserve">Town </t>
  </si>
  <si>
    <t>New Haven</t>
  </si>
  <si>
    <t>State</t>
  </si>
  <si>
    <t>Connecticut</t>
  </si>
  <si>
    <t>Zip Code</t>
  </si>
  <si>
    <t xml:space="preserve">06519 - </t>
  </si>
  <si>
    <t>CEO Name</t>
  </si>
  <si>
    <t>Marna P. Borgstrom</t>
  </si>
  <si>
    <t>CEO Title</t>
  </si>
  <si>
    <t>President and Chief Executive Officer</t>
  </si>
  <si>
    <t>CT Agent Name</t>
  </si>
  <si>
    <t>Corporation Service Company</t>
  </si>
  <si>
    <t>CT Agent Company</t>
  </si>
  <si>
    <t>CT Agent Company Street Address</t>
  </si>
  <si>
    <t>50 Weston Street</t>
  </si>
  <si>
    <t xml:space="preserve">CT Agent Town </t>
  </si>
  <si>
    <t>Hartford</t>
  </si>
  <si>
    <t>CT Agent State</t>
  </si>
  <si>
    <t>CT Agent Zip Code</t>
  </si>
  <si>
    <t>06120 - 1537</t>
  </si>
  <si>
    <t xml:space="preserve">B.      </t>
  </si>
  <si>
    <t>900 KING STREET ASSOCIATES, LLC</t>
  </si>
  <si>
    <t>Realty Holding Company</t>
  </si>
  <si>
    <t>Affilate Support Services</t>
  </si>
  <si>
    <t>For Profit</t>
  </si>
  <si>
    <t>5 Perryridge Road</t>
  </si>
  <si>
    <t>Greenwich</t>
  </si>
  <si>
    <t xml:space="preserve">06830 - </t>
  </si>
  <si>
    <t>Norman G. Roth</t>
  </si>
  <si>
    <t xml:space="preserve">President </t>
  </si>
  <si>
    <t>Deborah Hodys</t>
  </si>
  <si>
    <t>Greenwich Health Care Services, Inc</t>
  </si>
  <si>
    <t>5 Perryridge Rd</t>
  </si>
  <si>
    <t xml:space="preserve">C.      </t>
  </si>
  <si>
    <t>CVW BODY DESIGN CENTER - STAMFORD, LLC</t>
  </si>
  <si>
    <t xml:space="preserve">A Joint Venture between CVW Body Design Center and Greenwich Hospital.  Greenwich Hospital holds a 15% interest. </t>
  </si>
  <si>
    <t>Ambulatory/OP Surgery Center</t>
  </si>
  <si>
    <t>2001 West Main Street, Suite 155</t>
  </si>
  <si>
    <t>Stamford</t>
  </si>
  <si>
    <t xml:space="preserve">06902 - </t>
  </si>
  <si>
    <t>Timothy R. Estes</t>
  </si>
  <si>
    <t>Cheif Executive Officer &amp; President</t>
  </si>
  <si>
    <t>Leif O. Nordberg, MD</t>
  </si>
  <si>
    <t>CVW Body Design Centers of America</t>
  </si>
  <si>
    <t xml:space="preserve">D.      </t>
  </si>
  <si>
    <t>GH REALTY, LLC</t>
  </si>
  <si>
    <t>GH REALTY IS A SINGLE MEMBER LIMITED LIABILITY COMPANY.  FOR TAX PURPOSES, THIS ENTITY IS NOT RECOGNIZED AND ALL OF ITS FINANCIAL/TAX REPORTING IS DONE BY PERRYRIDGE CORPORATION, ITS SOLE MEMBER (OWNER).</t>
  </si>
  <si>
    <t>Real Estate</t>
  </si>
  <si>
    <t>5 Perryridge Rd.</t>
  </si>
  <si>
    <t>President</t>
  </si>
  <si>
    <t>Deborah A. Hodys</t>
  </si>
  <si>
    <t>Greenwich Healthcare Services</t>
  </si>
  <si>
    <t xml:space="preserve">Greenwich </t>
  </si>
  <si>
    <t xml:space="preserve">06878 - </t>
  </si>
  <si>
    <t xml:space="preserve">E.      </t>
  </si>
  <si>
    <t>GREENWICH AMBULATORY SURGERY CENTER, LLC</t>
  </si>
  <si>
    <t>Outpatient surgery center.</t>
  </si>
  <si>
    <t>Corporate Service Co.</t>
  </si>
  <si>
    <t>50 Weston Street, 50 Weston Street</t>
  </si>
  <si>
    <t xml:space="preserve">F.      </t>
  </si>
  <si>
    <t>GREENWICH CLINICAL PATHOLOGY ASSOCIATES, LLC</t>
  </si>
  <si>
    <t>Billing for clinical pathology services</t>
  </si>
  <si>
    <t xml:space="preserve">G.      </t>
  </si>
  <si>
    <t>GREENWICH FERTILITY AND IVF CENTER, P.C.</t>
  </si>
  <si>
    <t>Physician Practice - Professional Billing</t>
  </si>
  <si>
    <t>Medical Practices</t>
  </si>
  <si>
    <t>Herbert Archer, MD</t>
  </si>
  <si>
    <t>Corporation Service Company Company</t>
  </si>
  <si>
    <t xml:space="preserve">H.      </t>
  </si>
  <si>
    <t>GREENWICH HEALTH CARE SERVICES, INC.</t>
  </si>
  <si>
    <t>TO BENEFIT, PERFORM THE FUNCTIONS OF, CARRY OUT THE PURPOSES OF, AND UPHOLD, PROMOTE AND FURTHER THE WELFARE, PROGRAMS AND ACTIVITIES OF THE GREENWICH HOSPITAL ASSOCIATION, OF GREENWICH, CT.</t>
  </si>
  <si>
    <t>5 PERRYRIDGE RD.</t>
  </si>
  <si>
    <t>PRESIDENT</t>
  </si>
  <si>
    <t>Greenwich Hospital</t>
  </si>
  <si>
    <t xml:space="preserve">I.      </t>
  </si>
  <si>
    <t>GREENWICH OCCUPATIONAL HEALTH SERVICES OF NEW JERSEY, P.C.</t>
  </si>
  <si>
    <t>Physician practice - serves business and international tavel.  New Jersey  P.C.</t>
  </si>
  <si>
    <t>Physicians Services</t>
  </si>
  <si>
    <t>5 Perryridge Raod</t>
  </si>
  <si>
    <t>06830 - 4697</t>
  </si>
  <si>
    <t>Servando G. De Los Angeles II</t>
  </si>
  <si>
    <t>National Corporate Research LTD</t>
  </si>
  <si>
    <t>14 Scenic Drive</t>
  </si>
  <si>
    <t>Dayton</t>
  </si>
  <si>
    <t>New York</t>
  </si>
  <si>
    <t xml:space="preserve">08810 - </t>
  </si>
  <si>
    <t xml:space="preserve">J.      </t>
  </si>
  <si>
    <t>GREENWICH OCCUPATIONAL HEALTH SERVICES, OF NEW YORK, P.C.</t>
  </si>
  <si>
    <t>Physician practice - serves business and international travel, and employee health. NYS Corporation.</t>
  </si>
  <si>
    <t>Herbert Archer M.D.</t>
  </si>
  <si>
    <t>80 State Street</t>
  </si>
  <si>
    <t>Albany</t>
  </si>
  <si>
    <t>12207 - 2543</t>
  </si>
  <si>
    <t xml:space="preserve">K.      </t>
  </si>
  <si>
    <t>GREENWICH PATHOLOGY ASSOCIATES, LLC</t>
  </si>
  <si>
    <t>Pathology Physician Group that serves Greenwich Hospital - billing anatomical laboratory services</t>
  </si>
  <si>
    <t xml:space="preserve">L.      </t>
  </si>
  <si>
    <t>ORTHOPAEDIC &amp; NEUROSURGERY CENTER OF GREENWICH, LLC</t>
  </si>
  <si>
    <t>A joint venture with ONS. GHCS has a 35% interest in the LLC.</t>
  </si>
  <si>
    <t xml:space="preserve">M.      </t>
  </si>
  <si>
    <t>PERRYRIDGE CORPORATION</t>
  </si>
  <si>
    <t>REAL ESTATE MANAGEMENT SERVICES.</t>
  </si>
  <si>
    <t xml:space="preserve">N.      </t>
  </si>
  <si>
    <t>THE GREENWICH HOSPITAL ENDOWMENT FUND, INC, FORMERLY GREENWICH FOUNDATION</t>
  </si>
  <si>
    <t>MANAGE AND ADMINISTER ENDOWMENT FUNDS AND DISBURSE TO OR FOR THE BENEFIT OF THE HOSPITAL, GHSI AND ANY OR ALL OF THEIR AFFILIATES.</t>
  </si>
  <si>
    <t>Foundation</t>
  </si>
  <si>
    <t>President &amp; CEO</t>
  </si>
  <si>
    <t xml:space="preserve">* P.O. BOX IS UNACCEPTABLE WITHOUT A </t>
  </si>
  <si>
    <t>STREET ADDRESS FOR EACH AGENT COMPANY</t>
  </si>
  <si>
    <t>FISCAL YEAR 2016</t>
  </si>
  <si>
    <t>REPORT 5 - HOSPITAL, AFFILIATE AND RELATED CORPORATION NET ASSETS</t>
  </si>
  <si>
    <t>(1)</t>
  </si>
  <si>
    <t>(2)</t>
  </si>
  <si>
    <t>(3)</t>
  </si>
  <si>
    <t>(4)</t>
  </si>
  <si>
    <t>FUND DESCRIPTION /</t>
  </si>
  <si>
    <t>BALANCE AS OF</t>
  </si>
  <si>
    <t>AFFILIATE NAME</t>
  </si>
  <si>
    <t>FUND PURPOSE</t>
  </si>
  <si>
    <t xml:space="preserve"> 9/30/2016</t>
  </si>
  <si>
    <t>A .</t>
  </si>
  <si>
    <t>Unrestricted</t>
  </si>
  <si>
    <t>Temporarily Restricted by Donor</t>
  </si>
  <si>
    <t>Temporarily Restricted by Board</t>
  </si>
  <si>
    <t>Permanently Restricted by Donor</t>
  </si>
  <si>
    <t>Intercompany Eliminations</t>
  </si>
  <si>
    <t>Total:</t>
  </si>
  <si>
    <t>B .</t>
  </si>
  <si>
    <t>C .</t>
  </si>
  <si>
    <t>D .</t>
  </si>
  <si>
    <t>E .</t>
  </si>
  <si>
    <t>F .</t>
  </si>
  <si>
    <t>G .</t>
  </si>
  <si>
    <t>H .</t>
  </si>
  <si>
    <t>I .</t>
  </si>
  <si>
    <t>J .</t>
  </si>
  <si>
    <t>K .</t>
  </si>
  <si>
    <t>L .</t>
  </si>
  <si>
    <t>M .</t>
  </si>
  <si>
    <t>N .</t>
  </si>
  <si>
    <t>O .</t>
  </si>
  <si>
    <t>Total of all Affiliates (before Intercompany Eliminations)</t>
  </si>
  <si>
    <t>Fund Balance:</t>
  </si>
  <si>
    <t xml:space="preserve">Total of all Affiliates </t>
  </si>
  <si>
    <t>REPORT 6 - TRANSACTIONS BETWEEN THE HOSPITAL AND AFFILIATES OR RELATED CORPORATIONS</t>
  </si>
  <si>
    <t>(5)</t>
  </si>
  <si>
    <t>TRANSFER TO / FROM</t>
  </si>
  <si>
    <t>DESCRIPTION OF TRANSFER</t>
  </si>
  <si>
    <t>DATE</t>
  </si>
  <si>
    <t>HOSPITAL</t>
  </si>
  <si>
    <t>A.</t>
  </si>
  <si>
    <t>Beginning Unconsolidated Intercompany Balance:  </t>
  </si>
  <si>
    <t xml:space="preserve">9/30/2015           </t>
  </si>
  <si>
    <t>System Support Fee  </t>
  </si>
  <si>
    <t>09/30/2016</t>
  </si>
  <si>
    <t>Management Fees  </t>
  </si>
  <si>
    <t>Information services  </t>
  </si>
  <si>
    <t>Malpractice Insurance  </t>
  </si>
  <si>
    <t>EPIC  Shared Projects  </t>
  </si>
  <si>
    <t>Voluntary Employee Benefits Association  </t>
  </si>
  <si>
    <t>Vendor Rebates  </t>
  </si>
  <si>
    <t>Greenwich Hospital Accounts Payable to YNHHSC  </t>
  </si>
  <si>
    <t>Total Payments - Monthly inter-company billings  </t>
  </si>
  <si>
    <t>Ending Unconsolidated Intercompany Balance:</t>
  </si>
  <si>
    <t>9/30/2016  </t>
  </si>
  <si>
    <t>B.</t>
  </si>
  <si>
    <t/>
  </si>
  <si>
    <t>Nothing to Report</t>
  </si>
  <si>
    <t>C.</t>
  </si>
  <si>
    <t>D.</t>
  </si>
  <si>
    <t>E.</t>
  </si>
  <si>
    <t>F.</t>
  </si>
  <si>
    <t>G.</t>
  </si>
  <si>
    <t>H.</t>
  </si>
  <si>
    <t>Cash Transfer  </t>
  </si>
  <si>
    <t>Fund Balance Transfer  </t>
  </si>
  <si>
    <t>I.</t>
  </si>
  <si>
    <t>J.</t>
  </si>
  <si>
    <t>K.</t>
  </si>
  <si>
    <t>L.</t>
  </si>
  <si>
    <t>M.</t>
  </si>
  <si>
    <t>Management Fee  </t>
  </si>
  <si>
    <t>Insurance  </t>
  </si>
  <si>
    <t>Rent  </t>
  </si>
  <si>
    <t>General Expenses  </t>
  </si>
  <si>
    <t>Tranfer of Funds  </t>
  </si>
  <si>
    <t>N.</t>
  </si>
  <si>
    <t>Distribution from Endowment Fund  </t>
  </si>
  <si>
    <t>Investment Income  </t>
  </si>
  <si>
    <t>Unrealized Gains and Losses  </t>
  </si>
  <si>
    <t>Grand Total:</t>
  </si>
  <si>
    <t>REPORT 6A - TRANSACTIONS BETWEEN HOSPITAL AFFILIATES OR RELATED CORPORATIONS</t>
  </si>
  <si>
    <t>AFFILIATE TRANSFERRING FUNDS</t>
  </si>
  <si>
    <t>AFFILIATE RECEIVING FUNDS</t>
  </si>
  <si>
    <t>AMOUNT</t>
  </si>
  <si>
    <t>Beginning Unconsolidated Intercompany Balance</t>
  </si>
  <si>
    <t>10/01/2015</t>
  </si>
  <si>
    <t xml:space="preserve">Total: </t>
  </si>
  <si>
    <t>9/30/2016</t>
  </si>
  <si>
    <t>Ending Unconsolidated Intercompany Balance</t>
  </si>
  <si>
    <t>REPORT 7- EXPENDITURES BY AFFILIATES / RELATED CORPORATIONS FOR THE BENEFIT OF THE HOSPITAL</t>
  </si>
  <si>
    <t>AFFILIATE NAME &amp;</t>
  </si>
  <si>
    <t>DESCRIPTION OF EXPENDITURE</t>
  </si>
  <si>
    <t>Total:   </t>
  </si>
  <si>
    <t xml:space="preserve">Grand Total:   </t>
  </si>
  <si>
    <t>REPORT 8 - HOSPITAL COMMITMENTS / ENDORSEMENTS FOR THE BENEFIT OF AFFILIATES / RELATED CORPORATIONS</t>
  </si>
  <si>
    <t>DESCRIPTION OF THE COMMITMENT AND/OR ENDORSEMENT</t>
  </si>
  <si>
    <t>TERM IN YEARS</t>
  </si>
  <si>
    <t>0</t>
  </si>
  <si>
    <t xml:space="preserve">  REPORT 16 - DONATIONS AND FUNDS RESTRICTED FOR</t>
  </si>
  <si>
    <t>INDIGENT CARE AND FREE BEDS</t>
  </si>
  <si>
    <t>FY 2015                ACTUAL</t>
  </si>
  <si>
    <t>FY 2016                 ACTUAL</t>
  </si>
  <si>
    <t>AMOUNT DIFFERENCE</t>
  </si>
  <si>
    <t>% DIFFERENCE</t>
  </si>
  <si>
    <t>Indigent Care</t>
  </si>
  <si>
    <t xml:space="preserve">Beginning Balance </t>
  </si>
  <si>
    <t xml:space="preserve">Donations </t>
  </si>
  <si>
    <t xml:space="preserve">Income </t>
  </si>
  <si>
    <t xml:space="preserve">Expenditures </t>
  </si>
  <si>
    <t xml:space="preserve">Unrealized Gains and Losses </t>
  </si>
  <si>
    <t xml:space="preserve">Ending Balance </t>
  </si>
  <si>
    <t xml:space="preserve">Projected Interest Income </t>
  </si>
  <si>
    <t>Free Beds</t>
  </si>
  <si>
    <t>Other</t>
  </si>
  <si>
    <t>REPORT 17A - HOSPITAL BED FUNDS HELD OR ADMINISTERED BY THE HOSPITAL</t>
  </si>
  <si>
    <t>A. Patient Activity</t>
  </si>
  <si>
    <t xml:space="preserve">Patient </t>
  </si>
  <si>
    <r>
      <t xml:space="preserve">         Name of Hospital Bed Fund </t>
    </r>
    <r>
      <rPr>
        <u/>
        <sz val="11"/>
        <rFont val="Arial"/>
        <family val="2"/>
      </rPr>
      <t>(</t>
    </r>
    <r>
      <rPr>
        <b/>
        <u/>
        <sz val="11"/>
        <rFont val="Arial"/>
        <family val="2"/>
      </rPr>
      <t>FULL NAME</t>
    </r>
    <r>
      <rPr>
        <u/>
        <sz val="11"/>
        <rFont val="Arial"/>
        <family val="2"/>
      </rPr>
      <t>)</t>
    </r>
  </si>
  <si>
    <t>Amount</t>
  </si>
  <si>
    <t>1.       Number of Applications for Hospital Bed Funds</t>
  </si>
  <si>
    <t xml:space="preserve">2. A.  Number of Patients receiving Hospital Bed Fund Grants </t>
  </si>
  <si>
    <t xml:space="preserve">2. B.  The Actual Total Dollar Amount provided to all patients from Hospital Bed Funds:                         </t>
  </si>
  <si>
    <t>1</t>
  </si>
  <si>
    <t>ENDOWED BED FUND</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</si>
  <si>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</si>
  <si>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</si>
  <si>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</si>
  <si>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</si>
  <si>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</si>
  <si>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</si>
  <si>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</si>
  <si>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</si>
  <si>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</si>
  <si>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</si>
  <si>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</si>
  <si>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</si>
  <si>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</si>
  <si>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</si>
  <si>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</si>
  <si>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</si>
  <si>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</si>
  <si>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</si>
  <si>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</si>
  <si>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</si>
  <si>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</si>
  <si>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</si>
  <si>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</si>
  <si>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</si>
  <si>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</si>
  <si>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</si>
  <si>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</si>
  <si>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</si>
  <si>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</si>
  <si>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</si>
  <si>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</si>
  <si>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</si>
  <si>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</si>
  <si>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</si>
  <si>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</si>
  <si>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</si>
  <si>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</si>
  <si>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</si>
  <si>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</si>
  <si>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</si>
  <si>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</si>
  <si>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</si>
  <si>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</si>
  <si>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</si>
  <si>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</si>
  <si>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</si>
  <si>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</si>
  <si>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</si>
  <si>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</si>
  <si>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</si>
  <si>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</si>
  <si>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</si>
  <si>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</si>
  <si>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</si>
  <si>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</si>
  <si>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</si>
  <si>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</si>
  <si>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</si>
  <si>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</si>
  <si>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</si>
  <si>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</si>
  <si>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</si>
  <si>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</si>
  <si>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</si>
  <si>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</si>
  <si>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</si>
  <si>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</si>
  <si>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</si>
  <si>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</si>
  <si>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</si>
  <si>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</si>
  <si>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</si>
  <si>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</si>
  <si>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</si>
  <si>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</si>
  <si>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</si>
  <si>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</si>
  <si>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</si>
  <si>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</si>
  <si>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</si>
  <si>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</si>
  <si>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</si>
  <si>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</si>
  <si>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</si>
  <si>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</si>
  <si>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</si>
  <si>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</si>
  <si>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</si>
  <si>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</si>
  <si>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</si>
  <si>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</si>
  <si>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</si>
  <si>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</si>
  <si>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</si>
  <si>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</si>
  <si>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</si>
  <si>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</si>
  <si>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</si>
  <si>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</si>
  <si>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101</t>
  </si>
  <si>
    <t>102</t>
  </si>
  <si>
    <t>103</t>
  </si>
  <si>
    <t>104</t>
  </si>
  <si>
    <t>105</t>
  </si>
  <si>
    <t>106</t>
  </si>
  <si>
    <t>107</t>
  </si>
  <si>
    <t>108</t>
  </si>
  <si>
    <t>109</t>
  </si>
  <si>
    <t>110</t>
  </si>
  <si>
    <t>111</t>
  </si>
  <si>
    <t>112</t>
  </si>
  <si>
    <t>113</t>
  </si>
  <si>
    <t>114</t>
  </si>
  <si>
    <t>115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</si>
  <si>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</si>
  <si>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</si>
  <si>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</si>
  <si>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</si>
  <si>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</si>
  <si>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</si>
  <si>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</si>
  <si>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</si>
  <si>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</si>
  <si>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</si>
  <si>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</si>
  <si>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</si>
  <si>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</si>
  <si>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</si>
  <si>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</si>
  <si>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</si>
  <si>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</si>
  <si>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</si>
  <si>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</si>
  <si>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</si>
  <si>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</si>
  <si>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</si>
  <si>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</si>
  <si>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</si>
  <si>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</si>
  <si>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</si>
  <si>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</si>
  <si>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</si>
  <si>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</si>
  <si>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</si>
  <si>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</si>
  <si>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147</t>
  </si>
  <si>
    <t>148</t>
  </si>
  <si>
    <t>149</t>
  </si>
  <si>
    <t>150</t>
  </si>
  <si>
    <t>151</t>
  </si>
  <si>
    <t>152</t>
  </si>
  <si>
    <t>153</t>
  </si>
  <si>
    <t>BELDING &amp; BLACKFORD FUND</t>
  </si>
  <si>
    <t>154</t>
  </si>
  <si>
    <t>155</t>
  </si>
  <si>
    <t>156</t>
  </si>
  <si>
    <t>157</t>
  </si>
  <si>
    <t>158</t>
  </si>
  <si>
    <t>159</t>
  </si>
  <si>
    <t>160</t>
  </si>
  <si>
    <t>161</t>
  </si>
  <si>
    <t>162</t>
  </si>
  <si>
    <t>163</t>
  </si>
  <si>
    <t>164</t>
  </si>
  <si>
    <t>165</t>
  </si>
  <si>
    <t>166</t>
  </si>
  <si>
    <t>167</t>
  </si>
  <si>
    <t>168</t>
  </si>
  <si>
    <t>169</t>
  </si>
  <si>
    <t>170</t>
  </si>
  <si>
    <t>171</t>
  </si>
  <si>
    <t>172</t>
  </si>
  <si>
    <t>173</t>
  </si>
  <si>
    <t>174</t>
  </si>
  <si>
    <t>175</t>
  </si>
  <si>
    <t>176</t>
  </si>
  <si>
    <t>177</t>
  </si>
  <si>
    <t>178</t>
  </si>
  <si>
    <t>179</t>
  </si>
  <si>
    <t>180</t>
  </si>
  <si>
    <t>181</t>
  </si>
  <si>
    <t>182</t>
  </si>
  <si>
    <t>183</t>
  </si>
  <si>
    <t>184</t>
  </si>
  <si>
    <t>185</t>
  </si>
  <si>
    <t>186</t>
  </si>
  <si>
    <t>187</t>
  </si>
  <si>
    <t>188</t>
  </si>
  <si>
    <t>189</t>
  </si>
  <si>
    <t>190</t>
  </si>
  <si>
    <t>191</t>
  </si>
  <si>
    <t>192</t>
  </si>
  <si>
    <t>193</t>
  </si>
  <si>
    <t>194</t>
  </si>
  <si>
    <t>195</t>
  </si>
  <si>
    <t>196</t>
  </si>
  <si>
    <t>197</t>
  </si>
  <si>
    <t>198</t>
  </si>
  <si>
    <t>199</t>
  </si>
  <si>
    <t xml:space="preserve">Grand Total </t>
  </si>
  <si>
    <t>REPORT 17B - HOSPITAL BED FUNDS HELD OR ADMINISTERED BY THE HOSPITAL</t>
  </si>
  <si>
    <t>B.   BED FUND ACTIVITY</t>
  </si>
  <si>
    <t>Line</t>
  </si>
  <si>
    <t xml:space="preserve">Name of Hospital Bed Fund </t>
  </si>
  <si>
    <t>FMV of Principal</t>
  </si>
  <si>
    <t>Actual Earnings</t>
  </si>
  <si>
    <t xml:space="preserve">Earnings Reinvested </t>
  </si>
  <si>
    <t>Earnings Available</t>
  </si>
  <si>
    <t>Fair Market Value of the Principal of each individual Hospital Bed Fund, or the Principal attributable to each Hospital Bed Fund if held in a pooled investment.</t>
  </si>
  <si>
    <t>Total Actual Earnings for each Hospital Bed Fund or the Earnings attributable to each Hospital Bed Fund.</t>
  </si>
  <si>
    <t>Actual Dollar Amount of Earnings reinvested as Principal, if any.</t>
  </si>
  <si>
    <t>(6)</t>
  </si>
  <si>
    <t>Actual Dollar Amount of Earnings available for Patient Care.</t>
  </si>
  <si>
    <t>Adolescent Medicine Free Care Fund</t>
  </si>
  <si>
    <t>Free Bed Fund</t>
  </si>
  <si>
    <t>Endowed Bed &amp; Room Endowment</t>
  </si>
  <si>
    <t>Homecare Fund</t>
  </si>
  <si>
    <t>Mary Fund for Cancer</t>
  </si>
  <si>
    <t>Pediatric Fund</t>
  </si>
  <si>
    <t>The May Day Fund</t>
  </si>
  <si>
    <t>Genevieve &amp; George Funston Endowment</t>
  </si>
  <si>
    <t>Kennedy-Duncan Fund</t>
  </si>
  <si>
    <t>Margaret Yeager Fund</t>
  </si>
  <si>
    <t>Mary &amp; Martin Weinmann Endowment</t>
  </si>
  <si>
    <t>Munitalp Foundation Endowment</t>
  </si>
  <si>
    <t>Wood Fund for Hospice Endowment</t>
  </si>
  <si>
    <t>Aids Fund</t>
  </si>
  <si>
    <t>Arthritis Fund</t>
  </si>
  <si>
    <t>Financial Assistance Fund</t>
  </si>
  <si>
    <t>Outpatient Department Fund</t>
  </si>
  <si>
    <t>Outpatient Clinic Free Care</t>
  </si>
  <si>
    <t>Belding &amp; Blackford Fund</t>
  </si>
  <si>
    <t>Total Bed Funds :</t>
  </si>
  <si>
    <t>REPORT 18 - HOSPITAL COLLECTION PLACEMENT POLICIES AND COLLECTION AGENT INFORMATION</t>
  </si>
  <si>
    <t>COLLECTION INFORMATION</t>
  </si>
  <si>
    <t>GENERAL COLLECTION PROCESSES AND PROCEDURES</t>
  </si>
  <si>
    <t>Hospital's processes and policies for assigning a debt to a Collection Agent</t>
  </si>
  <si>
    <t>See Policies and Procedures for Billing and Collection as part of Annual Filing per sec 19a-643 et seq</t>
  </si>
  <si>
    <t>Hospital's processes and policies for compensating a Collection Agent for services rendered</t>
  </si>
  <si>
    <t>Each collection agent is reimbursed for services rendered based on separately negotiated performance related contracts.</t>
  </si>
  <si>
    <t>Total Recovery Rate on accounts assigned (excluding Medicare accounts) to Collection Agents</t>
  </si>
  <si>
    <t>II.</t>
  </si>
  <si>
    <t>SPECIFIC COLLECTION AGENT INFORMATION</t>
  </si>
  <si>
    <t>A</t>
  </si>
  <si>
    <t xml:space="preserve">Collection Agent </t>
  </si>
  <si>
    <t>Collection Agent Name</t>
  </si>
  <si>
    <t>Attorney Schiff</t>
  </si>
  <si>
    <t xml:space="preserve">Collection Agent Type </t>
  </si>
  <si>
    <t>Attorney</t>
  </si>
  <si>
    <t xml:space="preserve">Related / Not Related Entity </t>
  </si>
  <si>
    <t>Not Related</t>
  </si>
  <si>
    <t>If the Hospital follows the same processes and policies described in  Section I, for assigning debt with this Collection Agent? indicate "Same as General Processes and Policies" Otherwise Provide Details.</t>
  </si>
  <si>
    <t>See Policies and Procedures associated with Billing as part of Annual Filing per sec 19a-643 et seq</t>
  </si>
  <si>
    <t>If the Hospital follows the same processes and policies described in  Section I, for compensating this Collection Agent? indicate "Same as General Processes and Policies" Otherwise Provide Details.</t>
  </si>
  <si>
    <t>Recovery Rate on Accounts Assigned (excluding Medicare accounts) to Collection Agent.</t>
  </si>
  <si>
    <t>B</t>
  </si>
  <si>
    <t>Attorney Cipriano</t>
  </si>
  <si>
    <t>C</t>
  </si>
  <si>
    <t>Tobin, Carberry, OMallery, Riley, Sellinger P.C.</t>
  </si>
  <si>
    <t>D</t>
  </si>
  <si>
    <t>Century Financial Services</t>
  </si>
  <si>
    <t>Collection Agency</t>
  </si>
  <si>
    <t>Related</t>
  </si>
  <si>
    <t>ANNUAL REPORTING</t>
  </si>
  <si>
    <t>REPORT 19 - SALARIES AND FRINGE BENEFITS OF THE TEN HIGHEST PAID HOSPITAL EMPLOYEES</t>
  </si>
  <si>
    <t>POSITION TITLE</t>
  </si>
  <si>
    <t>EMPLOYEE NAME</t>
  </si>
  <si>
    <t>SALARY</t>
  </si>
  <si>
    <t>FRINGE BENEFITS</t>
  </si>
  <si>
    <t>TOTAL</t>
  </si>
  <si>
    <t xml:space="preserve">1.         </t>
  </si>
  <si>
    <t>Pathologist</t>
  </si>
  <si>
    <t>Vicky Altemeyer</t>
  </si>
  <si>
    <t xml:space="preserve">2.         </t>
  </si>
  <si>
    <t>Sr. VP, Medical Services &amp; CMO</t>
  </si>
  <si>
    <t>Marvin Lipschutz</t>
  </si>
  <si>
    <t xml:space="preserve">3.         </t>
  </si>
  <si>
    <t>Sr. VP, Patient Services</t>
  </si>
  <si>
    <t>Susan Brown</t>
  </si>
  <si>
    <t xml:space="preserve">4.         </t>
  </si>
  <si>
    <t>Ileana Green</t>
  </si>
  <si>
    <t xml:space="preserve">5.         </t>
  </si>
  <si>
    <t>Chief Safety Officer</t>
  </si>
  <si>
    <t>Stephen Jones</t>
  </si>
  <si>
    <t xml:space="preserve">6.         </t>
  </si>
  <si>
    <t>Director, Infectious Diseases</t>
  </si>
  <si>
    <t>James Sabetta</t>
  </si>
  <si>
    <t xml:space="preserve">7.         </t>
  </si>
  <si>
    <t>Director, Neonatology</t>
  </si>
  <si>
    <t>Stylianos Theofanidis</t>
  </si>
  <si>
    <t xml:space="preserve">8.         </t>
  </si>
  <si>
    <t>Director, Medical Education</t>
  </si>
  <si>
    <t>Charles Seelig</t>
  </si>
  <si>
    <t xml:space="preserve">9.         </t>
  </si>
  <si>
    <t>Dana Jaggessarsingh</t>
  </si>
  <si>
    <t xml:space="preserve">10.         </t>
  </si>
  <si>
    <t>Dorothy Blackmun</t>
  </si>
  <si>
    <t>REPORT 19B - SALARIES AND FRINGE BENEFITS OF THE TEN HIGHEST PAID HEALTH SYSTEM EMPLOYEES</t>
  </si>
  <si>
    <t>EMPLOYEE NAME AND COMPANY</t>
  </si>
  <si>
    <t>Marna Borgstrom, YNHH &amp; YNHHSC</t>
  </si>
  <si>
    <t>Sr. VP, Payer Relations</t>
  </si>
  <si>
    <t>William Gedge, YNHHSC</t>
  </si>
  <si>
    <t>Exec. VP</t>
  </si>
  <si>
    <t>Richard D Aquila, YNHH &amp; YNHHSC</t>
  </si>
  <si>
    <t>Exec. VP, COO</t>
  </si>
  <si>
    <t>Christopher O Connor, YNHHSC</t>
  </si>
  <si>
    <t>William Jennings, BH &amp; YNHHSC</t>
  </si>
  <si>
    <t>VP, Compensation &amp; Benefits</t>
  </si>
  <si>
    <t>Michael Dimenstein, YNHHSC</t>
  </si>
  <si>
    <t>Exec. VP, Strategy &amp; System Development</t>
  </si>
  <si>
    <t>Gayle Capozzalo, YNHHSC</t>
  </si>
  <si>
    <t>Norman Roth, GH &amp; BH, &amp; YNHHSC</t>
  </si>
  <si>
    <t>Sr. VP, General Counsel</t>
  </si>
  <si>
    <t>William Aseltyne, YNHH &amp; YNHHSC</t>
  </si>
  <si>
    <t>Exec. VP, CFO</t>
  </si>
  <si>
    <t>Vincent Tammaro, YNHH &amp; YNHHSC</t>
  </si>
  <si>
    <t>REPORT 19C - FINANCIAL GAINS REALIZED FROM A TRANSFER OF OWNERSHIP CON</t>
  </si>
  <si>
    <t>NAME</t>
  </si>
  <si>
    <t>POSITION TYPE</t>
  </si>
  <si>
    <t>SEVERANCE PAYMENT</t>
  </si>
  <si>
    <t>STOCK OFFERING VALUE</t>
  </si>
  <si>
    <t>OTHER FINANCIAL GAIN</t>
  </si>
  <si>
    <t xml:space="preserve">11.         </t>
  </si>
  <si>
    <t xml:space="preserve">12.         </t>
  </si>
  <si>
    <t xml:space="preserve">13.         </t>
  </si>
  <si>
    <t xml:space="preserve">14.         </t>
  </si>
  <si>
    <t xml:space="preserve">15.         </t>
  </si>
  <si>
    <t xml:space="preserve">16.         </t>
  </si>
  <si>
    <t xml:space="preserve">17.         </t>
  </si>
  <si>
    <t xml:space="preserve">18.         </t>
  </si>
  <si>
    <t xml:space="preserve">19.         </t>
  </si>
  <si>
    <t xml:space="preserve">20.         </t>
  </si>
  <si>
    <t xml:space="preserve">21.         </t>
  </si>
  <si>
    <t xml:space="preserve">22.         </t>
  </si>
  <si>
    <t xml:space="preserve">23.         </t>
  </si>
  <si>
    <t xml:space="preserve">24.         </t>
  </si>
  <si>
    <t xml:space="preserve">25.         </t>
  </si>
  <si>
    <t xml:space="preserve">26.         </t>
  </si>
  <si>
    <t xml:space="preserve">27.         </t>
  </si>
  <si>
    <t xml:space="preserve">28.         </t>
  </si>
  <si>
    <t xml:space="preserve">29.         </t>
  </si>
  <si>
    <t xml:space="preserve">30.         </t>
  </si>
  <si>
    <t xml:space="preserve">31.         </t>
  </si>
  <si>
    <t xml:space="preserve">32.         </t>
  </si>
  <si>
    <t xml:space="preserve">33.         </t>
  </si>
  <si>
    <t xml:space="preserve">34.         </t>
  </si>
  <si>
    <t xml:space="preserve">35.         </t>
  </si>
  <si>
    <t xml:space="preserve">36.         </t>
  </si>
  <si>
    <t xml:space="preserve">37.         </t>
  </si>
  <si>
    <t xml:space="preserve">38.         </t>
  </si>
  <si>
    <t xml:space="preserve">39.         </t>
  </si>
  <si>
    <t xml:space="preserve">40.         </t>
  </si>
  <si>
    <t xml:space="preserve">41.         </t>
  </si>
  <si>
    <t xml:space="preserve">42.         </t>
  </si>
  <si>
    <t xml:space="preserve">43.         </t>
  </si>
  <si>
    <t xml:space="preserve">44.         </t>
  </si>
  <si>
    <t xml:space="preserve">45.         </t>
  </si>
  <si>
    <t xml:space="preserve">46.         </t>
  </si>
  <si>
    <t xml:space="preserve">47.         </t>
  </si>
  <si>
    <t xml:space="preserve">48.         </t>
  </si>
  <si>
    <t xml:space="preserve">49.         </t>
  </si>
  <si>
    <t xml:space="preserve">50.         </t>
  </si>
  <si>
    <t>REPORT 21- HOSPITAL SALARIES AND FRINGE BENEFITS</t>
  </si>
  <si>
    <t>PAID BY JOINT VENTURES, AFFILIATES AND RELATED CORPORATIONS</t>
  </si>
  <si>
    <r>
      <t>SALARIES  (Directly or Indirectly)</t>
    </r>
    <r>
      <rPr>
        <b/>
        <vertAlign val="superscript"/>
        <sz val="12"/>
        <rFont val="Arial"/>
      </rPr>
      <t>C</t>
    </r>
  </si>
  <si>
    <r>
      <t>FRINGE BENEFITS</t>
    </r>
    <r>
      <rPr>
        <b/>
        <vertAlign val="superscript"/>
        <sz val="12"/>
        <rFont val="Arial"/>
      </rPr>
      <t>A</t>
    </r>
    <r>
      <rPr>
        <b/>
        <sz val="12"/>
        <rFont val="Arial"/>
      </rPr>
      <t>(Directly or Indirectly)</t>
    </r>
    <r>
      <rPr>
        <b/>
        <vertAlign val="superscript"/>
        <sz val="12"/>
        <rFont val="Arial"/>
      </rPr>
      <t>C</t>
    </r>
  </si>
  <si>
    <t>Paid by the Entity Listed Above to Hospital Employees(B)</t>
  </si>
  <si>
    <t>Paid by the Hospital to Employees of the Entity Listed Above</t>
  </si>
  <si>
    <t xml:space="preserve">For each entity listed on Report 20, complete Report 21. </t>
  </si>
  <si>
    <t xml:space="preserve">A - Fringe benefits shall represent the value of all forms of compensation as described in Section 19a-643-206-(b)(21), including the fair market value where appropriate. </t>
  </si>
  <si>
    <t xml:space="preserve">B - A hospital employee is anyone who provides a service which incurs an expense for the hospital. </t>
  </si>
  <si>
    <t xml:space="preserve">C - Indirect payments include but are not limited to payments made to related entities. </t>
  </si>
  <si>
    <t>REPORT 22 - TRANSFER OF ASSETS OR OPERATIONS OR</t>
  </si>
  <si>
    <t>CHANGE OF CONTROL FROM THE HOSPITAL TO A PROFIT ENTITY</t>
  </si>
  <si>
    <t>ACTUAL FY 2016</t>
  </si>
  <si>
    <t>Transfer of Assets or Operations</t>
  </si>
  <si>
    <t>  1.</t>
  </si>
  <si>
    <t>Name of the Person or Entity Organized or Operated For Profit involved in each Transfer of Assets or Operations or Change of Control involving Hospital Clinical or Nonclinical Services or Functions.</t>
  </si>
  <si>
    <t>N/A</t>
  </si>
  <si>
    <t>  2.</t>
  </si>
  <si>
    <t>Description of each Transfer of Assets or Operations or Change of Control involving Hospital Clinical or Nonclinical Services or Functions.</t>
  </si>
  <si>
    <t>  3.</t>
  </si>
  <si>
    <t>Description of each Hospital Clinical or Nonclinical Service or Function transferred or involved in a change of control.</t>
  </si>
  <si>
    <t>  4.</t>
  </si>
  <si>
    <t>Date that each Transfer of Assets or Operations or Change of Control involving Hospital Clinical or Nonclinical Services or Functions occurred.</t>
  </si>
  <si>
    <t>  5.</t>
  </si>
  <si>
    <t>Amount of each Transfer of Assets or Operations or Change of Control involving Hospital Clinical or Nonclinical Services or Functions.</t>
  </si>
  <si>
    <t xml:space="preserve">           FISCAL YEAR 2016</t>
  </si>
  <si>
    <t>REPORT 23 - CHARITY CARE AND REDUCED COST SERVICES PROVIDED BY THE HOSPITAL</t>
  </si>
  <si>
    <t>FY 2015</t>
  </si>
  <si>
    <t>FY 2016</t>
  </si>
  <si>
    <t>%</t>
  </si>
  <si>
    <t>DIFFERENCE</t>
  </si>
  <si>
    <t>Hospital Charity Care (see Hospital Audited Financial Statement Notes)</t>
  </si>
  <si>
    <t>1.</t>
  </si>
  <si>
    <t>Number of Applicants</t>
  </si>
  <si>
    <t>2.</t>
  </si>
  <si>
    <t>Number of Approved Applicants</t>
  </si>
  <si>
    <t>3.</t>
  </si>
  <si>
    <t>Total Charges (A)</t>
  </si>
  <si>
    <t>Average Charges</t>
  </si>
  <si>
    <t>4.</t>
  </si>
  <si>
    <t>Ratio of Cost to Charges (RCC)</t>
  </si>
  <si>
    <t>Total Cost</t>
  </si>
  <si>
    <t>Average Cost</t>
  </si>
  <si>
    <t>5.</t>
  </si>
  <si>
    <t>Charity Care - Inpatient Charges</t>
  </si>
  <si>
    <t>6.</t>
  </si>
  <si>
    <t>Charity Care - Outpatient Emergency Department Charges</t>
  </si>
  <si>
    <t>7.</t>
  </si>
  <si>
    <t>Charity Care - Outpatient Charges (Excludes ED Charges)</t>
  </si>
  <si>
    <t>8.</t>
  </si>
  <si>
    <t>Charity Care - Number of Patient Days</t>
  </si>
  <si>
    <t>9.</t>
  </si>
  <si>
    <t>Charity Care - Number of Discharges</t>
  </si>
  <si>
    <t>10.</t>
  </si>
  <si>
    <t>Charity Care - Number of Outpatient ED Visits</t>
  </si>
  <si>
    <t>11.</t>
  </si>
  <si>
    <t>Charity Care - Number of Outpatient Visits (Excludes ED Visits)</t>
  </si>
  <si>
    <t xml:space="preserve">  (A) The total amount must agree with the total amount listed in the Hospital Audited Financial Statement Notes.</t>
  </si>
  <si>
    <t>Hospital Bed Funds (see Hospital Reporting System - Report 17)</t>
  </si>
  <si>
    <t>Total Charges (B)</t>
  </si>
  <si>
    <t>Bed Funds - Inpatient Charges</t>
  </si>
  <si>
    <t>Bed Funds - Outpatient Emergency Department Charges</t>
  </si>
  <si>
    <t>Bed Funds - Outpatient Charges (Excludes ED Charges)</t>
  </si>
  <si>
    <t>Bed Funds - Number of Patient Days</t>
  </si>
  <si>
    <t>Bed Funds - Number of Discharges</t>
  </si>
  <si>
    <t>Bed Funds - Number of Outpatient ED Visits</t>
  </si>
  <si>
    <t>Bed Funds - Number of Outpatient Visits(Excludes ED Visits)</t>
  </si>
  <si>
    <t xml:space="preserve">  (B) The total amount must agree with the total amount listed on Hospital Reporting System - Report 17.</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</si>
</sst>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5" formatCode="&quot;$&quot;#,##0_);\(&quot;$&quot;#,##0\)"/>
    <numFmt numFmtId="6" formatCode="&quot;$&quot;#,##0_);[Red]\(&quot;$&quot;#,##0\)"/>
    <numFmt numFmtId="8" formatCode="&quot;$&quot;#,##0.00_);[Red]\(&quot;$&quot;#,##0.00\)"/>
    <numFmt numFmtId="42" formatCode="_(&quot;$&quot;* #,##0_);_(&quot;$&quot;* \(#,##0\);_(&quot;$&quot;* &quot;-&quot;_);_(@_)"/>
    <numFmt numFmtId="41" formatCode="_(* #,##0_);_(* \(#,##0\);_(* &quot;-&quot;_);_(@_)"/>
    <numFmt numFmtId="164" formatCode="0_);\(0\)"/>
    <numFmt numFmtId="165" formatCode="00000"/>
    <numFmt numFmtId="166" formatCode="&quot;$&quot;#,##0"/>
    <numFmt numFmtId="167" formatCode="#,##0.000000_);\(#,##0.000000\)"/>
    <numFmt numFmtId="168" formatCode="_(* #,##0.000000_);_(* \(#,##0.000000\);_(* &quot;-&quot;??????_);_(@_)"/>
  </numFmts>
  <fonts count="23" x14ac:knownFonts="1">
    <font>
      <sz val="11"/>
      <color theme="1"/>
      <name val="Calibri"/>
      <family val="2"/>
      <scheme val="minor"/>
    </font>
    <font>
      <sz val="10"/>
      <name val="Arial"/>
    </font>
    <font>
      <b/>
      <sz val="14"/>
      <name val="Arial"/>
      <family val="2"/>
    </font>
    <font>
      <b/>
      <sz val="12"/>
      <name val="Arial"/>
      <family val="2"/>
    </font>
    <font>
      <b/>
      <sz val="11"/>
      <name val="Arial"/>
      <family val="2"/>
    </font>
    <font>
      <b/>
      <sz val="10"/>
      <name val="Arial"/>
      <family val="2"/>
    </font>
    <font>
      <sz val="11"/>
      <name val="Arial"/>
      <family val="2"/>
    </font>
    <font>
      <sz val="12"/>
      <name val="Arial"/>
    </font>
    <font>
      <b/>
      <sz val="12"/>
      <name val="Arial"/>
    </font>
    <font>
      <sz val="12"/>
      <name val="Arial"/>
      <family val="2"/>
    </font>
    <font>
      <b/>
      <sz val="10"/>
      <name val="Arial"/>
    </font>
    <font>
      <sz val="10"/>
      <name val="Arial"/>
      <family val="2"/>
    </font>
    <font>
      <sz val="12"/>
      <name val="Times New Roman"/>
      <family val="1"/>
    </font>
    <font>
      <b/>
      <u/>
      <sz val="11"/>
      <name val="Arial"/>
      <family val="2"/>
    </font>
    <font>
      <u/>
      <sz val="11"/>
      <name val="Arial"/>
      <family val="2"/>
    </font>
    <font>
      <b/>
      <sz val="11"/>
      <color indexed="10"/>
      <name val="Arial"/>
      <family val="2"/>
    </font>
    <font>
      <b/>
      <sz val="12"/>
      <name val="Times New Roman"/>
      <family val="1"/>
    </font>
    <font>
      <i/>
      <sz val="12"/>
      <name val="Arial"/>
      <family val="2"/>
    </font>
    <font>
      <b/>
      <sz val="12"/>
      <color indexed="10"/>
      <name val="Arial"/>
      <family val="2"/>
    </font>
    <font>
      <b/>
      <vertAlign val="superscript"/>
      <sz val="12"/>
      <name val="Arial"/>
    </font>
    <font>
      <i/>
      <sz val="12"/>
      <name val="Arial"/>
    </font>
    <font>
      <b/>
      <u/>
      <sz val="12"/>
      <name val="Arial"/>
      <family val="2"/>
    </font>
    <font>
      <u/>
      <sz val="12"/>
      <name val="Arial"/>
      <family val="2"/>
    </font>
  </fonts>
  <fills count="3">
    <fill>
      <patternFill patternType="none"/>
    </fill>
    <fill>
      <patternFill patternType="gray125"/>
    </fill>
    <fill>
      <patternFill patternType="solid">
        <fgColor rgb="FFC0C0C0"/>
        <bgColor indexed="64"/>
      </patternFill>
    </fill>
  </fills>
  <borders count="114">
    <border>
      <left/>
      <right/>
      <top/>
      <bottom/>
      <diagonal/>
    </border>
    <border>
      <left style="medium">
        <color indexed="0"/>
      </left>
      <right style="thin">
        <color indexed="0"/>
      </right>
      <top style="medium">
        <color indexed="0"/>
      </top>
      <bottom style="thin">
        <color indexed="0"/>
      </bottom>
      <diagonal/>
    </border>
    <border>
      <left style="thin">
        <color indexed="0"/>
      </left>
      <right style="thin">
        <color indexed="0"/>
      </right>
      <top style="medium">
        <color indexed="0"/>
      </top>
      <bottom style="thin">
        <color indexed="0"/>
      </bottom>
      <diagonal/>
    </border>
    <border>
      <left style="thin">
        <color indexed="0"/>
      </left>
      <right style="medium">
        <color indexed="0"/>
      </right>
      <top style="medium">
        <color indexed="0"/>
      </top>
      <bottom style="thin">
        <color indexed="0"/>
      </bottom>
      <diagonal/>
    </border>
    <border>
      <left style="medium">
        <color indexed="0"/>
      </left>
      <right style="thin">
        <color indexed="0"/>
      </right>
      <top/>
      <bottom/>
      <diagonal/>
    </border>
    <border>
      <left style="thin">
        <color indexed="0"/>
      </left>
      <right style="thin">
        <color indexed="0"/>
      </right>
      <top/>
      <bottom/>
      <diagonal/>
    </border>
    <border>
      <left style="thin">
        <color indexed="0"/>
      </left>
      <right style="medium">
        <color indexed="0"/>
      </right>
      <top/>
      <bottom/>
      <diagonal/>
    </border>
    <border>
      <left style="medium">
        <color indexed="0"/>
      </left>
      <right style="thin">
        <color indexed="0"/>
      </right>
      <top/>
      <bottom style="medium">
        <color indexed="0"/>
      </bottom>
      <diagonal/>
    </border>
    <border>
      <left style="thin">
        <color indexed="0"/>
      </left>
      <right style="thin">
        <color indexed="0"/>
      </right>
      <top/>
      <bottom style="medium">
        <color indexed="0"/>
      </bottom>
      <diagonal/>
    </border>
    <border>
      <left style="thin">
        <color indexed="0"/>
      </left>
      <right style="medium">
        <color indexed="0"/>
      </right>
      <top/>
      <bottom style="medium">
        <color indexed="0"/>
      </bottom>
      <diagonal/>
    </border>
    <border>
      <left style="medium">
        <color indexed="0"/>
      </left>
      <right style="thin">
        <color indexed="0"/>
      </right>
      <top style="thin">
        <color indexed="0"/>
      </top>
      <bottom style="thin">
        <color indexed="0"/>
      </bottom>
      <diagonal/>
    </border>
    <border>
      <left style="thin">
        <color indexed="0"/>
      </left>
      <right style="thin">
        <color indexed="0"/>
      </right>
      <top/>
      <bottom style="thin">
        <color indexed="0"/>
      </bottom>
      <diagonal/>
    </border>
    <border>
      <left style="thin">
        <color indexed="0"/>
      </left>
      <right style="medium">
        <color indexed="0"/>
      </right>
      <top style="thin">
        <color indexed="0"/>
      </top>
      <bottom style="thin">
        <color indexed="0"/>
      </bottom>
      <diagonal/>
    </border>
    <border>
      <left style="thin">
        <color indexed="0"/>
      </left>
      <right style="thin">
        <color indexed="0"/>
      </right>
      <top style="thin">
        <color indexed="0"/>
      </top>
      <bottom style="thin">
        <color indexed="0"/>
      </bottom>
      <diagonal/>
    </border>
    <border>
      <left style="medium">
        <color indexed="0"/>
      </left>
      <right style="thin">
        <color indexed="0"/>
      </right>
      <top style="thin">
        <color indexed="0"/>
      </top>
      <bottom style="medium">
        <color indexed="0"/>
      </bottom>
      <diagonal/>
    </border>
    <border>
      <left style="thin">
        <color indexed="0"/>
      </left>
      <right style="thin">
        <color indexed="0"/>
      </right>
      <top style="thin">
        <color indexed="0"/>
      </top>
      <bottom style="medium">
        <color indexed="0"/>
      </bottom>
      <diagonal/>
    </border>
    <border>
      <left style="thin">
        <color indexed="0"/>
      </left>
      <right style="medium">
        <color indexed="0"/>
      </right>
      <top style="thin">
        <color indexed="0"/>
      </top>
      <bottom style="medium">
        <color indexed="0"/>
      </bottom>
      <diagonal/>
    </border>
    <border>
      <left/>
      <right/>
      <top/>
      <bottom style="medium">
        <color indexed="0"/>
      </bottom>
      <diagonal/>
    </border>
    <border>
      <left/>
      <right style="thin">
        <color indexed="0"/>
      </right>
      <top style="medium">
        <color indexed="0"/>
      </top>
      <bottom style="thin">
        <color indexed="0"/>
      </bottom>
      <diagonal/>
    </border>
    <border>
      <left style="medium">
        <color indexed="0"/>
      </left>
      <right style="thin">
        <color indexed="0"/>
      </right>
      <top style="thin">
        <color indexed="0"/>
      </top>
      <bottom/>
      <diagonal/>
    </border>
    <border>
      <left style="medium">
        <color indexed="0"/>
      </left>
      <right style="thin">
        <color indexed="0"/>
      </right>
      <top style="medium">
        <color indexed="0"/>
      </top>
      <bottom style="medium">
        <color indexed="0"/>
      </bottom>
      <diagonal/>
    </border>
    <border>
      <left style="thin">
        <color indexed="0"/>
      </left>
      <right/>
      <top style="medium">
        <color indexed="0"/>
      </top>
      <bottom style="medium">
        <color indexed="0"/>
      </bottom>
      <diagonal/>
    </border>
    <border>
      <left style="thin">
        <color indexed="0"/>
      </left>
      <right style="medium">
        <color indexed="0"/>
      </right>
      <top style="medium">
        <color indexed="0"/>
      </top>
      <bottom style="medium">
        <color indexed="0"/>
      </bottom>
      <diagonal/>
    </border>
    <border>
      <left style="medium">
        <color indexed="0"/>
      </left>
      <right style="medium">
        <color indexed="0"/>
      </right>
      <top style="medium">
        <color indexed="0"/>
      </top>
      <bottom style="medium">
        <color indexed="0"/>
      </bottom>
      <diagonal/>
    </border>
    <border>
      <left style="medium">
        <color indexed="0"/>
      </left>
      <right style="thin">
        <color indexed="0"/>
      </right>
      <top/>
      <bottom style="thin">
        <color indexed="0"/>
      </bottom>
      <diagonal/>
    </border>
    <border>
      <left style="thin">
        <color indexed="0"/>
      </left>
      <right/>
      <top/>
      <bottom style="thin">
        <color indexed="0"/>
      </bottom>
      <diagonal/>
    </border>
    <border>
      <left style="thin">
        <color indexed="0"/>
      </left>
      <right style="thin">
        <color indexed="0"/>
      </right>
      <top style="medium">
        <color indexed="0"/>
      </top>
      <bottom style="medium">
        <color indexed="0"/>
      </bottom>
      <diagonal/>
    </border>
    <border>
      <left style="medium">
        <color indexed="0"/>
      </left>
      <right/>
      <top/>
      <bottom/>
      <diagonal/>
    </border>
    <border>
      <left/>
      <right style="thin">
        <color indexed="0"/>
      </right>
      <top style="thin">
        <color indexed="0"/>
      </top>
      <bottom style="thin">
        <color indexed="0"/>
      </bottom>
      <diagonal/>
    </border>
    <border>
      <left/>
      <right/>
      <top style="medium">
        <color indexed="0"/>
      </top>
      <bottom style="thin">
        <color indexed="0"/>
      </bottom>
      <diagonal/>
    </border>
    <border>
      <left/>
      <right style="thin">
        <color indexed="0"/>
      </right>
      <top/>
      <bottom/>
      <diagonal/>
    </border>
    <border>
      <left/>
      <right style="medium">
        <color indexed="0"/>
      </right>
      <top/>
      <bottom style="medium">
        <color indexed="0"/>
      </bottom>
      <diagonal/>
    </border>
    <border>
      <left/>
      <right style="thin">
        <color indexed="0"/>
      </right>
      <top/>
      <bottom style="medium">
        <color indexed="0"/>
      </bottom>
      <diagonal/>
    </border>
    <border>
      <left style="thin">
        <color indexed="0"/>
      </left>
      <right style="medium">
        <color indexed="0"/>
      </right>
      <top/>
      <bottom style="thin">
        <color indexed="0"/>
      </bottom>
      <diagonal/>
    </border>
    <border>
      <left/>
      <right style="medium">
        <color indexed="0"/>
      </right>
      <top/>
      <bottom style="thin">
        <color indexed="0"/>
      </bottom>
      <diagonal/>
    </border>
    <border>
      <left style="medium">
        <color indexed="0"/>
      </left>
      <right/>
      <top style="medium">
        <color indexed="0"/>
      </top>
      <bottom style="medium">
        <color indexed="0"/>
      </bottom>
      <diagonal/>
    </border>
    <border>
      <left style="medium">
        <color indexed="0"/>
      </left>
      <right/>
      <top/>
      <bottom style="medium">
        <color indexed="0"/>
      </bottom>
      <diagonal/>
    </border>
    <border>
      <left style="thin">
        <color indexed="0"/>
      </left>
      <right/>
      <top/>
      <bottom style="medium">
        <color indexed="0"/>
      </bottom>
      <diagonal/>
    </border>
    <border>
      <left/>
      <right/>
      <top/>
      <bottom style="thin">
        <color indexed="0"/>
      </bottom>
      <diagonal/>
    </border>
    <border>
      <left style="thin">
        <color indexed="0"/>
      </left>
      <right style="thin">
        <color indexed="0"/>
      </right>
      <top style="thin">
        <color indexed="0"/>
      </top>
      <bottom/>
      <diagonal/>
    </border>
    <border>
      <left style="thin">
        <color indexed="0"/>
      </left>
      <right style="medium">
        <color indexed="0"/>
      </right>
      <top style="thin">
        <color indexed="0"/>
      </top>
      <bottom/>
      <diagonal/>
    </border>
    <border>
      <left/>
      <right/>
      <top style="medium">
        <color indexed="0"/>
      </top>
      <bottom/>
      <diagonal/>
    </border>
    <border>
      <left/>
      <right style="medium">
        <color indexed="0"/>
      </right>
      <top/>
      <bottom/>
      <diagonal/>
    </border>
    <border>
      <left/>
      <right/>
      <top style="medium">
        <color indexed="0"/>
      </top>
      <bottom style="medium">
        <color indexed="0"/>
      </bottom>
      <diagonal/>
    </border>
    <border>
      <left/>
      <right style="thin">
        <color indexed="0"/>
      </right>
      <top style="medium">
        <color indexed="0"/>
      </top>
      <bottom style="medium">
        <color indexed="0"/>
      </bottom>
      <diagonal/>
    </border>
    <border>
      <left style="medium">
        <color indexed="0"/>
      </left>
      <right/>
      <top/>
      <bottom style="thin">
        <color indexed="0"/>
      </bottom>
      <diagonal/>
    </border>
    <border>
      <left/>
      <right style="thin">
        <color indexed="0"/>
      </right>
      <top/>
      <bottom style="thin">
        <color indexed="0"/>
      </bottom>
      <diagonal/>
    </border>
    <border>
      <left style="medium">
        <color indexed="0"/>
      </left>
      <right/>
      <top style="thin">
        <color indexed="0"/>
      </top>
      <bottom style="thin">
        <color indexed="0"/>
      </bottom>
      <diagonal/>
    </border>
    <border>
      <left style="medium">
        <color indexed="0"/>
      </left>
      <right/>
      <top style="thin">
        <color indexed="0"/>
      </top>
      <bottom style="medium">
        <color indexed="0"/>
      </bottom>
      <diagonal/>
    </border>
    <border>
      <left/>
      <right style="thin">
        <color indexed="0"/>
      </right>
      <top style="thin">
        <color indexed="0"/>
      </top>
      <bottom style="medium">
        <color indexed="0"/>
      </bottom>
      <diagonal/>
    </border>
    <border>
      <left/>
      <right style="medium">
        <color indexed="0"/>
      </right>
      <top style="medium">
        <color indexed="0"/>
      </top>
      <bottom style="medium">
        <color indexed="0"/>
      </bottom>
      <diagonal/>
    </border>
    <border>
      <left style="medium">
        <color indexed="0"/>
      </left>
      <right/>
      <top style="medium">
        <color indexed="0"/>
      </top>
      <bottom/>
      <diagonal/>
    </border>
    <border>
      <left/>
      <right style="medium">
        <color indexed="0"/>
      </right>
      <top style="medium">
        <color indexed="0"/>
      </top>
      <bottom/>
      <diagonal/>
    </border>
    <border>
      <left style="thin">
        <color indexed="0"/>
      </left>
      <right/>
      <top style="medium">
        <color indexed="0"/>
      </top>
      <bottom/>
      <diagonal/>
    </border>
    <border>
      <left style="thin">
        <color indexed="0"/>
      </left>
      <right style="medium">
        <color indexed="0"/>
      </right>
      <top style="medium">
        <color indexed="0"/>
      </top>
      <bottom/>
      <diagonal/>
    </border>
    <border>
      <left style="thin">
        <color indexed="0"/>
      </left>
      <right/>
      <top/>
      <bottom/>
      <diagonal/>
    </border>
    <border>
      <left style="thin">
        <color indexed="0"/>
      </left>
      <right/>
      <top style="thin">
        <color indexed="0"/>
      </top>
      <bottom style="thin">
        <color indexed="0"/>
      </bottom>
      <diagonal/>
    </border>
    <border>
      <left/>
      <right/>
      <top style="thin">
        <color indexed="0"/>
      </top>
      <bottom style="thin">
        <color indexed="0"/>
      </bottom>
      <diagonal/>
    </border>
    <border>
      <left/>
      <right/>
      <top style="thin">
        <color indexed="0"/>
      </top>
      <bottom style="medium">
        <color indexed="0"/>
      </bottom>
      <diagonal/>
    </border>
    <border>
      <left style="medium">
        <color indexed="0"/>
      </left>
      <right style="medium">
        <color indexed="0"/>
      </right>
      <top/>
      <bottom style="medium">
        <color indexed="0"/>
      </bottom>
      <diagonal/>
    </border>
    <border>
      <left style="medium">
        <color indexed="0"/>
      </left>
      <right/>
      <top style="medium">
        <color indexed="0"/>
      </top>
      <bottom style="thin">
        <color indexed="0"/>
      </bottom>
      <diagonal/>
    </border>
    <border>
      <left/>
      <right style="medium">
        <color indexed="0"/>
      </right>
      <top style="medium">
        <color indexed="0"/>
      </top>
      <bottom style="thin">
        <color indexed="0"/>
      </bottom>
      <diagonal/>
    </border>
    <border>
      <left style="thin">
        <color indexed="0"/>
      </left>
      <right/>
      <top style="thin">
        <color indexed="0"/>
      </top>
      <bottom style="medium">
        <color indexed="0"/>
      </bottom>
      <diagonal/>
    </border>
    <border>
      <left/>
      <right style="medium">
        <color indexed="0"/>
      </right>
      <top style="thin">
        <color indexed="0"/>
      </top>
      <bottom style="thin">
        <color indexed="0"/>
      </bottom>
      <diagonal/>
    </border>
    <border>
      <left/>
      <right style="thin">
        <color indexed="0"/>
      </right>
      <top style="thin">
        <color indexed="0"/>
      </top>
      <bottom/>
      <diagonal/>
    </border>
    <border>
      <left/>
      <right/>
      <top style="thin">
        <color indexed="0"/>
      </top>
      <bottom/>
      <diagonal/>
    </border>
    <border>
      <left/>
      <right style="thin">
        <color rgb="FFC0C0C0"/>
      </right>
      <top/>
      <bottom style="thin">
        <color rgb="FFC0C0C0"/>
      </bottom>
      <diagonal/>
    </border>
    <border>
      <left style="thin">
        <color rgb="FF000000"/>
      </left>
      <right style="thin">
        <color rgb="FF000000"/>
      </right>
      <top/>
      <bottom style="thin">
        <color rgb="FF000000"/>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style="medium">
        <color indexed="0"/>
      </bottom>
      <diagonal/>
    </border>
    <border>
      <left/>
      <right/>
      <top/>
      <bottom style="thin">
        <color rgb="FF000000"/>
      </bottom>
      <diagonal/>
    </border>
    <border>
      <left/>
      <right style="thin">
        <color rgb="FF000000"/>
      </right>
      <top style="medium">
        <color indexed="8"/>
      </top>
      <bottom style="thin">
        <color indexed="0"/>
      </bottom>
      <diagonal/>
    </border>
    <border>
      <left style="thin">
        <color rgb="FF000000"/>
      </left>
      <right style="thin">
        <color rgb="FF000000"/>
      </right>
      <top style="medium">
        <color indexed="8"/>
      </top>
      <bottom style="thin">
        <color indexed="0"/>
      </bottom>
      <diagonal/>
    </border>
    <border>
      <left style="thin">
        <color rgb="FF000000"/>
      </left>
      <right/>
      <top/>
      <bottom/>
      <diagonal/>
    </border>
    <border>
      <left/>
      <right style="thin">
        <color rgb="FF000000"/>
      </right>
      <top/>
      <bottom style="medium">
        <color indexed="0"/>
      </bottom>
      <diagonal/>
    </border>
    <border>
      <left style="thin">
        <color rgb="FF000000"/>
      </left>
      <right style="thin">
        <color indexed="8"/>
      </right>
      <top/>
      <bottom style="medium">
        <color indexed="0"/>
      </bottom>
      <diagonal/>
    </border>
    <border>
      <left style="medium">
        <color indexed="0"/>
      </left>
      <right style="thin">
        <color rgb="FF000000"/>
      </right>
      <top/>
      <bottom/>
      <diagonal/>
    </border>
    <border>
      <left style="medium">
        <color indexed="8"/>
      </left>
      <right style="thin">
        <color rgb="FF000000"/>
      </right>
      <top/>
      <bottom style="thin">
        <color rgb="FF000000"/>
      </bottom>
      <diagonal/>
    </border>
    <border>
      <left style="thin">
        <color rgb="FF000000"/>
      </left>
      <right/>
      <top/>
      <bottom style="thin">
        <color rgb="FF000000"/>
      </bottom>
      <diagonal/>
    </border>
    <border>
      <left style="medium">
        <color indexed="0"/>
      </left>
      <right style="thin">
        <color rgb="FF000000"/>
      </right>
      <top style="medium">
        <color indexed="8"/>
      </top>
      <bottom style="medium">
        <color indexed="0"/>
      </bottom>
      <diagonal/>
    </border>
    <border>
      <left style="thin">
        <color rgb="FF000000"/>
      </left>
      <right/>
      <top style="medium">
        <color indexed="8"/>
      </top>
      <bottom style="medium">
        <color indexed="0"/>
      </bottom>
      <diagonal/>
    </border>
    <border>
      <left style="thin">
        <color rgb="FF000000"/>
      </left>
      <right style="medium">
        <color indexed="8"/>
      </right>
      <top style="medium">
        <color indexed="8"/>
      </top>
      <bottom style="medium">
        <color indexed="0"/>
      </bottom>
      <diagonal/>
    </border>
    <border>
      <left style="medium">
        <color indexed="0"/>
      </left>
      <right style="thin">
        <color rgb="FF000000"/>
      </right>
      <top style="medium">
        <color indexed="8"/>
      </top>
      <bottom style="thin">
        <color indexed="0"/>
      </bottom>
      <diagonal/>
    </border>
    <border>
      <left style="thin">
        <color rgb="FF000000"/>
      </left>
      <right style="medium">
        <color indexed="8"/>
      </right>
      <top style="medium">
        <color indexed="8"/>
      </top>
      <bottom style="thin">
        <color indexed="0"/>
      </bottom>
      <diagonal/>
    </border>
    <border>
      <left style="thin">
        <color rgb="FF000000"/>
      </left>
      <right style="medium">
        <color indexed="8"/>
      </right>
      <top/>
      <bottom/>
      <diagonal/>
    </border>
    <border>
      <left style="medium">
        <color indexed="0"/>
      </left>
      <right style="thin">
        <color rgb="FF000000"/>
      </right>
      <top/>
      <bottom style="medium">
        <color indexed="0"/>
      </bottom>
      <diagonal/>
    </border>
    <border>
      <left style="thin">
        <color rgb="FF000000"/>
      </left>
      <right style="medium">
        <color indexed="8"/>
      </right>
      <top/>
      <bottom style="medium">
        <color indexed="0"/>
      </bottom>
      <diagonal/>
    </border>
    <border>
      <left/>
      <right style="thin">
        <color rgb="FF000000"/>
      </right>
      <top/>
      <bottom style="thin">
        <color rgb="FF000000"/>
      </bottom>
      <diagonal/>
    </border>
    <border>
      <left style="thin">
        <color rgb="FF000000"/>
      </left>
      <right style="medium">
        <color indexed="8"/>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indexed="8"/>
      </right>
      <top style="thin">
        <color rgb="FF000000"/>
      </top>
      <bottom style="thin">
        <color rgb="FF000000"/>
      </bottom>
      <diagonal/>
    </border>
    <border>
      <left style="thin">
        <color rgb="FF000000"/>
      </left>
      <right style="thin">
        <color rgb="FF000000"/>
      </right>
      <top style="medium">
        <color indexed="8"/>
      </top>
      <bottom style="medium">
        <color indexed="0"/>
      </bottom>
      <diagonal/>
    </border>
    <border>
      <left style="thin">
        <color indexed="0"/>
      </left>
      <right style="thin">
        <color rgb="FF000000"/>
      </right>
      <top style="medium">
        <color indexed="8"/>
      </top>
      <bottom style="thin">
        <color indexed="0"/>
      </bottom>
      <diagonal/>
    </border>
    <border>
      <left style="thin">
        <color rgb="FF000000"/>
      </left>
      <right/>
      <top/>
      <bottom style="medium">
        <color indexed="0"/>
      </bottom>
      <diagonal/>
    </border>
    <border>
      <left style="medium">
        <color indexed="8"/>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medium">
        <color indexed="8"/>
      </right>
      <top/>
      <bottom style="thin">
        <color rgb="FF000000"/>
      </bottom>
      <diagonal/>
    </border>
    <border>
      <left/>
      <right style="thin">
        <color rgb="FF000000"/>
      </right>
      <top/>
      <bottom style="thin">
        <color indexed="0"/>
      </bottom>
      <diagonal/>
    </border>
    <border>
      <left style="thin">
        <color rgb="FF000000"/>
      </left>
      <right/>
      <top/>
      <bottom style="thin">
        <color indexed="0"/>
      </bottom>
      <diagonal/>
    </border>
    <border>
      <left style="thin">
        <color indexed="8"/>
      </left>
      <right style="thin">
        <color rgb="FF000000"/>
      </right>
      <top/>
      <bottom style="thin">
        <color rgb="FF000000"/>
      </bottom>
      <diagonal/>
    </border>
    <border>
      <left style="thin">
        <color rgb="FF000000"/>
      </left>
      <right style="thin">
        <color indexed="8"/>
      </right>
      <top/>
      <bottom style="thin">
        <color rgb="FF000000"/>
      </bottom>
      <diagonal/>
    </border>
    <border>
      <left style="thin">
        <color indexed="8"/>
      </left>
      <right style="thin">
        <color rgb="FF000000"/>
      </right>
      <top style="thin">
        <color rgb="FF000000"/>
      </top>
      <bottom style="thin">
        <color rgb="FF000000"/>
      </bottom>
      <diagonal/>
    </border>
    <border>
      <left style="thin">
        <color rgb="FF000000"/>
      </left>
      <right style="thin">
        <color indexed="8"/>
      </right>
      <top style="thin">
        <color rgb="FF000000"/>
      </top>
      <bottom style="thin">
        <color rgb="FF000000"/>
      </bottom>
      <diagonal/>
    </border>
    <border>
      <left style="thin">
        <color rgb="FF000000"/>
      </left>
      <right style="thin">
        <color indexed="8"/>
      </right>
      <top style="thin">
        <color rgb="FF000000"/>
      </top>
      <bottom/>
      <diagonal/>
    </border>
    <border>
      <left style="thin">
        <color indexed="0"/>
      </left>
      <right style="thin">
        <color rgb="FF000000"/>
      </right>
      <top style="thin">
        <color rgb="FF000000"/>
      </top>
      <bottom/>
      <diagonal/>
    </border>
    <border>
      <left style="thin">
        <color indexed="0"/>
      </left>
      <right style="thin">
        <color rgb="FF000000"/>
      </right>
      <top style="thin">
        <color indexed="8"/>
      </top>
      <bottom style="thin">
        <color indexed="0"/>
      </bottom>
      <diagonal/>
    </border>
    <border>
      <left style="thin">
        <color rgb="FF000000"/>
      </left>
      <right style="thin">
        <color indexed="8"/>
      </right>
      <top style="thin">
        <color indexed="8"/>
      </top>
      <bottom style="thin">
        <color indexed="0"/>
      </bottom>
      <diagonal/>
    </border>
    <border>
      <left style="thin">
        <color rgb="FFC0C0C0"/>
      </left>
      <right/>
      <top style="thin">
        <color rgb="FFC0C0C0"/>
      </top>
      <bottom style="thin">
        <color rgb="FFC0C0C0"/>
      </bottom>
      <diagonal/>
    </border>
    <border>
      <left/>
      <right/>
      <top style="thin">
        <color rgb="FFC0C0C0"/>
      </top>
      <bottom style="thin">
        <color rgb="FFC0C0C0"/>
      </bottom>
      <diagonal/>
    </border>
    <border>
      <left/>
      <right style="thin">
        <color rgb="FFC0C0C0"/>
      </right>
      <top style="thin">
        <color rgb="FFC0C0C0"/>
      </top>
      <bottom style="thin">
        <color rgb="FFC0C0C0"/>
      </bottom>
      <diagonal/>
    </border>
    <border>
      <left style="thin">
        <color rgb="FFC0C0C0"/>
      </left>
      <right style="thin">
        <color rgb="FFC0C0C0"/>
      </right>
      <top style="thin">
        <color rgb="FFC0C0C0"/>
      </top>
      <bottom/>
      <diagonal/>
    </border>
    <border>
      <left style="thin">
        <color rgb="FFC0C0C0"/>
      </left>
      <right style="thin">
        <color rgb="FFC0C0C0"/>
      </right>
      <top/>
      <bottom style="thin">
        <color rgb="FFC0C0C0"/>
      </bottom>
      <diagonal/>
    </border>
    <border>
      <left style="thin">
        <color rgb="FFC0C0C0"/>
      </left>
      <right style="thin">
        <color rgb="FFC0C0C0"/>
      </right>
      <top style="thin">
        <color rgb="FFC0C0C0"/>
      </top>
      <bottom style="thin">
        <color rgb="FFC0C0C0"/>
      </bottom>
      <diagonal/>
    </border>
  </borders>
  <cellStyleXfs count="4">
    <xf numFmtId="0" fontId="0" fillId="0" borderId="0"/>
    <xf numFmtId="0" fontId="1" fillId="0" borderId="0"/>
    <xf numFmtId="0" fontId="7" fillId="0" borderId="0"/>
    <xf numFmtId="9" fontId="1" fillId="0" borderId="0" applyFont="0" applyFill="0" applyBorder="0" applyAlignment="0" applyProtection="0"/>
  </cellStyleXfs>
  <cellXfs count="531">
    <xf numFmtId="0" fontId="0" fillId="0" borderId="0" xfId="0"/>
    <xf numFmtId="0" fontId="1" fillId="0" borderId="0" xfId="1" applyBorder="1"/>
    <xf numFmtId="0" fontId="3" fillId="0" borderId="0" xfId="1" applyFont="1" applyBorder="1" applyAlignment="1">
      <alignment horizontal="center"/>
    </xf>
    <xf numFmtId="164" fontId="3" fillId="0" borderId="1" xfId="1" applyNumberFormat="1" applyFont="1" applyBorder="1" applyAlignment="1">
      <alignment horizontal="center"/>
    </xf>
    <xf numFmtId="164" fontId="3" fillId="0" borderId="2" xfId="1" applyNumberFormat="1" applyFont="1" applyBorder="1" applyAlignment="1">
      <alignment horizontal="center"/>
    </xf>
    <xf numFmtId="164" fontId="3" fillId="0" borderId="3" xfId="1" applyNumberFormat="1" applyFont="1" applyBorder="1" applyAlignment="1">
      <alignment horizontal="center"/>
    </xf>
    <xf numFmtId="164" fontId="3" fillId="0" borderId="4" xfId="1" applyNumberFormat="1" applyFont="1" applyBorder="1" applyAlignment="1">
      <alignment horizontal="center"/>
    </xf>
    <xf numFmtId="164" fontId="3" fillId="0" borderId="5" xfId="1" applyNumberFormat="1" applyFont="1" applyBorder="1" applyAlignment="1">
      <alignment horizontal="center"/>
    </xf>
    <xf numFmtId="164" fontId="3" fillId="0" borderId="6" xfId="1" applyNumberFormat="1" applyFont="1" applyBorder="1" applyAlignment="1">
      <alignment horizontal="center"/>
    </xf>
    <xf numFmtId="164" fontId="3" fillId="0" borderId="7" xfId="1" applyNumberFormat="1" applyFont="1" applyBorder="1" applyAlignment="1">
      <alignment horizontal="center"/>
    </xf>
    <xf numFmtId="0" fontId="3" fillId="0" borderId="8" xfId="1" applyFont="1" applyBorder="1"/>
    <xf numFmtId="0" fontId="3" fillId="0" borderId="9" xfId="1" applyFont="1" applyBorder="1"/>
    <xf numFmtId="0" fontId="1" fillId="0" borderId="0" xfId="1" applyBorder="1" applyAlignment="1">
      <alignment wrapText="1"/>
    </xf>
    <xf numFmtId="164" fontId="3" fillId="2" borderId="1" xfId="1" applyNumberFormat="1" applyFont="1" applyFill="1" applyBorder="1" applyAlignment="1">
      <alignment horizontal="center"/>
    </xf>
    <xf numFmtId="0" fontId="3" fillId="2" borderId="2" xfId="1" applyFont="1" applyFill="1" applyBorder="1"/>
    <xf numFmtId="0" fontId="3" fillId="2" borderId="3" xfId="1" applyFont="1" applyFill="1" applyBorder="1"/>
    <xf numFmtId="0" fontId="4" fillId="0" borderId="10" xfId="1" applyFont="1" applyFill="1" applyBorder="1" applyAlignment="1">
      <alignment horizontal="center"/>
    </xf>
    <xf numFmtId="0" fontId="5" fillId="0" borderId="11" xfId="1" applyFont="1" applyBorder="1"/>
    <xf numFmtId="0" fontId="5" fillId="0" borderId="12" xfId="1" applyFont="1" applyBorder="1" applyAlignment="1">
      <alignment wrapText="1"/>
    </xf>
    <xf numFmtId="164" fontId="6" fillId="0" borderId="10" xfId="1" applyNumberFormat="1" applyFont="1" applyFill="1" applyBorder="1" applyAlignment="1">
      <alignment horizontal="center"/>
    </xf>
    <xf numFmtId="0" fontId="1" fillId="0" borderId="13" xfId="1" applyBorder="1"/>
    <xf numFmtId="0" fontId="1" fillId="0" borderId="12" xfId="1" applyBorder="1" applyAlignment="1">
      <alignment horizontal="left" wrapText="1"/>
    </xf>
    <xf numFmtId="0" fontId="1" fillId="0" borderId="13" xfId="1" applyFill="1" applyBorder="1"/>
    <xf numFmtId="0" fontId="1" fillId="0" borderId="12" xfId="1" applyBorder="1" applyAlignment="1">
      <alignment wrapText="1"/>
    </xf>
    <xf numFmtId="165" fontId="1" fillId="0" borderId="12" xfId="1" quotePrefix="1" applyNumberFormat="1" applyBorder="1" applyAlignment="1">
      <alignment horizontal="left" wrapText="1"/>
    </xf>
    <xf numFmtId="164" fontId="6" fillId="0" borderId="14" xfId="1" applyNumberFormat="1" applyFont="1" applyFill="1" applyBorder="1" applyAlignment="1">
      <alignment horizontal="center"/>
    </xf>
    <xf numFmtId="0" fontId="1" fillId="0" borderId="15" xfId="1" applyBorder="1"/>
    <xf numFmtId="0" fontId="1" fillId="0" borderId="16" xfId="1" applyBorder="1" applyAlignment="1">
      <alignment horizontal="left" wrapText="1"/>
    </xf>
    <xf numFmtId="0" fontId="5" fillId="0" borderId="0" xfId="1" applyFont="1" applyBorder="1" applyAlignment="1"/>
    <xf numFmtId="0" fontId="3" fillId="0" borderId="66" xfId="1" applyFont="1" applyBorder="1" applyAlignment="1"/>
    <xf numFmtId="0" fontId="7" fillId="0" borderId="0" xfId="1" applyFont="1" applyAlignment="1">
      <alignment horizontal="centerContinuous"/>
    </xf>
    <xf numFmtId="0" fontId="8" fillId="0" borderId="0" xfId="1" applyFont="1" applyBorder="1" applyAlignment="1">
      <alignment horizontal="center"/>
    </xf>
    <xf numFmtId="0" fontId="7" fillId="0" borderId="0" xfId="1" applyFont="1" applyFill="1" applyAlignment="1"/>
    <xf numFmtId="49" fontId="8" fillId="0" borderId="1" xfId="1" applyNumberFormat="1" applyFont="1" applyFill="1" applyBorder="1" applyAlignment="1">
      <alignment horizontal="center" wrapText="1"/>
    </xf>
    <xf numFmtId="49" fontId="8" fillId="0" borderId="18" xfId="1" applyNumberFormat="1" applyFont="1" applyFill="1" applyBorder="1" applyAlignment="1">
      <alignment horizontal="center" wrapText="1"/>
    </xf>
    <xf numFmtId="49" fontId="8" fillId="0" borderId="2" xfId="1" applyNumberFormat="1" applyFont="1" applyFill="1" applyBorder="1" applyAlignment="1">
      <alignment horizontal="center" wrapText="1"/>
    </xf>
    <xf numFmtId="49" fontId="8" fillId="0" borderId="3" xfId="1" applyNumberFormat="1" applyFont="1" applyFill="1" applyBorder="1" applyAlignment="1">
      <alignment horizontal="center" wrapText="1"/>
    </xf>
    <xf numFmtId="49" fontId="7" fillId="0" borderId="0" xfId="1" applyNumberFormat="1" applyFont="1" applyFill="1" applyBorder="1" applyAlignment="1">
      <alignment horizontal="center" wrapText="1"/>
    </xf>
    <xf numFmtId="0" fontId="7" fillId="0" borderId="67" xfId="1" applyFont="1" applyBorder="1" applyAlignment="1">
      <alignment wrapText="1"/>
    </xf>
    <xf numFmtId="0" fontId="7" fillId="0" borderId="0" xfId="1" applyFont="1"/>
    <xf numFmtId="0" fontId="7" fillId="0" borderId="19" xfId="1" applyFont="1" applyFill="1" applyBorder="1"/>
    <xf numFmtId="0" fontId="8" fillId="0" borderId="68" xfId="1" applyFont="1" applyFill="1" applyBorder="1" applyAlignment="1">
      <alignment horizontal="center" wrapText="1"/>
    </xf>
    <xf numFmtId="0" fontId="8" fillId="0" borderId="69" xfId="1" applyFont="1" applyFill="1" applyBorder="1" applyAlignment="1">
      <alignment horizontal="center" wrapText="1"/>
    </xf>
    <xf numFmtId="0" fontId="8" fillId="0" borderId="6" xfId="1" applyFont="1" applyFill="1" applyBorder="1" applyAlignment="1">
      <alignment horizontal="center" wrapText="1"/>
    </xf>
    <xf numFmtId="0" fontId="8" fillId="0" borderId="7" xfId="1" applyFont="1" applyFill="1" applyBorder="1" applyAlignment="1">
      <alignment horizontal="center" wrapText="1"/>
    </xf>
    <xf numFmtId="0" fontId="8" fillId="0" borderId="68" xfId="1" applyFont="1" applyFill="1" applyBorder="1" applyAlignment="1">
      <alignment horizontal="left" wrapText="1"/>
    </xf>
    <xf numFmtId="0" fontId="8" fillId="0" borderId="70" xfId="1" applyFont="1" applyFill="1" applyBorder="1" applyAlignment="1">
      <alignment horizontal="center" wrapText="1"/>
    </xf>
    <xf numFmtId="0" fontId="8" fillId="0" borderId="9" xfId="1" applyFont="1" applyFill="1" applyBorder="1" applyAlignment="1">
      <alignment horizontal="center" wrapText="1"/>
    </xf>
    <xf numFmtId="0" fontId="8" fillId="2" borderId="1" xfId="1" applyFont="1" applyFill="1" applyBorder="1" applyAlignment="1">
      <alignment horizontal="center" wrapText="1"/>
    </xf>
    <xf numFmtId="0" fontId="8" fillId="2" borderId="2" xfId="1" applyFont="1" applyFill="1" applyBorder="1" applyAlignment="1">
      <alignment horizontal="center" wrapText="1"/>
    </xf>
    <xf numFmtId="0" fontId="8" fillId="2" borderId="3" xfId="1" applyFont="1" applyFill="1" applyBorder="1" applyAlignment="1">
      <alignment horizontal="center" wrapText="1"/>
    </xf>
    <xf numFmtId="0" fontId="8" fillId="0" borderId="10" xfId="1" applyFont="1" applyFill="1" applyBorder="1" applyAlignment="1">
      <alignment horizontal="center" wrapText="1"/>
    </xf>
    <xf numFmtId="0" fontId="8" fillId="0" borderId="71" xfId="1" applyFont="1" applyFill="1" applyBorder="1" applyAlignment="1">
      <alignment horizontal="left" wrapText="1"/>
    </xf>
    <xf numFmtId="0" fontId="8" fillId="2" borderId="13" xfId="1" applyFont="1" applyFill="1" applyBorder="1" applyAlignment="1">
      <alignment horizontal="center" wrapText="1"/>
    </xf>
    <xf numFmtId="0" fontId="8" fillId="2" borderId="12" xfId="1" applyFont="1" applyFill="1" applyBorder="1" applyAlignment="1">
      <alignment horizontal="center" wrapText="1"/>
    </xf>
    <xf numFmtId="0" fontId="9" fillId="0" borderId="10" xfId="1" applyFont="1" applyFill="1" applyBorder="1" applyAlignment="1">
      <alignment horizontal="center" wrapText="1"/>
    </xf>
    <xf numFmtId="0" fontId="7" fillId="0" borderId="67" xfId="1" applyFont="1" applyFill="1" applyBorder="1" applyAlignment="1">
      <alignment wrapText="1"/>
    </xf>
    <xf numFmtId="6" fontId="7" fillId="0" borderId="12" xfId="1" applyNumberFormat="1" applyFont="1" applyFill="1" applyBorder="1" applyAlignment="1">
      <alignment horizontal="right" wrapText="1"/>
    </xf>
    <xf numFmtId="0" fontId="7" fillId="0" borderId="20" xfId="1" applyFont="1" applyFill="1" applyBorder="1" applyAlignment="1">
      <alignment wrapText="1"/>
    </xf>
    <xf numFmtId="0" fontId="7" fillId="0" borderId="21" xfId="1" applyFont="1" applyFill="1" applyBorder="1" applyAlignment="1">
      <alignment wrapText="1"/>
    </xf>
    <xf numFmtId="0" fontId="8" fillId="0" borderId="21" xfId="1" applyFont="1" applyFill="1" applyBorder="1" applyAlignment="1">
      <alignment horizontal="left" vertical="center" wrapText="1"/>
    </xf>
    <xf numFmtId="6" fontId="8" fillId="0" borderId="22" xfId="1" applyNumberFormat="1" applyFont="1" applyFill="1" applyBorder="1" applyAlignment="1">
      <alignment horizontal="right" vertical="center" wrapText="1"/>
    </xf>
    <xf numFmtId="0" fontId="7" fillId="2" borderId="4" xfId="1" applyFont="1" applyFill="1" applyBorder="1" applyAlignment="1">
      <alignment wrapText="1"/>
    </xf>
    <xf numFmtId="0" fontId="7" fillId="2" borderId="5" xfId="1" applyFont="1" applyFill="1" applyBorder="1" applyAlignment="1">
      <alignment wrapText="1"/>
    </xf>
    <xf numFmtId="0" fontId="8" fillId="2" borderId="5" xfId="1" applyFont="1" applyFill="1" applyBorder="1" applyAlignment="1">
      <alignment horizontal="left" wrapText="1"/>
    </xf>
    <xf numFmtId="6" fontId="8" fillId="2" borderId="6" xfId="1" applyNumberFormat="1" applyFont="1" applyFill="1" applyBorder="1" applyAlignment="1">
      <alignment horizontal="right" wrapText="1"/>
    </xf>
    <xf numFmtId="0" fontId="8" fillId="0" borderId="23" xfId="1" applyFont="1" applyFill="1" applyBorder="1" applyAlignment="1">
      <alignment horizontal="center" wrapText="1"/>
    </xf>
    <xf numFmtId="0" fontId="8" fillId="0" borderId="20" xfId="1" applyFont="1" applyFill="1" applyBorder="1" applyAlignment="1">
      <alignment horizontal="left" wrapText="1"/>
    </xf>
    <xf numFmtId="0" fontId="7" fillId="0" borderId="0" xfId="1" applyFont="1" applyFill="1"/>
    <xf numFmtId="0" fontId="7" fillId="0" borderId="0" xfId="1" applyFont="1" applyAlignment="1">
      <alignment horizontal="center" wrapText="1"/>
    </xf>
    <xf numFmtId="49" fontId="8" fillId="0" borderId="1" xfId="1" applyNumberFormat="1" applyFont="1" applyBorder="1" applyAlignment="1">
      <alignment horizontal="center" wrapText="1"/>
    </xf>
    <xf numFmtId="49" fontId="8" fillId="0" borderId="72" xfId="1" applyNumberFormat="1" applyFont="1" applyBorder="1" applyAlignment="1">
      <alignment horizontal="center" wrapText="1"/>
    </xf>
    <xf numFmtId="49" fontId="8" fillId="0" borderId="73" xfId="1" applyNumberFormat="1" applyFont="1" applyBorder="1" applyAlignment="1">
      <alignment horizontal="center" wrapText="1"/>
    </xf>
    <xf numFmtId="0" fontId="8" fillId="0" borderId="4" xfId="1" applyFont="1" applyBorder="1" applyAlignment="1">
      <alignment horizontal="center" wrapText="1"/>
    </xf>
    <xf numFmtId="0" fontId="8" fillId="0" borderId="68" xfId="1" applyFont="1" applyBorder="1" applyAlignment="1">
      <alignment horizontal="center" wrapText="1"/>
    </xf>
    <xf numFmtId="0" fontId="8" fillId="0" borderId="69" xfId="1" applyFont="1" applyBorder="1" applyAlignment="1">
      <alignment horizontal="center" wrapText="1"/>
    </xf>
    <xf numFmtId="0" fontId="8" fillId="0" borderId="74" xfId="1" applyFont="1" applyBorder="1" applyAlignment="1">
      <alignment horizontal="center" wrapText="1"/>
    </xf>
    <xf numFmtId="0" fontId="8" fillId="0" borderId="5" xfId="1" applyFont="1" applyBorder="1" applyAlignment="1">
      <alignment horizontal="center" wrapText="1"/>
    </xf>
    <xf numFmtId="0" fontId="8" fillId="0" borderId="7" xfId="1" applyFont="1" applyBorder="1" applyAlignment="1">
      <alignment horizontal="center" wrapText="1"/>
    </xf>
    <xf numFmtId="0" fontId="8" fillId="0" borderId="75" xfId="1" applyFont="1" applyBorder="1" applyAlignment="1">
      <alignment horizontal="left" wrapText="1"/>
    </xf>
    <xf numFmtId="0" fontId="8" fillId="0" borderId="70" xfId="1" applyFont="1" applyBorder="1" applyAlignment="1">
      <alignment horizontal="center" wrapText="1"/>
    </xf>
    <xf numFmtId="0" fontId="8" fillId="0" borderId="76" xfId="1" applyFont="1" applyBorder="1" applyAlignment="1">
      <alignment horizontal="center"/>
    </xf>
    <xf numFmtId="0" fontId="8" fillId="2" borderId="24" xfId="1" applyFont="1" applyFill="1" applyBorder="1" applyAlignment="1">
      <alignment horizontal="center" wrapText="1"/>
    </xf>
    <xf numFmtId="0" fontId="8" fillId="2" borderId="11" xfId="1" applyFont="1" applyFill="1" applyBorder="1" applyAlignment="1">
      <alignment horizontal="center" wrapText="1"/>
    </xf>
    <xf numFmtId="0" fontId="8" fillId="2" borderId="5" xfId="1" applyFont="1" applyFill="1" applyBorder="1" applyAlignment="1">
      <alignment horizontal="center" wrapText="1"/>
    </xf>
    <xf numFmtId="0" fontId="8" fillId="2" borderId="11" xfId="1" applyFont="1" applyFill="1" applyBorder="1" applyAlignment="1">
      <alignment horizontal="center"/>
    </xf>
    <xf numFmtId="0" fontId="8" fillId="0" borderId="77" xfId="1" applyFont="1" applyBorder="1" applyAlignment="1">
      <alignment horizontal="center" wrapText="1"/>
    </xf>
    <xf numFmtId="0" fontId="8" fillId="0" borderId="74" xfId="1" applyFont="1" applyBorder="1" applyAlignment="1">
      <alignment wrapText="1"/>
    </xf>
    <xf numFmtId="0" fontId="8" fillId="2" borderId="13" xfId="1" applyFont="1" applyFill="1" applyBorder="1" applyAlignment="1">
      <alignment horizontal="center"/>
    </xf>
    <xf numFmtId="0" fontId="7" fillId="0" borderId="10" xfId="1" applyFont="1" applyBorder="1"/>
    <xf numFmtId="0" fontId="7" fillId="0" borderId="13" xfId="1" applyFont="1" applyBorder="1"/>
    <xf numFmtId="0" fontId="8" fillId="0" borderId="25" xfId="1" applyFont="1" applyBorder="1" applyAlignment="1">
      <alignment horizontal="left" wrapText="1"/>
    </xf>
    <xf numFmtId="0" fontId="8" fillId="0" borderId="25" xfId="1" applyFont="1" applyBorder="1" applyAlignment="1">
      <alignment horizontal="right" wrapText="1"/>
    </xf>
    <xf numFmtId="6" fontId="8" fillId="0" borderId="11" xfId="1" applyNumberFormat="1" applyFont="1" applyBorder="1" applyAlignment="1">
      <alignment horizontal="right" wrapText="1"/>
    </xf>
    <xf numFmtId="0" fontId="7" fillId="0" borderId="78" xfId="1" applyFont="1" applyBorder="1" applyAlignment="1">
      <alignment horizontal="center" wrapText="1"/>
    </xf>
    <xf numFmtId="0" fontId="7" fillId="0" borderId="79" xfId="1" applyFont="1" applyBorder="1"/>
    <xf numFmtId="0" fontId="7" fillId="0" borderId="13" xfId="1" applyFont="1" applyBorder="1" applyAlignment="1">
      <alignment horizontal="left" wrapText="1"/>
    </xf>
    <xf numFmtId="14" fontId="7" fillId="0" borderId="71" xfId="1" applyNumberFormat="1" applyFont="1" applyBorder="1" applyAlignment="1">
      <alignment horizontal="right" wrapText="1"/>
    </xf>
    <xf numFmtId="6" fontId="7" fillId="0" borderId="11" xfId="1" applyNumberFormat="1" applyFont="1" applyBorder="1" applyAlignment="1">
      <alignment horizontal="right" wrapText="1"/>
    </xf>
    <xf numFmtId="0" fontId="7" fillId="0" borderId="80" xfId="1" applyFont="1" applyFill="1" applyBorder="1" applyAlignment="1">
      <alignment wrapText="1"/>
    </xf>
    <xf numFmtId="0" fontId="7" fillId="0" borderId="81" xfId="1" applyFont="1" applyBorder="1"/>
    <xf numFmtId="0" fontId="8" fillId="0" borderId="21" xfId="1" applyFont="1" applyFill="1" applyBorder="1" applyAlignment="1">
      <alignment horizontal="left" wrapText="1"/>
    </xf>
    <xf numFmtId="6" fontId="8" fillId="0" borderId="26" xfId="1" applyNumberFormat="1" applyFont="1" applyBorder="1" applyAlignment="1">
      <alignment horizontal="right" wrapText="1"/>
    </xf>
    <xf numFmtId="0" fontId="7" fillId="2" borderId="24" xfId="1" applyFont="1" applyFill="1" applyBorder="1" applyAlignment="1">
      <alignment wrapText="1"/>
    </xf>
    <xf numFmtId="0" fontId="7" fillId="2" borderId="11" xfId="1" applyFont="1" applyFill="1" applyBorder="1"/>
    <xf numFmtId="0" fontId="7" fillId="2" borderId="5" xfId="1" applyFont="1" applyFill="1" applyBorder="1" applyAlignment="1">
      <alignment horizontal="left" wrapText="1"/>
    </xf>
    <xf numFmtId="14" fontId="7" fillId="2" borderId="0" xfId="1" applyNumberFormat="1" applyFont="1" applyFill="1" applyBorder="1" applyAlignment="1">
      <alignment horizontal="right"/>
    </xf>
    <xf numFmtId="6" fontId="7" fillId="2" borderId="5" xfId="1" applyNumberFormat="1" applyFont="1" applyFill="1" applyBorder="1" applyAlignment="1">
      <alignment horizontal="right" wrapText="1"/>
    </xf>
    <xf numFmtId="0" fontId="7" fillId="2" borderId="80" xfId="1" applyFont="1" applyFill="1" applyBorder="1" applyAlignment="1"/>
    <xf numFmtId="0" fontId="7" fillId="2" borderId="82" xfId="1" applyFont="1" applyFill="1" applyBorder="1" applyAlignment="1"/>
    <xf numFmtId="0" fontId="8" fillId="2" borderId="20" xfId="1" applyFont="1" applyFill="1" applyBorder="1" applyAlignment="1">
      <alignment horizontal="left"/>
    </xf>
    <xf numFmtId="0" fontId="8" fillId="0" borderId="21" xfId="1" applyFont="1" applyFill="1" applyBorder="1" applyAlignment="1">
      <alignment horizontal="center"/>
    </xf>
    <xf numFmtId="6" fontId="8" fillId="0" borderId="26" xfId="1" applyNumberFormat="1" applyFont="1" applyBorder="1" applyAlignment="1"/>
    <xf numFmtId="0" fontId="7" fillId="0" borderId="0" xfId="1" applyFont="1" applyAlignment="1"/>
    <xf numFmtId="0" fontId="7" fillId="0" borderId="0" xfId="2" applyFont="1" applyAlignment="1">
      <alignment horizontal="left" wrapText="1"/>
    </xf>
    <xf numFmtId="0" fontId="7" fillId="0" borderId="0" xfId="2" applyFont="1"/>
    <xf numFmtId="164" fontId="7" fillId="0" borderId="0" xfId="2" applyNumberFormat="1" applyFont="1" applyBorder="1" applyAlignment="1">
      <alignment horizontal="center"/>
    </xf>
    <xf numFmtId="164" fontId="8" fillId="0" borderId="83" xfId="2" applyNumberFormat="1" applyFont="1" applyBorder="1" applyAlignment="1">
      <alignment horizontal="center" wrapText="1"/>
    </xf>
    <xf numFmtId="164" fontId="8" fillId="0" borderId="73" xfId="2" applyNumberFormat="1" applyFont="1" applyBorder="1" applyAlignment="1">
      <alignment horizontal="center" wrapText="1"/>
    </xf>
    <xf numFmtId="164" fontId="8" fillId="0" borderId="84" xfId="2" applyNumberFormat="1" applyFont="1" applyBorder="1" applyAlignment="1">
      <alignment horizontal="center" wrapText="1"/>
    </xf>
    <xf numFmtId="0" fontId="8" fillId="0" borderId="77" xfId="2" applyFont="1" applyBorder="1" applyAlignment="1">
      <alignment horizontal="center" wrapText="1"/>
    </xf>
    <xf numFmtId="0" fontId="8" fillId="0" borderId="69" xfId="2" applyFont="1" applyBorder="1" applyAlignment="1">
      <alignment horizontal="center" wrapText="1"/>
    </xf>
    <xf numFmtId="0" fontId="8" fillId="0" borderId="85" xfId="2" applyFont="1" applyBorder="1" applyAlignment="1">
      <alignment horizontal="center" wrapText="1"/>
    </xf>
    <xf numFmtId="0" fontId="8" fillId="0" borderId="86" xfId="2" applyFont="1" applyBorder="1" applyAlignment="1">
      <alignment horizontal="center" wrapText="1"/>
    </xf>
    <xf numFmtId="0" fontId="8" fillId="0" borderId="70" xfId="2" applyFont="1" applyBorder="1" applyAlignment="1">
      <alignment horizontal="center" wrapText="1"/>
    </xf>
    <xf numFmtId="0" fontId="8" fillId="0" borderId="87" xfId="2" applyFont="1" applyBorder="1" applyAlignment="1">
      <alignment horizontal="center" wrapText="1"/>
    </xf>
    <xf numFmtId="0" fontId="8" fillId="2" borderId="27" xfId="2" applyFont="1" applyFill="1" applyBorder="1"/>
    <xf numFmtId="0" fontId="8" fillId="2" borderId="0" xfId="2" applyFont="1" applyFill="1" applyBorder="1"/>
    <xf numFmtId="0" fontId="8" fillId="2" borderId="11" xfId="2" applyFont="1" applyFill="1" applyBorder="1" applyAlignment="1">
      <alignment wrapText="1"/>
    </xf>
    <xf numFmtId="0" fontId="8" fillId="0" borderId="88" xfId="2" applyFont="1" applyBorder="1" applyAlignment="1">
      <alignment horizontal="center" wrapText="1"/>
    </xf>
    <xf numFmtId="14" fontId="8" fillId="0" borderId="67" xfId="2" applyNumberFormat="1" applyFont="1" applyBorder="1" applyAlignment="1">
      <alignment horizontal="right"/>
    </xf>
    <xf numFmtId="6" fontId="8" fillId="0" borderId="89" xfId="2" applyNumberFormat="1" applyFont="1" applyBorder="1" applyAlignment="1">
      <alignment horizontal="right"/>
    </xf>
    <xf numFmtId="0" fontId="8" fillId="0" borderId="0" xfId="2" applyFont="1"/>
    <xf numFmtId="0" fontId="8" fillId="0" borderId="10" xfId="2" applyFont="1" applyBorder="1" applyAlignment="1">
      <alignment horizontal="center" wrapText="1"/>
    </xf>
    <xf numFmtId="0" fontId="8" fillId="0" borderId="13" xfId="2" applyFont="1" applyBorder="1" applyAlignment="1">
      <alignment wrapText="1"/>
    </xf>
    <xf numFmtId="0" fontId="8" fillId="2" borderId="28" xfId="2" applyFont="1" applyFill="1" applyBorder="1" applyAlignment="1">
      <alignment wrapText="1"/>
    </xf>
    <xf numFmtId="0" fontId="8" fillId="2" borderId="13" xfId="2" applyFont="1" applyFill="1" applyBorder="1"/>
    <xf numFmtId="0" fontId="8" fillId="2" borderId="12" xfId="2" applyFont="1" applyFill="1" applyBorder="1"/>
    <xf numFmtId="0" fontId="7" fillId="0" borderId="10" xfId="2" applyFont="1" applyBorder="1" applyAlignment="1">
      <alignment horizontal="center"/>
    </xf>
    <xf numFmtId="0" fontId="7" fillId="0" borderId="13" xfId="2" applyFont="1" applyBorder="1"/>
    <xf numFmtId="0" fontId="7" fillId="0" borderId="88" xfId="2" applyFont="1" applyBorder="1" applyAlignment="1">
      <alignment horizontal="center" wrapText="1"/>
    </xf>
    <xf numFmtId="14" fontId="7" fillId="0" borderId="90" xfId="2" applyNumberFormat="1" applyFont="1" applyBorder="1" applyAlignment="1">
      <alignment horizontal="right"/>
    </xf>
    <xf numFmtId="6" fontId="7" fillId="0" borderId="91" xfId="2" applyNumberFormat="1" applyFont="1" applyBorder="1" applyAlignment="1">
      <alignment horizontal="right"/>
    </xf>
    <xf numFmtId="0" fontId="3" fillId="0" borderId="80" xfId="2" applyFont="1" applyFill="1" applyBorder="1" applyAlignment="1">
      <alignment horizontal="center" wrapText="1"/>
    </xf>
    <xf numFmtId="0" fontId="3" fillId="0" borderId="92" xfId="2" applyFont="1" applyFill="1" applyBorder="1" applyAlignment="1">
      <alignment horizontal="center" wrapText="1"/>
    </xf>
    <xf numFmtId="0" fontId="3" fillId="0" borderId="92" xfId="2" applyFont="1" applyFill="1" applyBorder="1" applyAlignment="1">
      <alignment horizontal="center"/>
    </xf>
    <xf numFmtId="0" fontId="3" fillId="0" borderId="92" xfId="2" applyFont="1" applyBorder="1" applyAlignment="1">
      <alignment horizontal="right"/>
    </xf>
    <xf numFmtId="14" fontId="3" fillId="0" borderId="92" xfId="2" applyNumberFormat="1" applyFont="1" applyBorder="1" applyAlignment="1">
      <alignment horizontal="right"/>
    </xf>
    <xf numFmtId="6" fontId="3" fillId="0" borderId="82" xfId="2" applyNumberFormat="1" applyFont="1" applyBorder="1" applyAlignment="1">
      <alignment horizontal="right"/>
    </xf>
    <xf numFmtId="0" fontId="3" fillId="2" borderId="78" xfId="2" applyFont="1" applyFill="1" applyBorder="1" applyAlignment="1">
      <alignment horizontal="center" wrapText="1"/>
    </xf>
    <xf numFmtId="0" fontId="3" fillId="2" borderId="79" xfId="2" applyFont="1" applyFill="1" applyBorder="1" applyAlignment="1">
      <alignment horizontal="center" wrapText="1"/>
    </xf>
    <xf numFmtId="0" fontId="3" fillId="2" borderId="67" xfId="2" applyFont="1" applyFill="1" applyBorder="1" applyAlignment="1">
      <alignment horizontal="center"/>
    </xf>
    <xf numFmtId="0" fontId="3" fillId="2" borderId="67" xfId="2" applyFont="1" applyFill="1" applyBorder="1" applyAlignment="1">
      <alignment horizontal="right"/>
    </xf>
    <xf numFmtId="14" fontId="3" fillId="2" borderId="67" xfId="2" applyNumberFormat="1" applyFont="1" applyFill="1" applyBorder="1" applyAlignment="1">
      <alignment horizontal="left"/>
    </xf>
    <xf numFmtId="6" fontId="3" fillId="2" borderId="89" xfId="2" applyNumberFormat="1" applyFont="1" applyFill="1" applyBorder="1" applyAlignment="1">
      <alignment horizontal="right"/>
    </xf>
    <xf numFmtId="0" fontId="8" fillId="2" borderId="14" xfId="2" applyFont="1" applyFill="1" applyBorder="1" applyAlignment="1">
      <alignment wrapText="1"/>
    </xf>
    <xf numFmtId="0" fontId="8" fillId="2" borderId="15" xfId="2" applyFont="1" applyFill="1" applyBorder="1" applyAlignment="1">
      <alignment wrapText="1"/>
    </xf>
    <xf numFmtId="0" fontId="8" fillId="0" borderId="15" xfId="2" applyFont="1" applyBorder="1" applyAlignment="1">
      <alignment horizontal="left" wrapText="1"/>
    </xf>
    <xf numFmtId="14" fontId="8" fillId="0" borderId="15" xfId="2" applyNumberFormat="1" applyFont="1" applyBorder="1" applyAlignment="1">
      <alignment horizontal="right"/>
    </xf>
    <xf numFmtId="6" fontId="8" fillId="0" borderId="16" xfId="2" applyNumberFormat="1" applyFont="1" applyBorder="1" applyAlignment="1">
      <alignment horizontal="right" wrapText="1"/>
    </xf>
    <xf numFmtId="0" fontId="1" fillId="0" borderId="0" xfId="1" applyFont="1" applyAlignment="1">
      <alignment horizontal="left" wrapText="1"/>
    </xf>
    <xf numFmtId="0" fontId="1" fillId="0" borderId="0" xfId="1" applyFont="1" applyAlignment="1">
      <alignment horizontal="left"/>
    </xf>
    <xf numFmtId="0" fontId="10" fillId="0" borderId="0" xfId="1" applyFont="1" applyBorder="1" applyAlignment="1">
      <alignment horizontal="centerContinuous"/>
    </xf>
    <xf numFmtId="164" fontId="1" fillId="0" borderId="0" xfId="1" applyNumberFormat="1" applyFont="1" applyBorder="1" applyAlignment="1">
      <alignment horizontal="center"/>
    </xf>
    <xf numFmtId="164" fontId="10" fillId="0" borderId="1" xfId="1" applyNumberFormat="1" applyFont="1" applyBorder="1" applyAlignment="1">
      <alignment horizontal="center" wrapText="1"/>
    </xf>
    <xf numFmtId="164" fontId="10" fillId="0" borderId="29" xfId="1" applyNumberFormat="1" applyFont="1" applyBorder="1" applyAlignment="1">
      <alignment horizontal="center" wrapText="1"/>
    </xf>
    <xf numFmtId="164" fontId="10" fillId="0" borderId="3" xfId="1" applyNumberFormat="1" applyFont="1" applyBorder="1" applyAlignment="1">
      <alignment horizontal="center" wrapText="1"/>
    </xf>
    <xf numFmtId="0" fontId="10" fillId="0" borderId="4" xfId="1" applyFont="1" applyBorder="1" applyAlignment="1">
      <alignment horizontal="center"/>
    </xf>
    <xf numFmtId="0" fontId="10" fillId="0" borderId="68" xfId="1" applyFont="1" applyBorder="1" applyAlignment="1">
      <alignment horizontal="left"/>
    </xf>
    <xf numFmtId="0" fontId="10" fillId="0" borderId="5" xfId="1" applyFont="1" applyBorder="1" applyAlignment="1">
      <alignment horizontal="center" wrapText="1"/>
    </xf>
    <xf numFmtId="0" fontId="10" fillId="0" borderId="30" xfId="1" applyFont="1" applyBorder="1" applyAlignment="1">
      <alignment horizontal="center"/>
    </xf>
    <xf numFmtId="0" fontId="1" fillId="0" borderId="0" xfId="1" applyFont="1" applyAlignment="1"/>
    <xf numFmtId="0" fontId="10" fillId="0" borderId="7" xfId="1" applyFont="1" applyBorder="1" applyAlignment="1">
      <alignment horizontal="center" wrapText="1"/>
    </xf>
    <xf numFmtId="0" fontId="10" fillId="0" borderId="75" xfId="1" applyFont="1" applyBorder="1" applyAlignment="1">
      <alignment horizontal="left"/>
    </xf>
    <xf numFmtId="0" fontId="10" fillId="0" borderId="31" xfId="1" applyFont="1" applyBorder="1" applyAlignment="1">
      <alignment horizontal="center" wrapText="1"/>
    </xf>
    <xf numFmtId="0" fontId="10" fillId="0" borderId="32" xfId="1" applyFont="1" applyBorder="1" applyAlignment="1">
      <alignment horizontal="center" wrapText="1"/>
    </xf>
    <xf numFmtId="0" fontId="10" fillId="2" borderId="24" xfId="1" applyFont="1" applyFill="1" applyBorder="1" applyAlignment="1">
      <alignment horizontal="center" wrapText="1"/>
    </xf>
    <xf numFmtId="0" fontId="10" fillId="2" borderId="11" xfId="1" applyFont="1" applyFill="1" applyBorder="1" applyAlignment="1">
      <alignment horizontal="center"/>
    </xf>
    <xf numFmtId="0" fontId="10" fillId="2" borderId="33" xfId="1" applyFont="1" applyFill="1" applyBorder="1" applyAlignment="1">
      <alignment horizontal="center" wrapText="1"/>
    </xf>
    <xf numFmtId="0" fontId="10" fillId="2" borderId="11" xfId="1" applyFont="1" applyFill="1" applyBorder="1" applyAlignment="1">
      <alignment horizontal="center" wrapText="1"/>
    </xf>
    <xf numFmtId="0" fontId="10" fillId="0" borderId="24" xfId="1" applyFont="1" applyBorder="1" applyAlignment="1">
      <alignment horizontal="center" wrapText="1"/>
    </xf>
    <xf numFmtId="0" fontId="10" fillId="0" borderId="79" xfId="1" applyFont="1" applyBorder="1" applyAlignment="1">
      <alignment horizontal="left" wrapText="1"/>
    </xf>
    <xf numFmtId="0" fontId="1" fillId="2" borderId="12" xfId="1" applyFont="1" applyFill="1" applyBorder="1"/>
    <xf numFmtId="0" fontId="1" fillId="2" borderId="13" xfId="1" applyFont="1" applyFill="1" applyBorder="1"/>
    <xf numFmtId="0" fontId="1" fillId="0" borderId="10" xfId="1" applyFont="1" applyBorder="1" applyAlignment="1">
      <alignment horizontal="center" wrapText="1"/>
    </xf>
    <xf numFmtId="0" fontId="1" fillId="0" borderId="13" xfId="1" applyFont="1" applyBorder="1" applyAlignment="1">
      <alignment horizontal="center" wrapText="1"/>
    </xf>
    <xf numFmtId="6" fontId="1" fillId="0" borderId="12" xfId="1" applyNumberFormat="1" applyFont="1" applyBorder="1" applyAlignment="1"/>
    <xf numFmtId="14" fontId="1" fillId="0" borderId="13" xfId="1" applyNumberFormat="1" applyFont="1" applyBorder="1" applyAlignment="1">
      <alignment horizontal="right"/>
    </xf>
    <xf numFmtId="0" fontId="1" fillId="0" borderId="20" xfId="1" applyFont="1" applyFill="1" applyBorder="1" applyAlignment="1">
      <alignment horizontal="center" wrapText="1"/>
    </xf>
    <xf numFmtId="0" fontId="10" fillId="0" borderId="26" xfId="1" applyFont="1" applyBorder="1" applyAlignment="1">
      <alignment horizontal="right" wrapText="1"/>
    </xf>
    <xf numFmtId="6" fontId="10" fillId="0" borderId="22" xfId="1" applyNumberFormat="1" applyFont="1" applyBorder="1" applyAlignment="1"/>
    <xf numFmtId="14" fontId="10" fillId="0" borderId="26" xfId="1" applyNumberFormat="1" applyFont="1" applyBorder="1" applyAlignment="1">
      <alignment horizontal="right"/>
    </xf>
    <xf numFmtId="0" fontId="1" fillId="2" borderId="24" xfId="1" applyFont="1" applyFill="1" applyBorder="1" applyAlignment="1">
      <alignment horizontal="center" wrapText="1"/>
    </xf>
    <xf numFmtId="0" fontId="1" fillId="2" borderId="0" xfId="1" applyFont="1" applyFill="1" applyBorder="1"/>
    <xf numFmtId="0" fontId="10" fillId="2" borderId="11" xfId="1" applyFont="1" applyFill="1" applyBorder="1" applyAlignment="1">
      <alignment horizontal="right" wrapText="1"/>
    </xf>
    <xf numFmtId="14" fontId="10" fillId="2" borderId="11" xfId="1" applyNumberFormat="1" applyFont="1" applyFill="1" applyBorder="1"/>
    <xf numFmtId="0" fontId="10" fillId="0" borderId="8" xfId="1" applyFont="1" applyBorder="1" applyAlignment="1">
      <alignment horizontal="right"/>
    </xf>
    <xf numFmtId="6" fontId="10" fillId="0" borderId="8" xfId="1" applyNumberFormat="1" applyFont="1" applyBorder="1" applyAlignment="1">
      <alignment horizontal="right"/>
    </xf>
    <xf numFmtId="14" fontId="10" fillId="0" borderId="8" xfId="1" applyNumberFormat="1" applyFont="1" applyBorder="1" applyAlignment="1">
      <alignment horizontal="right"/>
    </xf>
    <xf numFmtId="0" fontId="1" fillId="0" borderId="0" xfId="1" applyFont="1"/>
    <xf numFmtId="164" fontId="10" fillId="0" borderId="83" xfId="1" applyNumberFormat="1" applyFont="1" applyBorder="1" applyAlignment="1">
      <alignment horizontal="center" wrapText="1"/>
    </xf>
    <xf numFmtId="164" fontId="10" fillId="0" borderId="93" xfId="1" applyNumberFormat="1" applyFont="1" applyBorder="1" applyAlignment="1">
      <alignment horizontal="center" wrapText="1"/>
    </xf>
    <xf numFmtId="0" fontId="10" fillId="0" borderId="77" xfId="1" applyFont="1" applyBorder="1" applyAlignment="1">
      <alignment horizontal="center"/>
    </xf>
    <xf numFmtId="0" fontId="10" fillId="0" borderId="69" xfId="1" applyFont="1" applyBorder="1" applyAlignment="1">
      <alignment horizontal="center"/>
    </xf>
    <xf numFmtId="0" fontId="10" fillId="0" borderId="74" xfId="1" applyFont="1" applyBorder="1" applyAlignment="1">
      <alignment horizontal="center"/>
    </xf>
    <xf numFmtId="0" fontId="10" fillId="0" borderId="85" xfId="1" applyFont="1" applyBorder="1" applyAlignment="1">
      <alignment horizontal="center"/>
    </xf>
    <xf numFmtId="0" fontId="10" fillId="0" borderId="86" xfId="1" applyFont="1" applyBorder="1" applyAlignment="1">
      <alignment horizontal="center" wrapText="1"/>
    </xf>
    <xf numFmtId="0" fontId="10" fillId="0" borderId="70" xfId="1" applyFont="1" applyBorder="1" applyAlignment="1">
      <alignment horizontal="center" wrapText="1"/>
    </xf>
    <xf numFmtId="0" fontId="10" fillId="0" borderId="94" xfId="1" applyFont="1" applyBorder="1" applyAlignment="1">
      <alignment horizontal="center" wrapText="1"/>
    </xf>
    <xf numFmtId="0" fontId="10" fillId="0" borderId="87" xfId="1" applyFont="1" applyBorder="1" applyAlignment="1">
      <alignment horizontal="center" wrapText="1"/>
    </xf>
    <xf numFmtId="0" fontId="10" fillId="0" borderId="78" xfId="1" applyFont="1" applyBorder="1" applyAlignment="1">
      <alignment horizontal="center" wrapText="1"/>
    </xf>
    <xf numFmtId="0" fontId="1" fillId="2" borderId="34" xfId="1" applyFont="1" applyFill="1" applyBorder="1"/>
    <xf numFmtId="0" fontId="1" fillId="0" borderId="95" xfId="1" applyFont="1" applyBorder="1" applyAlignment="1">
      <alignment horizontal="center" wrapText="1"/>
    </xf>
    <xf numFmtId="0" fontId="1" fillId="0" borderId="96" xfId="1" applyFont="1" applyBorder="1" applyAlignment="1">
      <alignment horizontal="center" wrapText="1"/>
    </xf>
    <xf numFmtId="6" fontId="1" fillId="0" borderId="13" xfId="1" applyNumberFormat="1" applyFont="1" applyBorder="1" applyAlignment="1">
      <alignment horizontal="right" wrapText="1"/>
    </xf>
    <xf numFmtId="38" fontId="1" fillId="0" borderId="12" xfId="1" applyNumberFormat="1" applyFont="1" applyBorder="1" applyAlignment="1">
      <alignment horizontal="right" wrapText="1"/>
    </xf>
    <xf numFmtId="0" fontId="11" fillId="0" borderId="35" xfId="1" applyFont="1" applyBorder="1" applyAlignment="1">
      <alignment horizontal="center" wrapText="1"/>
    </xf>
    <xf numFmtId="0" fontId="5" fillId="0" borderId="35" xfId="1" applyFont="1" applyBorder="1" applyAlignment="1">
      <alignment horizontal="right" wrapText="1"/>
    </xf>
    <xf numFmtId="6" fontId="5" fillId="0" borderId="26" xfId="1" applyNumberFormat="1" applyFont="1" applyBorder="1" applyAlignment="1">
      <alignment horizontal="right" wrapText="1"/>
    </xf>
    <xf numFmtId="38" fontId="11" fillId="2" borderId="22" xfId="1" applyNumberFormat="1" applyFont="1" applyFill="1" applyBorder="1" applyAlignment="1">
      <alignment horizontal="right" wrapText="1"/>
    </xf>
    <xf numFmtId="0" fontId="1" fillId="2" borderId="78" xfId="1" applyFont="1" applyFill="1" applyBorder="1" applyAlignment="1">
      <alignment horizontal="center" wrapText="1"/>
    </xf>
    <xf numFmtId="0" fontId="1" fillId="2" borderId="79" xfId="1" applyFont="1" applyFill="1" applyBorder="1" applyAlignment="1">
      <alignment horizontal="center" wrapText="1"/>
    </xf>
    <xf numFmtId="6" fontId="1" fillId="2" borderId="11" xfId="1" applyNumberFormat="1" applyFont="1" applyFill="1" applyBorder="1" applyAlignment="1">
      <alignment horizontal="center" wrapText="1"/>
    </xf>
    <xf numFmtId="49" fontId="1" fillId="2" borderId="97" xfId="1" applyNumberFormat="1" applyFont="1" applyFill="1" applyBorder="1" applyAlignment="1">
      <alignment horizontal="center"/>
    </xf>
    <xf numFmtId="0" fontId="5" fillId="0" borderId="36" xfId="1" applyFont="1" applyBorder="1" applyAlignment="1">
      <alignment horizontal="center" wrapText="1"/>
    </xf>
    <xf numFmtId="0" fontId="5" fillId="0" borderId="37" xfId="1" applyFont="1" applyBorder="1" applyAlignment="1">
      <alignment horizontal="right" wrapText="1"/>
    </xf>
    <xf numFmtId="6" fontId="5" fillId="0" borderId="15" xfId="1" applyNumberFormat="1" applyFont="1" applyBorder="1" applyAlignment="1">
      <alignment horizontal="right" wrapText="1"/>
    </xf>
    <xf numFmtId="0" fontId="1" fillId="2" borderId="9" xfId="1" applyFont="1" applyFill="1" applyBorder="1"/>
    <xf numFmtId="0" fontId="1" fillId="0" borderId="0" xfId="1"/>
    <xf numFmtId="0" fontId="1" fillId="0" borderId="0" xfId="1" applyAlignment="1"/>
    <xf numFmtId="0" fontId="1" fillId="0" borderId="0" xfId="1" applyBorder="1" applyAlignment="1"/>
    <xf numFmtId="164" fontId="5" fillId="0" borderId="1" xfId="1" applyNumberFormat="1" applyFont="1" applyBorder="1" applyAlignment="1">
      <alignment horizontal="center"/>
    </xf>
    <xf numFmtId="164" fontId="5" fillId="0" borderId="29" xfId="1" applyNumberFormat="1" applyFont="1" applyBorder="1" applyAlignment="1">
      <alignment horizontal="center"/>
    </xf>
    <xf numFmtId="164" fontId="5" fillId="0" borderId="2" xfId="1" applyNumberFormat="1" applyFont="1" applyBorder="1" applyAlignment="1">
      <alignment horizontal="center"/>
    </xf>
    <xf numFmtId="164" fontId="5" fillId="0" borderId="3" xfId="1" applyNumberFormat="1" applyFont="1" applyBorder="1" applyAlignment="1">
      <alignment horizontal="center"/>
    </xf>
    <xf numFmtId="0" fontId="5" fillId="0" borderId="7" xfId="1" applyFont="1" applyBorder="1" applyAlignment="1">
      <alignment horizontal="center" wrapText="1"/>
    </xf>
    <xf numFmtId="0" fontId="10" fillId="0" borderId="17" xfId="1" applyFont="1" applyBorder="1" applyAlignment="1">
      <alignment horizontal="left" wrapText="1"/>
    </xf>
    <xf numFmtId="0" fontId="5" fillId="0" borderId="8" xfId="1" applyFont="1" applyBorder="1" applyAlignment="1">
      <alignment horizontal="center" wrapText="1"/>
    </xf>
    <xf numFmtId="0" fontId="5" fillId="0" borderId="17" xfId="1" applyFont="1" applyBorder="1" applyAlignment="1">
      <alignment horizontal="center" wrapText="1"/>
    </xf>
    <xf numFmtId="0" fontId="10" fillId="0" borderId="8" xfId="1" applyFont="1" applyBorder="1" applyAlignment="1">
      <alignment horizontal="center" wrapText="1"/>
    </xf>
    <xf numFmtId="0" fontId="10" fillId="0" borderId="9" xfId="1" applyFont="1" applyBorder="1" applyAlignment="1">
      <alignment horizontal="center" wrapText="1"/>
    </xf>
    <xf numFmtId="0" fontId="1" fillId="0" borderId="0" xfId="1" applyAlignment="1">
      <alignment wrapText="1"/>
    </xf>
    <xf numFmtId="0" fontId="5" fillId="2" borderId="24" xfId="1" applyFont="1" applyFill="1" applyBorder="1" applyAlignment="1">
      <alignment horizontal="center" wrapText="1"/>
    </xf>
    <xf numFmtId="0" fontId="10" fillId="2" borderId="38" xfId="1" applyFont="1" applyFill="1" applyBorder="1" applyAlignment="1">
      <alignment horizontal="left" wrapText="1"/>
    </xf>
    <xf numFmtId="0" fontId="5" fillId="2" borderId="11" xfId="1" applyFont="1" applyFill="1" applyBorder="1" applyAlignment="1">
      <alignment horizontal="center"/>
    </xf>
    <xf numFmtId="0" fontId="5" fillId="2" borderId="38" xfId="1" applyFont="1" applyFill="1" applyBorder="1" applyAlignment="1">
      <alignment horizontal="center"/>
    </xf>
    <xf numFmtId="0" fontId="5" fillId="0" borderId="37" xfId="1" applyFont="1" applyFill="1" applyBorder="1" applyAlignment="1"/>
    <xf numFmtId="0" fontId="5" fillId="2" borderId="8" xfId="1" applyFont="1" applyFill="1" applyBorder="1" applyAlignment="1"/>
    <xf numFmtId="0" fontId="5" fillId="2" borderId="9" xfId="1" applyFont="1" applyFill="1" applyBorder="1" applyAlignment="1"/>
    <xf numFmtId="0" fontId="11" fillId="0" borderId="24" xfId="1" applyFont="1" applyBorder="1" applyAlignment="1">
      <alignment horizontal="center" wrapText="1"/>
    </xf>
    <xf numFmtId="0" fontId="5" fillId="0" borderId="11" xfId="1" applyFont="1" applyBorder="1" applyAlignment="1">
      <alignment horizontal="left" wrapText="1"/>
    </xf>
    <xf numFmtId="8" fontId="5" fillId="0" borderId="11" xfId="1" applyNumberFormat="1" applyFont="1" applyBorder="1" applyAlignment="1">
      <alignment horizontal="right" wrapText="1"/>
    </xf>
    <xf numFmtId="9" fontId="5" fillId="0" borderId="33" xfId="3" applyNumberFormat="1" applyFont="1" applyBorder="1" applyAlignment="1">
      <alignment horizontal="right" wrapText="1"/>
    </xf>
    <xf numFmtId="0" fontId="11" fillId="0" borderId="10" xfId="1" applyFont="1" applyBorder="1" applyAlignment="1">
      <alignment horizontal="center" wrapText="1"/>
    </xf>
    <xf numFmtId="0" fontId="11" fillId="0" borderId="13" xfId="1" applyFont="1" applyBorder="1" applyAlignment="1">
      <alignment horizontal="left" wrapText="1"/>
    </xf>
    <xf numFmtId="8" fontId="1" fillId="0" borderId="13" xfId="1" applyNumberFormat="1" applyBorder="1" applyAlignment="1">
      <alignment horizontal="right" wrapText="1"/>
    </xf>
    <xf numFmtId="9" fontId="1" fillId="0" borderId="12" xfId="3" applyNumberFormat="1" applyFont="1" applyBorder="1" applyAlignment="1">
      <alignment horizontal="right" wrapText="1"/>
    </xf>
    <xf numFmtId="0" fontId="10" fillId="0" borderId="10" xfId="1" applyFont="1" applyBorder="1" applyAlignment="1">
      <alignment horizontal="center" wrapText="1"/>
    </xf>
    <xf numFmtId="0" fontId="10" fillId="0" borderId="13" xfId="1" applyFont="1" applyBorder="1" applyAlignment="1">
      <alignment horizontal="left" wrapText="1"/>
    </xf>
    <xf numFmtId="8" fontId="5" fillId="0" borderId="13" xfId="1" applyNumberFormat="1" applyFont="1" applyBorder="1" applyAlignment="1">
      <alignment horizontal="right" wrapText="1"/>
    </xf>
    <xf numFmtId="9" fontId="5" fillId="0" borderId="12" xfId="3" applyNumberFormat="1" applyFont="1" applyBorder="1" applyAlignment="1">
      <alignment horizontal="right" wrapText="1"/>
    </xf>
    <xf numFmtId="0" fontId="11" fillId="0" borderId="19" xfId="1" applyFont="1" applyBorder="1" applyAlignment="1">
      <alignment horizontal="center" wrapText="1"/>
    </xf>
    <xf numFmtId="0" fontId="11" fillId="0" borderId="39" xfId="1" applyFont="1" applyBorder="1" applyAlignment="1">
      <alignment horizontal="left" wrapText="1"/>
    </xf>
    <xf numFmtId="8" fontId="1" fillId="0" borderId="39" xfId="1" applyNumberFormat="1" applyBorder="1" applyAlignment="1">
      <alignment horizontal="right" wrapText="1"/>
    </xf>
    <xf numFmtId="9" fontId="1" fillId="0" borderId="40" xfId="3" applyNumberFormat="1" applyFont="1" applyBorder="1" applyAlignment="1">
      <alignment horizontal="right" wrapText="1"/>
    </xf>
    <xf numFmtId="0" fontId="11" fillId="2" borderId="14" xfId="1" applyFont="1" applyFill="1" applyBorder="1" applyAlignment="1">
      <alignment horizontal="center" wrapText="1"/>
    </xf>
    <xf numFmtId="0" fontId="11" fillId="2" borderId="15" xfId="1" applyFont="1" applyFill="1" applyBorder="1" applyAlignment="1">
      <alignment horizontal="left" wrapText="1"/>
    </xf>
    <xf numFmtId="6" fontId="1" fillId="2" borderId="15" xfId="1" applyNumberFormat="1" applyFill="1" applyBorder="1" applyAlignment="1">
      <alignment horizontal="right" wrapText="1"/>
    </xf>
    <xf numFmtId="9" fontId="1" fillId="2" borderId="16" xfId="3" applyNumberFormat="1" applyFont="1" applyFill="1" applyBorder="1" applyAlignment="1">
      <alignment horizontal="right" wrapText="1"/>
    </xf>
    <xf numFmtId="0" fontId="1" fillId="0" borderId="41" xfId="1" applyBorder="1" applyAlignment="1">
      <alignment horizontal="right" wrapText="1"/>
    </xf>
    <xf numFmtId="0" fontId="12" fillId="0" borderId="0" xfId="1" applyFont="1" applyFill="1" applyBorder="1"/>
    <xf numFmtId="164" fontId="4" fillId="0" borderId="20" xfId="1" applyNumberFormat="1" applyFont="1" applyFill="1" applyBorder="1" applyAlignment="1">
      <alignment horizontal="center" wrapText="1"/>
    </xf>
    <xf numFmtId="164" fontId="4" fillId="0" borderId="26" xfId="1" applyNumberFormat="1" applyFont="1" applyFill="1" applyBorder="1" applyAlignment="1">
      <alignment horizontal="center" wrapText="1"/>
    </xf>
    <xf numFmtId="49" fontId="13" fillId="0" borderId="35" xfId="1" applyNumberFormat="1" applyFont="1" applyFill="1" applyBorder="1" applyAlignment="1" applyProtection="1">
      <alignment horizontal="left" wrapText="1"/>
    </xf>
    <xf numFmtId="49" fontId="6" fillId="0" borderId="21" xfId="1" applyNumberFormat="1" applyFont="1" applyFill="1" applyBorder="1" applyAlignment="1">
      <alignment horizontal="left" wrapText="1"/>
    </xf>
    <xf numFmtId="6" fontId="4" fillId="0" borderId="22" xfId="1" applyNumberFormat="1" applyFont="1" applyFill="1" applyBorder="1" applyAlignment="1">
      <alignment horizontal="center" wrapText="1"/>
    </xf>
    <xf numFmtId="38" fontId="4" fillId="0" borderId="33" xfId="1" applyNumberFormat="1" applyFont="1" applyFill="1" applyBorder="1" applyAlignment="1" applyProtection="1">
      <alignment horizontal="right"/>
      <protection locked="0"/>
    </xf>
    <xf numFmtId="0" fontId="12" fillId="0" borderId="0" xfId="1" applyFont="1" applyFill="1" applyBorder="1" applyAlignment="1">
      <alignment horizontal="center"/>
    </xf>
    <xf numFmtId="0" fontId="12" fillId="0" borderId="0" xfId="1" applyFont="1" applyFill="1" applyAlignment="1">
      <alignment wrapText="1"/>
    </xf>
    <xf numFmtId="8" fontId="4" fillId="0" borderId="16" xfId="1" applyNumberFormat="1" applyFont="1" applyFill="1" applyBorder="1" applyAlignment="1" applyProtection="1">
      <protection locked="0"/>
    </xf>
    <xf numFmtId="0" fontId="4" fillId="0" borderId="24" xfId="1" applyFont="1" applyFill="1" applyBorder="1" applyAlignment="1" applyProtection="1">
      <alignment horizontal="left" wrapText="1"/>
    </xf>
    <xf numFmtId="0" fontId="4" fillId="0" borderId="11" xfId="1" applyFont="1" applyBorder="1" applyAlignment="1">
      <alignment horizontal="left" wrapText="1"/>
    </xf>
    <xf numFmtId="8" fontId="4" fillId="0" borderId="34" xfId="1" applyNumberFormat="1" applyFont="1" applyBorder="1" applyAlignment="1">
      <alignment horizontal="right"/>
    </xf>
    <xf numFmtId="0" fontId="4" fillId="0" borderId="20" xfId="1" applyFont="1" applyFill="1" applyBorder="1" applyAlignment="1" applyProtection="1">
      <alignment horizontal="left"/>
    </xf>
    <xf numFmtId="0" fontId="4" fillId="0" borderId="26" xfId="1" applyFont="1" applyFill="1" applyBorder="1" applyAlignment="1" applyProtection="1">
      <alignment horizontal="right"/>
    </xf>
    <xf numFmtId="8" fontId="4" fillId="0" borderId="22" xfId="1" applyNumberFormat="1" applyFont="1" applyFill="1" applyBorder="1" applyAlignment="1" applyProtection="1">
      <alignment horizontal="right"/>
    </xf>
    <xf numFmtId="6" fontId="12" fillId="0" borderId="0" xfId="1" applyNumberFormat="1" applyFont="1" applyFill="1" applyBorder="1"/>
    <xf numFmtId="0" fontId="12" fillId="0" borderId="0" xfId="1" applyFont="1" applyFill="1" applyBorder="1" applyAlignment="1"/>
    <xf numFmtId="164" fontId="4" fillId="0" borderId="51" xfId="1" applyNumberFormat="1" applyFont="1" applyFill="1" applyBorder="1" applyAlignment="1">
      <alignment horizontal="center"/>
    </xf>
    <xf numFmtId="164" fontId="4" fillId="0" borderId="53" xfId="1" applyNumberFormat="1" applyFont="1" applyFill="1" applyBorder="1" applyAlignment="1">
      <alignment horizontal="center"/>
    </xf>
    <xf numFmtId="164" fontId="4" fillId="0" borderId="54" xfId="1" applyNumberFormat="1" applyFont="1" applyFill="1" applyBorder="1" applyAlignment="1">
      <alignment horizontal="center"/>
    </xf>
    <xf numFmtId="49" fontId="4" fillId="0" borderId="36" xfId="1" applyNumberFormat="1" applyFont="1" applyFill="1" applyBorder="1" applyAlignment="1">
      <alignment horizontal="center"/>
    </xf>
    <xf numFmtId="0" fontId="4" fillId="0" borderId="37" xfId="1" applyFont="1" applyFill="1" applyBorder="1" applyAlignment="1">
      <alignment horizontal="center" wrapText="1"/>
    </xf>
    <xf numFmtId="0" fontId="4" fillId="0" borderId="37" xfId="1" applyFont="1" applyFill="1" applyBorder="1" applyAlignment="1">
      <alignment horizontal="center" vertical="top" wrapText="1"/>
    </xf>
    <xf numFmtId="6" fontId="4" fillId="0" borderId="9" xfId="1" applyNumberFormat="1" applyFont="1" applyFill="1" applyBorder="1" applyAlignment="1">
      <alignment horizontal="center" vertical="top" wrapText="1"/>
    </xf>
    <xf numFmtId="49" fontId="4" fillId="0" borderId="0" xfId="1" applyNumberFormat="1" applyFont="1" applyFill="1" applyBorder="1" applyAlignment="1">
      <alignment horizontal="center"/>
    </xf>
    <xf numFmtId="0" fontId="4" fillId="0" borderId="55" xfId="1" applyFont="1" applyFill="1" applyBorder="1" applyAlignment="1">
      <alignment horizontal="center" wrapText="1"/>
    </xf>
    <xf numFmtId="0" fontId="4" fillId="0" borderId="0" xfId="1" applyFont="1" applyFill="1" applyBorder="1" applyAlignment="1">
      <alignment horizontal="center" vertical="top" wrapText="1"/>
    </xf>
    <xf numFmtId="6" fontId="4" fillId="0" borderId="0" xfId="1" applyNumberFormat="1" applyFont="1" applyFill="1" applyBorder="1" applyAlignment="1">
      <alignment horizontal="center" vertical="top" wrapText="1"/>
    </xf>
    <xf numFmtId="49" fontId="4" fillId="0" borderId="13" xfId="1" applyNumberFormat="1" applyFont="1" applyFill="1" applyBorder="1" applyAlignment="1">
      <alignment horizontal="center" vertical="top" wrapText="1"/>
    </xf>
    <xf numFmtId="0" fontId="12" fillId="0" borderId="36" xfId="1" applyFont="1" applyFill="1" applyBorder="1"/>
    <xf numFmtId="6" fontId="12" fillId="0" borderId="17" xfId="1" applyNumberFormat="1" applyFont="1" applyFill="1" applyBorder="1"/>
    <xf numFmtId="0" fontId="4" fillId="0" borderId="10" xfId="1" applyFont="1" applyFill="1" applyBorder="1"/>
    <xf numFmtId="0" fontId="4" fillId="0" borderId="13" xfId="1" applyFont="1" applyBorder="1" applyAlignment="1" applyProtection="1">
      <alignment horizontal="left" wrapText="1"/>
      <protection locked="0"/>
    </xf>
    <xf numFmtId="8" fontId="4" fillId="0" borderId="13" xfId="1" applyNumberFormat="1" applyFont="1" applyBorder="1" applyAlignment="1">
      <alignment horizontal="right"/>
    </xf>
    <xf numFmtId="8" fontId="4" fillId="0" borderId="12" xfId="1" applyNumberFormat="1" applyFont="1" applyFill="1" applyBorder="1" applyAlignment="1" applyProtection="1">
      <alignment horizontal="right"/>
      <protection locked="0"/>
    </xf>
    <xf numFmtId="0" fontId="4" fillId="0" borderId="26" xfId="1" applyFont="1" applyFill="1" applyBorder="1" applyAlignment="1" applyProtection="1">
      <alignment horizontal="left"/>
    </xf>
    <xf numFmtId="8" fontId="4" fillId="0" borderId="26" xfId="1" applyNumberFormat="1" applyFont="1" applyFill="1" applyBorder="1" applyAlignment="1" applyProtection="1">
      <alignment horizontal="right"/>
    </xf>
    <xf numFmtId="0" fontId="3" fillId="0" borderId="0" xfId="2" applyFont="1" applyBorder="1" applyAlignment="1">
      <alignment horizontal="center"/>
    </xf>
    <xf numFmtId="0" fontId="7" fillId="0" borderId="0" xfId="2"/>
    <xf numFmtId="0" fontId="9" fillId="0" borderId="17" xfId="2" applyFont="1" applyBorder="1" applyAlignment="1">
      <alignment horizontal="center"/>
    </xf>
    <xf numFmtId="164" fontId="3" fillId="0" borderId="1" xfId="2" applyNumberFormat="1" applyFont="1" applyBorder="1" applyAlignment="1">
      <alignment horizontal="center"/>
    </xf>
    <xf numFmtId="164" fontId="3" fillId="0" borderId="2" xfId="2" applyNumberFormat="1" applyFont="1" applyBorder="1" applyAlignment="1">
      <alignment horizontal="center"/>
    </xf>
    <xf numFmtId="164" fontId="3" fillId="0" borderId="3" xfId="2" applyNumberFormat="1" applyFont="1" applyBorder="1" applyAlignment="1">
      <alignment horizontal="center"/>
    </xf>
    <xf numFmtId="0" fontId="3" fillId="0" borderId="59" xfId="2" applyFont="1" applyFill="1" applyBorder="1" applyAlignment="1">
      <alignment horizontal="center" vertical="top"/>
    </xf>
    <xf numFmtId="0" fontId="3" fillId="0" borderId="31" xfId="2" applyFont="1" applyFill="1" applyBorder="1" applyAlignment="1">
      <alignment vertical="top"/>
    </xf>
    <xf numFmtId="164" fontId="16" fillId="2" borderId="60" xfId="2" applyNumberFormat="1" applyFont="1" applyFill="1" applyBorder="1" applyAlignment="1">
      <alignment horizontal="center" vertical="top" wrapText="1"/>
    </xf>
    <xf numFmtId="0" fontId="3" fillId="2" borderId="2" xfId="2" applyFont="1" applyFill="1" applyBorder="1" applyAlignment="1">
      <alignment vertical="top"/>
    </xf>
    <xf numFmtId="0" fontId="3" fillId="2" borderId="61" xfId="2" applyFont="1" applyFill="1" applyBorder="1"/>
    <xf numFmtId="164" fontId="16" fillId="0" borderId="36" xfId="2" applyNumberFormat="1" applyFont="1" applyBorder="1" applyAlignment="1">
      <alignment horizontal="center" vertical="top" wrapText="1"/>
    </xf>
    <xf numFmtId="0" fontId="3" fillId="0" borderId="15" xfId="2" applyFont="1" applyBorder="1" applyAlignment="1">
      <alignment vertical="top"/>
    </xf>
    <xf numFmtId="0" fontId="9" fillId="0" borderId="24" xfId="2" applyFont="1" applyBorder="1" applyAlignment="1">
      <alignment horizontal="center" vertical="top"/>
    </xf>
    <xf numFmtId="0" fontId="9" fillId="0" borderId="11" xfId="2" applyFont="1" applyBorder="1" applyAlignment="1">
      <alignment vertical="top" wrapText="1"/>
    </xf>
    <xf numFmtId="0" fontId="9" fillId="0" borderId="33" xfId="2" applyNumberFormat="1" applyFont="1" applyBorder="1" applyAlignment="1">
      <alignment wrapText="1"/>
    </xf>
    <xf numFmtId="0" fontId="7" fillId="0" borderId="0" xfId="2" applyAlignment="1">
      <alignment wrapText="1"/>
    </xf>
    <xf numFmtId="0" fontId="9" fillId="0" borderId="10" xfId="2" applyFont="1" applyBorder="1" applyAlignment="1">
      <alignment horizontal="center" vertical="top"/>
    </xf>
    <xf numFmtId="0" fontId="9" fillId="0" borderId="12" xfId="2" applyNumberFormat="1" applyFont="1" applyBorder="1" applyAlignment="1">
      <alignment wrapText="1"/>
    </xf>
    <xf numFmtId="0" fontId="9" fillId="0" borderId="19" xfId="2" applyFont="1" applyBorder="1" applyAlignment="1">
      <alignment horizontal="center" vertical="top"/>
    </xf>
    <xf numFmtId="0" fontId="9" fillId="0" borderId="39" xfId="2" applyFont="1" applyBorder="1" applyAlignment="1">
      <alignment vertical="top" wrapText="1"/>
    </xf>
    <xf numFmtId="10" fontId="9" fillId="0" borderId="40" xfId="2" applyNumberFormat="1" applyFont="1" applyBorder="1" applyAlignment="1">
      <alignment horizontal="left"/>
    </xf>
    <xf numFmtId="0" fontId="9" fillId="2" borderId="48" xfId="2" applyFont="1" applyFill="1" applyBorder="1" applyAlignment="1">
      <alignment horizontal="center" vertical="top"/>
    </xf>
    <xf numFmtId="0" fontId="9" fillId="2" borderId="62" xfId="2" applyFont="1" applyFill="1" applyBorder="1" applyAlignment="1">
      <alignment vertical="top" wrapText="1"/>
    </xf>
    <xf numFmtId="10" fontId="9" fillId="2" borderId="16" xfId="2" applyNumberFormat="1" applyFont="1" applyFill="1" applyBorder="1" applyAlignment="1">
      <alignment horizontal="left"/>
    </xf>
    <xf numFmtId="164" fontId="16" fillId="0" borderId="35" xfId="2" applyNumberFormat="1" applyFont="1" applyBorder="1" applyAlignment="1">
      <alignment horizontal="center" vertical="top" wrapText="1"/>
    </xf>
    <xf numFmtId="0" fontId="3" fillId="0" borderId="21" xfId="2" applyFont="1" applyBorder="1" applyAlignment="1">
      <alignment vertical="top" wrapText="1"/>
    </xf>
    <xf numFmtId="0" fontId="3" fillId="0" borderId="22" xfId="2" applyFont="1" applyBorder="1" applyAlignment="1">
      <alignment vertical="top" wrapText="1"/>
    </xf>
    <xf numFmtId="0" fontId="3" fillId="0" borderId="24" xfId="2" applyFont="1" applyBorder="1" applyAlignment="1">
      <alignment horizontal="center" vertical="top" wrapText="1"/>
    </xf>
    <xf numFmtId="0" fontId="3" fillId="0" borderId="11" xfId="2" applyFont="1" applyBorder="1" applyAlignment="1">
      <alignment vertical="top" wrapText="1"/>
    </xf>
    <xf numFmtId="0" fontId="7" fillId="0" borderId="33" xfId="2" applyBorder="1" applyAlignment="1">
      <alignment wrapText="1"/>
    </xf>
    <xf numFmtId="0" fontId="9" fillId="0" borderId="24" xfId="2" applyFont="1" applyBorder="1" applyAlignment="1">
      <alignment horizontal="center" vertical="top" wrapText="1"/>
    </xf>
    <xf numFmtId="0" fontId="9" fillId="0" borderId="12" xfId="2" applyFont="1" applyBorder="1" applyAlignment="1">
      <alignment wrapText="1"/>
    </xf>
    <xf numFmtId="0" fontId="9" fillId="0" borderId="13" xfId="2" applyFont="1" applyBorder="1" applyAlignment="1">
      <alignment vertical="top" wrapText="1"/>
    </xf>
    <xf numFmtId="0" fontId="9" fillId="0" borderId="10" xfId="2" applyFont="1" applyBorder="1" applyAlignment="1">
      <alignment horizontal="center" vertical="top" wrapText="1"/>
    </xf>
    <xf numFmtId="10" fontId="9" fillId="0" borderId="12" xfId="2" applyNumberFormat="1" applyFont="1" applyBorder="1" applyAlignment="1">
      <alignment horizontal="left" wrapText="1"/>
    </xf>
    <xf numFmtId="0" fontId="9" fillId="2" borderId="10" xfId="2" applyFont="1" applyFill="1" applyBorder="1" applyAlignment="1">
      <alignment horizontal="center" vertical="top" wrapText="1"/>
    </xf>
    <xf numFmtId="0" fontId="9" fillId="2" borderId="13" xfId="2" applyFont="1" applyFill="1" applyBorder="1" applyAlignment="1">
      <alignment vertical="top" wrapText="1"/>
    </xf>
    <xf numFmtId="10" fontId="9" fillId="2" borderId="12" xfId="2" applyNumberFormat="1" applyFont="1" applyFill="1" applyBorder="1" applyAlignment="1">
      <alignment horizontal="left" wrapText="1"/>
    </xf>
    <xf numFmtId="0" fontId="7" fillId="0" borderId="0" xfId="2" applyFill="1" applyAlignment="1">
      <alignment wrapText="1"/>
    </xf>
    <xf numFmtId="0" fontId="3" fillId="0" borderId="0" xfId="2" applyFont="1" applyBorder="1" applyAlignment="1">
      <alignment horizontal="left"/>
    </xf>
    <xf numFmtId="0" fontId="9" fillId="0" borderId="0" xfId="2" applyFont="1" applyBorder="1"/>
    <xf numFmtId="0" fontId="9" fillId="0" borderId="0" xfId="2" applyFont="1" applyBorder="1" applyAlignment="1">
      <alignment horizontal="left"/>
    </xf>
    <xf numFmtId="0" fontId="7" fillId="0" borderId="0" xfId="2" applyBorder="1"/>
    <xf numFmtId="0" fontId="3" fillId="0" borderId="0" xfId="2" applyFont="1" applyBorder="1" applyAlignment="1">
      <alignment horizontal="centerContinuous"/>
    </xf>
    <xf numFmtId="164" fontId="3" fillId="0" borderId="35" xfId="2" applyNumberFormat="1" applyFont="1" applyBorder="1" applyAlignment="1">
      <alignment horizontal="center"/>
    </xf>
    <xf numFmtId="164" fontId="3" fillId="0" borderId="21" xfId="2" applyNumberFormat="1" applyFont="1" applyBorder="1" applyAlignment="1">
      <alignment horizontal="left"/>
    </xf>
    <xf numFmtId="164" fontId="3" fillId="0" borderId="21" xfId="2" applyNumberFormat="1" applyFont="1" applyBorder="1" applyAlignment="1">
      <alignment horizontal="center"/>
    </xf>
    <xf numFmtId="164" fontId="3" fillId="0" borderId="22" xfId="2" applyNumberFormat="1" applyFont="1" applyBorder="1" applyAlignment="1">
      <alignment horizontal="center"/>
    </xf>
    <xf numFmtId="164" fontId="17" fillId="0" borderId="0" xfId="2" applyNumberFormat="1" applyFont="1" applyBorder="1" applyAlignment="1">
      <alignment horizontal="center"/>
    </xf>
    <xf numFmtId="164" fontId="3" fillId="0" borderId="27" xfId="2" applyNumberFormat="1" applyFont="1" applyBorder="1" applyAlignment="1">
      <alignment horizontal="center"/>
    </xf>
    <xf numFmtId="164" fontId="3" fillId="0" borderId="55" xfId="2" applyNumberFormat="1" applyFont="1" applyBorder="1" applyAlignment="1">
      <alignment horizontal="left"/>
    </xf>
    <xf numFmtId="164" fontId="3" fillId="0" borderId="55" xfId="2" applyNumberFormat="1" applyFont="1" applyBorder="1" applyAlignment="1">
      <alignment horizontal="center"/>
    </xf>
    <xf numFmtId="164" fontId="3" fillId="0" borderId="6" xfId="2" applyNumberFormat="1" applyFont="1" applyBorder="1" applyAlignment="1">
      <alignment horizontal="center"/>
    </xf>
    <xf numFmtId="0" fontId="9" fillId="0" borderId="10" xfId="2" applyNumberFormat="1" applyFont="1" applyBorder="1" applyAlignment="1">
      <alignment horizontal="center" wrapText="1"/>
    </xf>
    <xf numFmtId="164" fontId="9" fillId="0" borderId="11" xfId="2" applyNumberFormat="1" applyFont="1" applyBorder="1" applyAlignment="1">
      <alignment horizontal="left" wrapText="1"/>
    </xf>
    <xf numFmtId="166" fontId="9" fillId="0" borderId="11" xfId="2" applyNumberFormat="1" applyFont="1" applyBorder="1" applyAlignment="1">
      <alignment horizontal="right"/>
    </xf>
    <xf numFmtId="5" fontId="3" fillId="0" borderId="33" xfId="2" applyNumberFormat="1" applyFont="1" applyBorder="1" applyAlignment="1">
      <alignment horizontal="right" wrapText="1"/>
    </xf>
    <xf numFmtId="164" fontId="18" fillId="0" borderId="0" xfId="2" applyNumberFormat="1" applyFont="1" applyBorder="1" applyAlignment="1">
      <alignment horizontal="center"/>
    </xf>
    <xf numFmtId="164" fontId="3" fillId="0" borderId="0" xfId="2" applyNumberFormat="1" applyFont="1" applyBorder="1" applyAlignment="1">
      <alignment horizontal="center"/>
    </xf>
    <xf numFmtId="0" fontId="9" fillId="0" borderId="20" xfId="2" applyNumberFormat="1" applyFont="1" applyBorder="1" applyAlignment="1">
      <alignment horizontal="center"/>
    </xf>
    <xf numFmtId="0" fontId="3" fillId="0" borderId="26" xfId="2" applyFont="1" applyBorder="1" applyAlignment="1">
      <alignment horizontal="right"/>
    </xf>
    <xf numFmtId="166" fontId="3" fillId="0" borderId="26" xfId="2" applyNumberFormat="1" applyFont="1" applyBorder="1" applyAlignment="1">
      <alignment horizontal="right" wrapText="1"/>
    </xf>
    <xf numFmtId="5" fontId="3" fillId="0" borderId="22" xfId="2" applyNumberFormat="1" applyFont="1" applyBorder="1" applyAlignment="1">
      <alignment horizontal="right" wrapText="1"/>
    </xf>
    <xf numFmtId="0" fontId="7" fillId="0" borderId="0" xfId="2" applyNumberFormat="1" applyFont="1" applyFill="1" applyBorder="1" applyAlignment="1" applyProtection="1"/>
    <xf numFmtId="164" fontId="3" fillId="0" borderId="35" xfId="2" applyNumberFormat="1" applyFont="1" applyBorder="1" applyAlignment="1">
      <alignment horizontal="center" wrapText="1"/>
    </xf>
    <xf numFmtId="164" fontId="3" fillId="0" borderId="21" xfId="2" applyNumberFormat="1" applyFont="1" applyBorder="1" applyAlignment="1">
      <alignment horizontal="center" wrapText="1"/>
    </xf>
    <xf numFmtId="0" fontId="8" fillId="0" borderId="0" xfId="2" applyFont="1" applyAlignment="1">
      <alignment horizontal="center" wrapText="1"/>
    </xf>
    <xf numFmtId="0" fontId="7" fillId="0" borderId="0" xfId="2" applyFont="1" applyBorder="1" applyAlignment="1">
      <alignment wrapText="1"/>
    </xf>
    <xf numFmtId="164" fontId="8" fillId="0" borderId="13" xfId="2" applyNumberFormat="1" applyFont="1" applyBorder="1" applyAlignment="1">
      <alignment horizontal="center" wrapText="1"/>
    </xf>
    <xf numFmtId="164" fontId="8" fillId="0" borderId="28" xfId="2" applyNumberFormat="1" applyFont="1" applyBorder="1" applyAlignment="1">
      <alignment horizontal="center" wrapText="1"/>
    </xf>
    <xf numFmtId="0" fontId="8" fillId="0" borderId="13" xfId="2" applyFont="1" applyBorder="1" applyAlignment="1">
      <alignment horizontal="center" wrapText="1"/>
    </xf>
    <xf numFmtId="0" fontId="8" fillId="0" borderId="64" xfId="2" applyFont="1" applyBorder="1" applyAlignment="1">
      <alignment horizontal="left" wrapText="1"/>
    </xf>
    <xf numFmtId="0" fontId="8" fillId="0" borderId="98" xfId="2" applyFont="1" applyBorder="1" applyAlignment="1">
      <alignment horizontal="center" wrapText="1"/>
    </xf>
    <xf numFmtId="0" fontId="8" fillId="0" borderId="99" xfId="2" applyFont="1" applyBorder="1" applyAlignment="1">
      <alignment horizontal="center" wrapText="1"/>
    </xf>
    <xf numFmtId="0" fontId="8" fillId="0" borderId="11" xfId="2" applyFont="1" applyBorder="1" applyAlignment="1">
      <alignment horizontal="center" wrapText="1"/>
    </xf>
    <xf numFmtId="0" fontId="7" fillId="0" borderId="0" xfId="2" applyFont="1" applyAlignment="1">
      <alignment wrapText="1"/>
    </xf>
    <xf numFmtId="0" fontId="8" fillId="2" borderId="13" xfId="2" applyFont="1" applyFill="1" applyBorder="1" applyAlignment="1">
      <alignment horizontal="center" wrapText="1"/>
    </xf>
    <xf numFmtId="0" fontId="3" fillId="2" borderId="57" xfId="2" applyFont="1" applyFill="1" applyBorder="1" applyAlignment="1">
      <alignment horizontal="left" wrapText="1"/>
    </xf>
    <xf numFmtId="0" fontId="8" fillId="2" borderId="65" xfId="2" applyFont="1" applyFill="1" applyBorder="1" applyAlignment="1">
      <alignment horizontal="center" wrapText="1"/>
    </xf>
    <xf numFmtId="0" fontId="8" fillId="2" borderId="64" xfId="2" applyFont="1" applyFill="1" applyBorder="1" applyAlignment="1">
      <alignment horizontal="center" wrapText="1"/>
    </xf>
    <xf numFmtId="0" fontId="7" fillId="0" borderId="13" xfId="2" applyFont="1" applyFill="1" applyBorder="1" applyAlignment="1">
      <alignment horizontal="center" wrapText="1"/>
    </xf>
    <xf numFmtId="0" fontId="3" fillId="0" borderId="46" xfId="2" applyFont="1" applyBorder="1" applyAlignment="1">
      <alignment horizontal="left" wrapText="1"/>
    </xf>
    <xf numFmtId="0" fontId="7" fillId="2" borderId="38" xfId="2" applyFont="1" applyFill="1" applyBorder="1" applyAlignment="1">
      <alignment horizontal="center" wrapText="1"/>
    </xf>
    <xf numFmtId="0" fontId="7" fillId="2" borderId="46" xfId="2" applyFont="1" applyFill="1" applyBorder="1" applyAlignment="1">
      <alignment horizontal="center" wrapText="1"/>
    </xf>
    <xf numFmtId="0" fontId="7" fillId="0" borderId="13" xfId="2" applyFont="1" applyBorder="1" applyAlignment="1">
      <alignment horizontal="center" vertical="top" wrapText="1"/>
    </xf>
    <xf numFmtId="0" fontId="7" fillId="0" borderId="88" xfId="2" applyFont="1" applyBorder="1" applyAlignment="1">
      <alignment horizontal="left" wrapText="1"/>
    </xf>
    <xf numFmtId="6" fontId="7" fillId="0" borderId="90" xfId="2" applyNumberFormat="1" applyFont="1" applyBorder="1" applyAlignment="1">
      <alignment horizontal="center" wrapText="1"/>
    </xf>
    <xf numFmtId="0" fontId="8" fillId="2" borderId="30" xfId="2" applyFont="1" applyFill="1" applyBorder="1" applyAlignment="1">
      <alignment horizontal="center" wrapText="1"/>
    </xf>
    <xf numFmtId="0" fontId="7" fillId="0" borderId="0" xfId="2" applyFont="1" applyBorder="1"/>
    <xf numFmtId="0" fontId="20" fillId="0" borderId="65" xfId="2" applyFont="1" applyBorder="1" applyAlignment="1">
      <alignment wrapText="1"/>
    </xf>
    <xf numFmtId="0" fontId="7" fillId="0" borderId="0" xfId="2" applyFont="1" applyBorder="1" applyAlignment="1">
      <alignment vertical="top" wrapText="1"/>
    </xf>
    <xf numFmtId="0" fontId="20" fillId="0" borderId="0" xfId="2" applyFont="1" applyBorder="1" applyAlignment="1">
      <alignment wrapText="1"/>
    </xf>
    <xf numFmtId="0" fontId="7" fillId="0" borderId="0" xfId="1" applyFont="1" applyAlignment="1" applyProtection="1">
      <alignment wrapText="1"/>
      <protection locked="0"/>
    </xf>
    <xf numFmtId="0" fontId="8" fillId="0" borderId="0" xfId="1" applyFont="1" applyBorder="1" applyAlignment="1">
      <alignment horizontal="centerContinuous"/>
    </xf>
    <xf numFmtId="0" fontId="7" fillId="0" borderId="0" xfId="1" applyFont="1" applyAlignment="1">
      <alignment horizontal="center"/>
    </xf>
    <xf numFmtId="0" fontId="7" fillId="0" borderId="0" xfId="1" applyFont="1" applyBorder="1"/>
    <xf numFmtId="164" fontId="8" fillId="0" borderId="13" xfId="1" applyNumberFormat="1" applyFont="1" applyBorder="1" applyAlignment="1">
      <alignment horizontal="center"/>
    </xf>
    <xf numFmtId="164" fontId="8" fillId="0" borderId="56" xfId="1" applyNumberFormat="1" applyFont="1" applyBorder="1" applyAlignment="1">
      <alignment horizontal="center"/>
    </xf>
    <xf numFmtId="0" fontId="8" fillId="0" borderId="11" xfId="1" applyFont="1" applyBorder="1" applyAlignment="1" applyProtection="1">
      <alignment wrapText="1"/>
      <protection locked="0"/>
    </xf>
    <xf numFmtId="0" fontId="8" fillId="0" borderId="11" xfId="1" applyFont="1" applyBorder="1" applyAlignment="1">
      <alignment horizontal="left" wrapText="1"/>
    </xf>
    <xf numFmtId="0" fontId="3" fillId="0" borderId="11" xfId="1" applyFont="1" applyBorder="1" applyAlignment="1">
      <alignment horizontal="center" wrapText="1"/>
    </xf>
    <xf numFmtId="0" fontId="8" fillId="2" borderId="11" xfId="1" applyFont="1" applyFill="1" applyBorder="1" applyAlignment="1" applyProtection="1">
      <alignment wrapText="1"/>
      <protection locked="0"/>
    </xf>
    <xf numFmtId="0" fontId="8" fillId="2" borderId="46" xfId="1" applyFont="1" applyFill="1" applyBorder="1" applyAlignment="1">
      <alignment horizontal="center" wrapText="1"/>
    </xf>
    <xf numFmtId="0" fontId="3" fillId="2" borderId="13" xfId="1" applyFont="1" applyFill="1" applyBorder="1" applyAlignment="1">
      <alignment horizontal="center" wrapText="1"/>
    </xf>
    <xf numFmtId="0" fontId="3" fillId="0" borderId="13" xfId="1" applyFont="1" applyBorder="1" applyAlignment="1" applyProtection="1">
      <alignment horizontal="center" wrapText="1"/>
      <protection locked="0"/>
    </xf>
    <xf numFmtId="0" fontId="3" fillId="0" borderId="28" xfId="1" applyFont="1" applyBorder="1" applyAlignment="1">
      <alignment horizontal="left" wrapText="1"/>
    </xf>
    <xf numFmtId="0" fontId="7" fillId="0" borderId="28" xfId="1" applyFont="1" applyFill="1" applyBorder="1"/>
    <xf numFmtId="0" fontId="9" fillId="0" borderId="100" xfId="1" applyFont="1" applyBorder="1" applyAlignment="1" applyProtection="1">
      <alignment horizontal="center" wrapText="1"/>
      <protection locked="0"/>
    </xf>
    <xf numFmtId="0" fontId="9" fillId="0" borderId="101" xfId="1" applyFont="1" applyBorder="1" applyAlignment="1">
      <alignment horizontal="left" wrapText="1"/>
    </xf>
    <xf numFmtId="0" fontId="7" fillId="0" borderId="13" xfId="1" applyFont="1" applyBorder="1" applyAlignment="1">
      <alignment horizontal="center" wrapText="1"/>
    </xf>
    <xf numFmtId="0" fontId="9" fillId="2" borderId="102" xfId="1" applyFont="1" applyFill="1" applyBorder="1" applyAlignment="1" applyProtection="1">
      <alignment horizontal="right" wrapText="1"/>
      <protection locked="0"/>
    </xf>
    <xf numFmtId="0" fontId="9" fillId="2" borderId="103" xfId="1" applyFont="1" applyFill="1" applyBorder="1" applyAlignment="1">
      <alignment wrapText="1"/>
    </xf>
    <xf numFmtId="0" fontId="7" fillId="2" borderId="13" xfId="1" applyFont="1" applyFill="1" applyBorder="1" applyAlignment="1">
      <alignment horizontal="center"/>
    </xf>
    <xf numFmtId="0" fontId="9" fillId="0" borderId="102" xfId="1" applyFont="1" applyBorder="1" applyAlignment="1" applyProtection="1">
      <alignment horizontal="center" wrapText="1"/>
      <protection locked="0"/>
    </xf>
    <xf numFmtId="0" fontId="9" fillId="0" borderId="103" xfId="1" applyFont="1" applyBorder="1" applyAlignment="1">
      <alignment horizontal="left" wrapText="1"/>
    </xf>
    <xf numFmtId="0" fontId="7" fillId="0" borderId="104" xfId="1" applyFont="1" applyBorder="1" applyAlignment="1">
      <alignment horizontal="center" wrapText="1"/>
    </xf>
    <xf numFmtId="0" fontId="9" fillId="2" borderId="102" xfId="1" applyFont="1" applyFill="1" applyBorder="1" applyAlignment="1" applyProtection="1">
      <alignment wrapText="1"/>
      <protection locked="0"/>
    </xf>
    <xf numFmtId="0" fontId="9" fillId="2" borderId="105" xfId="1" applyFont="1" applyFill="1" applyBorder="1" applyAlignment="1" applyProtection="1">
      <alignment wrapText="1"/>
      <protection locked="0"/>
    </xf>
    <xf numFmtId="0" fontId="9" fillId="2" borderId="104" xfId="1" applyFont="1" applyFill="1" applyBorder="1" applyAlignment="1">
      <alignment wrapText="1"/>
    </xf>
    <xf numFmtId="0" fontId="9" fillId="0" borderId="106" xfId="1" applyFont="1" applyBorder="1" applyAlignment="1" applyProtection="1">
      <alignment horizontal="center" wrapText="1"/>
      <protection locked="0"/>
    </xf>
    <xf numFmtId="0" fontId="9" fillId="0" borderId="107" xfId="1" applyFont="1" applyBorder="1" applyAlignment="1">
      <alignment horizontal="left" wrapText="1"/>
    </xf>
    <xf numFmtId="166" fontId="7" fillId="0" borderId="13" xfId="1" applyNumberFormat="1" applyFont="1" applyBorder="1" applyAlignment="1">
      <alignment horizontal="center" wrapText="1"/>
    </xf>
    <xf numFmtId="0" fontId="7" fillId="0" borderId="0" xfId="1" applyFont="1" applyProtection="1">
      <protection locked="0"/>
    </xf>
    <xf numFmtId="0" fontId="9" fillId="0" borderId="0" xfId="1" applyFont="1" applyBorder="1"/>
    <xf numFmtId="0" fontId="3" fillId="0" borderId="111" xfId="1" applyFont="1" applyBorder="1" applyAlignment="1">
      <alignment horizontal="left"/>
    </xf>
    <xf numFmtId="164" fontId="3" fillId="0" borderId="0" xfId="1" applyNumberFormat="1" applyFont="1" applyBorder="1" applyAlignment="1">
      <alignment horizontal="center"/>
    </xf>
    <xf numFmtId="0" fontId="3" fillId="0" borderId="0" xfId="1" applyFont="1" applyFill="1" applyBorder="1" applyAlignment="1">
      <alignment horizontal="center"/>
    </xf>
    <xf numFmtId="0" fontId="21" fillId="0" borderId="0" xfId="1" applyFont="1" applyFill="1" applyBorder="1" applyAlignment="1">
      <alignment horizontal="center"/>
    </xf>
    <xf numFmtId="0" fontId="21" fillId="0" borderId="0" xfId="1" applyFont="1" applyFill="1" applyBorder="1" applyAlignment="1">
      <alignment horizontal="left"/>
    </xf>
    <xf numFmtId="0" fontId="21" fillId="0" borderId="0" xfId="1" applyFont="1" applyFill="1" applyBorder="1" applyAlignment="1"/>
    <xf numFmtId="9" fontId="9" fillId="0" borderId="0" xfId="1" applyNumberFormat="1" applyFont="1" applyBorder="1"/>
    <xf numFmtId="0" fontId="9" fillId="0" borderId="0" xfId="1" quotePrefix="1" applyFont="1" applyFill="1" applyBorder="1" applyAlignment="1">
      <alignment horizontal="center"/>
    </xf>
    <xf numFmtId="0" fontId="9" fillId="0" borderId="0" xfId="1" applyFont="1" applyFill="1" applyBorder="1" applyAlignment="1">
      <alignment wrapText="1"/>
    </xf>
    <xf numFmtId="41" fontId="9" fillId="0" borderId="0" xfId="1" applyNumberFormat="1" applyFont="1" applyFill="1" applyBorder="1" applyAlignment="1"/>
    <xf numFmtId="9" fontId="3" fillId="0" borderId="0" xfId="1" applyNumberFormat="1" applyFont="1" applyBorder="1"/>
    <xf numFmtId="0" fontId="3" fillId="0" borderId="0" xfId="1" applyFont="1" applyFill="1" applyBorder="1" applyAlignment="1"/>
    <xf numFmtId="5" fontId="9" fillId="0" borderId="0" xfId="1" applyNumberFormat="1" applyFont="1" applyFill="1" applyBorder="1" applyAlignment="1"/>
    <xf numFmtId="0" fontId="9" fillId="0" borderId="0" xfId="1" applyFont="1" applyFill="1" applyBorder="1" applyAlignment="1">
      <alignment horizontal="center"/>
    </xf>
    <xf numFmtId="5" fontId="3" fillId="0" borderId="0" xfId="1" applyNumberFormat="1" applyFont="1" applyFill="1" applyBorder="1" applyAlignment="1"/>
    <xf numFmtId="167" fontId="9" fillId="0" borderId="0" xfId="1" applyNumberFormat="1" applyFont="1" applyFill="1" applyBorder="1" applyAlignment="1"/>
    <xf numFmtId="42" fontId="3" fillId="0" borderId="0" xfId="1" applyNumberFormat="1" applyFont="1" applyFill="1" applyBorder="1" applyAlignment="1"/>
    <xf numFmtId="37" fontId="9" fillId="0" borderId="0" xfId="1" applyNumberFormat="1" applyFont="1" applyFill="1" applyBorder="1" applyAlignment="1"/>
    <xf numFmtId="3" fontId="21" fillId="0" borderId="0" xfId="1" applyNumberFormat="1" applyFont="1" applyFill="1" applyBorder="1" applyAlignment="1"/>
    <xf numFmtId="0" fontId="3" fillId="0" borderId="0" xfId="1" applyFont="1" applyFill="1" applyBorder="1" applyAlignment="1">
      <alignment horizontal="left"/>
    </xf>
    <xf numFmtId="0" fontId="22" fillId="0" borderId="0" xfId="1" applyFont="1" applyFill="1" applyBorder="1" applyAlignment="1">
      <alignment horizontal="center"/>
    </xf>
    <xf numFmtId="0" fontId="3" fillId="0" borderId="0" xfId="1" applyFont="1" applyBorder="1" applyAlignment="1">
      <alignment horizontal="left"/>
    </xf>
    <xf numFmtId="5" fontId="9" fillId="0" borderId="0" xfId="1" applyNumberFormat="1" applyFont="1" applyFill="1" applyBorder="1" applyAlignment="1" applyProtection="1"/>
    <xf numFmtId="168" fontId="9" fillId="0" borderId="0" xfId="1" applyNumberFormat="1" applyFont="1" applyFill="1" applyBorder="1" applyAlignment="1" applyProtection="1"/>
    <xf numFmtId="0" fontId="21" fillId="0" borderId="0" xfId="1" applyFont="1" applyFill="1" applyBorder="1" applyAlignment="1" applyProtection="1"/>
    <xf numFmtId="0" fontId="3" fillId="0" borderId="0" xfId="1" applyFont="1" applyFill="1" applyBorder="1" applyAlignment="1" applyProtection="1">
      <alignment horizontal="center"/>
    </xf>
    <xf numFmtId="37" fontId="9" fillId="0" borderId="0" xfId="1" applyNumberFormat="1" applyFont="1" applyFill="1" applyBorder="1" applyAlignment="1" applyProtection="1"/>
    <xf numFmtId="0" fontId="9" fillId="0" borderId="0" xfId="1" applyFont="1" applyFill="1" applyBorder="1" applyAlignment="1" applyProtection="1"/>
    <xf numFmtId="0" fontId="3" fillId="0" borderId="0" xfId="1" applyFont="1" applyFill="1" applyBorder="1" applyAlignment="1" applyProtection="1"/>
    <xf numFmtId="5" fontId="9" fillId="0" borderId="0" xfId="1" applyNumberFormat="1" applyFont="1" applyFill="1" applyBorder="1" applyAlignment="1" applyProtection="1">
      <protection locked="0"/>
    </xf>
    <xf numFmtId="0" fontId="3" fillId="0" borderId="112" xfId="1" applyFont="1" applyFill="1" applyBorder="1" applyAlignment="1">
      <alignment horizontal="center"/>
    </xf>
    <xf numFmtId="0" fontId="3" fillId="0" borderId="112" xfId="1" applyFont="1" applyFill="1" applyBorder="1" applyAlignment="1"/>
    <xf numFmtId="5" fontId="9" fillId="0" borderId="112" xfId="1" applyNumberFormat="1" applyFont="1" applyFill="1" applyBorder="1" applyAlignment="1" applyProtection="1">
      <protection locked="0"/>
    </xf>
    <xf numFmtId="0" fontId="3" fillId="0" borderId="113" xfId="1" applyFont="1" applyFill="1" applyBorder="1" applyAlignment="1">
      <alignment horizontal="center"/>
    </xf>
    <xf numFmtId="0" fontId="3" fillId="0" borderId="113" xfId="1" applyFont="1" applyFill="1" applyBorder="1" applyAlignment="1"/>
    <xf numFmtId="5" fontId="9" fillId="0" borderId="113" xfId="1" applyNumberFormat="1" applyFont="1" applyFill="1" applyBorder="1" applyAlignment="1" applyProtection="1">
      <protection locked="0"/>
    </xf>
    <xf numFmtId="0" fontId="9" fillId="0" borderId="113" xfId="1" applyFont="1" applyBorder="1"/>
    <xf numFmtId="0" fontId="9" fillId="0" borderId="0" xfId="1" applyFont="1"/>
    <xf numFmtId="0" fontId="3" fillId="0" borderId="0" xfId="1" applyFont="1" applyBorder="1" applyAlignment="1">
      <alignment horizontal="center"/>
    </xf>
    <xf numFmtId="0" fontId="1" fillId="0" borderId="0" xfId="1" applyBorder="1" applyAlignment="1">
      <alignment horizontal="center"/>
    </xf>
    <xf numFmtId="0" fontId="2" fillId="0" borderId="0" xfId="1" applyFont="1" applyBorder="1" applyAlignment="1">
      <alignment horizontal="center"/>
    </xf>
    <xf numFmtId="0" fontId="8" fillId="0" borderId="17" xfId="1" applyFont="1" applyBorder="1" applyAlignment="1">
      <alignment horizontal="center"/>
    </xf>
    <xf numFmtId="0" fontId="7" fillId="0" borderId="0" xfId="1" applyFont="1" applyFill="1" applyAlignment="1">
      <alignment horizontal="left"/>
    </xf>
    <xf numFmtId="0" fontId="7" fillId="0" borderId="0" xfId="1" applyFont="1" applyFill="1" applyAlignment="1">
      <alignment horizontal="center"/>
    </xf>
    <xf numFmtId="0" fontId="8" fillId="0" borderId="0" xfId="1" applyFont="1" applyBorder="1" applyAlignment="1">
      <alignment horizontal="center"/>
    </xf>
    <xf numFmtId="0" fontId="7" fillId="0" borderId="17" xfId="2" applyFont="1" applyBorder="1" applyAlignment="1">
      <alignment horizontal="center"/>
    </xf>
    <xf numFmtId="0" fontId="7" fillId="0" borderId="0" xfId="2" applyFont="1" applyAlignment="1">
      <alignment horizontal="center" wrapText="1"/>
    </xf>
    <xf numFmtId="0" fontId="8" fillId="0" borderId="0" xfId="2" applyFont="1" applyBorder="1" applyAlignment="1">
      <alignment horizontal="center"/>
    </xf>
    <xf numFmtId="0" fontId="10" fillId="0" borderId="0" xfId="1" applyFont="1" applyBorder="1" applyAlignment="1">
      <alignment horizontal="center"/>
    </xf>
    <xf numFmtId="0" fontId="1" fillId="0" borderId="17" xfId="1" applyBorder="1" applyAlignment="1">
      <alignment horizontal="center"/>
    </xf>
    <xf numFmtId="0" fontId="1" fillId="0" borderId="0" xfId="1" applyAlignment="1">
      <alignment horizontal="center"/>
    </xf>
    <xf numFmtId="0" fontId="5" fillId="0" borderId="0" xfId="1" applyFont="1" applyBorder="1" applyAlignment="1">
      <alignment horizontal="center"/>
    </xf>
    <xf numFmtId="0" fontId="4" fillId="0" borderId="45" xfId="1" applyFont="1" applyFill="1" applyBorder="1" applyAlignment="1">
      <alignment wrapText="1"/>
    </xf>
    <xf numFmtId="0" fontId="4" fillId="0" borderId="46" xfId="1" applyFont="1" applyFill="1" applyBorder="1" applyAlignment="1">
      <alignment wrapText="1"/>
    </xf>
    <xf numFmtId="0" fontId="4" fillId="0" borderId="47" xfId="1" applyFont="1" applyFill="1" applyBorder="1" applyAlignment="1">
      <alignment horizontal="left" wrapText="1"/>
    </xf>
    <xf numFmtId="0" fontId="4" fillId="0" borderId="28" xfId="1" applyFont="1" applyFill="1" applyBorder="1" applyAlignment="1">
      <alignment horizontal="left" wrapText="1"/>
    </xf>
    <xf numFmtId="0" fontId="4" fillId="0" borderId="48" xfId="1" applyFont="1" applyFill="1" applyBorder="1" applyAlignment="1">
      <alignment horizontal="left" wrapText="1"/>
    </xf>
    <xf numFmtId="0" fontId="4" fillId="0" borderId="49" xfId="1" applyFont="1" applyFill="1" applyBorder="1" applyAlignment="1">
      <alignment horizontal="left" wrapText="1"/>
    </xf>
    <xf numFmtId="0" fontId="15" fillId="2" borderId="35" xfId="1" applyFont="1" applyFill="1" applyBorder="1" applyAlignment="1">
      <alignment wrapText="1"/>
    </xf>
    <xf numFmtId="0" fontId="15" fillId="2" borderId="43" xfId="1" applyFont="1" applyFill="1" applyBorder="1" applyAlignment="1">
      <alignment wrapText="1"/>
    </xf>
    <xf numFmtId="0" fontId="15" fillId="2" borderId="50" xfId="1" applyFont="1" applyFill="1" applyBorder="1" applyAlignment="1">
      <alignment wrapText="1"/>
    </xf>
    <xf numFmtId="0" fontId="4" fillId="0" borderId="27" xfId="1" applyFont="1" applyBorder="1" applyAlignment="1">
      <alignment horizontal="center"/>
    </xf>
    <xf numFmtId="0" fontId="4" fillId="0" borderId="0" xfId="1" applyFont="1" applyBorder="1" applyAlignment="1">
      <alignment horizontal="center"/>
    </xf>
    <xf numFmtId="0" fontId="4" fillId="0" borderId="42" xfId="1" applyFont="1" applyBorder="1" applyAlignment="1">
      <alignment horizontal="center"/>
    </xf>
    <xf numFmtId="0" fontId="4" fillId="0" borderId="36" xfId="1" applyFont="1" applyFill="1" applyBorder="1" applyAlignment="1">
      <alignment wrapText="1"/>
    </xf>
    <xf numFmtId="0" fontId="4" fillId="0" borderId="17" xfId="1" applyFont="1" applyFill="1" applyBorder="1" applyAlignment="1">
      <alignment wrapText="1"/>
    </xf>
    <xf numFmtId="0" fontId="4" fillId="0" borderId="31" xfId="1" applyFont="1" applyFill="1" applyBorder="1" applyAlignment="1">
      <alignment wrapText="1"/>
    </xf>
    <xf numFmtId="0" fontId="4" fillId="0" borderId="35" xfId="1" applyFont="1" applyBorder="1" applyAlignment="1">
      <alignment horizontal="left" wrapText="1"/>
    </xf>
    <xf numFmtId="0" fontId="4" fillId="0" borderId="43" xfId="1" applyFont="1" applyBorder="1" applyAlignment="1">
      <alignment horizontal="left" wrapText="1"/>
    </xf>
    <xf numFmtId="0" fontId="4" fillId="0" borderId="44" xfId="1" applyFont="1" applyBorder="1" applyAlignment="1">
      <alignment horizontal="left" wrapText="1"/>
    </xf>
    <xf numFmtId="0" fontId="4" fillId="0" borderId="36" xfId="1" applyFont="1" applyFill="1" applyBorder="1" applyAlignment="1">
      <alignment horizontal="center" wrapText="1"/>
    </xf>
    <xf numFmtId="0" fontId="4" fillId="0" borderId="17" xfId="1" applyFont="1" applyFill="1" applyBorder="1" applyAlignment="1">
      <alignment horizontal="center" wrapText="1"/>
    </xf>
    <xf numFmtId="0" fontId="4" fillId="0" borderId="31" xfId="1" applyFont="1" applyFill="1" applyBorder="1" applyAlignment="1">
      <alignment horizontal="center" wrapText="1"/>
    </xf>
    <xf numFmtId="49" fontId="4" fillId="0" borderId="27" xfId="1" applyNumberFormat="1" applyFont="1" applyFill="1" applyBorder="1" applyAlignment="1">
      <alignment horizontal="left"/>
    </xf>
    <xf numFmtId="49" fontId="4" fillId="0" borderId="0" xfId="1" applyNumberFormat="1" applyFont="1" applyFill="1" applyBorder="1" applyAlignment="1">
      <alignment horizontal="left"/>
    </xf>
    <xf numFmtId="0" fontId="4" fillId="0" borderId="57" xfId="1" applyFont="1" applyFill="1" applyBorder="1" applyAlignment="1">
      <alignment vertical="top" wrapText="1"/>
    </xf>
    <xf numFmtId="0" fontId="12" fillId="0" borderId="58" xfId="1" applyFont="1" applyFill="1" applyBorder="1" applyAlignment="1"/>
    <xf numFmtId="0" fontId="4" fillId="0" borderId="35" xfId="1" applyFont="1" applyFill="1" applyBorder="1" applyAlignment="1">
      <alignment horizontal="left" wrapText="1"/>
    </xf>
    <xf numFmtId="0" fontId="4" fillId="0" borderId="43" xfId="1" applyFont="1" applyFill="1" applyBorder="1" applyAlignment="1">
      <alignment horizontal="left" wrapText="1"/>
    </xf>
    <xf numFmtId="0" fontId="4" fillId="0" borderId="56" xfId="1" applyFont="1" applyFill="1" applyBorder="1" applyAlignment="1">
      <alignment horizontal="left" vertical="top" wrapText="1"/>
    </xf>
    <xf numFmtId="0" fontId="4" fillId="0" borderId="57" xfId="1" applyFont="1" applyFill="1" applyBorder="1" applyAlignment="1">
      <alignment horizontal="left" vertical="top" wrapText="1"/>
    </xf>
    <xf numFmtId="0" fontId="4" fillId="0" borderId="56" xfId="1" applyFont="1" applyFill="1" applyBorder="1" applyAlignment="1">
      <alignment horizontal="left" wrapText="1"/>
    </xf>
    <xf numFmtId="0" fontId="4" fillId="0" borderId="57" xfId="1" applyFont="1" applyFill="1" applyBorder="1" applyAlignment="1">
      <alignment horizontal="left" wrapText="1"/>
    </xf>
    <xf numFmtId="0" fontId="6" fillId="0" borderId="51" xfId="1" applyFont="1" applyFill="1" applyBorder="1" applyAlignment="1">
      <alignment horizontal="center"/>
    </xf>
    <xf numFmtId="0" fontId="6" fillId="0" borderId="41" xfId="1" applyFont="1" applyFill="1" applyBorder="1" applyAlignment="1">
      <alignment horizontal="center"/>
    </xf>
    <xf numFmtId="0" fontId="6" fillId="0" borderId="52" xfId="1" applyFont="1" applyFill="1" applyBorder="1" applyAlignment="1">
      <alignment horizontal="center"/>
    </xf>
    <xf numFmtId="0" fontId="3" fillId="0" borderId="17" xfId="2" applyFont="1" applyBorder="1" applyAlignment="1">
      <alignment horizontal="center"/>
    </xf>
    <xf numFmtId="0" fontId="3" fillId="0" borderId="0" xfId="2" applyFont="1" applyBorder="1" applyAlignment="1">
      <alignment horizontal="center"/>
    </xf>
    <xf numFmtId="0" fontId="3" fillId="0" borderId="47" xfId="2" applyNumberFormat="1" applyFont="1" applyBorder="1" applyAlignment="1">
      <alignment horizontal="center"/>
    </xf>
    <xf numFmtId="0" fontId="3" fillId="0" borderId="57" xfId="2" applyNumberFormat="1" applyFont="1" applyBorder="1" applyAlignment="1">
      <alignment horizontal="center"/>
    </xf>
    <xf numFmtId="0" fontId="3" fillId="0" borderId="63" xfId="2" applyNumberFormat="1" applyFont="1" applyBorder="1" applyAlignment="1">
      <alignment horizontal="center"/>
    </xf>
    <xf numFmtId="0" fontId="20" fillId="0" borderId="0" xfId="2" applyFont="1" applyBorder="1" applyAlignment="1">
      <alignment wrapText="1"/>
    </xf>
    <xf numFmtId="0" fontId="8" fillId="0" borderId="0" xfId="2" applyFont="1" applyAlignment="1">
      <alignment horizontal="center"/>
    </xf>
    <xf numFmtId="0" fontId="8" fillId="0" borderId="0" xfId="2" applyFont="1" applyAlignment="1">
      <alignment horizontal="center" wrapText="1"/>
    </xf>
    <xf numFmtId="0" fontId="20" fillId="0" borderId="65" xfId="2" applyFont="1" applyBorder="1" applyAlignment="1">
      <alignment wrapText="1"/>
    </xf>
    <xf numFmtId="0" fontId="3" fillId="0" borderId="108" xfId="1" applyFont="1" applyBorder="1" applyAlignment="1">
      <alignment horizontal="center"/>
    </xf>
    <xf numFmtId="0" fontId="3" fillId="0" borderId="109" xfId="1" applyFont="1" applyBorder="1" applyAlignment="1">
      <alignment horizontal="center"/>
    </xf>
    <xf numFmtId="0" fontId="3" fillId="0" borderId="110" xfId="1" applyFont="1" applyBorder="1" applyAlignment="1">
      <alignment horizontal="center"/>
    </xf>
  </cellXfs>
  <cellStyles count="4">
    <cellStyle name="Normal" xfId="0" builtinId="0"/>
    <cellStyle name="Normal 2" xfId="1"/>
    <cellStyle name="Normal 3" xfId="2"/>
    <cellStyle name="Percent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49"/>
  <sheetViews>
    <sheetView tabSelected="1" zoomScale="75" workbookViewId="0">
      <selection sqref="A1:C1"/>
    </sheetView>
  </sheetViews>
  <sheetFormatPr defaultRowHeight="12.75" x14ac:dyDescent="0.2"/>
  <cols>
    <col min="1" max="1" width="6.5703125" style="1" bestFit="1" customWidth="1"/>
    <col min="2" max="2" width="37.7109375" style="1" customWidth="1"/>
    <col min="3" max="3" width="85" style="1" bestFit="1" customWidth="1"/>
    <col min="4" max="16384" width="9.140625" style="1"/>
  </cols>
  <sheetData>
    <row r="1" spans="1:3" x14ac:dyDescent="0.2">
      <c r="A1" s="472"/>
      <c r="B1" s="472"/>
      <c r="C1" s="472"/>
    </row>
    <row r="2" spans="1:3" ht="18" customHeight="1" x14ac:dyDescent="0.25">
      <c r="A2" s="473" t="s">
        <v>0</v>
      </c>
      <c r="B2" s="473"/>
      <c r="C2" s="473"/>
    </row>
    <row r="3" spans="1:3" ht="18" customHeight="1" x14ac:dyDescent="0.25">
      <c r="A3" s="471" t="s">
        <v>1</v>
      </c>
      <c r="B3" s="471"/>
      <c r="C3" s="471"/>
    </row>
    <row r="4" spans="1:3" ht="18" customHeight="1" x14ac:dyDescent="0.25">
      <c r="A4" s="471" t="s">
        <v>2</v>
      </c>
      <c r="B4" s="471"/>
      <c r="C4" s="471"/>
    </row>
    <row r="5" spans="1:3" ht="15.75" customHeight="1" x14ac:dyDescent="0.25">
      <c r="A5" s="471" t="s">
        <v>3</v>
      </c>
      <c r="B5" s="471"/>
      <c r="C5" s="471"/>
    </row>
    <row r="6" spans="1:3" ht="15.75" customHeight="1" x14ac:dyDescent="0.25">
      <c r="A6" s="471" t="s">
        <v>4</v>
      </c>
      <c r="B6" s="471"/>
      <c r="C6" s="471"/>
    </row>
    <row r="7" spans="1:3" ht="16.5" customHeight="1" thickBot="1" x14ac:dyDescent="0.3">
      <c r="A7" s="471"/>
      <c r="B7" s="471"/>
      <c r="C7" s="471"/>
    </row>
    <row r="8" spans="1:3" ht="15.75" customHeight="1" x14ac:dyDescent="0.25">
      <c r="A8" s="3">
        <v>-1</v>
      </c>
      <c r="B8" s="4">
        <v>-2</v>
      </c>
      <c r="C8" s="5">
        <v>-3</v>
      </c>
    </row>
    <row r="9" spans="1:3" ht="15.75" customHeight="1" x14ac:dyDescent="0.25">
      <c r="A9" s="6"/>
      <c r="B9" s="7"/>
      <c r="C9" s="8"/>
    </row>
    <row r="10" spans="1:3" s="12" customFormat="1" ht="16.5" customHeight="1" thickBot="1" x14ac:dyDescent="0.3">
      <c r="A10" s="9" t="s">
        <v>5</v>
      </c>
      <c r="B10" s="10" t="s">
        <v>6</v>
      </c>
      <c r="C10" s="11" t="s">
        <v>7</v>
      </c>
    </row>
    <row r="11" spans="1:3" ht="15.75" customHeight="1" x14ac:dyDescent="0.25">
      <c r="A11" s="13"/>
      <c r="B11" s="14"/>
      <c r="C11" s="15"/>
    </row>
    <row r="12" spans="1:3" ht="27.2" customHeight="1" x14ac:dyDescent="0.25">
      <c r="A12" s="16" t="s">
        <v>8</v>
      </c>
      <c r="B12" s="17" t="s">
        <v>9</v>
      </c>
      <c r="C12" s="18" t="s">
        <v>10</v>
      </c>
    </row>
    <row r="13" spans="1:3" ht="38.25" customHeight="1" x14ac:dyDescent="0.2">
      <c r="A13" s="19">
        <v>1</v>
      </c>
      <c r="B13" s="20" t="s">
        <v>11</v>
      </c>
      <c r="C13" s="21" t="s">
        <v>12</v>
      </c>
    </row>
    <row r="14" spans="1:3" ht="14.25" customHeight="1" x14ac:dyDescent="0.2">
      <c r="A14" s="19">
        <v>2</v>
      </c>
      <c r="B14" s="22" t="s">
        <v>13</v>
      </c>
      <c r="C14" s="21" t="s">
        <v>14</v>
      </c>
    </row>
    <row r="15" spans="1:3" ht="14.25" customHeight="1" x14ac:dyDescent="0.2">
      <c r="A15" s="19">
        <v>3</v>
      </c>
      <c r="B15" s="22" t="s">
        <v>15</v>
      </c>
      <c r="C15" s="23" t="s">
        <v>16</v>
      </c>
    </row>
    <row r="16" spans="1:3" ht="14.25" customHeight="1" x14ac:dyDescent="0.2">
      <c r="A16" s="19">
        <v>4</v>
      </c>
      <c r="B16" s="20" t="s">
        <v>17</v>
      </c>
      <c r="C16" s="21" t="s">
        <v>18</v>
      </c>
    </row>
    <row r="17" spans="1:3" ht="14.25" customHeight="1" x14ac:dyDescent="0.2">
      <c r="A17" s="19">
        <v>5</v>
      </c>
      <c r="B17" s="20" t="s">
        <v>19</v>
      </c>
      <c r="C17" s="21" t="s">
        <v>20</v>
      </c>
    </row>
    <row r="18" spans="1:3" ht="14.25" customHeight="1" x14ac:dyDescent="0.2">
      <c r="A18" s="19">
        <v>6</v>
      </c>
      <c r="B18" s="20" t="s">
        <v>21</v>
      </c>
      <c r="C18" s="24" t="s">
        <v>22</v>
      </c>
    </row>
    <row r="19" spans="1:3" ht="14.25" customHeight="1" x14ac:dyDescent="0.2">
      <c r="A19" s="19">
        <v>7</v>
      </c>
      <c r="B19" s="20" t="s">
        <v>23</v>
      </c>
      <c r="C19" s="21" t="s">
        <v>24</v>
      </c>
    </row>
    <row r="20" spans="1:3" ht="14.25" customHeight="1" x14ac:dyDescent="0.2">
      <c r="A20" s="19">
        <v>8</v>
      </c>
      <c r="B20" s="20" t="s">
        <v>25</v>
      </c>
      <c r="C20" s="21" t="s">
        <v>26</v>
      </c>
    </row>
    <row r="21" spans="1:3" ht="14.25" customHeight="1" x14ac:dyDescent="0.2">
      <c r="A21" s="19">
        <v>9</v>
      </c>
      <c r="B21" s="20" t="s">
        <v>27</v>
      </c>
      <c r="C21" s="21" t="s">
        <v>28</v>
      </c>
    </row>
    <row r="22" spans="1:3" ht="14.25" customHeight="1" x14ac:dyDescent="0.2">
      <c r="A22" s="19">
        <v>10</v>
      </c>
      <c r="B22" s="20" t="s">
        <v>29</v>
      </c>
      <c r="C22" s="21" t="s">
        <v>30</v>
      </c>
    </row>
    <row r="23" spans="1:3" ht="14.25" customHeight="1" x14ac:dyDescent="0.2">
      <c r="A23" s="19">
        <v>11</v>
      </c>
      <c r="B23" s="20" t="s">
        <v>31</v>
      </c>
      <c r="C23" s="21" t="s">
        <v>30</v>
      </c>
    </row>
    <row r="24" spans="1:3" ht="14.25" customHeight="1" x14ac:dyDescent="0.2">
      <c r="A24" s="19">
        <v>12</v>
      </c>
      <c r="B24" s="20" t="s">
        <v>32</v>
      </c>
      <c r="C24" s="21" t="s">
        <v>33</v>
      </c>
    </row>
    <row r="25" spans="1:3" ht="14.25" customHeight="1" x14ac:dyDescent="0.2">
      <c r="A25" s="19">
        <v>13</v>
      </c>
      <c r="B25" s="20" t="s">
        <v>34</v>
      </c>
      <c r="C25" s="21" t="s">
        <v>35</v>
      </c>
    </row>
    <row r="26" spans="1:3" ht="14.25" customHeight="1" x14ac:dyDescent="0.2">
      <c r="A26" s="19">
        <v>14</v>
      </c>
      <c r="B26" s="20" t="s">
        <v>36</v>
      </c>
      <c r="C26" s="24" t="s">
        <v>22</v>
      </c>
    </row>
    <row r="27" spans="1:3" ht="15" customHeight="1" thickBot="1" x14ac:dyDescent="0.25">
      <c r="A27" s="25">
        <v>15</v>
      </c>
      <c r="B27" s="26" t="s">
        <v>37</v>
      </c>
      <c r="C27" s="27" t="s">
        <v>38</v>
      </c>
    </row>
    <row r="28" spans="1:3" ht="15.75" customHeight="1" x14ac:dyDescent="0.25">
      <c r="A28" s="13"/>
      <c r="B28" s="14"/>
      <c r="C28" s="15"/>
    </row>
    <row r="29" spans="1:3" ht="27.2" customHeight="1" x14ac:dyDescent="0.25">
      <c r="A29" s="16" t="s">
        <v>39</v>
      </c>
      <c r="B29" s="17" t="s">
        <v>9</v>
      </c>
      <c r="C29" s="18" t="s">
        <v>40</v>
      </c>
    </row>
    <row r="30" spans="1:3" ht="38.25" customHeight="1" x14ac:dyDescent="0.2">
      <c r="A30" s="19">
        <v>1</v>
      </c>
      <c r="B30" s="20" t="s">
        <v>11</v>
      </c>
      <c r="C30" s="21" t="s">
        <v>41</v>
      </c>
    </row>
    <row r="31" spans="1:3" ht="14.25" customHeight="1" x14ac:dyDescent="0.2">
      <c r="A31" s="19">
        <v>2</v>
      </c>
      <c r="B31" s="22" t="s">
        <v>13</v>
      </c>
      <c r="C31" s="21" t="s">
        <v>42</v>
      </c>
    </row>
    <row r="32" spans="1:3" ht="14.25" customHeight="1" x14ac:dyDescent="0.2">
      <c r="A32" s="19">
        <v>3</v>
      </c>
      <c r="B32" s="22" t="s">
        <v>15</v>
      </c>
      <c r="C32" s="23" t="s">
        <v>43</v>
      </c>
    </row>
    <row r="33" spans="1:3" ht="14.25" customHeight="1" x14ac:dyDescent="0.2">
      <c r="A33" s="19">
        <v>4</v>
      </c>
      <c r="B33" s="20" t="s">
        <v>17</v>
      </c>
      <c r="C33" s="21" t="s">
        <v>44</v>
      </c>
    </row>
    <row r="34" spans="1:3" ht="14.25" customHeight="1" x14ac:dyDescent="0.2">
      <c r="A34" s="19">
        <v>5</v>
      </c>
      <c r="B34" s="20" t="s">
        <v>19</v>
      </c>
      <c r="C34" s="21" t="s">
        <v>45</v>
      </c>
    </row>
    <row r="35" spans="1:3" ht="14.25" customHeight="1" x14ac:dyDescent="0.2">
      <c r="A35" s="19">
        <v>6</v>
      </c>
      <c r="B35" s="20" t="s">
        <v>21</v>
      </c>
      <c r="C35" s="24" t="s">
        <v>22</v>
      </c>
    </row>
    <row r="36" spans="1:3" ht="14.25" customHeight="1" x14ac:dyDescent="0.2">
      <c r="A36" s="19">
        <v>7</v>
      </c>
      <c r="B36" s="20" t="s">
        <v>23</v>
      </c>
      <c r="C36" s="21" t="s">
        <v>46</v>
      </c>
    </row>
    <row r="37" spans="1:3" ht="14.25" customHeight="1" x14ac:dyDescent="0.2">
      <c r="A37" s="19">
        <v>8</v>
      </c>
      <c r="B37" s="20" t="s">
        <v>25</v>
      </c>
      <c r="C37" s="21" t="s">
        <v>47</v>
      </c>
    </row>
    <row r="38" spans="1:3" ht="14.25" customHeight="1" x14ac:dyDescent="0.2">
      <c r="A38" s="19">
        <v>9</v>
      </c>
      <c r="B38" s="20" t="s">
        <v>27</v>
      </c>
      <c r="C38" s="21" t="s">
        <v>48</v>
      </c>
    </row>
    <row r="39" spans="1:3" ht="14.25" customHeight="1" x14ac:dyDescent="0.2">
      <c r="A39" s="19">
        <v>10</v>
      </c>
      <c r="B39" s="20" t="s">
        <v>29</v>
      </c>
      <c r="C39" s="21" t="s">
        <v>49</v>
      </c>
    </row>
    <row r="40" spans="1:3" ht="14.25" customHeight="1" x14ac:dyDescent="0.2">
      <c r="A40" s="19">
        <v>11</v>
      </c>
      <c r="B40" s="20" t="s">
        <v>31</v>
      </c>
      <c r="C40" s="21" t="s">
        <v>50</v>
      </c>
    </row>
    <row r="41" spans="1:3" ht="14.25" customHeight="1" x14ac:dyDescent="0.2">
      <c r="A41" s="19">
        <v>12</v>
      </c>
      <c r="B41" s="20" t="s">
        <v>32</v>
      </c>
      <c r="C41" s="21" t="s">
        <v>51</v>
      </c>
    </row>
    <row r="42" spans="1:3" ht="14.25" customHeight="1" x14ac:dyDescent="0.2">
      <c r="A42" s="19">
        <v>13</v>
      </c>
      <c r="B42" s="20" t="s">
        <v>34</v>
      </c>
      <c r="C42" s="21" t="s">
        <v>45</v>
      </c>
    </row>
    <row r="43" spans="1:3" ht="14.25" customHeight="1" x14ac:dyDescent="0.2">
      <c r="A43" s="19">
        <v>14</v>
      </c>
      <c r="B43" s="20" t="s">
        <v>36</v>
      </c>
      <c r="C43" s="24" t="s">
        <v>22</v>
      </c>
    </row>
    <row r="44" spans="1:3" ht="15" customHeight="1" thickBot="1" x14ac:dyDescent="0.25">
      <c r="A44" s="25">
        <v>15</v>
      </c>
      <c r="B44" s="26" t="s">
        <v>37</v>
      </c>
      <c r="C44" s="27" t="s">
        <v>46</v>
      </c>
    </row>
    <row r="45" spans="1:3" ht="15.75" customHeight="1" x14ac:dyDescent="0.25">
      <c r="A45" s="13"/>
      <c r="B45" s="14"/>
      <c r="C45" s="15"/>
    </row>
    <row r="46" spans="1:3" ht="27.2" customHeight="1" x14ac:dyDescent="0.25">
      <c r="A46" s="16" t="s">
        <v>52</v>
      </c>
      <c r="B46" s="17" t="s">
        <v>9</v>
      </c>
      <c r="C46" s="18" t="s">
        <v>53</v>
      </c>
    </row>
    <row r="47" spans="1:3" ht="38.25" customHeight="1" x14ac:dyDescent="0.2">
      <c r="A47" s="19">
        <v>1</v>
      </c>
      <c r="B47" s="20" t="s">
        <v>11</v>
      </c>
      <c r="C47" s="21" t="s">
        <v>54</v>
      </c>
    </row>
    <row r="48" spans="1:3" ht="14.25" customHeight="1" x14ac:dyDescent="0.2">
      <c r="A48" s="19">
        <v>2</v>
      </c>
      <c r="B48" s="22" t="s">
        <v>13</v>
      </c>
      <c r="C48" s="21" t="s">
        <v>55</v>
      </c>
    </row>
    <row r="49" spans="1:3" ht="14.25" customHeight="1" x14ac:dyDescent="0.2">
      <c r="A49" s="19">
        <v>3</v>
      </c>
      <c r="B49" s="22" t="s">
        <v>15</v>
      </c>
      <c r="C49" s="23" t="s">
        <v>43</v>
      </c>
    </row>
    <row r="50" spans="1:3" ht="14.25" customHeight="1" x14ac:dyDescent="0.2">
      <c r="A50" s="19">
        <v>4</v>
      </c>
      <c r="B50" s="20" t="s">
        <v>17</v>
      </c>
      <c r="C50" s="21" t="s">
        <v>56</v>
      </c>
    </row>
    <row r="51" spans="1:3" ht="14.25" customHeight="1" x14ac:dyDescent="0.2">
      <c r="A51" s="19">
        <v>5</v>
      </c>
      <c r="B51" s="20" t="s">
        <v>19</v>
      </c>
      <c r="C51" s="21" t="s">
        <v>57</v>
      </c>
    </row>
    <row r="52" spans="1:3" ht="14.25" customHeight="1" x14ac:dyDescent="0.2">
      <c r="A52" s="19">
        <v>6</v>
      </c>
      <c r="B52" s="20" t="s">
        <v>21</v>
      </c>
      <c r="C52" s="24" t="s">
        <v>22</v>
      </c>
    </row>
    <row r="53" spans="1:3" ht="14.25" customHeight="1" x14ac:dyDescent="0.2">
      <c r="A53" s="19">
        <v>7</v>
      </c>
      <c r="B53" s="20" t="s">
        <v>23</v>
      </c>
      <c r="C53" s="21" t="s">
        <v>58</v>
      </c>
    </row>
    <row r="54" spans="1:3" ht="14.25" customHeight="1" x14ac:dyDescent="0.2">
      <c r="A54" s="19">
        <v>8</v>
      </c>
      <c r="B54" s="20" t="s">
        <v>25</v>
      </c>
      <c r="C54" s="21" t="s">
        <v>59</v>
      </c>
    </row>
    <row r="55" spans="1:3" ht="14.25" customHeight="1" x14ac:dyDescent="0.2">
      <c r="A55" s="19">
        <v>9</v>
      </c>
      <c r="B55" s="20" t="s">
        <v>27</v>
      </c>
      <c r="C55" s="21" t="s">
        <v>60</v>
      </c>
    </row>
    <row r="56" spans="1:3" ht="14.25" customHeight="1" x14ac:dyDescent="0.2">
      <c r="A56" s="19">
        <v>10</v>
      </c>
      <c r="B56" s="20" t="s">
        <v>29</v>
      </c>
      <c r="C56" s="21" t="s">
        <v>61</v>
      </c>
    </row>
    <row r="57" spans="1:3" ht="14.25" customHeight="1" x14ac:dyDescent="0.2">
      <c r="A57" s="19">
        <v>11</v>
      </c>
      <c r="B57" s="20" t="s">
        <v>31</v>
      </c>
      <c r="C57" s="21" t="s">
        <v>62</v>
      </c>
    </row>
    <row r="58" spans="1:3" ht="14.25" customHeight="1" x14ac:dyDescent="0.2">
      <c r="A58" s="19">
        <v>12</v>
      </c>
      <c r="B58" s="20" t="s">
        <v>32</v>
      </c>
      <c r="C58" s="21" t="s">
        <v>56</v>
      </c>
    </row>
    <row r="59" spans="1:3" ht="14.25" customHeight="1" x14ac:dyDescent="0.2">
      <c r="A59" s="19">
        <v>13</v>
      </c>
      <c r="B59" s="20" t="s">
        <v>34</v>
      </c>
      <c r="C59" s="21" t="s">
        <v>57</v>
      </c>
    </row>
    <row r="60" spans="1:3" ht="14.25" customHeight="1" x14ac:dyDescent="0.2">
      <c r="A60" s="19">
        <v>14</v>
      </c>
      <c r="B60" s="20" t="s">
        <v>36</v>
      </c>
      <c r="C60" s="24" t="s">
        <v>22</v>
      </c>
    </row>
    <row r="61" spans="1:3" ht="15" customHeight="1" thickBot="1" x14ac:dyDescent="0.25">
      <c r="A61" s="25">
        <v>15</v>
      </c>
      <c r="B61" s="26" t="s">
        <v>37</v>
      </c>
      <c r="C61" s="27" t="s">
        <v>58</v>
      </c>
    </row>
    <row r="62" spans="1:3" ht="15.75" customHeight="1" x14ac:dyDescent="0.25">
      <c r="A62" s="13"/>
      <c r="B62" s="14"/>
      <c r="C62" s="15"/>
    </row>
    <row r="63" spans="1:3" ht="27.2" customHeight="1" x14ac:dyDescent="0.25">
      <c r="A63" s="16" t="s">
        <v>63</v>
      </c>
      <c r="B63" s="17" t="s">
        <v>9</v>
      </c>
      <c r="C63" s="18" t="s">
        <v>64</v>
      </c>
    </row>
    <row r="64" spans="1:3" ht="38.25" customHeight="1" x14ac:dyDescent="0.2">
      <c r="A64" s="19">
        <v>1</v>
      </c>
      <c r="B64" s="20" t="s">
        <v>11</v>
      </c>
      <c r="C64" s="21" t="s">
        <v>65</v>
      </c>
    </row>
    <row r="65" spans="1:3" ht="14.25" customHeight="1" x14ac:dyDescent="0.2">
      <c r="A65" s="19">
        <v>2</v>
      </c>
      <c r="B65" s="22" t="s">
        <v>13</v>
      </c>
      <c r="C65" s="21" t="s">
        <v>66</v>
      </c>
    </row>
    <row r="66" spans="1:3" ht="14.25" customHeight="1" x14ac:dyDescent="0.2">
      <c r="A66" s="19">
        <v>3</v>
      </c>
      <c r="B66" s="22" t="s">
        <v>15</v>
      </c>
      <c r="C66" s="23" t="s">
        <v>16</v>
      </c>
    </row>
    <row r="67" spans="1:3" ht="14.25" customHeight="1" x14ac:dyDescent="0.2">
      <c r="A67" s="19">
        <v>4</v>
      </c>
      <c r="B67" s="20" t="s">
        <v>17</v>
      </c>
      <c r="C67" s="21" t="s">
        <v>67</v>
      </c>
    </row>
    <row r="68" spans="1:3" ht="14.25" customHeight="1" x14ac:dyDescent="0.2">
      <c r="A68" s="19">
        <v>5</v>
      </c>
      <c r="B68" s="20" t="s">
        <v>19</v>
      </c>
      <c r="C68" s="21" t="s">
        <v>45</v>
      </c>
    </row>
    <row r="69" spans="1:3" ht="14.25" customHeight="1" x14ac:dyDescent="0.2">
      <c r="A69" s="19">
        <v>6</v>
      </c>
      <c r="B69" s="20" t="s">
        <v>21</v>
      </c>
      <c r="C69" s="24" t="s">
        <v>22</v>
      </c>
    </row>
    <row r="70" spans="1:3" ht="14.25" customHeight="1" x14ac:dyDescent="0.2">
      <c r="A70" s="19">
        <v>7</v>
      </c>
      <c r="B70" s="20" t="s">
        <v>23</v>
      </c>
      <c r="C70" s="21" t="s">
        <v>46</v>
      </c>
    </row>
    <row r="71" spans="1:3" ht="14.25" customHeight="1" x14ac:dyDescent="0.2">
      <c r="A71" s="19">
        <v>8</v>
      </c>
      <c r="B71" s="20" t="s">
        <v>25</v>
      </c>
      <c r="C71" s="21" t="s">
        <v>47</v>
      </c>
    </row>
    <row r="72" spans="1:3" ht="14.25" customHeight="1" x14ac:dyDescent="0.2">
      <c r="A72" s="19">
        <v>9</v>
      </c>
      <c r="B72" s="20" t="s">
        <v>27</v>
      </c>
      <c r="C72" s="21" t="s">
        <v>68</v>
      </c>
    </row>
    <row r="73" spans="1:3" ht="14.25" customHeight="1" x14ac:dyDescent="0.2">
      <c r="A73" s="19">
        <v>10</v>
      </c>
      <c r="B73" s="20" t="s">
        <v>29</v>
      </c>
      <c r="C73" s="21" t="s">
        <v>69</v>
      </c>
    </row>
    <row r="74" spans="1:3" ht="14.25" customHeight="1" x14ac:dyDescent="0.2">
      <c r="A74" s="19">
        <v>11</v>
      </c>
      <c r="B74" s="20" t="s">
        <v>31</v>
      </c>
      <c r="C74" s="21" t="s">
        <v>70</v>
      </c>
    </row>
    <row r="75" spans="1:3" ht="14.25" customHeight="1" x14ac:dyDescent="0.2">
      <c r="A75" s="19">
        <v>12</v>
      </c>
      <c r="B75" s="20" t="s">
        <v>32</v>
      </c>
      <c r="C75" s="21" t="s">
        <v>51</v>
      </c>
    </row>
    <row r="76" spans="1:3" ht="14.25" customHeight="1" x14ac:dyDescent="0.2">
      <c r="A76" s="19">
        <v>13</v>
      </c>
      <c r="B76" s="20" t="s">
        <v>34</v>
      </c>
      <c r="C76" s="21" t="s">
        <v>71</v>
      </c>
    </row>
    <row r="77" spans="1:3" ht="14.25" customHeight="1" x14ac:dyDescent="0.2">
      <c r="A77" s="19">
        <v>14</v>
      </c>
      <c r="B77" s="20" t="s">
        <v>36</v>
      </c>
      <c r="C77" s="24" t="s">
        <v>22</v>
      </c>
    </row>
    <row r="78" spans="1:3" ht="15" customHeight="1" thickBot="1" x14ac:dyDescent="0.25">
      <c r="A78" s="25">
        <v>15</v>
      </c>
      <c r="B78" s="26" t="s">
        <v>37</v>
      </c>
      <c r="C78" s="27" t="s">
        <v>72</v>
      </c>
    </row>
    <row r="79" spans="1:3" ht="15.75" customHeight="1" x14ac:dyDescent="0.25">
      <c r="A79" s="13"/>
      <c r="B79" s="14"/>
      <c r="C79" s="15"/>
    </row>
    <row r="80" spans="1:3" ht="27.2" customHeight="1" x14ac:dyDescent="0.25">
      <c r="A80" s="16" t="s">
        <v>73</v>
      </c>
      <c r="B80" s="17" t="s">
        <v>9</v>
      </c>
      <c r="C80" s="18" t="s">
        <v>74</v>
      </c>
    </row>
    <row r="81" spans="1:3" ht="38.25" customHeight="1" x14ac:dyDescent="0.2">
      <c r="A81" s="19">
        <v>1</v>
      </c>
      <c r="B81" s="20" t="s">
        <v>11</v>
      </c>
      <c r="C81" s="21" t="s">
        <v>75</v>
      </c>
    </row>
    <row r="82" spans="1:3" ht="14.25" customHeight="1" x14ac:dyDescent="0.2">
      <c r="A82" s="19">
        <v>2</v>
      </c>
      <c r="B82" s="22" t="s">
        <v>13</v>
      </c>
      <c r="C82" s="21" t="s">
        <v>55</v>
      </c>
    </row>
    <row r="83" spans="1:3" ht="14.25" customHeight="1" x14ac:dyDescent="0.2">
      <c r="A83" s="19">
        <v>3</v>
      </c>
      <c r="B83" s="22" t="s">
        <v>15</v>
      </c>
      <c r="C83" s="23" t="s">
        <v>43</v>
      </c>
    </row>
    <row r="84" spans="1:3" ht="14.25" customHeight="1" x14ac:dyDescent="0.2">
      <c r="A84" s="19">
        <v>4</v>
      </c>
      <c r="B84" s="20" t="s">
        <v>17</v>
      </c>
      <c r="C84" s="21" t="s">
        <v>44</v>
      </c>
    </row>
    <row r="85" spans="1:3" ht="14.25" customHeight="1" x14ac:dyDescent="0.2">
      <c r="A85" s="19">
        <v>5</v>
      </c>
      <c r="B85" s="20" t="s">
        <v>19</v>
      </c>
      <c r="C85" s="21" t="s">
        <v>45</v>
      </c>
    </row>
    <row r="86" spans="1:3" ht="14.25" customHeight="1" x14ac:dyDescent="0.2">
      <c r="A86" s="19">
        <v>6</v>
      </c>
      <c r="B86" s="20" t="s">
        <v>21</v>
      </c>
      <c r="C86" s="24" t="s">
        <v>22</v>
      </c>
    </row>
    <row r="87" spans="1:3" ht="14.25" customHeight="1" x14ac:dyDescent="0.2">
      <c r="A87" s="19">
        <v>7</v>
      </c>
      <c r="B87" s="20" t="s">
        <v>23</v>
      </c>
      <c r="C87" s="21" t="s">
        <v>46</v>
      </c>
    </row>
    <row r="88" spans="1:3" ht="14.25" customHeight="1" x14ac:dyDescent="0.2">
      <c r="A88" s="19">
        <v>8</v>
      </c>
      <c r="B88" s="20" t="s">
        <v>25</v>
      </c>
      <c r="C88" s="21" t="s">
        <v>47</v>
      </c>
    </row>
    <row r="89" spans="1:3" ht="14.25" customHeight="1" x14ac:dyDescent="0.2">
      <c r="A89" s="19">
        <v>9</v>
      </c>
      <c r="B89" s="20" t="s">
        <v>27</v>
      </c>
      <c r="C89" s="21" t="s">
        <v>68</v>
      </c>
    </row>
    <row r="90" spans="1:3" ht="14.25" customHeight="1" x14ac:dyDescent="0.2">
      <c r="A90" s="19">
        <v>10</v>
      </c>
      <c r="B90" s="20" t="s">
        <v>29</v>
      </c>
      <c r="C90" s="21" t="s">
        <v>76</v>
      </c>
    </row>
    <row r="91" spans="1:3" ht="14.25" customHeight="1" x14ac:dyDescent="0.2">
      <c r="A91" s="19">
        <v>11</v>
      </c>
      <c r="B91" s="20" t="s">
        <v>31</v>
      </c>
      <c r="C91" s="21" t="s">
        <v>30</v>
      </c>
    </row>
    <row r="92" spans="1:3" ht="14.25" customHeight="1" x14ac:dyDescent="0.2">
      <c r="A92" s="19">
        <v>12</v>
      </c>
      <c r="B92" s="20" t="s">
        <v>32</v>
      </c>
      <c r="C92" s="21" t="s">
        <v>77</v>
      </c>
    </row>
    <row r="93" spans="1:3" ht="14.25" customHeight="1" x14ac:dyDescent="0.2">
      <c r="A93" s="19">
        <v>13</v>
      </c>
      <c r="B93" s="20" t="s">
        <v>34</v>
      </c>
      <c r="C93" s="21" t="s">
        <v>35</v>
      </c>
    </row>
    <row r="94" spans="1:3" ht="14.25" customHeight="1" x14ac:dyDescent="0.2">
      <c r="A94" s="19">
        <v>14</v>
      </c>
      <c r="B94" s="20" t="s">
        <v>36</v>
      </c>
      <c r="C94" s="24" t="s">
        <v>22</v>
      </c>
    </row>
    <row r="95" spans="1:3" ht="15" customHeight="1" thickBot="1" x14ac:dyDescent="0.25">
      <c r="A95" s="25">
        <v>15</v>
      </c>
      <c r="B95" s="26" t="s">
        <v>37</v>
      </c>
      <c r="C95" s="27" t="s">
        <v>38</v>
      </c>
    </row>
    <row r="96" spans="1:3" ht="15.75" customHeight="1" x14ac:dyDescent="0.25">
      <c r="A96" s="13"/>
      <c r="B96" s="14"/>
      <c r="C96" s="15"/>
    </row>
    <row r="97" spans="1:3" ht="27.2" customHeight="1" x14ac:dyDescent="0.25">
      <c r="A97" s="16" t="s">
        <v>78</v>
      </c>
      <c r="B97" s="17" t="s">
        <v>9</v>
      </c>
      <c r="C97" s="18" t="s">
        <v>79</v>
      </c>
    </row>
    <row r="98" spans="1:3" ht="38.25" customHeight="1" x14ac:dyDescent="0.2">
      <c r="A98" s="19">
        <v>1</v>
      </c>
      <c r="B98" s="20" t="s">
        <v>11</v>
      </c>
      <c r="C98" s="21" t="s">
        <v>80</v>
      </c>
    </row>
    <row r="99" spans="1:3" ht="14.25" customHeight="1" x14ac:dyDescent="0.2">
      <c r="A99" s="19">
        <v>2</v>
      </c>
      <c r="B99" s="22" t="s">
        <v>13</v>
      </c>
      <c r="C99" s="21" t="s">
        <v>42</v>
      </c>
    </row>
    <row r="100" spans="1:3" ht="14.25" customHeight="1" x14ac:dyDescent="0.2">
      <c r="A100" s="19">
        <v>3</v>
      </c>
      <c r="B100" s="22" t="s">
        <v>15</v>
      </c>
      <c r="C100" s="23" t="s">
        <v>16</v>
      </c>
    </row>
    <row r="101" spans="1:3" ht="14.25" customHeight="1" x14ac:dyDescent="0.2">
      <c r="A101" s="19">
        <v>4</v>
      </c>
      <c r="B101" s="20" t="s">
        <v>17</v>
      </c>
      <c r="C101" s="21" t="s">
        <v>51</v>
      </c>
    </row>
    <row r="102" spans="1:3" ht="14.25" customHeight="1" x14ac:dyDescent="0.2">
      <c r="A102" s="19">
        <v>5</v>
      </c>
      <c r="B102" s="20" t="s">
        <v>19</v>
      </c>
      <c r="C102" s="21" t="s">
        <v>45</v>
      </c>
    </row>
    <row r="103" spans="1:3" ht="14.25" customHeight="1" x14ac:dyDescent="0.2">
      <c r="A103" s="19">
        <v>6</v>
      </c>
      <c r="B103" s="20" t="s">
        <v>21</v>
      </c>
      <c r="C103" s="24" t="s">
        <v>22</v>
      </c>
    </row>
    <row r="104" spans="1:3" ht="14.25" customHeight="1" x14ac:dyDescent="0.2">
      <c r="A104" s="19">
        <v>7</v>
      </c>
      <c r="B104" s="20" t="s">
        <v>23</v>
      </c>
      <c r="C104" s="21" t="s">
        <v>46</v>
      </c>
    </row>
    <row r="105" spans="1:3" ht="14.25" customHeight="1" x14ac:dyDescent="0.2">
      <c r="A105" s="19">
        <v>8</v>
      </c>
      <c r="B105" s="20" t="s">
        <v>25</v>
      </c>
      <c r="C105" s="21" t="s">
        <v>47</v>
      </c>
    </row>
    <row r="106" spans="1:3" ht="14.25" customHeight="1" x14ac:dyDescent="0.2">
      <c r="A106" s="19">
        <v>9</v>
      </c>
      <c r="B106" s="20" t="s">
        <v>27</v>
      </c>
      <c r="C106" s="21" t="s">
        <v>68</v>
      </c>
    </row>
    <row r="107" spans="1:3" ht="14.25" customHeight="1" x14ac:dyDescent="0.2">
      <c r="A107" s="19">
        <v>10</v>
      </c>
      <c r="B107" s="20" t="s">
        <v>29</v>
      </c>
      <c r="C107" s="21" t="s">
        <v>30</v>
      </c>
    </row>
    <row r="108" spans="1:3" ht="14.25" customHeight="1" x14ac:dyDescent="0.2">
      <c r="A108" s="19">
        <v>11</v>
      </c>
      <c r="B108" s="20" t="s">
        <v>31</v>
      </c>
      <c r="C108" s="21" t="s">
        <v>30</v>
      </c>
    </row>
    <row r="109" spans="1:3" ht="14.25" customHeight="1" x14ac:dyDescent="0.2">
      <c r="A109" s="19">
        <v>12</v>
      </c>
      <c r="B109" s="20" t="s">
        <v>32</v>
      </c>
      <c r="C109" s="21" t="s">
        <v>33</v>
      </c>
    </row>
    <row r="110" spans="1:3" ht="14.25" customHeight="1" x14ac:dyDescent="0.2">
      <c r="A110" s="19">
        <v>13</v>
      </c>
      <c r="B110" s="20" t="s">
        <v>34</v>
      </c>
      <c r="C110" s="21" t="s">
        <v>35</v>
      </c>
    </row>
    <row r="111" spans="1:3" ht="14.25" customHeight="1" x14ac:dyDescent="0.2">
      <c r="A111" s="19">
        <v>14</v>
      </c>
      <c r="B111" s="20" t="s">
        <v>36</v>
      </c>
      <c r="C111" s="24" t="s">
        <v>22</v>
      </c>
    </row>
    <row r="112" spans="1:3" ht="15" customHeight="1" thickBot="1" x14ac:dyDescent="0.25">
      <c r="A112" s="25">
        <v>15</v>
      </c>
      <c r="B112" s="26" t="s">
        <v>37</v>
      </c>
      <c r="C112" s="27" t="s">
        <v>38</v>
      </c>
    </row>
    <row r="113" spans="1:3" ht="15.75" customHeight="1" x14ac:dyDescent="0.25">
      <c r="A113" s="13"/>
      <c r="B113" s="14"/>
      <c r="C113" s="15"/>
    </row>
    <row r="114" spans="1:3" ht="27.2" customHeight="1" x14ac:dyDescent="0.25">
      <c r="A114" s="16" t="s">
        <v>81</v>
      </c>
      <c r="B114" s="17" t="s">
        <v>9</v>
      </c>
      <c r="C114" s="18" t="s">
        <v>82</v>
      </c>
    </row>
    <row r="115" spans="1:3" ht="38.25" customHeight="1" x14ac:dyDescent="0.2">
      <c r="A115" s="19">
        <v>1</v>
      </c>
      <c r="B115" s="20" t="s">
        <v>11</v>
      </c>
      <c r="C115" s="21" t="s">
        <v>83</v>
      </c>
    </row>
    <row r="116" spans="1:3" ht="14.25" customHeight="1" x14ac:dyDescent="0.2">
      <c r="A116" s="19">
        <v>2</v>
      </c>
      <c r="B116" s="22" t="s">
        <v>13</v>
      </c>
      <c r="C116" s="21" t="s">
        <v>84</v>
      </c>
    </row>
    <row r="117" spans="1:3" ht="14.25" customHeight="1" x14ac:dyDescent="0.2">
      <c r="A117" s="19">
        <v>3</v>
      </c>
      <c r="B117" s="22" t="s">
        <v>15</v>
      </c>
      <c r="C117" s="23" t="s">
        <v>43</v>
      </c>
    </row>
    <row r="118" spans="1:3" ht="14.25" customHeight="1" x14ac:dyDescent="0.2">
      <c r="A118" s="19">
        <v>4</v>
      </c>
      <c r="B118" s="20" t="s">
        <v>17</v>
      </c>
      <c r="C118" s="21" t="s">
        <v>44</v>
      </c>
    </row>
    <row r="119" spans="1:3" ht="14.25" customHeight="1" x14ac:dyDescent="0.2">
      <c r="A119" s="19">
        <v>5</v>
      </c>
      <c r="B119" s="20" t="s">
        <v>19</v>
      </c>
      <c r="C119" s="21" t="s">
        <v>45</v>
      </c>
    </row>
    <row r="120" spans="1:3" ht="14.25" customHeight="1" x14ac:dyDescent="0.2">
      <c r="A120" s="19">
        <v>6</v>
      </c>
      <c r="B120" s="20" t="s">
        <v>21</v>
      </c>
      <c r="C120" s="24" t="s">
        <v>22</v>
      </c>
    </row>
    <row r="121" spans="1:3" ht="14.25" customHeight="1" x14ac:dyDescent="0.2">
      <c r="A121" s="19">
        <v>7</v>
      </c>
      <c r="B121" s="20" t="s">
        <v>23</v>
      </c>
      <c r="C121" s="21" t="s">
        <v>46</v>
      </c>
    </row>
    <row r="122" spans="1:3" ht="14.25" customHeight="1" x14ac:dyDescent="0.2">
      <c r="A122" s="19">
        <v>8</v>
      </c>
      <c r="B122" s="20" t="s">
        <v>25</v>
      </c>
      <c r="C122" s="21" t="s">
        <v>85</v>
      </c>
    </row>
    <row r="123" spans="1:3" ht="14.25" customHeight="1" x14ac:dyDescent="0.2">
      <c r="A123" s="19">
        <v>9</v>
      </c>
      <c r="B123" s="20" t="s">
        <v>27</v>
      </c>
      <c r="C123" s="21" t="s">
        <v>68</v>
      </c>
    </row>
    <row r="124" spans="1:3" ht="14.25" customHeight="1" x14ac:dyDescent="0.2">
      <c r="A124" s="19">
        <v>10</v>
      </c>
      <c r="B124" s="20" t="s">
        <v>29</v>
      </c>
      <c r="C124" s="21" t="s">
        <v>30</v>
      </c>
    </row>
    <row r="125" spans="1:3" ht="14.25" customHeight="1" x14ac:dyDescent="0.2">
      <c r="A125" s="19">
        <v>11</v>
      </c>
      <c r="B125" s="20" t="s">
        <v>31</v>
      </c>
      <c r="C125" s="21" t="s">
        <v>86</v>
      </c>
    </row>
    <row r="126" spans="1:3" ht="14.25" customHeight="1" x14ac:dyDescent="0.2">
      <c r="A126" s="19">
        <v>12</v>
      </c>
      <c r="B126" s="20" t="s">
        <v>32</v>
      </c>
      <c r="C126" s="21" t="s">
        <v>33</v>
      </c>
    </row>
    <row r="127" spans="1:3" ht="14.25" customHeight="1" x14ac:dyDescent="0.2">
      <c r="A127" s="19">
        <v>13</v>
      </c>
      <c r="B127" s="20" t="s">
        <v>34</v>
      </c>
      <c r="C127" s="21" t="s">
        <v>35</v>
      </c>
    </row>
    <row r="128" spans="1:3" ht="14.25" customHeight="1" x14ac:dyDescent="0.2">
      <c r="A128" s="19">
        <v>14</v>
      </c>
      <c r="B128" s="20" t="s">
        <v>36</v>
      </c>
      <c r="C128" s="24" t="s">
        <v>22</v>
      </c>
    </row>
    <row r="129" spans="1:3" ht="15" customHeight="1" thickBot="1" x14ac:dyDescent="0.25">
      <c r="A129" s="25">
        <v>15</v>
      </c>
      <c r="B129" s="26" t="s">
        <v>37</v>
      </c>
      <c r="C129" s="27" t="s">
        <v>38</v>
      </c>
    </row>
    <row r="130" spans="1:3" ht="15.75" customHeight="1" x14ac:dyDescent="0.25">
      <c r="A130" s="13"/>
      <c r="B130" s="14"/>
      <c r="C130" s="15"/>
    </row>
    <row r="131" spans="1:3" ht="27.2" customHeight="1" x14ac:dyDescent="0.25">
      <c r="A131" s="16" t="s">
        <v>87</v>
      </c>
      <c r="B131" s="17" t="s">
        <v>9</v>
      </c>
      <c r="C131" s="18" t="s">
        <v>88</v>
      </c>
    </row>
    <row r="132" spans="1:3" ht="38.25" customHeight="1" x14ac:dyDescent="0.2">
      <c r="A132" s="19">
        <v>1</v>
      </c>
      <c r="B132" s="20" t="s">
        <v>11</v>
      </c>
      <c r="C132" s="21" t="s">
        <v>89</v>
      </c>
    </row>
    <row r="133" spans="1:3" ht="14.25" customHeight="1" x14ac:dyDescent="0.2">
      <c r="A133" s="19">
        <v>2</v>
      </c>
      <c r="B133" s="22" t="s">
        <v>13</v>
      </c>
      <c r="C133" s="21" t="s">
        <v>42</v>
      </c>
    </row>
    <row r="134" spans="1:3" ht="14.25" customHeight="1" x14ac:dyDescent="0.2">
      <c r="A134" s="19">
        <v>3</v>
      </c>
      <c r="B134" s="22" t="s">
        <v>15</v>
      </c>
      <c r="C134" s="23" t="s">
        <v>16</v>
      </c>
    </row>
    <row r="135" spans="1:3" ht="14.25" customHeight="1" x14ac:dyDescent="0.2">
      <c r="A135" s="19">
        <v>4</v>
      </c>
      <c r="B135" s="20" t="s">
        <v>17</v>
      </c>
      <c r="C135" s="21" t="s">
        <v>90</v>
      </c>
    </row>
    <row r="136" spans="1:3" ht="14.25" customHeight="1" x14ac:dyDescent="0.2">
      <c r="A136" s="19">
        <v>5</v>
      </c>
      <c r="B136" s="20" t="s">
        <v>19</v>
      </c>
      <c r="C136" s="21" t="s">
        <v>45</v>
      </c>
    </row>
    <row r="137" spans="1:3" ht="14.25" customHeight="1" x14ac:dyDescent="0.2">
      <c r="A137" s="19">
        <v>6</v>
      </c>
      <c r="B137" s="20" t="s">
        <v>21</v>
      </c>
      <c r="C137" s="24" t="s">
        <v>22</v>
      </c>
    </row>
    <row r="138" spans="1:3" ht="14.25" customHeight="1" x14ac:dyDescent="0.2">
      <c r="A138" s="19">
        <v>7</v>
      </c>
      <c r="B138" s="20" t="s">
        <v>23</v>
      </c>
      <c r="C138" s="21" t="s">
        <v>46</v>
      </c>
    </row>
    <row r="139" spans="1:3" ht="14.25" customHeight="1" x14ac:dyDescent="0.2">
      <c r="A139" s="19">
        <v>8</v>
      </c>
      <c r="B139" s="20" t="s">
        <v>25</v>
      </c>
      <c r="C139" s="21" t="s">
        <v>47</v>
      </c>
    </row>
    <row r="140" spans="1:3" ht="14.25" customHeight="1" x14ac:dyDescent="0.2">
      <c r="A140" s="19">
        <v>9</v>
      </c>
      <c r="B140" s="20" t="s">
        <v>27</v>
      </c>
      <c r="C140" s="21" t="s">
        <v>91</v>
      </c>
    </row>
    <row r="141" spans="1:3" ht="14.25" customHeight="1" x14ac:dyDescent="0.2">
      <c r="A141" s="19">
        <v>10</v>
      </c>
      <c r="B141" s="20" t="s">
        <v>29</v>
      </c>
      <c r="C141" s="21" t="s">
        <v>49</v>
      </c>
    </row>
    <row r="142" spans="1:3" ht="14.25" customHeight="1" x14ac:dyDescent="0.2">
      <c r="A142" s="19">
        <v>11</v>
      </c>
      <c r="B142" s="20" t="s">
        <v>31</v>
      </c>
      <c r="C142" s="21" t="s">
        <v>92</v>
      </c>
    </row>
    <row r="143" spans="1:3" ht="14.25" customHeight="1" x14ac:dyDescent="0.2">
      <c r="A143" s="19">
        <v>12</v>
      </c>
      <c r="B143" s="20" t="s">
        <v>32</v>
      </c>
      <c r="C143" s="21" t="s">
        <v>90</v>
      </c>
    </row>
    <row r="144" spans="1:3" ht="14.25" customHeight="1" x14ac:dyDescent="0.2">
      <c r="A144" s="19">
        <v>13</v>
      </c>
      <c r="B144" s="20" t="s">
        <v>34</v>
      </c>
      <c r="C144" s="21" t="s">
        <v>45</v>
      </c>
    </row>
    <row r="145" spans="1:3" ht="14.25" customHeight="1" x14ac:dyDescent="0.2">
      <c r="A145" s="19">
        <v>14</v>
      </c>
      <c r="B145" s="20" t="s">
        <v>36</v>
      </c>
      <c r="C145" s="24" t="s">
        <v>22</v>
      </c>
    </row>
    <row r="146" spans="1:3" ht="15" customHeight="1" thickBot="1" x14ac:dyDescent="0.25">
      <c r="A146" s="25">
        <v>15</v>
      </c>
      <c r="B146" s="26" t="s">
        <v>37</v>
      </c>
      <c r="C146" s="27" t="s">
        <v>46</v>
      </c>
    </row>
    <row r="147" spans="1:3" ht="15.75" customHeight="1" x14ac:dyDescent="0.25">
      <c r="A147" s="13"/>
      <c r="B147" s="14"/>
      <c r="C147" s="15"/>
    </row>
    <row r="148" spans="1:3" ht="27.2" customHeight="1" x14ac:dyDescent="0.25">
      <c r="A148" s="16" t="s">
        <v>93</v>
      </c>
      <c r="B148" s="17" t="s">
        <v>9</v>
      </c>
      <c r="C148" s="18" t="s">
        <v>94</v>
      </c>
    </row>
    <row r="149" spans="1:3" ht="38.25" customHeight="1" x14ac:dyDescent="0.2">
      <c r="A149" s="19">
        <v>1</v>
      </c>
      <c r="B149" s="20" t="s">
        <v>11</v>
      </c>
      <c r="C149" s="21" t="s">
        <v>95</v>
      </c>
    </row>
    <row r="150" spans="1:3" ht="14.25" customHeight="1" x14ac:dyDescent="0.2">
      <c r="A150" s="19">
        <v>2</v>
      </c>
      <c r="B150" s="22" t="s">
        <v>13</v>
      </c>
      <c r="C150" s="21" t="s">
        <v>96</v>
      </c>
    </row>
    <row r="151" spans="1:3" ht="14.25" customHeight="1" x14ac:dyDescent="0.2">
      <c r="A151" s="19">
        <v>3</v>
      </c>
      <c r="B151" s="22" t="s">
        <v>15</v>
      </c>
      <c r="C151" s="23" t="s">
        <v>43</v>
      </c>
    </row>
    <row r="152" spans="1:3" ht="14.25" customHeight="1" x14ac:dyDescent="0.2">
      <c r="A152" s="19">
        <v>4</v>
      </c>
      <c r="B152" s="20" t="s">
        <v>17</v>
      </c>
      <c r="C152" s="21" t="s">
        <v>97</v>
      </c>
    </row>
    <row r="153" spans="1:3" ht="14.25" customHeight="1" x14ac:dyDescent="0.2">
      <c r="A153" s="19">
        <v>5</v>
      </c>
      <c r="B153" s="20" t="s">
        <v>19</v>
      </c>
      <c r="C153" s="21" t="s">
        <v>45</v>
      </c>
    </row>
    <row r="154" spans="1:3" ht="14.25" customHeight="1" x14ac:dyDescent="0.2">
      <c r="A154" s="19">
        <v>6</v>
      </c>
      <c r="B154" s="20" t="s">
        <v>21</v>
      </c>
      <c r="C154" s="24" t="s">
        <v>22</v>
      </c>
    </row>
    <row r="155" spans="1:3" ht="14.25" customHeight="1" x14ac:dyDescent="0.2">
      <c r="A155" s="19">
        <v>7</v>
      </c>
      <c r="B155" s="20" t="s">
        <v>23</v>
      </c>
      <c r="C155" s="21" t="s">
        <v>98</v>
      </c>
    </row>
    <row r="156" spans="1:3" ht="14.25" customHeight="1" x14ac:dyDescent="0.2">
      <c r="A156" s="19">
        <v>8</v>
      </c>
      <c r="B156" s="20" t="s">
        <v>25</v>
      </c>
      <c r="C156" s="21" t="s">
        <v>99</v>
      </c>
    </row>
    <row r="157" spans="1:3" ht="14.25" customHeight="1" x14ac:dyDescent="0.2">
      <c r="A157" s="19">
        <v>9</v>
      </c>
      <c r="B157" s="20" t="s">
        <v>27</v>
      </c>
      <c r="C157" s="21" t="s">
        <v>68</v>
      </c>
    </row>
    <row r="158" spans="1:3" ht="14.25" customHeight="1" x14ac:dyDescent="0.2">
      <c r="A158" s="19">
        <v>10</v>
      </c>
      <c r="B158" s="20" t="s">
        <v>29</v>
      </c>
      <c r="C158" s="21" t="s">
        <v>100</v>
      </c>
    </row>
    <row r="159" spans="1:3" ht="14.25" customHeight="1" x14ac:dyDescent="0.2">
      <c r="A159" s="19">
        <v>11</v>
      </c>
      <c r="B159" s="20" t="s">
        <v>31</v>
      </c>
      <c r="C159" s="21" t="s">
        <v>100</v>
      </c>
    </row>
    <row r="160" spans="1:3" ht="14.25" customHeight="1" x14ac:dyDescent="0.2">
      <c r="A160" s="19">
        <v>12</v>
      </c>
      <c r="B160" s="20" t="s">
        <v>32</v>
      </c>
      <c r="C160" s="21" t="s">
        <v>101</v>
      </c>
    </row>
    <row r="161" spans="1:3" ht="14.25" customHeight="1" x14ac:dyDescent="0.2">
      <c r="A161" s="19">
        <v>13</v>
      </c>
      <c r="B161" s="20" t="s">
        <v>34</v>
      </c>
      <c r="C161" s="21" t="s">
        <v>102</v>
      </c>
    </row>
    <row r="162" spans="1:3" ht="14.25" customHeight="1" x14ac:dyDescent="0.2">
      <c r="A162" s="19">
        <v>14</v>
      </c>
      <c r="B162" s="20" t="s">
        <v>36</v>
      </c>
      <c r="C162" s="24" t="s">
        <v>103</v>
      </c>
    </row>
    <row r="163" spans="1:3" ht="15" customHeight="1" thickBot="1" x14ac:dyDescent="0.25">
      <c r="A163" s="25">
        <v>15</v>
      </c>
      <c r="B163" s="26" t="s">
        <v>37</v>
      </c>
      <c r="C163" s="27" t="s">
        <v>104</v>
      </c>
    </row>
    <row r="164" spans="1:3" ht="15.75" customHeight="1" x14ac:dyDescent="0.25">
      <c r="A164" s="13"/>
      <c r="B164" s="14"/>
      <c r="C164" s="15"/>
    </row>
    <row r="165" spans="1:3" ht="27.2" customHeight="1" x14ac:dyDescent="0.25">
      <c r="A165" s="16" t="s">
        <v>105</v>
      </c>
      <c r="B165" s="17" t="s">
        <v>9</v>
      </c>
      <c r="C165" s="18" t="s">
        <v>106</v>
      </c>
    </row>
    <row r="166" spans="1:3" ht="38.25" customHeight="1" x14ac:dyDescent="0.2">
      <c r="A166" s="19">
        <v>1</v>
      </c>
      <c r="B166" s="20" t="s">
        <v>11</v>
      </c>
      <c r="C166" s="21" t="s">
        <v>107</v>
      </c>
    </row>
    <row r="167" spans="1:3" ht="14.25" customHeight="1" x14ac:dyDescent="0.2">
      <c r="A167" s="19">
        <v>2</v>
      </c>
      <c r="B167" s="22" t="s">
        <v>13</v>
      </c>
      <c r="C167" s="21" t="s">
        <v>84</v>
      </c>
    </row>
    <row r="168" spans="1:3" ht="14.25" customHeight="1" x14ac:dyDescent="0.2">
      <c r="A168" s="19">
        <v>3</v>
      </c>
      <c r="B168" s="22" t="s">
        <v>15</v>
      </c>
      <c r="C168" s="23" t="s">
        <v>43</v>
      </c>
    </row>
    <row r="169" spans="1:3" ht="14.25" customHeight="1" x14ac:dyDescent="0.2">
      <c r="A169" s="19">
        <v>4</v>
      </c>
      <c r="B169" s="20" t="s">
        <v>17</v>
      </c>
      <c r="C169" s="21" t="s">
        <v>44</v>
      </c>
    </row>
    <row r="170" spans="1:3" ht="14.25" customHeight="1" x14ac:dyDescent="0.2">
      <c r="A170" s="19">
        <v>5</v>
      </c>
      <c r="B170" s="20" t="s">
        <v>19</v>
      </c>
      <c r="C170" s="21" t="s">
        <v>45</v>
      </c>
    </row>
    <row r="171" spans="1:3" ht="14.25" customHeight="1" x14ac:dyDescent="0.2">
      <c r="A171" s="19">
        <v>6</v>
      </c>
      <c r="B171" s="20" t="s">
        <v>21</v>
      </c>
      <c r="C171" s="24" t="s">
        <v>22</v>
      </c>
    </row>
    <row r="172" spans="1:3" ht="14.25" customHeight="1" x14ac:dyDescent="0.2">
      <c r="A172" s="19">
        <v>7</v>
      </c>
      <c r="B172" s="20" t="s">
        <v>23</v>
      </c>
      <c r="C172" s="21" t="s">
        <v>46</v>
      </c>
    </row>
    <row r="173" spans="1:3" ht="14.25" customHeight="1" x14ac:dyDescent="0.2">
      <c r="A173" s="19">
        <v>8</v>
      </c>
      <c r="B173" s="20" t="s">
        <v>25</v>
      </c>
      <c r="C173" s="21" t="s">
        <v>108</v>
      </c>
    </row>
    <row r="174" spans="1:3" ht="14.25" customHeight="1" x14ac:dyDescent="0.2">
      <c r="A174" s="19">
        <v>9</v>
      </c>
      <c r="B174" s="20" t="s">
        <v>27</v>
      </c>
      <c r="C174" s="21" t="s">
        <v>68</v>
      </c>
    </row>
    <row r="175" spans="1:3" ht="14.25" customHeight="1" x14ac:dyDescent="0.2">
      <c r="A175" s="19">
        <v>10</v>
      </c>
      <c r="B175" s="20" t="s">
        <v>29</v>
      </c>
      <c r="C175" s="21" t="s">
        <v>30</v>
      </c>
    </row>
    <row r="176" spans="1:3" ht="14.25" customHeight="1" x14ac:dyDescent="0.2">
      <c r="A176" s="19">
        <v>11</v>
      </c>
      <c r="B176" s="20" t="s">
        <v>31</v>
      </c>
      <c r="C176" s="21" t="s">
        <v>30</v>
      </c>
    </row>
    <row r="177" spans="1:3" ht="14.25" customHeight="1" x14ac:dyDescent="0.2">
      <c r="A177" s="19">
        <v>12</v>
      </c>
      <c r="B177" s="20" t="s">
        <v>32</v>
      </c>
      <c r="C177" s="21" t="s">
        <v>109</v>
      </c>
    </row>
    <row r="178" spans="1:3" ht="14.25" customHeight="1" x14ac:dyDescent="0.2">
      <c r="A178" s="19">
        <v>13</v>
      </c>
      <c r="B178" s="20" t="s">
        <v>34</v>
      </c>
      <c r="C178" s="21" t="s">
        <v>110</v>
      </c>
    </row>
    <row r="179" spans="1:3" ht="14.25" customHeight="1" x14ac:dyDescent="0.2">
      <c r="A179" s="19">
        <v>14</v>
      </c>
      <c r="B179" s="20" t="s">
        <v>36</v>
      </c>
      <c r="C179" s="24" t="s">
        <v>103</v>
      </c>
    </row>
    <row r="180" spans="1:3" ht="15" customHeight="1" thickBot="1" x14ac:dyDescent="0.25">
      <c r="A180" s="25">
        <v>15</v>
      </c>
      <c r="B180" s="26" t="s">
        <v>37</v>
      </c>
      <c r="C180" s="27" t="s">
        <v>111</v>
      </c>
    </row>
    <row r="181" spans="1:3" ht="15.75" customHeight="1" x14ac:dyDescent="0.25">
      <c r="A181" s="13"/>
      <c r="B181" s="14"/>
      <c r="C181" s="15"/>
    </row>
    <row r="182" spans="1:3" ht="27.2" customHeight="1" x14ac:dyDescent="0.25">
      <c r="A182" s="16" t="s">
        <v>112</v>
      </c>
      <c r="B182" s="17" t="s">
        <v>9</v>
      </c>
      <c r="C182" s="18" t="s">
        <v>113</v>
      </c>
    </row>
    <row r="183" spans="1:3" ht="38.25" customHeight="1" x14ac:dyDescent="0.2">
      <c r="A183" s="19">
        <v>1</v>
      </c>
      <c r="B183" s="20" t="s">
        <v>11</v>
      </c>
      <c r="C183" s="21" t="s">
        <v>114</v>
      </c>
    </row>
    <row r="184" spans="1:3" ht="14.25" customHeight="1" x14ac:dyDescent="0.2">
      <c r="A184" s="19">
        <v>2</v>
      </c>
      <c r="B184" s="22" t="s">
        <v>13</v>
      </c>
      <c r="C184" s="21" t="s">
        <v>84</v>
      </c>
    </row>
    <row r="185" spans="1:3" ht="14.25" customHeight="1" x14ac:dyDescent="0.2">
      <c r="A185" s="19">
        <v>3</v>
      </c>
      <c r="B185" s="22" t="s">
        <v>15</v>
      </c>
      <c r="C185" s="23" t="s">
        <v>16</v>
      </c>
    </row>
    <row r="186" spans="1:3" ht="14.25" customHeight="1" x14ac:dyDescent="0.2">
      <c r="A186" s="19">
        <v>4</v>
      </c>
      <c r="B186" s="20" t="s">
        <v>17</v>
      </c>
      <c r="C186" s="21" t="s">
        <v>44</v>
      </c>
    </row>
    <row r="187" spans="1:3" ht="14.25" customHeight="1" x14ac:dyDescent="0.2">
      <c r="A187" s="19">
        <v>5</v>
      </c>
      <c r="B187" s="20" t="s">
        <v>19</v>
      </c>
      <c r="C187" s="21" t="s">
        <v>45</v>
      </c>
    </row>
    <row r="188" spans="1:3" ht="14.25" customHeight="1" x14ac:dyDescent="0.2">
      <c r="A188" s="19">
        <v>6</v>
      </c>
      <c r="B188" s="20" t="s">
        <v>21</v>
      </c>
      <c r="C188" s="24" t="s">
        <v>22</v>
      </c>
    </row>
    <row r="189" spans="1:3" ht="14.25" customHeight="1" x14ac:dyDescent="0.2">
      <c r="A189" s="19">
        <v>7</v>
      </c>
      <c r="B189" s="20" t="s">
        <v>23</v>
      </c>
      <c r="C189" s="21" t="s">
        <v>46</v>
      </c>
    </row>
    <row r="190" spans="1:3" ht="14.25" customHeight="1" x14ac:dyDescent="0.2">
      <c r="A190" s="19">
        <v>8</v>
      </c>
      <c r="B190" s="20" t="s">
        <v>25</v>
      </c>
      <c r="C190" s="21" t="s">
        <v>47</v>
      </c>
    </row>
    <row r="191" spans="1:3" ht="14.25" customHeight="1" x14ac:dyDescent="0.2">
      <c r="A191" s="19">
        <v>9</v>
      </c>
      <c r="B191" s="20" t="s">
        <v>27</v>
      </c>
      <c r="C191" s="21" t="s">
        <v>68</v>
      </c>
    </row>
    <row r="192" spans="1:3" ht="14.25" customHeight="1" x14ac:dyDescent="0.2">
      <c r="A192" s="19">
        <v>10</v>
      </c>
      <c r="B192" s="20" t="s">
        <v>29</v>
      </c>
      <c r="C192" s="21" t="s">
        <v>30</v>
      </c>
    </row>
    <row r="193" spans="1:3" ht="14.25" customHeight="1" x14ac:dyDescent="0.2">
      <c r="A193" s="19">
        <v>11</v>
      </c>
      <c r="B193" s="20" t="s">
        <v>31</v>
      </c>
      <c r="C193" s="21" t="s">
        <v>30</v>
      </c>
    </row>
    <row r="194" spans="1:3" ht="14.25" customHeight="1" x14ac:dyDescent="0.2">
      <c r="A194" s="19">
        <v>12</v>
      </c>
      <c r="B194" s="20" t="s">
        <v>32</v>
      </c>
      <c r="C194" s="21" t="s">
        <v>33</v>
      </c>
    </row>
    <row r="195" spans="1:3" ht="14.25" customHeight="1" x14ac:dyDescent="0.2">
      <c r="A195" s="19">
        <v>13</v>
      </c>
      <c r="B195" s="20" t="s">
        <v>34</v>
      </c>
      <c r="C195" s="21" t="s">
        <v>35</v>
      </c>
    </row>
    <row r="196" spans="1:3" ht="14.25" customHeight="1" x14ac:dyDescent="0.2">
      <c r="A196" s="19">
        <v>14</v>
      </c>
      <c r="B196" s="20" t="s">
        <v>36</v>
      </c>
      <c r="C196" s="24" t="s">
        <v>22</v>
      </c>
    </row>
    <row r="197" spans="1:3" ht="15" customHeight="1" thickBot="1" x14ac:dyDescent="0.25">
      <c r="A197" s="25">
        <v>15</v>
      </c>
      <c r="B197" s="26" t="s">
        <v>37</v>
      </c>
      <c r="C197" s="27" t="s">
        <v>38</v>
      </c>
    </row>
    <row r="198" spans="1:3" ht="15.75" customHeight="1" x14ac:dyDescent="0.25">
      <c r="A198" s="13"/>
      <c r="B198" s="14"/>
      <c r="C198" s="15"/>
    </row>
    <row r="199" spans="1:3" ht="27.2" customHeight="1" x14ac:dyDescent="0.25">
      <c r="A199" s="16" t="s">
        <v>115</v>
      </c>
      <c r="B199" s="17" t="s">
        <v>9</v>
      </c>
      <c r="C199" s="18" t="s">
        <v>116</v>
      </c>
    </row>
    <row r="200" spans="1:3" ht="38.25" customHeight="1" x14ac:dyDescent="0.2">
      <c r="A200" s="19">
        <v>1</v>
      </c>
      <c r="B200" s="20" t="s">
        <v>11</v>
      </c>
      <c r="C200" s="21" t="s">
        <v>117</v>
      </c>
    </row>
    <row r="201" spans="1:3" ht="14.25" customHeight="1" x14ac:dyDescent="0.2">
      <c r="A201" s="19">
        <v>2</v>
      </c>
      <c r="B201" s="22" t="s">
        <v>13</v>
      </c>
      <c r="C201" s="21" t="s">
        <v>55</v>
      </c>
    </row>
    <row r="202" spans="1:3" ht="14.25" customHeight="1" x14ac:dyDescent="0.2">
      <c r="A202" s="19">
        <v>3</v>
      </c>
      <c r="B202" s="22" t="s">
        <v>15</v>
      </c>
      <c r="C202" s="23" t="s">
        <v>43</v>
      </c>
    </row>
    <row r="203" spans="1:3" ht="14.25" customHeight="1" x14ac:dyDescent="0.2">
      <c r="A203" s="19">
        <v>4</v>
      </c>
      <c r="B203" s="20" t="s">
        <v>17</v>
      </c>
      <c r="C203" s="21" t="s">
        <v>44</v>
      </c>
    </row>
    <row r="204" spans="1:3" ht="14.25" customHeight="1" x14ac:dyDescent="0.2">
      <c r="A204" s="19">
        <v>5</v>
      </c>
      <c r="B204" s="20" t="s">
        <v>19</v>
      </c>
      <c r="C204" s="21" t="s">
        <v>45</v>
      </c>
    </row>
    <row r="205" spans="1:3" ht="14.25" customHeight="1" x14ac:dyDescent="0.2">
      <c r="A205" s="19">
        <v>6</v>
      </c>
      <c r="B205" s="20" t="s">
        <v>21</v>
      </c>
      <c r="C205" s="24" t="s">
        <v>22</v>
      </c>
    </row>
    <row r="206" spans="1:3" ht="14.25" customHeight="1" x14ac:dyDescent="0.2">
      <c r="A206" s="19">
        <v>7</v>
      </c>
      <c r="B206" s="20" t="s">
        <v>23</v>
      </c>
      <c r="C206" s="21" t="s">
        <v>46</v>
      </c>
    </row>
    <row r="207" spans="1:3" ht="14.25" customHeight="1" x14ac:dyDescent="0.2">
      <c r="A207" s="19">
        <v>8</v>
      </c>
      <c r="B207" s="20" t="s">
        <v>25</v>
      </c>
      <c r="C207" s="21" t="s">
        <v>47</v>
      </c>
    </row>
    <row r="208" spans="1:3" ht="14.25" customHeight="1" x14ac:dyDescent="0.2">
      <c r="A208" s="19">
        <v>9</v>
      </c>
      <c r="B208" s="20" t="s">
        <v>27</v>
      </c>
      <c r="C208" s="21" t="s">
        <v>68</v>
      </c>
    </row>
    <row r="209" spans="1:3" ht="14.25" customHeight="1" x14ac:dyDescent="0.2">
      <c r="A209" s="19">
        <v>10</v>
      </c>
      <c r="B209" s="20" t="s">
        <v>29</v>
      </c>
      <c r="C209" s="21" t="s">
        <v>30</v>
      </c>
    </row>
    <row r="210" spans="1:3" ht="14.25" customHeight="1" x14ac:dyDescent="0.2">
      <c r="A210" s="19">
        <v>11</v>
      </c>
      <c r="B210" s="20" t="s">
        <v>31</v>
      </c>
      <c r="C210" s="21" t="s">
        <v>30</v>
      </c>
    </row>
    <row r="211" spans="1:3" ht="14.25" customHeight="1" x14ac:dyDescent="0.2">
      <c r="A211" s="19">
        <v>12</v>
      </c>
      <c r="B211" s="20" t="s">
        <v>32</v>
      </c>
      <c r="C211" s="21" t="s">
        <v>33</v>
      </c>
    </row>
    <row r="212" spans="1:3" ht="14.25" customHeight="1" x14ac:dyDescent="0.2">
      <c r="A212" s="19">
        <v>13</v>
      </c>
      <c r="B212" s="20" t="s">
        <v>34</v>
      </c>
      <c r="C212" s="21" t="s">
        <v>35</v>
      </c>
    </row>
    <row r="213" spans="1:3" ht="14.25" customHeight="1" x14ac:dyDescent="0.2">
      <c r="A213" s="19">
        <v>14</v>
      </c>
      <c r="B213" s="20" t="s">
        <v>36</v>
      </c>
      <c r="C213" s="24" t="s">
        <v>22</v>
      </c>
    </row>
    <row r="214" spans="1:3" ht="15" customHeight="1" thickBot="1" x14ac:dyDescent="0.25">
      <c r="A214" s="25">
        <v>15</v>
      </c>
      <c r="B214" s="26" t="s">
        <v>37</v>
      </c>
      <c r="C214" s="27" t="s">
        <v>38</v>
      </c>
    </row>
    <row r="215" spans="1:3" ht="15.75" customHeight="1" x14ac:dyDescent="0.25">
      <c r="A215" s="13"/>
      <c r="B215" s="14"/>
      <c r="C215" s="15"/>
    </row>
    <row r="216" spans="1:3" ht="27.2" customHeight="1" x14ac:dyDescent="0.25">
      <c r="A216" s="16" t="s">
        <v>118</v>
      </c>
      <c r="B216" s="17" t="s">
        <v>9</v>
      </c>
      <c r="C216" s="18" t="s">
        <v>119</v>
      </c>
    </row>
    <row r="217" spans="1:3" ht="38.25" customHeight="1" x14ac:dyDescent="0.2">
      <c r="A217" s="19">
        <v>1</v>
      </c>
      <c r="B217" s="20" t="s">
        <v>11</v>
      </c>
      <c r="C217" s="21" t="s">
        <v>120</v>
      </c>
    </row>
    <row r="218" spans="1:3" ht="14.25" customHeight="1" x14ac:dyDescent="0.2">
      <c r="A218" s="19">
        <v>2</v>
      </c>
      <c r="B218" s="22" t="s">
        <v>13</v>
      </c>
      <c r="C218" s="21" t="s">
        <v>66</v>
      </c>
    </row>
    <row r="219" spans="1:3" ht="14.25" customHeight="1" x14ac:dyDescent="0.2">
      <c r="A219" s="19">
        <v>3</v>
      </c>
      <c r="B219" s="22" t="s">
        <v>15</v>
      </c>
      <c r="C219" s="23" t="s">
        <v>16</v>
      </c>
    </row>
    <row r="220" spans="1:3" ht="14.25" customHeight="1" x14ac:dyDescent="0.2">
      <c r="A220" s="19">
        <v>4</v>
      </c>
      <c r="B220" s="20" t="s">
        <v>17</v>
      </c>
      <c r="C220" s="21" t="s">
        <v>90</v>
      </c>
    </row>
    <row r="221" spans="1:3" ht="14.25" customHeight="1" x14ac:dyDescent="0.2">
      <c r="A221" s="19">
        <v>5</v>
      </c>
      <c r="B221" s="20" t="s">
        <v>19</v>
      </c>
      <c r="C221" s="21" t="s">
        <v>45</v>
      </c>
    </row>
    <row r="222" spans="1:3" ht="14.25" customHeight="1" x14ac:dyDescent="0.2">
      <c r="A222" s="19">
        <v>6</v>
      </c>
      <c r="B222" s="20" t="s">
        <v>21</v>
      </c>
      <c r="C222" s="24" t="s">
        <v>22</v>
      </c>
    </row>
    <row r="223" spans="1:3" ht="14.25" customHeight="1" x14ac:dyDescent="0.2">
      <c r="A223" s="19">
        <v>7</v>
      </c>
      <c r="B223" s="20" t="s">
        <v>23</v>
      </c>
      <c r="C223" s="21" t="s">
        <v>46</v>
      </c>
    </row>
    <row r="224" spans="1:3" ht="14.25" customHeight="1" x14ac:dyDescent="0.2">
      <c r="A224" s="19">
        <v>8</v>
      </c>
      <c r="B224" s="20" t="s">
        <v>25</v>
      </c>
      <c r="C224" s="21" t="s">
        <v>47</v>
      </c>
    </row>
    <row r="225" spans="1:3" ht="14.25" customHeight="1" x14ac:dyDescent="0.2">
      <c r="A225" s="19">
        <v>9</v>
      </c>
      <c r="B225" s="20" t="s">
        <v>27</v>
      </c>
      <c r="C225" s="21" t="s">
        <v>91</v>
      </c>
    </row>
    <row r="226" spans="1:3" ht="14.25" customHeight="1" x14ac:dyDescent="0.2">
      <c r="A226" s="19">
        <v>10</v>
      </c>
      <c r="B226" s="20" t="s">
        <v>29</v>
      </c>
      <c r="C226" s="21" t="s">
        <v>30</v>
      </c>
    </row>
    <row r="227" spans="1:3" ht="14.25" customHeight="1" x14ac:dyDescent="0.2">
      <c r="A227" s="19">
        <v>11</v>
      </c>
      <c r="B227" s="20" t="s">
        <v>31</v>
      </c>
      <c r="C227" s="21" t="s">
        <v>30</v>
      </c>
    </row>
    <row r="228" spans="1:3" ht="14.25" customHeight="1" x14ac:dyDescent="0.2">
      <c r="A228" s="19">
        <v>12</v>
      </c>
      <c r="B228" s="20" t="s">
        <v>32</v>
      </c>
      <c r="C228" s="21" t="s">
        <v>33</v>
      </c>
    </row>
    <row r="229" spans="1:3" ht="14.25" customHeight="1" x14ac:dyDescent="0.2">
      <c r="A229" s="19">
        <v>13</v>
      </c>
      <c r="B229" s="20" t="s">
        <v>34</v>
      </c>
      <c r="C229" s="21" t="s">
        <v>35</v>
      </c>
    </row>
    <row r="230" spans="1:3" ht="14.25" customHeight="1" x14ac:dyDescent="0.2">
      <c r="A230" s="19">
        <v>14</v>
      </c>
      <c r="B230" s="20" t="s">
        <v>36</v>
      </c>
      <c r="C230" s="24" t="s">
        <v>22</v>
      </c>
    </row>
    <row r="231" spans="1:3" ht="15" customHeight="1" thickBot="1" x14ac:dyDescent="0.25">
      <c r="A231" s="25">
        <v>15</v>
      </c>
      <c r="B231" s="26" t="s">
        <v>37</v>
      </c>
      <c r="C231" s="27" t="s">
        <v>38</v>
      </c>
    </row>
    <row r="232" spans="1:3" ht="15.75" customHeight="1" x14ac:dyDescent="0.25">
      <c r="A232" s="13"/>
      <c r="B232" s="14"/>
      <c r="C232" s="15"/>
    </row>
    <row r="233" spans="1:3" ht="27.2" customHeight="1" x14ac:dyDescent="0.25">
      <c r="A233" s="16" t="s">
        <v>121</v>
      </c>
      <c r="B233" s="17" t="s">
        <v>9</v>
      </c>
      <c r="C233" s="18" t="s">
        <v>122</v>
      </c>
    </row>
    <row r="234" spans="1:3" ht="38.25" customHeight="1" x14ac:dyDescent="0.2">
      <c r="A234" s="19">
        <v>1</v>
      </c>
      <c r="B234" s="20" t="s">
        <v>11</v>
      </c>
      <c r="C234" s="21" t="s">
        <v>123</v>
      </c>
    </row>
    <row r="235" spans="1:3" ht="14.25" customHeight="1" x14ac:dyDescent="0.2">
      <c r="A235" s="19">
        <v>2</v>
      </c>
      <c r="B235" s="22" t="s">
        <v>13</v>
      </c>
      <c r="C235" s="21" t="s">
        <v>124</v>
      </c>
    </row>
    <row r="236" spans="1:3" ht="14.25" customHeight="1" x14ac:dyDescent="0.2">
      <c r="A236" s="19">
        <v>3</v>
      </c>
      <c r="B236" s="22" t="s">
        <v>15</v>
      </c>
      <c r="C236" s="23" t="s">
        <v>16</v>
      </c>
    </row>
    <row r="237" spans="1:3" ht="14.25" customHeight="1" x14ac:dyDescent="0.2">
      <c r="A237" s="19">
        <v>4</v>
      </c>
      <c r="B237" s="20" t="s">
        <v>17</v>
      </c>
      <c r="C237" s="21" t="s">
        <v>44</v>
      </c>
    </row>
    <row r="238" spans="1:3" ht="14.25" customHeight="1" x14ac:dyDescent="0.2">
      <c r="A238" s="19">
        <v>5</v>
      </c>
      <c r="B238" s="20" t="s">
        <v>19</v>
      </c>
      <c r="C238" s="21" t="s">
        <v>45</v>
      </c>
    </row>
    <row r="239" spans="1:3" ht="14.25" customHeight="1" x14ac:dyDescent="0.2">
      <c r="A239" s="19">
        <v>6</v>
      </c>
      <c r="B239" s="20" t="s">
        <v>21</v>
      </c>
      <c r="C239" s="24" t="s">
        <v>22</v>
      </c>
    </row>
    <row r="240" spans="1:3" ht="14.25" customHeight="1" x14ac:dyDescent="0.2">
      <c r="A240" s="19">
        <v>7</v>
      </c>
      <c r="B240" s="20" t="s">
        <v>23</v>
      </c>
      <c r="C240" s="21" t="s">
        <v>46</v>
      </c>
    </row>
    <row r="241" spans="1:4" ht="14.25" customHeight="1" x14ac:dyDescent="0.2">
      <c r="A241" s="19">
        <v>8</v>
      </c>
      <c r="B241" s="20" t="s">
        <v>25</v>
      </c>
      <c r="C241" s="21" t="s">
        <v>47</v>
      </c>
    </row>
    <row r="242" spans="1:4" ht="14.25" customHeight="1" x14ac:dyDescent="0.2">
      <c r="A242" s="19">
        <v>9</v>
      </c>
      <c r="B242" s="20" t="s">
        <v>27</v>
      </c>
      <c r="C242" s="21" t="s">
        <v>125</v>
      </c>
    </row>
    <row r="243" spans="1:4" ht="14.25" customHeight="1" x14ac:dyDescent="0.2">
      <c r="A243" s="19">
        <v>10</v>
      </c>
      <c r="B243" s="20" t="s">
        <v>29</v>
      </c>
      <c r="C243" s="21" t="s">
        <v>30</v>
      </c>
    </row>
    <row r="244" spans="1:4" ht="14.25" customHeight="1" x14ac:dyDescent="0.2">
      <c r="A244" s="19">
        <v>11</v>
      </c>
      <c r="B244" s="20" t="s">
        <v>31</v>
      </c>
      <c r="C244" s="21" t="s">
        <v>30</v>
      </c>
    </row>
    <row r="245" spans="1:4" ht="14.25" customHeight="1" x14ac:dyDescent="0.2">
      <c r="A245" s="19">
        <v>12</v>
      </c>
      <c r="B245" s="20" t="s">
        <v>32</v>
      </c>
      <c r="C245" s="21" t="s">
        <v>33</v>
      </c>
    </row>
    <row r="246" spans="1:4" ht="14.25" customHeight="1" x14ac:dyDescent="0.2">
      <c r="A246" s="19">
        <v>13</v>
      </c>
      <c r="B246" s="20" t="s">
        <v>34</v>
      </c>
      <c r="C246" s="21" t="s">
        <v>35</v>
      </c>
    </row>
    <row r="247" spans="1:4" ht="14.25" customHeight="1" x14ac:dyDescent="0.2">
      <c r="A247" s="19">
        <v>14</v>
      </c>
      <c r="B247" s="20" t="s">
        <v>36</v>
      </c>
      <c r="C247" s="24" t="s">
        <v>22</v>
      </c>
    </row>
    <row r="248" spans="1:4" ht="15" customHeight="1" thickBot="1" x14ac:dyDescent="0.25">
      <c r="A248" s="25">
        <v>15</v>
      </c>
      <c r="B248" s="26" t="s">
        <v>37</v>
      </c>
      <c r="C248" s="27" t="s">
        <v>38</v>
      </c>
    </row>
    <row r="249" spans="1:4" ht="15.75" x14ac:dyDescent="0.25">
      <c r="A249" s="28" t="s">
        <v>126</v>
      </c>
      <c r="B249" s="28"/>
      <c r="C249" s="28" t="s">
        <v>127</v>
      </c>
      <c r="D249" s="29"/>
    </row>
  </sheetData>
  <mergeCells count="7">
    <mergeCell ref="A7:C7"/>
    <mergeCell ref="A1:C1"/>
    <mergeCell ref="A2:C2"/>
    <mergeCell ref="A3:C3"/>
    <mergeCell ref="A4:C4"/>
    <mergeCell ref="A5:C5"/>
    <mergeCell ref="A6:C6"/>
  </mergeCells>
  <printOptions horizontalCentered="1"/>
  <pageMargins left="0.25" right="0.25" top="0.5" bottom="0.5" header="0.25" footer="0.25"/>
  <pageSetup paperSize="9" scale="74" orientation="portrait" horizontalDpi="1200" verticalDpi="1200" r:id="rId1"/>
  <headerFooter>
    <oddHeader>&amp;LOFFICE OF HEALTH CARE ACCESS&amp;CANNUAL REPORTING&amp;RGREENWICH HOSPITAL</oddHeader>
    <oddFooter>&amp;LREPORT 20&amp;C&amp;P OF &amp;N&amp;R&amp;D,&amp;T</oddFooter>
  </headerFooter>
  <rowBreaks count="4" manualBreakCount="4">
    <brk id="61" max="2" man="1"/>
    <brk id="112" max="2" man="1"/>
    <brk id="163" max="2" man="1"/>
    <brk id="214" max="2"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47"/>
  <sheetViews>
    <sheetView zoomScale="75" workbookViewId="0">
      <selection activeCell="B28" sqref="B28"/>
    </sheetView>
  </sheetViews>
  <sheetFormatPr defaultRowHeight="15" x14ac:dyDescent="0.2"/>
  <cols>
    <col min="1" max="1" width="8.85546875" style="309" bestFit="1" customWidth="1"/>
    <col min="2" max="2" width="62.5703125" style="309" customWidth="1"/>
    <col min="3" max="3" width="78.5703125" style="309" customWidth="1"/>
    <col min="4" max="16384" width="9.140625" style="309"/>
  </cols>
  <sheetData>
    <row r="1" spans="1:3" ht="15.75" x14ac:dyDescent="0.25">
      <c r="A1" s="308"/>
      <c r="B1" s="520"/>
      <c r="C1" s="520"/>
    </row>
    <row r="2" spans="1:3" ht="15.75" x14ac:dyDescent="0.25">
      <c r="A2" s="520" t="s">
        <v>0</v>
      </c>
      <c r="B2" s="520"/>
      <c r="C2" s="520"/>
    </row>
    <row r="3" spans="1:3" ht="15.75" x14ac:dyDescent="0.25">
      <c r="A3" s="520" t="s">
        <v>1</v>
      </c>
      <c r="B3" s="520"/>
      <c r="C3" s="520"/>
    </row>
    <row r="4" spans="1:3" ht="15.75" x14ac:dyDescent="0.25">
      <c r="A4" s="520" t="s">
        <v>128</v>
      </c>
      <c r="B4" s="520"/>
      <c r="C4" s="520"/>
    </row>
    <row r="5" spans="1:3" ht="15.75" x14ac:dyDescent="0.25">
      <c r="A5" s="520" t="s">
        <v>487</v>
      </c>
      <c r="B5" s="520"/>
      <c r="C5" s="520"/>
    </row>
    <row r="6" spans="1:3" ht="13.5" customHeight="1" thickBot="1" x14ac:dyDescent="0.3">
      <c r="A6" s="310"/>
      <c r="B6" s="519"/>
      <c r="C6" s="519"/>
    </row>
    <row r="7" spans="1:3" ht="15.75" x14ac:dyDescent="0.25">
      <c r="A7" s="311">
        <v>-1</v>
      </c>
      <c r="B7" s="312">
        <v>-2</v>
      </c>
      <c r="C7" s="313">
        <v>-3</v>
      </c>
    </row>
    <row r="8" spans="1:3" ht="15.6" customHeight="1" thickBot="1" x14ac:dyDescent="0.25">
      <c r="A8" s="314" t="s">
        <v>5</v>
      </c>
      <c r="B8" s="315" t="s">
        <v>6</v>
      </c>
      <c r="C8" s="315" t="s">
        <v>488</v>
      </c>
    </row>
    <row r="9" spans="1:3" ht="15.75" customHeight="1" x14ac:dyDescent="0.25">
      <c r="A9" s="316"/>
      <c r="B9" s="317"/>
      <c r="C9" s="318"/>
    </row>
    <row r="10" spans="1:3" ht="15.75" customHeight="1" thickBot="1" x14ac:dyDescent="0.25">
      <c r="A10" s="319" t="s">
        <v>195</v>
      </c>
      <c r="B10" s="320" t="s">
        <v>489</v>
      </c>
      <c r="C10" s="315"/>
    </row>
    <row r="11" spans="1:3" s="324" customFormat="1" ht="75" customHeight="1" x14ac:dyDescent="0.2">
      <c r="A11" s="321" t="s">
        <v>169</v>
      </c>
      <c r="B11" s="322" t="s">
        <v>490</v>
      </c>
      <c r="C11" s="323" t="s">
        <v>491</v>
      </c>
    </row>
    <row r="12" spans="1:3" s="324" customFormat="1" ht="30" x14ac:dyDescent="0.2">
      <c r="A12" s="325" t="s">
        <v>184</v>
      </c>
      <c r="B12" s="322" t="s">
        <v>492</v>
      </c>
      <c r="C12" s="326" t="s">
        <v>493</v>
      </c>
    </row>
    <row r="13" spans="1:3" s="324" customFormat="1" ht="30" x14ac:dyDescent="0.2">
      <c r="A13" s="327" t="s">
        <v>187</v>
      </c>
      <c r="B13" s="328" t="s">
        <v>494</v>
      </c>
      <c r="C13" s="329">
        <v>0.16800000000000001</v>
      </c>
    </row>
    <row r="14" spans="1:3" ht="13.5" customHeight="1" thickBot="1" x14ac:dyDescent="0.25">
      <c r="A14" s="330"/>
      <c r="B14" s="331"/>
      <c r="C14" s="332"/>
    </row>
    <row r="15" spans="1:3" s="324" customFormat="1" ht="16.5" customHeight="1" thickBot="1" x14ac:dyDescent="0.25">
      <c r="A15" s="333" t="s">
        <v>495</v>
      </c>
      <c r="B15" s="334" t="s">
        <v>496</v>
      </c>
      <c r="C15" s="335"/>
    </row>
    <row r="16" spans="1:3" s="324" customFormat="1" ht="15.75" x14ac:dyDescent="0.2">
      <c r="A16" s="336" t="s">
        <v>497</v>
      </c>
      <c r="B16" s="337" t="s">
        <v>498</v>
      </c>
      <c r="C16" s="338"/>
    </row>
    <row r="17" spans="1:3" s="324" customFormat="1" x14ac:dyDescent="0.2">
      <c r="A17" s="339">
        <v>1</v>
      </c>
      <c r="B17" s="322" t="s">
        <v>499</v>
      </c>
      <c r="C17" s="340" t="s">
        <v>500</v>
      </c>
    </row>
    <row r="18" spans="1:3" s="324" customFormat="1" x14ac:dyDescent="0.2">
      <c r="A18" s="339">
        <v>2</v>
      </c>
      <c r="B18" s="341" t="s">
        <v>501</v>
      </c>
      <c r="C18" s="340" t="s">
        <v>502</v>
      </c>
    </row>
    <row r="19" spans="1:3" s="324" customFormat="1" x14ac:dyDescent="0.2">
      <c r="A19" s="339">
        <v>3</v>
      </c>
      <c r="B19" s="341" t="s">
        <v>503</v>
      </c>
      <c r="C19" s="340" t="s">
        <v>504</v>
      </c>
    </row>
    <row r="20" spans="1:3" s="324" customFormat="1" ht="75" customHeight="1" x14ac:dyDescent="0.2">
      <c r="A20" s="339">
        <v>4</v>
      </c>
      <c r="B20" s="341" t="s">
        <v>505</v>
      </c>
      <c r="C20" s="340" t="s">
        <v>506</v>
      </c>
    </row>
    <row r="21" spans="1:3" s="324" customFormat="1" ht="75" customHeight="1" x14ac:dyDescent="0.2">
      <c r="A21" s="339">
        <v>5</v>
      </c>
      <c r="B21" s="341" t="s">
        <v>507</v>
      </c>
      <c r="C21" s="340" t="s">
        <v>493</v>
      </c>
    </row>
    <row r="22" spans="1:3" s="324" customFormat="1" ht="30" x14ac:dyDescent="0.2">
      <c r="A22" s="342">
        <v>6</v>
      </c>
      <c r="B22" s="341" t="s">
        <v>508</v>
      </c>
      <c r="C22" s="343">
        <v>0</v>
      </c>
    </row>
    <row r="23" spans="1:3" s="347" customFormat="1" x14ac:dyDescent="0.2">
      <c r="A23" s="344"/>
      <c r="B23" s="345"/>
      <c r="C23" s="346"/>
    </row>
    <row r="24" spans="1:3" s="324" customFormat="1" ht="15.75" x14ac:dyDescent="0.2">
      <c r="A24" s="336" t="s">
        <v>509</v>
      </c>
      <c r="B24" s="337" t="s">
        <v>498</v>
      </c>
      <c r="C24" s="338"/>
    </row>
    <row r="25" spans="1:3" s="324" customFormat="1" x14ac:dyDescent="0.2">
      <c r="A25" s="339">
        <v>1</v>
      </c>
      <c r="B25" s="322" t="s">
        <v>499</v>
      </c>
      <c r="C25" s="340" t="s">
        <v>510</v>
      </c>
    </row>
    <row r="26" spans="1:3" s="324" customFormat="1" x14ac:dyDescent="0.2">
      <c r="A26" s="339">
        <v>2</v>
      </c>
      <c r="B26" s="341" t="s">
        <v>501</v>
      </c>
      <c r="C26" s="340" t="s">
        <v>502</v>
      </c>
    </row>
    <row r="27" spans="1:3" s="324" customFormat="1" x14ac:dyDescent="0.2">
      <c r="A27" s="339">
        <v>3</v>
      </c>
      <c r="B27" s="341" t="s">
        <v>503</v>
      </c>
      <c r="C27" s="340" t="s">
        <v>504</v>
      </c>
    </row>
    <row r="28" spans="1:3" s="324" customFormat="1" ht="75" customHeight="1" x14ac:dyDescent="0.2">
      <c r="A28" s="339">
        <v>4</v>
      </c>
      <c r="B28" s="341" t="s">
        <v>505</v>
      </c>
      <c r="C28" s="340" t="s">
        <v>491</v>
      </c>
    </row>
    <row r="29" spans="1:3" s="324" customFormat="1" ht="75" customHeight="1" x14ac:dyDescent="0.2">
      <c r="A29" s="339">
        <v>5</v>
      </c>
      <c r="B29" s="341" t="s">
        <v>507</v>
      </c>
      <c r="C29" s="340" t="s">
        <v>493</v>
      </c>
    </row>
    <row r="30" spans="1:3" s="324" customFormat="1" ht="30" x14ac:dyDescent="0.2">
      <c r="A30" s="342">
        <v>6</v>
      </c>
      <c r="B30" s="341" t="s">
        <v>508</v>
      </c>
      <c r="C30" s="343">
        <v>0</v>
      </c>
    </row>
    <row r="31" spans="1:3" s="347" customFormat="1" x14ac:dyDescent="0.2">
      <c r="A31" s="344"/>
      <c r="B31" s="345"/>
      <c r="C31" s="346"/>
    </row>
    <row r="32" spans="1:3" s="324" customFormat="1" ht="15.75" x14ac:dyDescent="0.2">
      <c r="A32" s="336" t="s">
        <v>511</v>
      </c>
      <c r="B32" s="337" t="s">
        <v>498</v>
      </c>
      <c r="C32" s="338"/>
    </row>
    <row r="33" spans="1:3" s="324" customFormat="1" x14ac:dyDescent="0.2">
      <c r="A33" s="339">
        <v>1</v>
      </c>
      <c r="B33" s="322" t="s">
        <v>499</v>
      </c>
      <c r="C33" s="340" t="s">
        <v>512</v>
      </c>
    </row>
    <row r="34" spans="1:3" s="324" customFormat="1" x14ac:dyDescent="0.2">
      <c r="A34" s="339">
        <v>2</v>
      </c>
      <c r="B34" s="341" t="s">
        <v>501</v>
      </c>
      <c r="C34" s="340" t="s">
        <v>502</v>
      </c>
    </row>
    <row r="35" spans="1:3" s="324" customFormat="1" x14ac:dyDescent="0.2">
      <c r="A35" s="339">
        <v>3</v>
      </c>
      <c r="B35" s="341" t="s">
        <v>503</v>
      </c>
      <c r="C35" s="340" t="s">
        <v>185</v>
      </c>
    </row>
    <row r="36" spans="1:3" s="324" customFormat="1" ht="75" customHeight="1" x14ac:dyDescent="0.2">
      <c r="A36" s="339">
        <v>4</v>
      </c>
      <c r="B36" s="341" t="s">
        <v>505</v>
      </c>
      <c r="C36" s="340" t="s">
        <v>491</v>
      </c>
    </row>
    <row r="37" spans="1:3" s="324" customFormat="1" ht="75" customHeight="1" x14ac:dyDescent="0.2">
      <c r="A37" s="339">
        <v>5</v>
      </c>
      <c r="B37" s="341" t="s">
        <v>507</v>
      </c>
      <c r="C37" s="340" t="s">
        <v>493</v>
      </c>
    </row>
    <row r="38" spans="1:3" s="324" customFormat="1" ht="30" x14ac:dyDescent="0.2">
      <c r="A38" s="342">
        <v>6</v>
      </c>
      <c r="B38" s="341" t="s">
        <v>508</v>
      </c>
      <c r="C38" s="343">
        <v>0</v>
      </c>
    </row>
    <row r="39" spans="1:3" s="347" customFormat="1" x14ac:dyDescent="0.2">
      <c r="A39" s="344"/>
      <c r="B39" s="345"/>
      <c r="C39" s="346"/>
    </row>
    <row r="40" spans="1:3" s="324" customFormat="1" ht="15.75" x14ac:dyDescent="0.2">
      <c r="A40" s="336" t="s">
        <v>513</v>
      </c>
      <c r="B40" s="337" t="s">
        <v>498</v>
      </c>
      <c r="C40" s="338"/>
    </row>
    <row r="41" spans="1:3" s="324" customFormat="1" x14ac:dyDescent="0.2">
      <c r="A41" s="339">
        <v>1</v>
      </c>
      <c r="B41" s="322" t="s">
        <v>499</v>
      </c>
      <c r="C41" s="340" t="s">
        <v>514</v>
      </c>
    </row>
    <row r="42" spans="1:3" s="324" customFormat="1" x14ac:dyDescent="0.2">
      <c r="A42" s="339">
        <v>2</v>
      </c>
      <c r="B42" s="341" t="s">
        <v>501</v>
      </c>
      <c r="C42" s="340" t="s">
        <v>515</v>
      </c>
    </row>
    <row r="43" spans="1:3" s="324" customFormat="1" x14ac:dyDescent="0.2">
      <c r="A43" s="339">
        <v>3</v>
      </c>
      <c r="B43" s="341" t="s">
        <v>503</v>
      </c>
      <c r="C43" s="340" t="s">
        <v>516</v>
      </c>
    </row>
    <row r="44" spans="1:3" s="324" customFormat="1" ht="75" customHeight="1" x14ac:dyDescent="0.2">
      <c r="A44" s="339">
        <v>4</v>
      </c>
      <c r="B44" s="341" t="s">
        <v>505</v>
      </c>
      <c r="C44" s="340" t="s">
        <v>491</v>
      </c>
    </row>
    <row r="45" spans="1:3" s="324" customFormat="1" ht="75" customHeight="1" x14ac:dyDescent="0.2">
      <c r="A45" s="339">
        <v>5</v>
      </c>
      <c r="B45" s="341" t="s">
        <v>507</v>
      </c>
      <c r="C45" s="340" t="s">
        <v>493</v>
      </c>
    </row>
    <row r="46" spans="1:3" s="324" customFormat="1" ht="30" x14ac:dyDescent="0.2">
      <c r="A46" s="342">
        <v>6</v>
      </c>
      <c r="B46" s="341" t="s">
        <v>508</v>
      </c>
      <c r="C46" s="343">
        <v>0.16800000000000001</v>
      </c>
    </row>
    <row r="47" spans="1:3" ht="15.75" customHeight="1" thickBot="1" x14ac:dyDescent="0.25">
      <c r="A47" s="319"/>
      <c r="B47" s="320"/>
      <c r="C47" s="315"/>
    </row>
  </sheetData>
  <mergeCells count="6">
    <mergeCell ref="B6:C6"/>
    <mergeCell ref="B1:C1"/>
    <mergeCell ref="A2:C2"/>
    <mergeCell ref="A3:C3"/>
    <mergeCell ref="A4:C4"/>
    <mergeCell ref="A5:C5"/>
  </mergeCells>
  <printOptions horizontalCentered="1"/>
  <pageMargins left="0.25" right="0.25" top="0.5" bottom="0.5" header="0.25" footer="0.25"/>
  <pageSetup paperSize="9" scale="96" fitToHeight="0" orientation="landscape" horizontalDpi="1200" verticalDpi="1200" r:id="rId1"/>
  <headerFooter>
    <oddHeader>&amp;L&amp;10OFFICE OF HEALTH CARE ACCESS&amp;C&amp;10ANNUAL REPORTING&amp;R&amp;10GREENWICH HOSPITAL</oddHeader>
    <oddFooter>&amp;L&amp;10REPORT 18 &amp;C&amp;10&amp;P OF &amp;N&amp;R&amp;10&amp;D,&amp;T</oddFooter>
  </headerFooter>
  <rowBreaks count="1" manualBreakCount="1">
    <brk id="38" max="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H31"/>
  <sheetViews>
    <sheetView zoomScale="75" zoomScaleSheetLayoutView="100" workbookViewId="0">
      <selection activeCell="C11" sqref="C11"/>
    </sheetView>
  </sheetViews>
  <sheetFormatPr defaultRowHeight="15" x14ac:dyDescent="0.2"/>
  <cols>
    <col min="1" max="1" width="11.42578125" style="351" customWidth="1"/>
    <col min="2" max="2" width="35" style="351" bestFit="1" customWidth="1"/>
    <col min="3" max="3" width="25.28515625" style="351" bestFit="1" customWidth="1"/>
    <col min="4" max="6" width="24.7109375" style="351" customWidth="1"/>
    <col min="7" max="7" width="21.42578125" style="351" customWidth="1"/>
    <col min="8" max="8" width="20.28515625" style="351" bestFit="1" customWidth="1"/>
    <col min="9" max="16384" width="9.140625" style="351"/>
  </cols>
  <sheetData>
    <row r="3" spans="1:8" ht="15.75" customHeight="1" x14ac:dyDescent="0.25">
      <c r="A3" s="348"/>
      <c r="B3" s="348"/>
      <c r="C3" s="348"/>
      <c r="D3" s="349"/>
      <c r="E3" s="349"/>
      <c r="F3" s="350"/>
      <c r="G3" s="350"/>
      <c r="H3" s="350"/>
    </row>
    <row r="4" spans="1:8" ht="15.75" customHeight="1" x14ac:dyDescent="0.25">
      <c r="A4" s="520" t="s">
        <v>0</v>
      </c>
      <c r="B4" s="520"/>
      <c r="C4" s="520"/>
      <c r="D4" s="520"/>
      <c r="E4" s="520"/>
      <c r="F4" s="520"/>
    </row>
    <row r="5" spans="1:8" ht="15.75" customHeight="1" x14ac:dyDescent="0.25">
      <c r="A5" s="520" t="s">
        <v>517</v>
      </c>
      <c r="B5" s="520"/>
      <c r="C5" s="520"/>
      <c r="D5" s="520"/>
      <c r="E5" s="520"/>
      <c r="F5" s="520"/>
    </row>
    <row r="6" spans="1:8" ht="15.75" customHeight="1" x14ac:dyDescent="0.25">
      <c r="A6" s="520" t="s">
        <v>128</v>
      </c>
      <c r="B6" s="520"/>
      <c r="C6" s="520"/>
      <c r="D6" s="520"/>
      <c r="E6" s="520"/>
      <c r="F6" s="520"/>
    </row>
    <row r="7" spans="1:8" ht="15.75" customHeight="1" x14ac:dyDescent="0.25">
      <c r="A7" s="520" t="s">
        <v>518</v>
      </c>
      <c r="B7" s="520"/>
      <c r="C7" s="520"/>
      <c r="D7" s="520"/>
      <c r="E7" s="520"/>
      <c r="F7" s="520"/>
    </row>
    <row r="8" spans="1:8" ht="16.5" customHeight="1" thickBot="1" x14ac:dyDescent="0.3">
      <c r="A8" s="348"/>
      <c r="B8" s="348"/>
      <c r="C8" s="348"/>
      <c r="D8" s="352"/>
      <c r="E8" s="349"/>
      <c r="F8" s="350"/>
      <c r="G8" s="350"/>
      <c r="H8" s="350"/>
    </row>
    <row r="9" spans="1:8" ht="16.5" customHeight="1" thickBot="1" x14ac:dyDescent="0.3">
      <c r="A9" s="353" t="s">
        <v>5</v>
      </c>
      <c r="B9" s="354" t="s">
        <v>519</v>
      </c>
      <c r="C9" s="354" t="s">
        <v>520</v>
      </c>
      <c r="D9" s="355" t="s">
        <v>521</v>
      </c>
      <c r="E9" s="355" t="s">
        <v>522</v>
      </c>
      <c r="F9" s="356" t="s">
        <v>523</v>
      </c>
      <c r="G9" s="357"/>
      <c r="H9" s="357"/>
    </row>
    <row r="10" spans="1:8" ht="15.75" customHeight="1" x14ac:dyDescent="0.25">
      <c r="A10" s="358"/>
      <c r="B10" s="359"/>
      <c r="C10" s="359"/>
      <c r="D10" s="360"/>
      <c r="E10" s="360"/>
      <c r="F10" s="361"/>
      <c r="G10" s="357"/>
      <c r="H10" s="357"/>
    </row>
    <row r="11" spans="1:8" ht="15.75" customHeight="1" x14ac:dyDescent="0.25">
      <c r="A11" s="362" t="s">
        <v>524</v>
      </c>
      <c r="B11" s="363" t="s">
        <v>525</v>
      </c>
      <c r="C11" s="363" t="s">
        <v>526</v>
      </c>
      <c r="D11" s="364">
        <v>603506</v>
      </c>
      <c r="E11" s="364">
        <v>64531</v>
      </c>
      <c r="F11" s="365">
        <f>D11+E11</f>
        <v>668037</v>
      </c>
      <c r="G11" s="366"/>
      <c r="H11" s="367"/>
    </row>
    <row r="12" spans="1:8" ht="15.75" customHeight="1" x14ac:dyDescent="0.25">
      <c r="A12" s="521"/>
      <c r="B12" s="522"/>
      <c r="C12" s="522"/>
      <c r="D12" s="522"/>
      <c r="E12" s="522"/>
      <c r="F12" s="523"/>
      <c r="G12" s="366"/>
      <c r="H12" s="367"/>
    </row>
    <row r="13" spans="1:8" ht="15.75" customHeight="1" x14ac:dyDescent="0.25">
      <c r="A13" s="362" t="s">
        <v>527</v>
      </c>
      <c r="B13" s="363" t="s">
        <v>528</v>
      </c>
      <c r="C13" s="363" t="s">
        <v>529</v>
      </c>
      <c r="D13" s="364">
        <v>538248</v>
      </c>
      <c r="E13" s="364">
        <v>39399</v>
      </c>
      <c r="F13" s="365">
        <f>D13+E13</f>
        <v>577647</v>
      </c>
      <c r="G13" s="366"/>
      <c r="H13" s="367"/>
    </row>
    <row r="14" spans="1:8" ht="15.75" customHeight="1" x14ac:dyDescent="0.25">
      <c r="A14" s="521"/>
      <c r="B14" s="522"/>
      <c r="C14" s="522"/>
      <c r="D14" s="522"/>
      <c r="E14" s="522"/>
      <c r="F14" s="523"/>
      <c r="G14" s="366"/>
      <c r="H14" s="367"/>
    </row>
    <row r="15" spans="1:8" ht="15.75" customHeight="1" x14ac:dyDescent="0.25">
      <c r="A15" s="362" t="s">
        <v>530</v>
      </c>
      <c r="B15" s="363" t="s">
        <v>531</v>
      </c>
      <c r="C15" s="363" t="s">
        <v>532</v>
      </c>
      <c r="D15" s="364">
        <v>463119</v>
      </c>
      <c r="E15" s="364">
        <v>55661</v>
      </c>
      <c r="F15" s="365">
        <f>D15+E15</f>
        <v>518780</v>
      </c>
      <c r="G15" s="366"/>
      <c r="H15" s="367"/>
    </row>
    <row r="16" spans="1:8" ht="15.75" customHeight="1" x14ac:dyDescent="0.25">
      <c r="A16" s="521"/>
      <c r="B16" s="522"/>
      <c r="C16" s="522"/>
      <c r="D16" s="522"/>
      <c r="E16" s="522"/>
      <c r="F16" s="523"/>
      <c r="G16" s="366"/>
      <c r="H16" s="367"/>
    </row>
    <row r="17" spans="1:8" ht="15.75" customHeight="1" x14ac:dyDescent="0.25">
      <c r="A17" s="362" t="s">
        <v>533</v>
      </c>
      <c r="B17" s="363" t="s">
        <v>525</v>
      </c>
      <c r="C17" s="363" t="s">
        <v>534</v>
      </c>
      <c r="D17" s="364">
        <v>459864</v>
      </c>
      <c r="E17" s="364">
        <v>9842</v>
      </c>
      <c r="F17" s="365">
        <f>D17+E17</f>
        <v>469706</v>
      </c>
      <c r="G17" s="366"/>
      <c r="H17" s="367"/>
    </row>
    <row r="18" spans="1:8" ht="15.75" customHeight="1" x14ac:dyDescent="0.25">
      <c r="A18" s="521"/>
      <c r="B18" s="522"/>
      <c r="C18" s="522"/>
      <c r="D18" s="522"/>
      <c r="E18" s="522"/>
      <c r="F18" s="523"/>
      <c r="G18" s="366"/>
      <c r="H18" s="367"/>
    </row>
    <row r="19" spans="1:8" ht="15.75" customHeight="1" x14ac:dyDescent="0.25">
      <c r="A19" s="362" t="s">
        <v>535</v>
      </c>
      <c r="B19" s="363" t="s">
        <v>536</v>
      </c>
      <c r="C19" s="363" t="s">
        <v>537</v>
      </c>
      <c r="D19" s="364">
        <v>385975</v>
      </c>
      <c r="E19" s="364">
        <v>61293</v>
      </c>
      <c r="F19" s="365">
        <f>D19+E19</f>
        <v>447268</v>
      </c>
      <c r="G19" s="366"/>
      <c r="H19" s="367"/>
    </row>
    <row r="20" spans="1:8" ht="15.75" customHeight="1" x14ac:dyDescent="0.25">
      <c r="A20" s="521"/>
      <c r="B20" s="522"/>
      <c r="C20" s="522"/>
      <c r="D20" s="522"/>
      <c r="E20" s="522"/>
      <c r="F20" s="523"/>
      <c r="G20" s="366"/>
      <c r="H20" s="367"/>
    </row>
    <row r="21" spans="1:8" ht="15.75" customHeight="1" x14ac:dyDescent="0.25">
      <c r="A21" s="362" t="s">
        <v>538</v>
      </c>
      <c r="B21" s="363" t="s">
        <v>539</v>
      </c>
      <c r="C21" s="363" t="s">
        <v>540</v>
      </c>
      <c r="D21" s="364">
        <v>368226</v>
      </c>
      <c r="E21" s="364">
        <v>78217</v>
      </c>
      <c r="F21" s="365">
        <f>D21+E21</f>
        <v>446443</v>
      </c>
      <c r="G21" s="366"/>
      <c r="H21" s="367"/>
    </row>
    <row r="22" spans="1:8" ht="15.75" customHeight="1" x14ac:dyDescent="0.25">
      <c r="A22" s="521"/>
      <c r="B22" s="522"/>
      <c r="C22" s="522"/>
      <c r="D22" s="522"/>
      <c r="E22" s="522"/>
      <c r="F22" s="523"/>
      <c r="G22" s="366"/>
      <c r="H22" s="367"/>
    </row>
    <row r="23" spans="1:8" ht="15.75" customHeight="1" x14ac:dyDescent="0.25">
      <c r="A23" s="362" t="s">
        <v>541</v>
      </c>
      <c r="B23" s="363" t="s">
        <v>542</v>
      </c>
      <c r="C23" s="363" t="s">
        <v>543</v>
      </c>
      <c r="D23" s="364">
        <v>376858</v>
      </c>
      <c r="E23" s="364">
        <v>59280</v>
      </c>
      <c r="F23" s="365">
        <f>D23+E23</f>
        <v>436138</v>
      </c>
      <c r="G23" s="366"/>
      <c r="H23" s="367"/>
    </row>
    <row r="24" spans="1:8" ht="15.75" customHeight="1" x14ac:dyDescent="0.25">
      <c r="A24" s="521"/>
      <c r="B24" s="522"/>
      <c r="C24" s="522"/>
      <c r="D24" s="522"/>
      <c r="E24" s="522"/>
      <c r="F24" s="523"/>
      <c r="G24" s="366"/>
      <c r="H24" s="367"/>
    </row>
    <row r="25" spans="1:8" ht="15.75" customHeight="1" x14ac:dyDescent="0.25">
      <c r="A25" s="362" t="s">
        <v>544</v>
      </c>
      <c r="B25" s="363" t="s">
        <v>545</v>
      </c>
      <c r="C25" s="363" t="s">
        <v>546</v>
      </c>
      <c r="D25" s="364">
        <v>354823</v>
      </c>
      <c r="E25" s="364">
        <v>79651</v>
      </c>
      <c r="F25" s="365">
        <f>D25+E25</f>
        <v>434474</v>
      </c>
      <c r="G25" s="366"/>
      <c r="H25" s="367"/>
    </row>
    <row r="26" spans="1:8" ht="15.75" customHeight="1" x14ac:dyDescent="0.25">
      <c r="A26" s="521"/>
      <c r="B26" s="522"/>
      <c r="C26" s="522"/>
      <c r="D26" s="522"/>
      <c r="E26" s="522"/>
      <c r="F26" s="523"/>
      <c r="G26" s="366"/>
      <c r="H26" s="367"/>
    </row>
    <row r="27" spans="1:8" ht="15.75" customHeight="1" x14ac:dyDescent="0.25">
      <c r="A27" s="362" t="s">
        <v>547</v>
      </c>
      <c r="B27" s="363" t="s">
        <v>525</v>
      </c>
      <c r="C27" s="363" t="s">
        <v>548</v>
      </c>
      <c r="D27" s="364">
        <v>380983</v>
      </c>
      <c r="E27" s="364">
        <v>17140</v>
      </c>
      <c r="F27" s="365">
        <f>D27+E27</f>
        <v>398123</v>
      </c>
      <c r="G27" s="366"/>
      <c r="H27" s="367"/>
    </row>
    <row r="28" spans="1:8" ht="15.75" customHeight="1" x14ac:dyDescent="0.25">
      <c r="A28" s="521"/>
      <c r="B28" s="522"/>
      <c r="C28" s="522"/>
      <c r="D28" s="522"/>
      <c r="E28" s="522"/>
      <c r="F28" s="523"/>
      <c r="G28" s="366"/>
      <c r="H28" s="367"/>
    </row>
    <row r="29" spans="1:8" ht="15.75" customHeight="1" x14ac:dyDescent="0.25">
      <c r="A29" s="362" t="s">
        <v>549</v>
      </c>
      <c r="B29" s="363" t="s">
        <v>525</v>
      </c>
      <c r="C29" s="363" t="s">
        <v>550</v>
      </c>
      <c r="D29" s="364">
        <v>333765</v>
      </c>
      <c r="E29" s="364">
        <v>24402</v>
      </c>
      <c r="F29" s="365">
        <f>D29+E29</f>
        <v>358167</v>
      </c>
      <c r="G29" s="366"/>
      <c r="H29" s="367"/>
    </row>
    <row r="30" spans="1:8" ht="15.75" customHeight="1" thickBot="1" x14ac:dyDescent="0.3">
      <c r="A30" s="521"/>
      <c r="B30" s="522"/>
      <c r="C30" s="522"/>
      <c r="D30" s="522"/>
      <c r="E30" s="522"/>
      <c r="F30" s="523"/>
      <c r="G30" s="366"/>
      <c r="H30" s="367"/>
    </row>
    <row r="31" spans="1:8" ht="18.75" customHeight="1" thickBot="1" x14ac:dyDescent="0.3">
      <c r="A31" s="368"/>
      <c r="B31" s="369"/>
      <c r="C31" s="369" t="s">
        <v>209</v>
      </c>
      <c r="D31" s="370">
        <f>SUM(D11+D13+D15+D17+D19+D21+D23+D25+D27+D29)</f>
        <v>4265367</v>
      </c>
      <c r="E31" s="370">
        <f>SUM(E11+E13+E15+E17+E19+E21+E23+E25+E27+E29)</f>
        <v>489416</v>
      </c>
      <c r="F31" s="371">
        <f>D31+E31</f>
        <v>4754783</v>
      </c>
      <c r="G31" s="372"/>
      <c r="H31" s="372"/>
    </row>
  </sheetData>
  <mergeCells count="14">
    <mergeCell ref="A4:F4"/>
    <mergeCell ref="A5:F5"/>
    <mergeCell ref="A6:F6"/>
    <mergeCell ref="A7:F7"/>
    <mergeCell ref="A12:F12"/>
    <mergeCell ref="A14:F14"/>
    <mergeCell ref="A28:F28"/>
    <mergeCell ref="A30:F30"/>
    <mergeCell ref="A16:F16"/>
    <mergeCell ref="A18:F18"/>
    <mergeCell ref="A20:F20"/>
    <mergeCell ref="A22:F22"/>
    <mergeCell ref="A24:F24"/>
    <mergeCell ref="A26:F26"/>
  </mergeCells>
  <pageMargins left="0.25" right="0.25" top="0.5" bottom="0.5" header="0.25" footer="0.25"/>
  <pageSetup paperSize="9" scale="98" fitToHeight="0" orientation="landscape" horizontalDpi="1200" verticalDpi="1200" r:id="rId1"/>
  <headerFooter>
    <oddHeader>_x000D_
                &amp;L&amp;10OFFICE OF HEALTH CARE ACCESS&amp;C&amp;10ANNUAL REPORTING&amp;R&amp;10GREENWICH HOSPITAL</oddHeader>
    <oddFooter>&amp;L&amp;10REPORT 19&amp;C&amp;10&amp;P OF &amp;N&amp;R&amp;10&amp;D, &amp;T</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H31"/>
  <sheetViews>
    <sheetView zoomScale="75" zoomScaleSheetLayoutView="100" workbookViewId="0">
      <selection activeCell="C11" sqref="C11"/>
    </sheetView>
  </sheetViews>
  <sheetFormatPr defaultRowHeight="15" x14ac:dyDescent="0.2"/>
  <cols>
    <col min="1" max="1" width="11.42578125" style="351" customWidth="1"/>
    <col min="2" max="2" width="46" style="351" bestFit="1" customWidth="1"/>
    <col min="3" max="3" width="40.85546875" style="351" bestFit="1" customWidth="1"/>
    <col min="4" max="6" width="24.7109375" style="351" customWidth="1"/>
    <col min="7" max="7" width="21.42578125" style="351" customWidth="1"/>
    <col min="8" max="8" width="20.28515625" style="351" bestFit="1" customWidth="1"/>
    <col min="9" max="16384" width="9.140625" style="351"/>
  </cols>
  <sheetData>
    <row r="3" spans="1:8" ht="15.75" customHeight="1" x14ac:dyDescent="0.25">
      <c r="A3" s="348"/>
      <c r="B3" s="348"/>
      <c r="C3" s="348"/>
      <c r="D3" s="349"/>
      <c r="E3" s="349"/>
      <c r="F3" s="350"/>
      <c r="G3" s="350"/>
      <c r="H3" s="350"/>
    </row>
    <row r="4" spans="1:8" ht="15.75" customHeight="1" x14ac:dyDescent="0.25">
      <c r="A4" s="520" t="s">
        <v>10</v>
      </c>
      <c r="B4" s="520"/>
      <c r="C4" s="520"/>
      <c r="D4" s="520"/>
      <c r="E4" s="520"/>
      <c r="F4" s="520"/>
    </row>
    <row r="5" spans="1:8" ht="15.75" customHeight="1" x14ac:dyDescent="0.25">
      <c r="A5" s="520" t="s">
        <v>517</v>
      </c>
      <c r="B5" s="520"/>
      <c r="C5" s="520"/>
      <c r="D5" s="520"/>
      <c r="E5" s="520"/>
      <c r="F5" s="520"/>
    </row>
    <row r="6" spans="1:8" ht="15.75" customHeight="1" x14ac:dyDescent="0.25">
      <c r="A6" s="520" t="s">
        <v>128</v>
      </c>
      <c r="B6" s="520"/>
      <c r="C6" s="520"/>
      <c r="D6" s="520"/>
      <c r="E6" s="520"/>
      <c r="F6" s="520"/>
    </row>
    <row r="7" spans="1:8" ht="15.75" customHeight="1" x14ac:dyDescent="0.25">
      <c r="A7" s="520" t="s">
        <v>551</v>
      </c>
      <c r="B7" s="520"/>
      <c r="C7" s="520"/>
      <c r="D7" s="520"/>
      <c r="E7" s="520"/>
      <c r="F7" s="520"/>
    </row>
    <row r="8" spans="1:8" ht="16.5" customHeight="1" thickBot="1" x14ac:dyDescent="0.3">
      <c r="A8" s="348"/>
      <c r="B8" s="348"/>
      <c r="C8" s="348"/>
      <c r="D8" s="352"/>
      <c r="E8" s="349"/>
      <c r="F8" s="350"/>
      <c r="G8" s="350"/>
      <c r="H8" s="350"/>
    </row>
    <row r="9" spans="1:8" ht="16.5" customHeight="1" thickBot="1" x14ac:dyDescent="0.3">
      <c r="A9" s="353" t="s">
        <v>5</v>
      </c>
      <c r="B9" s="354" t="s">
        <v>519</v>
      </c>
      <c r="C9" s="354" t="s">
        <v>552</v>
      </c>
      <c r="D9" s="355" t="s">
        <v>521</v>
      </c>
      <c r="E9" s="355" t="s">
        <v>522</v>
      </c>
      <c r="F9" s="356" t="s">
        <v>523</v>
      </c>
      <c r="G9" s="357"/>
      <c r="H9" s="357"/>
    </row>
    <row r="10" spans="1:8" ht="15.75" customHeight="1" x14ac:dyDescent="0.25">
      <c r="A10" s="358"/>
      <c r="B10" s="359"/>
      <c r="C10" s="359"/>
      <c r="D10" s="360"/>
      <c r="E10" s="360"/>
      <c r="F10" s="361"/>
      <c r="G10" s="357"/>
      <c r="H10" s="357"/>
    </row>
    <row r="11" spans="1:8" ht="15.75" customHeight="1" x14ac:dyDescent="0.25">
      <c r="A11" s="362" t="s">
        <v>524</v>
      </c>
      <c r="B11" s="363" t="s">
        <v>125</v>
      </c>
      <c r="C11" s="363" t="s">
        <v>553</v>
      </c>
      <c r="D11" s="364">
        <v>2776191</v>
      </c>
      <c r="E11" s="364">
        <v>1073805</v>
      </c>
      <c r="F11" s="365">
        <f>D11+E11</f>
        <v>3849996</v>
      </c>
      <c r="G11" s="366"/>
      <c r="H11" s="367"/>
    </row>
    <row r="12" spans="1:8" ht="15.75" customHeight="1" x14ac:dyDescent="0.25">
      <c r="A12" s="521"/>
      <c r="B12" s="522"/>
      <c r="C12" s="522"/>
      <c r="D12" s="522"/>
      <c r="E12" s="522"/>
      <c r="F12" s="523"/>
      <c r="G12" s="366"/>
      <c r="H12" s="367"/>
    </row>
    <row r="13" spans="1:8" ht="15.75" customHeight="1" x14ac:dyDescent="0.25">
      <c r="A13" s="362" t="s">
        <v>527</v>
      </c>
      <c r="B13" s="363" t="s">
        <v>554</v>
      </c>
      <c r="C13" s="363" t="s">
        <v>555</v>
      </c>
      <c r="D13" s="364">
        <v>2967223</v>
      </c>
      <c r="E13" s="364">
        <v>171965</v>
      </c>
      <c r="F13" s="365">
        <f>D13+E13</f>
        <v>3139188</v>
      </c>
      <c r="G13" s="366"/>
      <c r="H13" s="367"/>
    </row>
    <row r="14" spans="1:8" ht="15.75" customHeight="1" x14ac:dyDescent="0.25">
      <c r="A14" s="521"/>
      <c r="B14" s="522"/>
      <c r="C14" s="522"/>
      <c r="D14" s="522"/>
      <c r="E14" s="522"/>
      <c r="F14" s="523"/>
      <c r="G14" s="366"/>
      <c r="H14" s="367"/>
    </row>
    <row r="15" spans="1:8" ht="15.75" customHeight="1" x14ac:dyDescent="0.25">
      <c r="A15" s="362" t="s">
        <v>530</v>
      </c>
      <c r="B15" s="363" t="s">
        <v>556</v>
      </c>
      <c r="C15" s="363" t="s">
        <v>557</v>
      </c>
      <c r="D15" s="364">
        <v>1925928</v>
      </c>
      <c r="E15" s="364">
        <v>629156</v>
      </c>
      <c r="F15" s="365">
        <f>D15+E15</f>
        <v>2555084</v>
      </c>
      <c r="G15" s="366"/>
      <c r="H15" s="367"/>
    </row>
    <row r="16" spans="1:8" ht="15.75" customHeight="1" x14ac:dyDescent="0.25">
      <c r="A16" s="521"/>
      <c r="B16" s="522"/>
      <c r="C16" s="522"/>
      <c r="D16" s="522"/>
      <c r="E16" s="522"/>
      <c r="F16" s="523"/>
      <c r="G16" s="366"/>
      <c r="H16" s="367"/>
    </row>
    <row r="17" spans="1:8" ht="15.75" customHeight="1" x14ac:dyDescent="0.25">
      <c r="A17" s="362" t="s">
        <v>533</v>
      </c>
      <c r="B17" s="363" t="s">
        <v>558</v>
      </c>
      <c r="C17" s="363" t="s">
        <v>559</v>
      </c>
      <c r="D17" s="364">
        <v>1226037</v>
      </c>
      <c r="E17" s="364">
        <v>449944</v>
      </c>
      <c r="F17" s="365">
        <f>D17+E17</f>
        <v>1675981</v>
      </c>
      <c r="G17" s="366"/>
      <c r="H17" s="367"/>
    </row>
    <row r="18" spans="1:8" ht="15.75" customHeight="1" x14ac:dyDescent="0.25">
      <c r="A18" s="521"/>
      <c r="B18" s="522"/>
      <c r="C18" s="522"/>
      <c r="D18" s="522"/>
      <c r="E18" s="522"/>
      <c r="F18" s="523"/>
      <c r="G18" s="366"/>
      <c r="H18" s="367"/>
    </row>
    <row r="19" spans="1:8" ht="15.75" customHeight="1" x14ac:dyDescent="0.25">
      <c r="A19" s="362" t="s">
        <v>535</v>
      </c>
      <c r="B19" s="363" t="s">
        <v>556</v>
      </c>
      <c r="C19" s="363" t="s">
        <v>560</v>
      </c>
      <c r="D19" s="364">
        <v>1114692</v>
      </c>
      <c r="E19" s="364">
        <v>415294</v>
      </c>
      <c r="F19" s="365">
        <f>D19+E19</f>
        <v>1529986</v>
      </c>
      <c r="G19" s="366"/>
      <c r="H19" s="367"/>
    </row>
    <row r="20" spans="1:8" ht="15.75" customHeight="1" x14ac:dyDescent="0.25">
      <c r="A20" s="521"/>
      <c r="B20" s="522"/>
      <c r="C20" s="522"/>
      <c r="D20" s="522"/>
      <c r="E20" s="522"/>
      <c r="F20" s="523"/>
      <c r="G20" s="366"/>
      <c r="H20" s="367"/>
    </row>
    <row r="21" spans="1:8" ht="15.75" customHeight="1" x14ac:dyDescent="0.25">
      <c r="A21" s="362" t="s">
        <v>538</v>
      </c>
      <c r="B21" s="363" t="s">
        <v>561</v>
      </c>
      <c r="C21" s="363" t="s">
        <v>562</v>
      </c>
      <c r="D21" s="364">
        <v>1430494</v>
      </c>
      <c r="E21" s="364">
        <v>90984</v>
      </c>
      <c r="F21" s="365">
        <f>D21+E21</f>
        <v>1521478</v>
      </c>
      <c r="G21" s="366"/>
      <c r="H21" s="367"/>
    </row>
    <row r="22" spans="1:8" ht="15.75" customHeight="1" x14ac:dyDescent="0.25">
      <c r="A22" s="521"/>
      <c r="B22" s="522"/>
      <c r="C22" s="522"/>
      <c r="D22" s="522"/>
      <c r="E22" s="522"/>
      <c r="F22" s="523"/>
      <c r="G22" s="366"/>
      <c r="H22" s="367"/>
    </row>
    <row r="23" spans="1:8" ht="15.75" customHeight="1" x14ac:dyDescent="0.25">
      <c r="A23" s="362" t="s">
        <v>541</v>
      </c>
      <c r="B23" s="363" t="s">
        <v>563</v>
      </c>
      <c r="C23" s="363" t="s">
        <v>564</v>
      </c>
      <c r="D23" s="364">
        <v>1406081</v>
      </c>
      <c r="E23" s="364">
        <v>108420</v>
      </c>
      <c r="F23" s="365">
        <f>D23+E23</f>
        <v>1514501</v>
      </c>
      <c r="G23" s="366"/>
      <c r="H23" s="367"/>
    </row>
    <row r="24" spans="1:8" ht="15.75" customHeight="1" x14ac:dyDescent="0.25">
      <c r="A24" s="521"/>
      <c r="B24" s="522"/>
      <c r="C24" s="522"/>
      <c r="D24" s="522"/>
      <c r="E24" s="522"/>
      <c r="F24" s="523"/>
      <c r="G24" s="366"/>
      <c r="H24" s="367"/>
    </row>
    <row r="25" spans="1:8" ht="15.75" customHeight="1" x14ac:dyDescent="0.25">
      <c r="A25" s="362" t="s">
        <v>544</v>
      </c>
      <c r="B25" s="363" t="s">
        <v>556</v>
      </c>
      <c r="C25" s="363" t="s">
        <v>565</v>
      </c>
      <c r="D25" s="364">
        <v>1183931</v>
      </c>
      <c r="E25" s="364">
        <v>110706</v>
      </c>
      <c r="F25" s="365">
        <f>D25+E25</f>
        <v>1294637</v>
      </c>
      <c r="G25" s="366"/>
      <c r="H25" s="367"/>
    </row>
    <row r="26" spans="1:8" ht="15.75" customHeight="1" x14ac:dyDescent="0.25">
      <c r="A26" s="521"/>
      <c r="B26" s="522"/>
      <c r="C26" s="522"/>
      <c r="D26" s="522"/>
      <c r="E26" s="522"/>
      <c r="F26" s="523"/>
      <c r="G26" s="366"/>
      <c r="H26" s="367"/>
    </row>
    <row r="27" spans="1:8" ht="15.75" customHeight="1" x14ac:dyDescent="0.25">
      <c r="A27" s="362" t="s">
        <v>547</v>
      </c>
      <c r="B27" s="363" t="s">
        <v>566</v>
      </c>
      <c r="C27" s="363" t="s">
        <v>567</v>
      </c>
      <c r="D27" s="364">
        <v>924176</v>
      </c>
      <c r="E27" s="364">
        <v>366720</v>
      </c>
      <c r="F27" s="365">
        <f>D27+E27</f>
        <v>1290896</v>
      </c>
      <c r="G27" s="366"/>
      <c r="H27" s="367"/>
    </row>
    <row r="28" spans="1:8" ht="15.75" customHeight="1" x14ac:dyDescent="0.25">
      <c r="A28" s="521"/>
      <c r="B28" s="522"/>
      <c r="C28" s="522"/>
      <c r="D28" s="522"/>
      <c r="E28" s="522"/>
      <c r="F28" s="523"/>
      <c r="G28" s="366"/>
      <c r="H28" s="367"/>
    </row>
    <row r="29" spans="1:8" ht="15.75" customHeight="1" x14ac:dyDescent="0.25">
      <c r="A29" s="362" t="s">
        <v>549</v>
      </c>
      <c r="B29" s="363" t="s">
        <v>568</v>
      </c>
      <c r="C29" s="363" t="s">
        <v>569</v>
      </c>
      <c r="D29" s="364">
        <v>862423</v>
      </c>
      <c r="E29" s="364">
        <v>310024</v>
      </c>
      <c r="F29" s="365">
        <f>D29+E29</f>
        <v>1172447</v>
      </c>
      <c r="G29" s="366"/>
      <c r="H29" s="367"/>
    </row>
    <row r="30" spans="1:8" ht="15.75" customHeight="1" thickBot="1" x14ac:dyDescent="0.3">
      <c r="A30" s="521"/>
      <c r="B30" s="522"/>
      <c r="C30" s="522"/>
      <c r="D30" s="522"/>
      <c r="E30" s="522"/>
      <c r="F30" s="523"/>
      <c r="G30" s="366"/>
      <c r="H30" s="367"/>
    </row>
    <row r="31" spans="1:8" ht="18.75" customHeight="1" thickBot="1" x14ac:dyDescent="0.3">
      <c r="A31" s="368"/>
      <c r="B31" s="369"/>
      <c r="C31" s="369" t="s">
        <v>209</v>
      </c>
      <c r="D31" s="370">
        <f>SUM(D11+D13+D15+D17+D19+D21+D23+D25+D27+D29)</f>
        <v>15817176</v>
      </c>
      <c r="E31" s="370">
        <f>SUM(E11+E13+E15+E17+E19+E21+E23+E25+E27+E29)</f>
        <v>3727018</v>
      </c>
      <c r="F31" s="371">
        <f>D31+E31</f>
        <v>19544194</v>
      </c>
      <c r="G31" s="372"/>
      <c r="H31" s="372"/>
    </row>
  </sheetData>
  <mergeCells count="14">
    <mergeCell ref="A4:F4"/>
    <mergeCell ref="A5:F5"/>
    <mergeCell ref="A6:F6"/>
    <mergeCell ref="A7:F7"/>
    <mergeCell ref="A12:F12"/>
    <mergeCell ref="A14:F14"/>
    <mergeCell ref="A28:F28"/>
    <mergeCell ref="A30:F30"/>
    <mergeCell ref="A16:F16"/>
    <mergeCell ref="A18:F18"/>
    <mergeCell ref="A20:F20"/>
    <mergeCell ref="A22:F22"/>
    <mergeCell ref="A24:F24"/>
    <mergeCell ref="A26:F26"/>
  </mergeCells>
  <pageMargins left="0.25" right="0.25" top="0.5" bottom="0.5" header="0.25" footer="0.25"/>
  <pageSetup paperSize="9" scale="83" fitToHeight="0" orientation="landscape" horizontalDpi="1200" verticalDpi="1200" r:id="rId1"/>
  <headerFooter>
    <oddHeader>_x000D_
                &amp;L&amp;10OFFICE OF HEALTH CARE ACCESS&amp;C&amp;10ANNUAL REPORTING&amp;R&amp;10YALE NEW HAVEN HEALTH SERVICES CORP (YNHHSC)</oddHeader>
    <oddFooter>&amp;L&amp;10REPORT 19B&amp;C&amp;10&amp;P OF &amp;N&amp;R&amp;10&amp;D, &amp;T</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H61"/>
  <sheetViews>
    <sheetView zoomScale="75" zoomScaleSheetLayoutView="100" workbookViewId="0">
      <selection activeCell="C11" sqref="C11"/>
    </sheetView>
  </sheetViews>
  <sheetFormatPr defaultRowHeight="15" x14ac:dyDescent="0.2"/>
  <cols>
    <col min="1" max="1" width="11.42578125" style="351" customWidth="1"/>
    <col min="2" max="3" width="34.28515625" style="351" customWidth="1"/>
    <col min="4" max="7" width="21" style="351" customWidth="1"/>
    <col min="8" max="8" width="17.140625" style="351" customWidth="1"/>
    <col min="9" max="16384" width="9.140625" style="351"/>
  </cols>
  <sheetData>
    <row r="3" spans="1:8" ht="15.75" customHeight="1" x14ac:dyDescent="0.25">
      <c r="A3" s="348"/>
      <c r="B3" s="348"/>
      <c r="C3" s="348"/>
      <c r="D3" s="349"/>
      <c r="E3" s="349"/>
      <c r="F3" s="349"/>
      <c r="G3" s="349"/>
      <c r="H3" s="350"/>
    </row>
    <row r="4" spans="1:8" ht="15.75" customHeight="1" x14ac:dyDescent="0.25">
      <c r="A4" s="520" t="s">
        <v>0</v>
      </c>
      <c r="B4" s="520"/>
      <c r="C4" s="520"/>
      <c r="D4" s="520"/>
      <c r="E4" s="520"/>
      <c r="F4" s="520"/>
      <c r="G4" s="520"/>
      <c r="H4" s="520"/>
    </row>
    <row r="5" spans="1:8" ht="15.75" customHeight="1" x14ac:dyDescent="0.25">
      <c r="A5" s="520" t="s">
        <v>517</v>
      </c>
      <c r="B5" s="520"/>
      <c r="C5" s="520"/>
      <c r="D5" s="520"/>
      <c r="E5" s="520"/>
      <c r="F5" s="520"/>
      <c r="G5" s="520"/>
      <c r="H5" s="520"/>
    </row>
    <row r="6" spans="1:8" ht="15.75" customHeight="1" x14ac:dyDescent="0.25">
      <c r="A6" s="520" t="s">
        <v>128</v>
      </c>
      <c r="B6" s="520"/>
      <c r="C6" s="520"/>
      <c r="D6" s="520"/>
      <c r="E6" s="520"/>
      <c r="F6" s="520"/>
      <c r="G6" s="520"/>
      <c r="H6" s="520"/>
    </row>
    <row r="7" spans="1:8" ht="15.75" customHeight="1" x14ac:dyDescent="0.25">
      <c r="A7" s="520" t="s">
        <v>570</v>
      </c>
      <c r="B7" s="520"/>
      <c r="C7" s="520"/>
      <c r="D7" s="520"/>
      <c r="E7" s="520"/>
      <c r="F7" s="520"/>
      <c r="G7" s="520"/>
      <c r="H7" s="520"/>
    </row>
    <row r="8" spans="1:8" ht="16.5" customHeight="1" thickBot="1" x14ac:dyDescent="0.3">
      <c r="A8" s="348"/>
      <c r="B8" s="348"/>
      <c r="C8" s="348"/>
      <c r="D8" s="352"/>
      <c r="E8" s="349"/>
      <c r="F8" s="349"/>
      <c r="G8" s="349"/>
      <c r="H8" s="350"/>
    </row>
    <row r="9" spans="1:8" ht="60" customHeight="1" thickBot="1" x14ac:dyDescent="0.3">
      <c r="A9" s="373" t="s">
        <v>5</v>
      </c>
      <c r="B9" s="354" t="s">
        <v>571</v>
      </c>
      <c r="C9" s="354" t="s">
        <v>572</v>
      </c>
      <c r="D9" s="355" t="s">
        <v>521</v>
      </c>
      <c r="E9" s="374" t="s">
        <v>573</v>
      </c>
      <c r="F9" s="374" t="s">
        <v>574</v>
      </c>
      <c r="G9" s="374" t="s">
        <v>575</v>
      </c>
      <c r="H9" s="356" t="s">
        <v>523</v>
      </c>
    </row>
    <row r="10" spans="1:8" ht="15.75" customHeight="1" x14ac:dyDescent="0.25">
      <c r="A10" s="358"/>
      <c r="B10" s="359"/>
      <c r="C10" s="359"/>
      <c r="D10" s="360"/>
      <c r="E10" s="360"/>
      <c r="F10" s="360"/>
      <c r="G10" s="360"/>
      <c r="H10" s="361"/>
    </row>
    <row r="11" spans="1:8" ht="15.75" customHeight="1" x14ac:dyDescent="0.25">
      <c r="A11" s="362" t="s">
        <v>524</v>
      </c>
      <c r="B11" s="363" t="s">
        <v>186</v>
      </c>
      <c r="C11" s="363" t="s">
        <v>185</v>
      </c>
      <c r="D11" s="364">
        <v>0</v>
      </c>
      <c r="E11" s="364">
        <v>0</v>
      </c>
      <c r="F11" s="364">
        <v>0</v>
      </c>
      <c r="G11" s="364">
        <v>0</v>
      </c>
      <c r="H11" s="365">
        <f t="shared" ref="H11:H61" si="0">SUM(D11:G11)</f>
        <v>0</v>
      </c>
    </row>
    <row r="12" spans="1:8" ht="15.75" customHeight="1" x14ac:dyDescent="0.25">
      <c r="A12" s="362" t="s">
        <v>527</v>
      </c>
      <c r="B12" s="363" t="s">
        <v>185</v>
      </c>
      <c r="C12" s="363" t="s">
        <v>185</v>
      </c>
      <c r="D12" s="364">
        <v>0</v>
      </c>
      <c r="E12" s="364">
        <v>0</v>
      </c>
      <c r="F12" s="364">
        <v>0</v>
      </c>
      <c r="G12" s="364">
        <v>0</v>
      </c>
      <c r="H12" s="365">
        <f t="shared" si="0"/>
        <v>0</v>
      </c>
    </row>
    <row r="13" spans="1:8" ht="15.75" customHeight="1" x14ac:dyDescent="0.25">
      <c r="A13" s="362" t="s">
        <v>530</v>
      </c>
      <c r="B13" s="363" t="s">
        <v>185</v>
      </c>
      <c r="C13" s="363" t="s">
        <v>185</v>
      </c>
      <c r="D13" s="364">
        <v>0</v>
      </c>
      <c r="E13" s="364">
        <v>0</v>
      </c>
      <c r="F13" s="364">
        <v>0</v>
      </c>
      <c r="G13" s="364">
        <v>0</v>
      </c>
      <c r="H13" s="365">
        <f t="shared" si="0"/>
        <v>0</v>
      </c>
    </row>
    <row r="14" spans="1:8" ht="15.75" customHeight="1" x14ac:dyDescent="0.25">
      <c r="A14" s="362" t="s">
        <v>533</v>
      </c>
      <c r="B14" s="363" t="s">
        <v>185</v>
      </c>
      <c r="C14" s="363" t="s">
        <v>185</v>
      </c>
      <c r="D14" s="364">
        <v>0</v>
      </c>
      <c r="E14" s="364">
        <v>0</v>
      </c>
      <c r="F14" s="364">
        <v>0</v>
      </c>
      <c r="G14" s="364">
        <v>0</v>
      </c>
      <c r="H14" s="365">
        <f t="shared" si="0"/>
        <v>0</v>
      </c>
    </row>
    <row r="15" spans="1:8" ht="15.75" customHeight="1" x14ac:dyDescent="0.25">
      <c r="A15" s="362" t="s">
        <v>535</v>
      </c>
      <c r="B15" s="363" t="s">
        <v>185</v>
      </c>
      <c r="C15" s="363" t="s">
        <v>185</v>
      </c>
      <c r="D15" s="364">
        <v>0</v>
      </c>
      <c r="E15" s="364">
        <v>0</v>
      </c>
      <c r="F15" s="364">
        <v>0</v>
      </c>
      <c r="G15" s="364">
        <v>0</v>
      </c>
      <c r="H15" s="365">
        <f t="shared" si="0"/>
        <v>0</v>
      </c>
    </row>
    <row r="16" spans="1:8" ht="15.75" customHeight="1" x14ac:dyDescent="0.25">
      <c r="A16" s="362" t="s">
        <v>538</v>
      </c>
      <c r="B16" s="363" t="s">
        <v>185</v>
      </c>
      <c r="C16" s="363" t="s">
        <v>185</v>
      </c>
      <c r="D16" s="364">
        <v>0</v>
      </c>
      <c r="E16" s="364">
        <v>0</v>
      </c>
      <c r="F16" s="364">
        <v>0</v>
      </c>
      <c r="G16" s="364">
        <v>0</v>
      </c>
      <c r="H16" s="365">
        <f t="shared" si="0"/>
        <v>0</v>
      </c>
    </row>
    <row r="17" spans="1:8" ht="15.75" customHeight="1" x14ac:dyDescent="0.25">
      <c r="A17" s="362" t="s">
        <v>541</v>
      </c>
      <c r="B17" s="363" t="s">
        <v>185</v>
      </c>
      <c r="C17" s="363" t="s">
        <v>185</v>
      </c>
      <c r="D17" s="364">
        <v>0</v>
      </c>
      <c r="E17" s="364">
        <v>0</v>
      </c>
      <c r="F17" s="364">
        <v>0</v>
      </c>
      <c r="G17" s="364">
        <v>0</v>
      </c>
      <c r="H17" s="365">
        <f t="shared" si="0"/>
        <v>0</v>
      </c>
    </row>
    <row r="18" spans="1:8" ht="15.75" customHeight="1" x14ac:dyDescent="0.25">
      <c r="A18" s="362" t="s">
        <v>544</v>
      </c>
      <c r="B18" s="363" t="s">
        <v>185</v>
      </c>
      <c r="C18" s="363" t="s">
        <v>185</v>
      </c>
      <c r="D18" s="364">
        <v>0</v>
      </c>
      <c r="E18" s="364">
        <v>0</v>
      </c>
      <c r="F18" s="364">
        <v>0</v>
      </c>
      <c r="G18" s="364">
        <v>0</v>
      </c>
      <c r="H18" s="365">
        <f t="shared" si="0"/>
        <v>0</v>
      </c>
    </row>
    <row r="19" spans="1:8" ht="15.75" customHeight="1" x14ac:dyDescent="0.25">
      <c r="A19" s="362" t="s">
        <v>547</v>
      </c>
      <c r="B19" s="363" t="s">
        <v>185</v>
      </c>
      <c r="C19" s="363" t="s">
        <v>185</v>
      </c>
      <c r="D19" s="364">
        <v>0</v>
      </c>
      <c r="E19" s="364">
        <v>0</v>
      </c>
      <c r="F19" s="364">
        <v>0</v>
      </c>
      <c r="G19" s="364">
        <v>0</v>
      </c>
      <c r="H19" s="365">
        <f t="shared" si="0"/>
        <v>0</v>
      </c>
    </row>
    <row r="20" spans="1:8" ht="15.75" customHeight="1" x14ac:dyDescent="0.25">
      <c r="A20" s="362" t="s">
        <v>549</v>
      </c>
      <c r="B20" s="363" t="s">
        <v>185</v>
      </c>
      <c r="C20" s="363" t="s">
        <v>185</v>
      </c>
      <c r="D20" s="364">
        <v>0</v>
      </c>
      <c r="E20" s="364">
        <v>0</v>
      </c>
      <c r="F20" s="364">
        <v>0</v>
      </c>
      <c r="G20" s="364">
        <v>0</v>
      </c>
      <c r="H20" s="365">
        <f t="shared" si="0"/>
        <v>0</v>
      </c>
    </row>
    <row r="21" spans="1:8" ht="15.75" customHeight="1" x14ac:dyDescent="0.25">
      <c r="A21" s="362" t="s">
        <v>576</v>
      </c>
      <c r="B21" s="363" t="s">
        <v>185</v>
      </c>
      <c r="C21" s="363" t="s">
        <v>185</v>
      </c>
      <c r="D21" s="364">
        <v>0</v>
      </c>
      <c r="E21" s="364">
        <v>0</v>
      </c>
      <c r="F21" s="364">
        <v>0</v>
      </c>
      <c r="G21" s="364">
        <v>0</v>
      </c>
      <c r="H21" s="365">
        <f t="shared" si="0"/>
        <v>0</v>
      </c>
    </row>
    <row r="22" spans="1:8" ht="15.75" customHeight="1" x14ac:dyDescent="0.25">
      <c r="A22" s="362" t="s">
        <v>577</v>
      </c>
      <c r="B22" s="363" t="s">
        <v>185</v>
      </c>
      <c r="C22" s="363" t="s">
        <v>185</v>
      </c>
      <c r="D22" s="364">
        <v>0</v>
      </c>
      <c r="E22" s="364">
        <v>0</v>
      </c>
      <c r="F22" s="364">
        <v>0</v>
      </c>
      <c r="G22" s="364">
        <v>0</v>
      </c>
      <c r="H22" s="365">
        <f t="shared" si="0"/>
        <v>0</v>
      </c>
    </row>
    <row r="23" spans="1:8" ht="15.75" customHeight="1" x14ac:dyDescent="0.25">
      <c r="A23" s="362" t="s">
        <v>578</v>
      </c>
      <c r="B23" s="363" t="s">
        <v>185</v>
      </c>
      <c r="C23" s="363" t="s">
        <v>185</v>
      </c>
      <c r="D23" s="364">
        <v>0</v>
      </c>
      <c r="E23" s="364">
        <v>0</v>
      </c>
      <c r="F23" s="364">
        <v>0</v>
      </c>
      <c r="G23" s="364">
        <v>0</v>
      </c>
      <c r="H23" s="365">
        <f t="shared" si="0"/>
        <v>0</v>
      </c>
    </row>
    <row r="24" spans="1:8" ht="15.75" customHeight="1" x14ac:dyDescent="0.25">
      <c r="A24" s="362" t="s">
        <v>579</v>
      </c>
      <c r="B24" s="363" t="s">
        <v>185</v>
      </c>
      <c r="C24" s="363" t="s">
        <v>185</v>
      </c>
      <c r="D24" s="364">
        <v>0</v>
      </c>
      <c r="E24" s="364">
        <v>0</v>
      </c>
      <c r="F24" s="364">
        <v>0</v>
      </c>
      <c r="G24" s="364">
        <v>0</v>
      </c>
      <c r="H24" s="365">
        <f t="shared" si="0"/>
        <v>0</v>
      </c>
    </row>
    <row r="25" spans="1:8" ht="15.75" customHeight="1" x14ac:dyDescent="0.25">
      <c r="A25" s="362" t="s">
        <v>580</v>
      </c>
      <c r="B25" s="363" t="s">
        <v>185</v>
      </c>
      <c r="C25" s="363" t="s">
        <v>185</v>
      </c>
      <c r="D25" s="364">
        <v>0</v>
      </c>
      <c r="E25" s="364">
        <v>0</v>
      </c>
      <c r="F25" s="364">
        <v>0</v>
      </c>
      <c r="G25" s="364">
        <v>0</v>
      </c>
      <c r="H25" s="365">
        <f t="shared" si="0"/>
        <v>0</v>
      </c>
    </row>
    <row r="26" spans="1:8" ht="15.75" customHeight="1" x14ac:dyDescent="0.25">
      <c r="A26" s="362" t="s">
        <v>581</v>
      </c>
      <c r="B26" s="363" t="s">
        <v>185</v>
      </c>
      <c r="C26" s="363" t="s">
        <v>185</v>
      </c>
      <c r="D26" s="364">
        <v>0</v>
      </c>
      <c r="E26" s="364">
        <v>0</v>
      </c>
      <c r="F26" s="364">
        <v>0</v>
      </c>
      <c r="G26" s="364">
        <v>0</v>
      </c>
      <c r="H26" s="365">
        <f t="shared" si="0"/>
        <v>0</v>
      </c>
    </row>
    <row r="27" spans="1:8" ht="15.75" customHeight="1" x14ac:dyDescent="0.25">
      <c r="A27" s="362" t="s">
        <v>582</v>
      </c>
      <c r="B27" s="363" t="s">
        <v>185</v>
      </c>
      <c r="C27" s="363" t="s">
        <v>185</v>
      </c>
      <c r="D27" s="364">
        <v>0</v>
      </c>
      <c r="E27" s="364">
        <v>0</v>
      </c>
      <c r="F27" s="364">
        <v>0</v>
      </c>
      <c r="G27" s="364">
        <v>0</v>
      </c>
      <c r="H27" s="365">
        <f t="shared" si="0"/>
        <v>0</v>
      </c>
    </row>
    <row r="28" spans="1:8" ht="15.75" customHeight="1" x14ac:dyDescent="0.25">
      <c r="A28" s="362" t="s">
        <v>583</v>
      </c>
      <c r="B28" s="363" t="s">
        <v>185</v>
      </c>
      <c r="C28" s="363" t="s">
        <v>185</v>
      </c>
      <c r="D28" s="364">
        <v>0</v>
      </c>
      <c r="E28" s="364">
        <v>0</v>
      </c>
      <c r="F28" s="364">
        <v>0</v>
      </c>
      <c r="G28" s="364">
        <v>0</v>
      </c>
      <c r="H28" s="365">
        <f t="shared" si="0"/>
        <v>0</v>
      </c>
    </row>
    <row r="29" spans="1:8" ht="15.75" customHeight="1" x14ac:dyDescent="0.25">
      <c r="A29" s="362" t="s">
        <v>584</v>
      </c>
      <c r="B29" s="363" t="s">
        <v>185</v>
      </c>
      <c r="C29" s="363" t="s">
        <v>185</v>
      </c>
      <c r="D29" s="364">
        <v>0</v>
      </c>
      <c r="E29" s="364">
        <v>0</v>
      </c>
      <c r="F29" s="364">
        <v>0</v>
      </c>
      <c r="G29" s="364">
        <v>0</v>
      </c>
      <c r="H29" s="365">
        <f t="shared" si="0"/>
        <v>0</v>
      </c>
    </row>
    <row r="30" spans="1:8" ht="15.75" customHeight="1" x14ac:dyDescent="0.25">
      <c r="A30" s="362" t="s">
        <v>585</v>
      </c>
      <c r="B30" s="363" t="s">
        <v>185</v>
      </c>
      <c r="C30" s="363" t="s">
        <v>185</v>
      </c>
      <c r="D30" s="364">
        <v>0</v>
      </c>
      <c r="E30" s="364">
        <v>0</v>
      </c>
      <c r="F30" s="364">
        <v>0</v>
      </c>
      <c r="G30" s="364">
        <v>0</v>
      </c>
      <c r="H30" s="365">
        <f t="shared" si="0"/>
        <v>0</v>
      </c>
    </row>
    <row r="31" spans="1:8" ht="15.75" customHeight="1" x14ac:dyDescent="0.25">
      <c r="A31" s="362" t="s">
        <v>586</v>
      </c>
      <c r="B31" s="363" t="s">
        <v>185</v>
      </c>
      <c r="C31" s="363" t="s">
        <v>185</v>
      </c>
      <c r="D31" s="364">
        <v>0</v>
      </c>
      <c r="E31" s="364">
        <v>0</v>
      </c>
      <c r="F31" s="364">
        <v>0</v>
      </c>
      <c r="G31" s="364">
        <v>0</v>
      </c>
      <c r="H31" s="365">
        <f t="shared" si="0"/>
        <v>0</v>
      </c>
    </row>
    <row r="32" spans="1:8" ht="15.75" customHeight="1" x14ac:dyDescent="0.25">
      <c r="A32" s="362" t="s">
        <v>587</v>
      </c>
      <c r="B32" s="363" t="s">
        <v>185</v>
      </c>
      <c r="C32" s="363" t="s">
        <v>185</v>
      </c>
      <c r="D32" s="364">
        <v>0</v>
      </c>
      <c r="E32" s="364">
        <v>0</v>
      </c>
      <c r="F32" s="364">
        <v>0</v>
      </c>
      <c r="G32" s="364">
        <v>0</v>
      </c>
      <c r="H32" s="365">
        <f t="shared" si="0"/>
        <v>0</v>
      </c>
    </row>
    <row r="33" spans="1:8" ht="15.75" customHeight="1" x14ac:dyDescent="0.25">
      <c r="A33" s="362" t="s">
        <v>588</v>
      </c>
      <c r="B33" s="363" t="s">
        <v>185</v>
      </c>
      <c r="C33" s="363" t="s">
        <v>185</v>
      </c>
      <c r="D33" s="364">
        <v>0</v>
      </c>
      <c r="E33" s="364">
        <v>0</v>
      </c>
      <c r="F33" s="364">
        <v>0</v>
      </c>
      <c r="G33" s="364">
        <v>0</v>
      </c>
      <c r="H33" s="365">
        <f t="shared" si="0"/>
        <v>0</v>
      </c>
    </row>
    <row r="34" spans="1:8" ht="15.75" customHeight="1" x14ac:dyDescent="0.25">
      <c r="A34" s="362" t="s">
        <v>589</v>
      </c>
      <c r="B34" s="363" t="s">
        <v>185</v>
      </c>
      <c r="C34" s="363" t="s">
        <v>185</v>
      </c>
      <c r="D34" s="364">
        <v>0</v>
      </c>
      <c r="E34" s="364">
        <v>0</v>
      </c>
      <c r="F34" s="364">
        <v>0</v>
      </c>
      <c r="G34" s="364">
        <v>0</v>
      </c>
      <c r="H34" s="365">
        <f t="shared" si="0"/>
        <v>0</v>
      </c>
    </row>
    <row r="35" spans="1:8" ht="15.75" customHeight="1" x14ac:dyDescent="0.25">
      <c r="A35" s="362" t="s">
        <v>590</v>
      </c>
      <c r="B35" s="363" t="s">
        <v>185</v>
      </c>
      <c r="C35" s="363" t="s">
        <v>185</v>
      </c>
      <c r="D35" s="364">
        <v>0</v>
      </c>
      <c r="E35" s="364">
        <v>0</v>
      </c>
      <c r="F35" s="364">
        <v>0</v>
      </c>
      <c r="G35" s="364">
        <v>0</v>
      </c>
      <c r="H35" s="365">
        <f t="shared" si="0"/>
        <v>0</v>
      </c>
    </row>
    <row r="36" spans="1:8" ht="15.75" customHeight="1" x14ac:dyDescent="0.25">
      <c r="A36" s="362" t="s">
        <v>591</v>
      </c>
      <c r="B36" s="363" t="s">
        <v>185</v>
      </c>
      <c r="C36" s="363" t="s">
        <v>185</v>
      </c>
      <c r="D36" s="364">
        <v>0</v>
      </c>
      <c r="E36" s="364">
        <v>0</v>
      </c>
      <c r="F36" s="364">
        <v>0</v>
      </c>
      <c r="G36" s="364">
        <v>0</v>
      </c>
      <c r="H36" s="365">
        <f t="shared" si="0"/>
        <v>0</v>
      </c>
    </row>
    <row r="37" spans="1:8" ht="15.75" customHeight="1" x14ac:dyDescent="0.25">
      <c r="A37" s="362" t="s">
        <v>592</v>
      </c>
      <c r="B37" s="363" t="s">
        <v>185</v>
      </c>
      <c r="C37" s="363" t="s">
        <v>185</v>
      </c>
      <c r="D37" s="364">
        <v>0</v>
      </c>
      <c r="E37" s="364">
        <v>0</v>
      </c>
      <c r="F37" s="364">
        <v>0</v>
      </c>
      <c r="G37" s="364">
        <v>0</v>
      </c>
      <c r="H37" s="365">
        <f t="shared" si="0"/>
        <v>0</v>
      </c>
    </row>
    <row r="38" spans="1:8" ht="15.75" customHeight="1" x14ac:dyDescent="0.25">
      <c r="A38" s="362" t="s">
        <v>593</v>
      </c>
      <c r="B38" s="363" t="s">
        <v>185</v>
      </c>
      <c r="C38" s="363" t="s">
        <v>185</v>
      </c>
      <c r="D38" s="364">
        <v>0</v>
      </c>
      <c r="E38" s="364">
        <v>0</v>
      </c>
      <c r="F38" s="364">
        <v>0</v>
      </c>
      <c r="G38" s="364">
        <v>0</v>
      </c>
      <c r="H38" s="365">
        <f t="shared" si="0"/>
        <v>0</v>
      </c>
    </row>
    <row r="39" spans="1:8" ht="15.75" customHeight="1" x14ac:dyDescent="0.25">
      <c r="A39" s="362" t="s">
        <v>594</v>
      </c>
      <c r="B39" s="363" t="s">
        <v>185</v>
      </c>
      <c r="C39" s="363" t="s">
        <v>185</v>
      </c>
      <c r="D39" s="364">
        <v>0</v>
      </c>
      <c r="E39" s="364">
        <v>0</v>
      </c>
      <c r="F39" s="364">
        <v>0</v>
      </c>
      <c r="G39" s="364">
        <v>0</v>
      </c>
      <c r="H39" s="365">
        <f t="shared" si="0"/>
        <v>0</v>
      </c>
    </row>
    <row r="40" spans="1:8" ht="15.75" customHeight="1" x14ac:dyDescent="0.25">
      <c r="A40" s="362" t="s">
        <v>595</v>
      </c>
      <c r="B40" s="363" t="s">
        <v>185</v>
      </c>
      <c r="C40" s="363" t="s">
        <v>185</v>
      </c>
      <c r="D40" s="364">
        <v>0</v>
      </c>
      <c r="E40" s="364">
        <v>0</v>
      </c>
      <c r="F40" s="364">
        <v>0</v>
      </c>
      <c r="G40" s="364">
        <v>0</v>
      </c>
      <c r="H40" s="365">
        <f t="shared" si="0"/>
        <v>0</v>
      </c>
    </row>
    <row r="41" spans="1:8" ht="15.75" customHeight="1" x14ac:dyDescent="0.25">
      <c r="A41" s="362" t="s">
        <v>596</v>
      </c>
      <c r="B41" s="363" t="s">
        <v>185</v>
      </c>
      <c r="C41" s="363" t="s">
        <v>185</v>
      </c>
      <c r="D41" s="364">
        <v>0</v>
      </c>
      <c r="E41" s="364">
        <v>0</v>
      </c>
      <c r="F41" s="364">
        <v>0</v>
      </c>
      <c r="G41" s="364">
        <v>0</v>
      </c>
      <c r="H41" s="365">
        <f t="shared" si="0"/>
        <v>0</v>
      </c>
    </row>
    <row r="42" spans="1:8" ht="15.75" customHeight="1" x14ac:dyDescent="0.25">
      <c r="A42" s="362" t="s">
        <v>597</v>
      </c>
      <c r="B42" s="363" t="s">
        <v>185</v>
      </c>
      <c r="C42" s="363" t="s">
        <v>185</v>
      </c>
      <c r="D42" s="364">
        <v>0</v>
      </c>
      <c r="E42" s="364">
        <v>0</v>
      </c>
      <c r="F42" s="364">
        <v>0</v>
      </c>
      <c r="G42" s="364">
        <v>0</v>
      </c>
      <c r="H42" s="365">
        <f t="shared" si="0"/>
        <v>0</v>
      </c>
    </row>
    <row r="43" spans="1:8" ht="15.75" customHeight="1" x14ac:dyDescent="0.25">
      <c r="A43" s="362" t="s">
        <v>598</v>
      </c>
      <c r="B43" s="363" t="s">
        <v>185</v>
      </c>
      <c r="C43" s="363" t="s">
        <v>185</v>
      </c>
      <c r="D43" s="364">
        <v>0</v>
      </c>
      <c r="E43" s="364">
        <v>0</v>
      </c>
      <c r="F43" s="364">
        <v>0</v>
      </c>
      <c r="G43" s="364">
        <v>0</v>
      </c>
      <c r="H43" s="365">
        <f t="shared" si="0"/>
        <v>0</v>
      </c>
    </row>
    <row r="44" spans="1:8" ht="15.75" customHeight="1" x14ac:dyDescent="0.25">
      <c r="A44" s="362" t="s">
        <v>599</v>
      </c>
      <c r="B44" s="363" t="s">
        <v>185</v>
      </c>
      <c r="C44" s="363" t="s">
        <v>185</v>
      </c>
      <c r="D44" s="364">
        <v>0</v>
      </c>
      <c r="E44" s="364">
        <v>0</v>
      </c>
      <c r="F44" s="364">
        <v>0</v>
      </c>
      <c r="G44" s="364">
        <v>0</v>
      </c>
      <c r="H44" s="365">
        <f t="shared" si="0"/>
        <v>0</v>
      </c>
    </row>
    <row r="45" spans="1:8" ht="15.75" customHeight="1" x14ac:dyDescent="0.25">
      <c r="A45" s="362" t="s">
        <v>600</v>
      </c>
      <c r="B45" s="363" t="s">
        <v>185</v>
      </c>
      <c r="C45" s="363" t="s">
        <v>185</v>
      </c>
      <c r="D45" s="364">
        <v>0</v>
      </c>
      <c r="E45" s="364">
        <v>0</v>
      </c>
      <c r="F45" s="364">
        <v>0</v>
      </c>
      <c r="G45" s="364">
        <v>0</v>
      </c>
      <c r="H45" s="365">
        <f t="shared" si="0"/>
        <v>0</v>
      </c>
    </row>
    <row r="46" spans="1:8" ht="15.75" customHeight="1" x14ac:dyDescent="0.25">
      <c r="A46" s="362" t="s">
        <v>601</v>
      </c>
      <c r="B46" s="363" t="s">
        <v>185</v>
      </c>
      <c r="C46" s="363" t="s">
        <v>185</v>
      </c>
      <c r="D46" s="364">
        <v>0</v>
      </c>
      <c r="E46" s="364">
        <v>0</v>
      </c>
      <c r="F46" s="364">
        <v>0</v>
      </c>
      <c r="G46" s="364">
        <v>0</v>
      </c>
      <c r="H46" s="365">
        <f t="shared" si="0"/>
        <v>0</v>
      </c>
    </row>
    <row r="47" spans="1:8" ht="15.75" customHeight="1" x14ac:dyDescent="0.25">
      <c r="A47" s="362" t="s">
        <v>602</v>
      </c>
      <c r="B47" s="363" t="s">
        <v>185</v>
      </c>
      <c r="C47" s="363" t="s">
        <v>185</v>
      </c>
      <c r="D47" s="364">
        <v>0</v>
      </c>
      <c r="E47" s="364">
        <v>0</v>
      </c>
      <c r="F47" s="364">
        <v>0</v>
      </c>
      <c r="G47" s="364">
        <v>0</v>
      </c>
      <c r="H47" s="365">
        <f t="shared" si="0"/>
        <v>0</v>
      </c>
    </row>
    <row r="48" spans="1:8" ht="15.75" customHeight="1" x14ac:dyDescent="0.25">
      <c r="A48" s="362" t="s">
        <v>603</v>
      </c>
      <c r="B48" s="363" t="s">
        <v>185</v>
      </c>
      <c r="C48" s="363" t="s">
        <v>185</v>
      </c>
      <c r="D48" s="364">
        <v>0</v>
      </c>
      <c r="E48" s="364">
        <v>0</v>
      </c>
      <c r="F48" s="364">
        <v>0</v>
      </c>
      <c r="G48" s="364">
        <v>0</v>
      </c>
      <c r="H48" s="365">
        <f t="shared" si="0"/>
        <v>0</v>
      </c>
    </row>
    <row r="49" spans="1:8" ht="15.75" customHeight="1" x14ac:dyDescent="0.25">
      <c r="A49" s="362" t="s">
        <v>604</v>
      </c>
      <c r="B49" s="363" t="s">
        <v>185</v>
      </c>
      <c r="C49" s="363" t="s">
        <v>185</v>
      </c>
      <c r="D49" s="364">
        <v>0</v>
      </c>
      <c r="E49" s="364">
        <v>0</v>
      </c>
      <c r="F49" s="364">
        <v>0</v>
      </c>
      <c r="G49" s="364">
        <v>0</v>
      </c>
      <c r="H49" s="365">
        <f t="shared" si="0"/>
        <v>0</v>
      </c>
    </row>
    <row r="50" spans="1:8" ht="15.75" customHeight="1" x14ac:dyDescent="0.25">
      <c r="A50" s="362" t="s">
        <v>605</v>
      </c>
      <c r="B50" s="363" t="s">
        <v>185</v>
      </c>
      <c r="C50" s="363" t="s">
        <v>185</v>
      </c>
      <c r="D50" s="364">
        <v>0</v>
      </c>
      <c r="E50" s="364">
        <v>0</v>
      </c>
      <c r="F50" s="364">
        <v>0</v>
      </c>
      <c r="G50" s="364">
        <v>0</v>
      </c>
      <c r="H50" s="365">
        <f t="shared" si="0"/>
        <v>0</v>
      </c>
    </row>
    <row r="51" spans="1:8" ht="15.75" customHeight="1" x14ac:dyDescent="0.25">
      <c r="A51" s="362" t="s">
        <v>606</v>
      </c>
      <c r="B51" s="363" t="s">
        <v>185</v>
      </c>
      <c r="C51" s="363" t="s">
        <v>185</v>
      </c>
      <c r="D51" s="364">
        <v>0</v>
      </c>
      <c r="E51" s="364">
        <v>0</v>
      </c>
      <c r="F51" s="364">
        <v>0</v>
      </c>
      <c r="G51" s="364">
        <v>0</v>
      </c>
      <c r="H51" s="365">
        <f t="shared" si="0"/>
        <v>0</v>
      </c>
    </row>
    <row r="52" spans="1:8" ht="15.75" customHeight="1" x14ac:dyDescent="0.25">
      <c r="A52" s="362" t="s">
        <v>607</v>
      </c>
      <c r="B52" s="363" t="s">
        <v>185</v>
      </c>
      <c r="C52" s="363" t="s">
        <v>185</v>
      </c>
      <c r="D52" s="364">
        <v>0</v>
      </c>
      <c r="E52" s="364">
        <v>0</v>
      </c>
      <c r="F52" s="364">
        <v>0</v>
      </c>
      <c r="G52" s="364">
        <v>0</v>
      </c>
      <c r="H52" s="365">
        <f t="shared" si="0"/>
        <v>0</v>
      </c>
    </row>
    <row r="53" spans="1:8" ht="15.75" customHeight="1" x14ac:dyDescent="0.25">
      <c r="A53" s="362" t="s">
        <v>608</v>
      </c>
      <c r="B53" s="363" t="s">
        <v>185</v>
      </c>
      <c r="C53" s="363" t="s">
        <v>185</v>
      </c>
      <c r="D53" s="364">
        <v>0</v>
      </c>
      <c r="E53" s="364">
        <v>0</v>
      </c>
      <c r="F53" s="364">
        <v>0</v>
      </c>
      <c r="G53" s="364">
        <v>0</v>
      </c>
      <c r="H53" s="365">
        <f t="shared" si="0"/>
        <v>0</v>
      </c>
    </row>
    <row r="54" spans="1:8" ht="15.75" customHeight="1" x14ac:dyDescent="0.25">
      <c r="A54" s="362" t="s">
        <v>609</v>
      </c>
      <c r="B54" s="363" t="s">
        <v>185</v>
      </c>
      <c r="C54" s="363" t="s">
        <v>185</v>
      </c>
      <c r="D54" s="364">
        <v>0</v>
      </c>
      <c r="E54" s="364">
        <v>0</v>
      </c>
      <c r="F54" s="364">
        <v>0</v>
      </c>
      <c r="G54" s="364">
        <v>0</v>
      </c>
      <c r="H54" s="365">
        <f t="shared" si="0"/>
        <v>0</v>
      </c>
    </row>
    <row r="55" spans="1:8" ht="15.75" customHeight="1" x14ac:dyDescent="0.25">
      <c r="A55" s="362" t="s">
        <v>610</v>
      </c>
      <c r="B55" s="363" t="s">
        <v>185</v>
      </c>
      <c r="C55" s="363" t="s">
        <v>185</v>
      </c>
      <c r="D55" s="364">
        <v>0</v>
      </c>
      <c r="E55" s="364">
        <v>0</v>
      </c>
      <c r="F55" s="364">
        <v>0</v>
      </c>
      <c r="G55" s="364">
        <v>0</v>
      </c>
      <c r="H55" s="365">
        <f t="shared" si="0"/>
        <v>0</v>
      </c>
    </row>
    <row r="56" spans="1:8" ht="15.75" customHeight="1" x14ac:dyDescent="0.25">
      <c r="A56" s="362" t="s">
        <v>611</v>
      </c>
      <c r="B56" s="363" t="s">
        <v>185</v>
      </c>
      <c r="C56" s="363" t="s">
        <v>185</v>
      </c>
      <c r="D56" s="364">
        <v>0</v>
      </c>
      <c r="E56" s="364">
        <v>0</v>
      </c>
      <c r="F56" s="364">
        <v>0</v>
      </c>
      <c r="G56" s="364">
        <v>0</v>
      </c>
      <c r="H56" s="365">
        <f t="shared" si="0"/>
        <v>0</v>
      </c>
    </row>
    <row r="57" spans="1:8" ht="15.75" customHeight="1" x14ac:dyDescent="0.25">
      <c r="A57" s="362" t="s">
        <v>612</v>
      </c>
      <c r="B57" s="363" t="s">
        <v>185</v>
      </c>
      <c r="C57" s="363" t="s">
        <v>185</v>
      </c>
      <c r="D57" s="364">
        <v>0</v>
      </c>
      <c r="E57" s="364">
        <v>0</v>
      </c>
      <c r="F57" s="364">
        <v>0</v>
      </c>
      <c r="G57" s="364">
        <v>0</v>
      </c>
      <c r="H57" s="365">
        <f t="shared" si="0"/>
        <v>0</v>
      </c>
    </row>
    <row r="58" spans="1:8" ht="15.75" customHeight="1" x14ac:dyDescent="0.25">
      <c r="A58" s="362" t="s">
        <v>613</v>
      </c>
      <c r="B58" s="363" t="s">
        <v>185</v>
      </c>
      <c r="C58" s="363" t="s">
        <v>185</v>
      </c>
      <c r="D58" s="364">
        <v>0</v>
      </c>
      <c r="E58" s="364">
        <v>0</v>
      </c>
      <c r="F58" s="364">
        <v>0</v>
      </c>
      <c r="G58" s="364">
        <v>0</v>
      </c>
      <c r="H58" s="365">
        <f t="shared" si="0"/>
        <v>0</v>
      </c>
    </row>
    <row r="59" spans="1:8" ht="15.75" customHeight="1" x14ac:dyDescent="0.25">
      <c r="A59" s="362" t="s">
        <v>614</v>
      </c>
      <c r="B59" s="363" t="s">
        <v>185</v>
      </c>
      <c r="C59" s="363" t="s">
        <v>185</v>
      </c>
      <c r="D59" s="364">
        <v>0</v>
      </c>
      <c r="E59" s="364">
        <v>0</v>
      </c>
      <c r="F59" s="364">
        <v>0</v>
      </c>
      <c r="G59" s="364">
        <v>0</v>
      </c>
      <c r="H59" s="365">
        <f t="shared" si="0"/>
        <v>0</v>
      </c>
    </row>
    <row r="60" spans="1:8" ht="15.75" customHeight="1" thickBot="1" x14ac:dyDescent="0.3">
      <c r="A60" s="362" t="s">
        <v>615</v>
      </c>
      <c r="B60" s="363" t="s">
        <v>185</v>
      </c>
      <c r="C60" s="363" t="s">
        <v>185</v>
      </c>
      <c r="D60" s="364">
        <v>0</v>
      </c>
      <c r="E60" s="364">
        <v>0</v>
      </c>
      <c r="F60" s="364">
        <v>0</v>
      </c>
      <c r="G60" s="364">
        <v>0</v>
      </c>
      <c r="H60" s="365">
        <f t="shared" si="0"/>
        <v>0</v>
      </c>
    </row>
    <row r="61" spans="1:8" ht="18.75" customHeight="1" thickBot="1" x14ac:dyDescent="0.3">
      <c r="A61" s="368"/>
      <c r="B61" s="369"/>
      <c r="C61" s="369" t="s">
        <v>209</v>
      </c>
      <c r="D61" s="370">
        <f>SUM(D11:D60)</f>
        <v>0</v>
      </c>
      <c r="E61" s="370">
        <f>SUM(E11:E60)</f>
        <v>0</v>
      </c>
      <c r="F61" s="370">
        <f>SUM(F11:F60)</f>
        <v>0</v>
      </c>
      <c r="G61" s="370">
        <f>SUM(G11:G60)</f>
        <v>0</v>
      </c>
      <c r="H61" s="371">
        <f t="shared" si="0"/>
        <v>0</v>
      </c>
    </row>
  </sheetData>
  <mergeCells count="4">
    <mergeCell ref="A4:H4"/>
    <mergeCell ref="A5:H5"/>
    <mergeCell ref="A6:H6"/>
    <mergeCell ref="A7:H7"/>
  </mergeCells>
  <pageMargins left="0.25" right="0.25" top="0.5" bottom="0.5" header="0.25" footer="0.25"/>
  <pageSetup paperSize="9" scale="79" fitToHeight="0" orientation="landscape" horizontalDpi="1200" verticalDpi="1200" r:id="rId1"/>
  <headerFooter>
    <oddHeader>_x000D_
                &amp;L&amp;10OFFICE OF HEALTH CARE ACCESS&amp;C&amp;10ANNUAL REPORTING&amp;R&amp;10GREENWICH HOSPITAL</oddHeader>
    <oddFooter>&amp;L&amp;10REPORT 19C&amp;C&amp;10&amp;P OF &amp;N&amp;R&amp;10&amp;D, &amp;T</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F72"/>
  <sheetViews>
    <sheetView workbookViewId="0">
      <selection activeCell="B15" sqref="B15"/>
    </sheetView>
  </sheetViews>
  <sheetFormatPr defaultRowHeight="15" x14ac:dyDescent="0.2"/>
  <cols>
    <col min="1" max="1" width="9.5703125" style="115" bestFit="1" customWidth="1"/>
    <col min="2" max="2" width="68.85546875" style="115" customWidth="1"/>
    <col min="3" max="3" width="20.140625" style="115" bestFit="1" customWidth="1"/>
    <col min="4" max="4" width="20.7109375" style="115" bestFit="1" customWidth="1"/>
    <col min="5" max="5" width="17.28515625" style="115" customWidth="1"/>
    <col min="6" max="16384" width="9.140625" style="115"/>
  </cols>
  <sheetData>
    <row r="2" spans="1:5" ht="15.75" x14ac:dyDescent="0.25">
      <c r="A2" s="525" t="s">
        <v>0</v>
      </c>
      <c r="B2" s="525"/>
      <c r="C2" s="525"/>
      <c r="D2" s="525"/>
      <c r="E2" s="525"/>
    </row>
    <row r="3" spans="1:5" ht="15.75" x14ac:dyDescent="0.25">
      <c r="A3" s="525" t="s">
        <v>517</v>
      </c>
      <c r="B3" s="525"/>
      <c r="C3" s="525"/>
      <c r="D3" s="525"/>
      <c r="E3" s="525"/>
    </row>
    <row r="4" spans="1:5" ht="15" customHeight="1" x14ac:dyDescent="0.25">
      <c r="A4" s="525" t="s">
        <v>128</v>
      </c>
      <c r="B4" s="525"/>
      <c r="C4" s="525"/>
      <c r="D4" s="525"/>
      <c r="E4" s="525"/>
    </row>
    <row r="5" spans="1:5" ht="15" customHeight="1" x14ac:dyDescent="0.25">
      <c r="A5" s="526" t="s">
        <v>616</v>
      </c>
      <c r="B5" s="526"/>
      <c r="C5" s="526"/>
      <c r="D5" s="526"/>
      <c r="E5" s="526"/>
    </row>
    <row r="6" spans="1:5" ht="25.5" customHeight="1" x14ac:dyDescent="0.25">
      <c r="A6" s="526" t="s">
        <v>617</v>
      </c>
      <c r="B6" s="526"/>
      <c r="C6" s="526"/>
      <c r="D6" s="526"/>
      <c r="E6" s="526"/>
    </row>
    <row r="7" spans="1:5" ht="15.75" x14ac:dyDescent="0.25">
      <c r="A7" s="376"/>
      <c r="B7" s="375"/>
      <c r="C7" s="376"/>
    </row>
    <row r="8" spans="1:5" ht="12.95" customHeight="1" x14ac:dyDescent="0.25">
      <c r="A8" s="377">
        <v>-1</v>
      </c>
      <c r="B8" s="378">
        <v>-2</v>
      </c>
      <c r="C8" s="377">
        <v>-3</v>
      </c>
      <c r="D8" s="377">
        <v>-4</v>
      </c>
      <c r="E8" s="377">
        <v>-5</v>
      </c>
    </row>
    <row r="9" spans="1:5" s="384" customFormat="1" ht="54" customHeight="1" x14ac:dyDescent="0.25">
      <c r="A9" s="379" t="s">
        <v>5</v>
      </c>
      <c r="B9" s="380" t="s">
        <v>6</v>
      </c>
      <c r="C9" s="381" t="s">
        <v>618</v>
      </c>
      <c r="D9" s="382" t="s">
        <v>619</v>
      </c>
      <c r="E9" s="383" t="s">
        <v>523</v>
      </c>
    </row>
    <row r="10" spans="1:5" s="384" customFormat="1" ht="15.75" x14ac:dyDescent="0.25">
      <c r="A10" s="385"/>
      <c r="B10" s="386"/>
      <c r="C10" s="387"/>
      <c r="D10" s="387"/>
      <c r="E10" s="388"/>
    </row>
    <row r="11" spans="1:5" s="384" customFormat="1" ht="15.75" x14ac:dyDescent="0.25">
      <c r="A11" s="389" t="s">
        <v>139</v>
      </c>
      <c r="B11" s="390" t="s">
        <v>10</v>
      </c>
      <c r="C11" s="391"/>
      <c r="D11" s="391"/>
      <c r="E11" s="392"/>
    </row>
    <row r="12" spans="1:5" ht="14.25" customHeight="1" x14ac:dyDescent="0.2">
      <c r="A12" s="393">
        <v>1</v>
      </c>
      <c r="B12" s="394" t="s">
        <v>620</v>
      </c>
      <c r="C12" s="395">
        <v>0</v>
      </c>
      <c r="D12" s="395">
        <v>0</v>
      </c>
      <c r="E12" s="395">
        <f>D12+ C12</f>
        <v>0</v>
      </c>
    </row>
    <row r="13" spans="1:5" ht="14.25" customHeight="1" x14ac:dyDescent="0.2">
      <c r="A13" s="393">
        <v>2</v>
      </c>
      <c r="B13" s="394" t="s">
        <v>621</v>
      </c>
      <c r="C13" s="395">
        <v>0</v>
      </c>
      <c r="D13" s="395">
        <v>0</v>
      </c>
      <c r="E13" s="395">
        <f>D13+ C13</f>
        <v>0</v>
      </c>
    </row>
    <row r="14" spans="1:5" ht="15.75" x14ac:dyDescent="0.25">
      <c r="A14" s="385"/>
      <c r="B14" s="386"/>
      <c r="C14" s="387"/>
      <c r="D14" s="387"/>
      <c r="E14" s="396"/>
    </row>
    <row r="15" spans="1:5" s="384" customFormat="1" ht="15.75" x14ac:dyDescent="0.25">
      <c r="A15" s="389" t="s">
        <v>146</v>
      </c>
      <c r="B15" s="390" t="s">
        <v>40</v>
      </c>
      <c r="C15" s="391"/>
      <c r="D15" s="391"/>
      <c r="E15" s="392"/>
    </row>
    <row r="16" spans="1:5" ht="14.25" customHeight="1" x14ac:dyDescent="0.2">
      <c r="A16" s="393">
        <v>1</v>
      </c>
      <c r="B16" s="394" t="s">
        <v>620</v>
      </c>
      <c r="C16" s="395">
        <v>0</v>
      </c>
      <c r="D16" s="395">
        <v>0</v>
      </c>
      <c r="E16" s="395">
        <f>D16+ C16</f>
        <v>0</v>
      </c>
    </row>
    <row r="17" spans="1:5" ht="14.25" customHeight="1" x14ac:dyDescent="0.2">
      <c r="A17" s="393">
        <v>2</v>
      </c>
      <c r="B17" s="394" t="s">
        <v>621</v>
      </c>
      <c r="C17" s="395">
        <v>0</v>
      </c>
      <c r="D17" s="395">
        <v>0</v>
      </c>
      <c r="E17" s="395">
        <f>D17+ C17</f>
        <v>0</v>
      </c>
    </row>
    <row r="18" spans="1:5" ht="15.75" x14ac:dyDescent="0.25">
      <c r="A18" s="385"/>
      <c r="B18" s="386"/>
      <c r="C18" s="387"/>
      <c r="D18" s="387"/>
      <c r="E18" s="396"/>
    </row>
    <row r="19" spans="1:5" s="384" customFormat="1" ht="15.75" x14ac:dyDescent="0.25">
      <c r="A19" s="389" t="s">
        <v>147</v>
      </c>
      <c r="B19" s="390" t="s">
        <v>53</v>
      </c>
      <c r="C19" s="391"/>
      <c r="D19" s="391"/>
      <c r="E19" s="392"/>
    </row>
    <row r="20" spans="1:5" ht="14.25" customHeight="1" x14ac:dyDescent="0.2">
      <c r="A20" s="393">
        <v>1</v>
      </c>
      <c r="B20" s="394" t="s">
        <v>620</v>
      </c>
      <c r="C20" s="395">
        <v>0</v>
      </c>
      <c r="D20" s="395">
        <v>0</v>
      </c>
      <c r="E20" s="395">
        <f>D20+ C20</f>
        <v>0</v>
      </c>
    </row>
    <row r="21" spans="1:5" ht="14.25" customHeight="1" x14ac:dyDescent="0.2">
      <c r="A21" s="393">
        <v>2</v>
      </c>
      <c r="B21" s="394" t="s">
        <v>621</v>
      </c>
      <c r="C21" s="395">
        <v>0</v>
      </c>
      <c r="D21" s="395">
        <v>0</v>
      </c>
      <c r="E21" s="395">
        <f>D21+ C21</f>
        <v>0</v>
      </c>
    </row>
    <row r="22" spans="1:5" ht="15.75" x14ac:dyDescent="0.25">
      <c r="A22" s="385"/>
      <c r="B22" s="386"/>
      <c r="C22" s="387"/>
      <c r="D22" s="387"/>
      <c r="E22" s="396"/>
    </row>
    <row r="23" spans="1:5" s="384" customFormat="1" ht="15.75" x14ac:dyDescent="0.25">
      <c r="A23" s="389" t="s">
        <v>148</v>
      </c>
      <c r="B23" s="390" t="s">
        <v>64</v>
      </c>
      <c r="C23" s="391"/>
      <c r="D23" s="391"/>
      <c r="E23" s="392"/>
    </row>
    <row r="24" spans="1:5" ht="14.25" customHeight="1" x14ac:dyDescent="0.2">
      <c r="A24" s="393">
        <v>1</v>
      </c>
      <c r="B24" s="394" t="s">
        <v>620</v>
      </c>
      <c r="C24" s="395">
        <v>0</v>
      </c>
      <c r="D24" s="395">
        <v>0</v>
      </c>
      <c r="E24" s="395">
        <f>D24+ C24</f>
        <v>0</v>
      </c>
    </row>
    <row r="25" spans="1:5" ht="14.25" customHeight="1" x14ac:dyDescent="0.2">
      <c r="A25" s="393">
        <v>2</v>
      </c>
      <c r="B25" s="394" t="s">
        <v>621</v>
      </c>
      <c r="C25" s="395">
        <v>0</v>
      </c>
      <c r="D25" s="395">
        <v>0</v>
      </c>
      <c r="E25" s="395">
        <f>D25+ C25</f>
        <v>0</v>
      </c>
    </row>
    <row r="26" spans="1:5" ht="15.75" x14ac:dyDescent="0.25">
      <c r="A26" s="385"/>
      <c r="B26" s="386"/>
      <c r="C26" s="387"/>
      <c r="D26" s="387"/>
      <c r="E26" s="396"/>
    </row>
    <row r="27" spans="1:5" s="384" customFormat="1" ht="15.75" x14ac:dyDescent="0.25">
      <c r="A27" s="389" t="s">
        <v>149</v>
      </c>
      <c r="B27" s="390" t="s">
        <v>74</v>
      </c>
      <c r="C27" s="391"/>
      <c r="D27" s="391"/>
      <c r="E27" s="392"/>
    </row>
    <row r="28" spans="1:5" ht="14.25" customHeight="1" x14ac:dyDescent="0.2">
      <c r="A28" s="393">
        <v>1</v>
      </c>
      <c r="B28" s="394" t="s">
        <v>620</v>
      </c>
      <c r="C28" s="395">
        <v>0</v>
      </c>
      <c r="D28" s="395">
        <v>0</v>
      </c>
      <c r="E28" s="395">
        <f>D28+ C28</f>
        <v>0</v>
      </c>
    </row>
    <row r="29" spans="1:5" ht="14.25" customHeight="1" x14ac:dyDescent="0.2">
      <c r="A29" s="393">
        <v>2</v>
      </c>
      <c r="B29" s="394" t="s">
        <v>621</v>
      </c>
      <c r="C29" s="395">
        <v>0</v>
      </c>
      <c r="D29" s="395">
        <v>0</v>
      </c>
      <c r="E29" s="395">
        <f>D29+ C29</f>
        <v>0</v>
      </c>
    </row>
    <row r="30" spans="1:5" ht="15.75" x14ac:dyDescent="0.25">
      <c r="A30" s="385"/>
      <c r="B30" s="386"/>
      <c r="C30" s="387"/>
      <c r="D30" s="387"/>
      <c r="E30" s="396"/>
    </row>
    <row r="31" spans="1:5" s="384" customFormat="1" ht="15.75" x14ac:dyDescent="0.25">
      <c r="A31" s="389" t="s">
        <v>150</v>
      </c>
      <c r="B31" s="390" t="s">
        <v>79</v>
      </c>
      <c r="C31" s="391"/>
      <c r="D31" s="391"/>
      <c r="E31" s="392"/>
    </row>
    <row r="32" spans="1:5" ht="14.25" customHeight="1" x14ac:dyDescent="0.2">
      <c r="A32" s="393">
        <v>1</v>
      </c>
      <c r="B32" s="394" t="s">
        <v>620</v>
      </c>
      <c r="C32" s="395">
        <v>0</v>
      </c>
      <c r="D32" s="395">
        <v>0</v>
      </c>
      <c r="E32" s="395">
        <f>D32+ C32</f>
        <v>0</v>
      </c>
    </row>
    <row r="33" spans="1:5" ht="14.25" customHeight="1" x14ac:dyDescent="0.2">
      <c r="A33" s="393">
        <v>2</v>
      </c>
      <c r="B33" s="394" t="s">
        <v>621</v>
      </c>
      <c r="C33" s="395">
        <v>0</v>
      </c>
      <c r="D33" s="395">
        <v>0</v>
      </c>
      <c r="E33" s="395">
        <f>D33+ C33</f>
        <v>0</v>
      </c>
    </row>
    <row r="34" spans="1:5" ht="15.75" x14ac:dyDescent="0.25">
      <c r="A34" s="385"/>
      <c r="B34" s="386"/>
      <c r="C34" s="387"/>
      <c r="D34" s="387"/>
      <c r="E34" s="396"/>
    </row>
    <row r="35" spans="1:5" s="384" customFormat="1" ht="15.75" x14ac:dyDescent="0.25">
      <c r="A35" s="389" t="s">
        <v>151</v>
      </c>
      <c r="B35" s="390" t="s">
        <v>82</v>
      </c>
      <c r="C35" s="391"/>
      <c r="D35" s="391"/>
      <c r="E35" s="392"/>
    </row>
    <row r="36" spans="1:5" ht="14.25" customHeight="1" x14ac:dyDescent="0.2">
      <c r="A36" s="393">
        <v>1</v>
      </c>
      <c r="B36" s="394" t="s">
        <v>620</v>
      </c>
      <c r="C36" s="395">
        <v>0</v>
      </c>
      <c r="D36" s="395">
        <v>0</v>
      </c>
      <c r="E36" s="395">
        <f>D36+ C36</f>
        <v>0</v>
      </c>
    </row>
    <row r="37" spans="1:5" ht="14.25" customHeight="1" x14ac:dyDescent="0.2">
      <c r="A37" s="393">
        <v>2</v>
      </c>
      <c r="B37" s="394" t="s">
        <v>621</v>
      </c>
      <c r="C37" s="395">
        <v>0</v>
      </c>
      <c r="D37" s="395">
        <v>0</v>
      </c>
      <c r="E37" s="395">
        <f>D37+ C37</f>
        <v>0</v>
      </c>
    </row>
    <row r="38" spans="1:5" ht="15.75" x14ac:dyDescent="0.25">
      <c r="A38" s="385"/>
      <c r="B38" s="386"/>
      <c r="C38" s="387"/>
      <c r="D38" s="387"/>
      <c r="E38" s="396"/>
    </row>
    <row r="39" spans="1:5" s="384" customFormat="1" ht="15.75" x14ac:dyDescent="0.25">
      <c r="A39" s="389" t="s">
        <v>152</v>
      </c>
      <c r="B39" s="390" t="s">
        <v>88</v>
      </c>
      <c r="C39" s="391"/>
      <c r="D39" s="391"/>
      <c r="E39" s="392"/>
    </row>
    <row r="40" spans="1:5" ht="14.25" customHeight="1" x14ac:dyDescent="0.2">
      <c r="A40" s="393">
        <v>1</v>
      </c>
      <c r="B40" s="394" t="s">
        <v>620</v>
      </c>
      <c r="C40" s="395">
        <v>0</v>
      </c>
      <c r="D40" s="395">
        <v>0</v>
      </c>
      <c r="E40" s="395">
        <f>D40+ C40</f>
        <v>0</v>
      </c>
    </row>
    <row r="41" spans="1:5" ht="14.25" customHeight="1" x14ac:dyDescent="0.2">
      <c r="A41" s="393">
        <v>2</v>
      </c>
      <c r="B41" s="394" t="s">
        <v>621</v>
      </c>
      <c r="C41" s="395">
        <v>0</v>
      </c>
      <c r="D41" s="395">
        <v>0</v>
      </c>
      <c r="E41" s="395">
        <f>D41+ C41</f>
        <v>0</v>
      </c>
    </row>
    <row r="42" spans="1:5" ht="15.75" x14ac:dyDescent="0.25">
      <c r="A42" s="385"/>
      <c r="B42" s="386"/>
      <c r="C42" s="387"/>
      <c r="D42" s="387"/>
      <c r="E42" s="396"/>
    </row>
    <row r="43" spans="1:5" s="384" customFormat="1" ht="31.5" x14ac:dyDescent="0.25">
      <c r="A43" s="389" t="s">
        <v>153</v>
      </c>
      <c r="B43" s="390" t="s">
        <v>94</v>
      </c>
      <c r="C43" s="391"/>
      <c r="D43" s="391"/>
      <c r="E43" s="392"/>
    </row>
    <row r="44" spans="1:5" ht="14.25" customHeight="1" x14ac:dyDescent="0.2">
      <c r="A44" s="393">
        <v>1</v>
      </c>
      <c r="B44" s="394" t="s">
        <v>620</v>
      </c>
      <c r="C44" s="395">
        <v>0</v>
      </c>
      <c r="D44" s="395">
        <v>0</v>
      </c>
      <c r="E44" s="395">
        <f>D44+ C44</f>
        <v>0</v>
      </c>
    </row>
    <row r="45" spans="1:5" ht="14.25" customHeight="1" x14ac:dyDescent="0.2">
      <c r="A45" s="393">
        <v>2</v>
      </c>
      <c r="B45" s="394" t="s">
        <v>621</v>
      </c>
      <c r="C45" s="395">
        <v>0</v>
      </c>
      <c r="D45" s="395">
        <v>0</v>
      </c>
      <c r="E45" s="395">
        <f>D45+ C45</f>
        <v>0</v>
      </c>
    </row>
    <row r="46" spans="1:5" ht="15.75" x14ac:dyDescent="0.25">
      <c r="A46" s="385"/>
      <c r="B46" s="386"/>
      <c r="C46" s="387"/>
      <c r="D46" s="387"/>
      <c r="E46" s="396"/>
    </row>
    <row r="47" spans="1:5" s="384" customFormat="1" ht="31.5" x14ac:dyDescent="0.25">
      <c r="A47" s="389" t="s">
        <v>154</v>
      </c>
      <c r="B47" s="390" t="s">
        <v>106</v>
      </c>
      <c r="C47" s="391"/>
      <c r="D47" s="391"/>
      <c r="E47" s="392"/>
    </row>
    <row r="48" spans="1:5" ht="14.25" customHeight="1" x14ac:dyDescent="0.2">
      <c r="A48" s="393">
        <v>1</v>
      </c>
      <c r="B48" s="394" t="s">
        <v>620</v>
      </c>
      <c r="C48" s="395">
        <v>0</v>
      </c>
      <c r="D48" s="395">
        <v>0</v>
      </c>
      <c r="E48" s="395">
        <f>D48+ C48</f>
        <v>0</v>
      </c>
    </row>
    <row r="49" spans="1:5" ht="14.25" customHeight="1" x14ac:dyDescent="0.2">
      <c r="A49" s="393">
        <v>2</v>
      </c>
      <c r="B49" s="394" t="s">
        <v>621</v>
      </c>
      <c r="C49" s="395">
        <v>0</v>
      </c>
      <c r="D49" s="395">
        <v>0</v>
      </c>
      <c r="E49" s="395">
        <f>D49+ C49</f>
        <v>0</v>
      </c>
    </row>
    <row r="50" spans="1:5" ht="15.75" x14ac:dyDescent="0.25">
      <c r="A50" s="385"/>
      <c r="B50" s="386"/>
      <c r="C50" s="387"/>
      <c r="D50" s="387"/>
      <c r="E50" s="396"/>
    </row>
    <row r="51" spans="1:5" s="384" customFormat="1" ht="15.75" x14ac:dyDescent="0.25">
      <c r="A51" s="389" t="s">
        <v>155</v>
      </c>
      <c r="B51" s="390" t="s">
        <v>113</v>
      </c>
      <c r="C51" s="391"/>
      <c r="D51" s="391"/>
      <c r="E51" s="392"/>
    </row>
    <row r="52" spans="1:5" ht="14.25" customHeight="1" x14ac:dyDescent="0.2">
      <c r="A52" s="393">
        <v>1</v>
      </c>
      <c r="B52" s="394" t="s">
        <v>620</v>
      </c>
      <c r="C52" s="395">
        <v>0</v>
      </c>
      <c r="D52" s="395">
        <v>0</v>
      </c>
      <c r="E52" s="395">
        <f>D52+ C52</f>
        <v>0</v>
      </c>
    </row>
    <row r="53" spans="1:5" ht="14.25" customHeight="1" x14ac:dyDescent="0.2">
      <c r="A53" s="393">
        <v>2</v>
      </c>
      <c r="B53" s="394" t="s">
        <v>621</v>
      </c>
      <c r="C53" s="395">
        <v>0</v>
      </c>
      <c r="D53" s="395">
        <v>0</v>
      </c>
      <c r="E53" s="395">
        <f>D53+ C53</f>
        <v>0</v>
      </c>
    </row>
    <row r="54" spans="1:5" ht="15.75" x14ac:dyDescent="0.25">
      <c r="A54" s="385"/>
      <c r="B54" s="386"/>
      <c r="C54" s="387"/>
      <c r="D54" s="387"/>
      <c r="E54" s="396"/>
    </row>
    <row r="55" spans="1:5" s="384" customFormat="1" ht="31.5" x14ac:dyDescent="0.25">
      <c r="A55" s="389" t="s">
        <v>156</v>
      </c>
      <c r="B55" s="390" t="s">
        <v>116</v>
      </c>
      <c r="C55" s="391"/>
      <c r="D55" s="391"/>
      <c r="E55" s="392"/>
    </row>
    <row r="56" spans="1:5" ht="14.25" customHeight="1" x14ac:dyDescent="0.2">
      <c r="A56" s="393">
        <v>1</v>
      </c>
      <c r="B56" s="394" t="s">
        <v>620</v>
      </c>
      <c r="C56" s="395">
        <v>0</v>
      </c>
      <c r="D56" s="395">
        <v>0</v>
      </c>
      <c r="E56" s="395">
        <f>D56+ C56</f>
        <v>0</v>
      </c>
    </row>
    <row r="57" spans="1:5" ht="14.25" customHeight="1" x14ac:dyDescent="0.2">
      <c r="A57" s="393">
        <v>2</v>
      </c>
      <c r="B57" s="394" t="s">
        <v>621</v>
      </c>
      <c r="C57" s="395">
        <v>0</v>
      </c>
      <c r="D57" s="395">
        <v>0</v>
      </c>
      <c r="E57" s="395">
        <f>D57+ C57</f>
        <v>0</v>
      </c>
    </row>
    <row r="58" spans="1:5" ht="15.75" x14ac:dyDescent="0.25">
      <c r="A58" s="385"/>
      <c r="B58" s="386"/>
      <c r="C58" s="387"/>
      <c r="D58" s="387"/>
      <c r="E58" s="396"/>
    </row>
    <row r="59" spans="1:5" s="384" customFormat="1" ht="15.75" x14ac:dyDescent="0.25">
      <c r="A59" s="389" t="s">
        <v>157</v>
      </c>
      <c r="B59" s="390" t="s">
        <v>119</v>
      </c>
      <c r="C59" s="391"/>
      <c r="D59" s="391"/>
      <c r="E59" s="392"/>
    </row>
    <row r="60" spans="1:5" ht="14.25" customHeight="1" x14ac:dyDescent="0.2">
      <c r="A60" s="393">
        <v>1</v>
      </c>
      <c r="B60" s="394" t="s">
        <v>620</v>
      </c>
      <c r="C60" s="395">
        <v>0</v>
      </c>
      <c r="D60" s="395">
        <v>0</v>
      </c>
      <c r="E60" s="395">
        <f>D60+ C60</f>
        <v>0</v>
      </c>
    </row>
    <row r="61" spans="1:5" ht="14.25" customHeight="1" x14ac:dyDescent="0.2">
      <c r="A61" s="393">
        <v>2</v>
      </c>
      <c r="B61" s="394" t="s">
        <v>621</v>
      </c>
      <c r="C61" s="395">
        <v>0</v>
      </c>
      <c r="D61" s="395">
        <v>0</v>
      </c>
      <c r="E61" s="395">
        <f>D61+ C61</f>
        <v>0</v>
      </c>
    </row>
    <row r="62" spans="1:5" ht="15.75" x14ac:dyDescent="0.25">
      <c r="A62" s="385"/>
      <c r="B62" s="386"/>
      <c r="C62" s="387"/>
      <c r="D62" s="387"/>
      <c r="E62" s="396"/>
    </row>
    <row r="63" spans="1:5" s="384" customFormat="1" ht="31.5" x14ac:dyDescent="0.25">
      <c r="A63" s="389" t="s">
        <v>158</v>
      </c>
      <c r="B63" s="390" t="s">
        <v>122</v>
      </c>
      <c r="C63" s="391"/>
      <c r="D63" s="391"/>
      <c r="E63" s="392"/>
    </row>
    <row r="64" spans="1:5" ht="14.25" customHeight="1" x14ac:dyDescent="0.2">
      <c r="A64" s="393">
        <v>1</v>
      </c>
      <c r="B64" s="394" t="s">
        <v>620</v>
      </c>
      <c r="C64" s="395">
        <v>0</v>
      </c>
      <c r="D64" s="395">
        <v>0</v>
      </c>
      <c r="E64" s="395">
        <f>D64+ C64</f>
        <v>0</v>
      </c>
    </row>
    <row r="65" spans="1:6" ht="14.25" customHeight="1" x14ac:dyDescent="0.2">
      <c r="A65" s="393">
        <v>2</v>
      </c>
      <c r="B65" s="394" t="s">
        <v>621</v>
      </c>
      <c r="C65" s="395">
        <v>0</v>
      </c>
      <c r="D65" s="395">
        <v>0</v>
      </c>
      <c r="E65" s="395">
        <f>D65+ C65</f>
        <v>0</v>
      </c>
    </row>
    <row r="66" spans="1:6" ht="15.75" x14ac:dyDescent="0.25">
      <c r="A66" s="385"/>
      <c r="B66" s="386"/>
      <c r="C66" s="387"/>
      <c r="D66" s="387"/>
      <c r="E66" s="396"/>
    </row>
    <row r="67" spans="1:6" ht="13.5" customHeight="1" x14ac:dyDescent="0.2">
      <c r="A67" s="397"/>
      <c r="B67" s="527"/>
      <c r="C67" s="527"/>
      <c r="D67" s="527"/>
      <c r="E67" s="398"/>
    </row>
    <row r="68" spans="1:6" ht="15" customHeight="1" x14ac:dyDescent="0.2">
      <c r="A68" s="399"/>
      <c r="B68" s="524" t="s">
        <v>622</v>
      </c>
      <c r="C68" s="524"/>
      <c r="D68" s="524"/>
      <c r="E68" s="524"/>
      <c r="F68" s="397"/>
    </row>
    <row r="69" spans="1:6" ht="13.5" customHeight="1" x14ac:dyDescent="0.2">
      <c r="A69" s="399"/>
      <c r="B69" s="400"/>
      <c r="C69" s="400"/>
      <c r="D69" s="400"/>
      <c r="E69" s="400"/>
      <c r="F69" s="397"/>
    </row>
    <row r="70" spans="1:6" ht="32.1" customHeight="1" x14ac:dyDescent="0.2">
      <c r="A70" s="399"/>
      <c r="B70" s="524" t="s">
        <v>623</v>
      </c>
      <c r="C70" s="524"/>
      <c r="D70" s="524"/>
      <c r="E70" s="524"/>
      <c r="F70" s="397"/>
    </row>
    <row r="71" spans="1:6" ht="15" customHeight="1" x14ac:dyDescent="0.2">
      <c r="A71" s="397"/>
      <c r="B71" s="524" t="s">
        <v>624</v>
      </c>
      <c r="C71" s="524"/>
      <c r="D71" s="524"/>
      <c r="E71" s="524"/>
      <c r="F71" s="397"/>
    </row>
    <row r="72" spans="1:6" ht="15" customHeight="1" x14ac:dyDescent="0.2">
      <c r="A72" s="397"/>
      <c r="B72" s="524" t="s">
        <v>625</v>
      </c>
      <c r="C72" s="524"/>
      <c r="D72" s="524"/>
      <c r="E72" s="524"/>
      <c r="F72" s="397"/>
    </row>
  </sheetData>
  <mergeCells count="10">
    <mergeCell ref="B68:E68"/>
    <mergeCell ref="B70:E70"/>
    <mergeCell ref="B71:E71"/>
    <mergeCell ref="B72:E72"/>
    <mergeCell ref="A2:E2"/>
    <mergeCell ref="A3:E3"/>
    <mergeCell ref="A4:E4"/>
    <mergeCell ref="A5:E5"/>
    <mergeCell ref="A6:E6"/>
    <mergeCell ref="B67:D67"/>
  </mergeCells>
  <pageMargins left="0.25" right="0.25" top="0.5" bottom="0.5" header="0.25" footer="0.25"/>
  <pageSetup paperSize="9" scale="73" fitToHeight="0" orientation="portrait" horizontalDpi="1200" verticalDpi="1200" r:id="rId1"/>
  <headerFooter>
    <oddHeader>&amp;LOFFICE OF HEALTH CARE ACCESS&amp;CANNUAL REPORTING&amp;RGREENWICH HOSPITAL</oddHeader>
    <oddFooter>&amp;LREPORT 21&amp;C&amp;P OF &amp;N&amp;R&amp;D,&amp;T</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20"/>
  <sheetViews>
    <sheetView zoomScale="75" workbookViewId="0">
      <selection activeCell="B9" sqref="B9"/>
    </sheetView>
  </sheetViews>
  <sheetFormatPr defaultRowHeight="15" customHeight="1" x14ac:dyDescent="0.2"/>
  <cols>
    <col min="1" max="1" width="6.5703125" style="431" customWidth="1"/>
    <col min="2" max="2" width="90.85546875" style="39" customWidth="1"/>
    <col min="3" max="3" width="37.5703125" style="403" customWidth="1"/>
    <col min="4" max="16384" width="9.140625" style="39"/>
  </cols>
  <sheetData>
    <row r="2" spans="1:4" ht="15.75" customHeight="1" x14ac:dyDescent="0.25">
      <c r="A2" s="477" t="s">
        <v>0</v>
      </c>
      <c r="B2" s="477"/>
      <c r="C2" s="477"/>
    </row>
    <row r="3" spans="1:4" ht="15.75" customHeight="1" x14ac:dyDescent="0.25">
      <c r="A3" s="477" t="s">
        <v>1</v>
      </c>
      <c r="B3" s="477"/>
      <c r="C3" s="477"/>
    </row>
    <row r="4" spans="1:4" ht="15.75" customHeight="1" x14ac:dyDescent="0.25">
      <c r="A4" s="477" t="s">
        <v>128</v>
      </c>
      <c r="B4" s="477"/>
      <c r="C4" s="477"/>
    </row>
    <row r="5" spans="1:4" ht="15.75" customHeight="1" x14ac:dyDescent="0.25">
      <c r="A5" s="477" t="s">
        <v>626</v>
      </c>
      <c r="B5" s="477"/>
      <c r="C5" s="477"/>
    </row>
    <row r="6" spans="1:4" ht="15.75" customHeight="1" x14ac:dyDescent="0.25">
      <c r="A6" s="477" t="s">
        <v>627</v>
      </c>
      <c r="B6" s="477"/>
      <c r="C6" s="477"/>
    </row>
    <row r="7" spans="1:4" ht="15.75" customHeight="1" x14ac:dyDescent="0.25">
      <c r="A7" s="401"/>
      <c r="B7" s="402"/>
      <c r="D7" s="404"/>
    </row>
    <row r="8" spans="1:4" ht="15.75" customHeight="1" x14ac:dyDescent="0.25">
      <c r="A8" s="405">
        <v>-1</v>
      </c>
      <c r="B8" s="406">
        <v>-2</v>
      </c>
      <c r="C8" s="405">
        <v>-3</v>
      </c>
      <c r="D8" s="404"/>
    </row>
    <row r="9" spans="1:4" ht="24.75" customHeight="1" x14ac:dyDescent="0.25">
      <c r="A9" s="407" t="s">
        <v>5</v>
      </c>
      <c r="B9" s="408" t="s">
        <v>6</v>
      </c>
      <c r="C9" s="409" t="s">
        <v>628</v>
      </c>
    </row>
    <row r="10" spans="1:4" ht="15.75" customHeight="1" x14ac:dyDescent="0.25">
      <c r="A10" s="410"/>
      <c r="B10" s="411"/>
      <c r="C10" s="412"/>
    </row>
    <row r="11" spans="1:4" ht="30" customHeight="1" x14ac:dyDescent="0.25">
      <c r="A11" s="413" t="s">
        <v>497</v>
      </c>
      <c r="B11" s="414" t="s">
        <v>629</v>
      </c>
      <c r="C11" s="415"/>
    </row>
    <row r="12" spans="1:4" ht="45" customHeight="1" x14ac:dyDescent="0.2">
      <c r="A12" s="416" t="s">
        <v>630</v>
      </c>
      <c r="B12" s="417" t="s">
        <v>631</v>
      </c>
      <c r="C12" s="418" t="s">
        <v>632</v>
      </c>
    </row>
    <row r="13" spans="1:4" ht="15" customHeight="1" x14ac:dyDescent="0.2">
      <c r="A13" s="419"/>
      <c r="B13" s="420"/>
      <c r="C13" s="421"/>
    </row>
    <row r="14" spans="1:4" ht="30" customHeight="1" x14ac:dyDescent="0.2">
      <c r="A14" s="422" t="s">
        <v>633</v>
      </c>
      <c r="B14" s="423" t="s">
        <v>634</v>
      </c>
      <c r="C14" s="424" t="s">
        <v>632</v>
      </c>
    </row>
    <row r="15" spans="1:4" ht="15" customHeight="1" x14ac:dyDescent="0.2">
      <c r="A15" s="425"/>
      <c r="B15" s="420"/>
      <c r="C15" s="421"/>
    </row>
    <row r="16" spans="1:4" ht="30" customHeight="1" x14ac:dyDescent="0.2">
      <c r="A16" s="422" t="s">
        <v>635</v>
      </c>
      <c r="B16" s="423" t="s">
        <v>636</v>
      </c>
      <c r="C16" s="424" t="s">
        <v>632</v>
      </c>
    </row>
    <row r="17" spans="1:3" ht="15" customHeight="1" x14ac:dyDescent="0.2">
      <c r="A17" s="425"/>
      <c r="B17" s="420"/>
      <c r="C17" s="421"/>
    </row>
    <row r="18" spans="1:3" ht="30" customHeight="1" x14ac:dyDescent="0.2">
      <c r="A18" s="422" t="s">
        <v>637</v>
      </c>
      <c r="B18" s="423" t="s">
        <v>638</v>
      </c>
      <c r="C18" s="424" t="s">
        <v>632</v>
      </c>
    </row>
    <row r="19" spans="1:3" ht="15" customHeight="1" x14ac:dyDescent="0.2">
      <c r="A19" s="426"/>
      <c r="B19" s="427"/>
      <c r="C19" s="421"/>
    </row>
    <row r="20" spans="1:3" ht="30" customHeight="1" x14ac:dyDescent="0.2">
      <c r="A20" s="428" t="s">
        <v>639</v>
      </c>
      <c r="B20" s="429" t="s">
        <v>640</v>
      </c>
      <c r="C20" s="430">
        <v>0</v>
      </c>
    </row>
  </sheetData>
  <mergeCells count="5">
    <mergeCell ref="A2:C2"/>
    <mergeCell ref="A3:C3"/>
    <mergeCell ref="A4:C4"/>
    <mergeCell ref="A5:C5"/>
    <mergeCell ref="A6:C6"/>
  </mergeCells>
  <pageMargins left="0.25" right="0.25" top="0.5" bottom="0.5" header="0.25" footer="0.25"/>
  <pageSetup paperSize="9" scale="74" orientation="portrait" horizontalDpi="1200" verticalDpi="1200" r:id="rId1"/>
  <headerFooter>
    <oddHeader>&amp;LOFFICE OF HEALTH CARE ACCESS&amp;CANNUAL REPORTING&amp;RGREENWICH HOSPITAL</oddHeader>
    <oddFooter>&amp;LREPORT 22&amp;C&amp;P OF &amp;N&amp;R&amp;D,&amp;T</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76"/>
  <sheetViews>
    <sheetView zoomScale="75" zoomScaleSheetLayoutView="75" workbookViewId="0">
      <selection activeCell="E15" sqref="E15"/>
    </sheetView>
  </sheetViews>
  <sheetFormatPr defaultRowHeight="15" x14ac:dyDescent="0.2"/>
  <cols>
    <col min="1" max="1" width="8.7109375" style="432" customWidth="1"/>
    <col min="2" max="2" width="55.28515625" style="432" customWidth="1"/>
    <col min="3" max="6" width="16.7109375" style="432" customWidth="1"/>
    <col min="7" max="16384" width="9.140625" style="432"/>
  </cols>
  <sheetData>
    <row r="1" spans="1:6" ht="15" customHeight="1" x14ac:dyDescent="0.25">
      <c r="A1" s="528" t="s">
        <v>0</v>
      </c>
      <c r="B1" s="529"/>
      <c r="C1" s="529"/>
      <c r="D1" s="529"/>
      <c r="E1" s="529"/>
      <c r="F1" s="530"/>
    </row>
    <row r="2" spans="1:6" ht="15" customHeight="1" x14ac:dyDescent="0.25">
      <c r="A2" s="528" t="s">
        <v>517</v>
      </c>
      <c r="B2" s="529"/>
      <c r="C2" s="529"/>
      <c r="D2" s="529"/>
      <c r="E2" s="529"/>
      <c r="F2" s="530"/>
    </row>
    <row r="3" spans="1:6" ht="15" customHeight="1" x14ac:dyDescent="0.25">
      <c r="A3" s="471" t="s">
        <v>641</v>
      </c>
      <c r="B3" s="471"/>
      <c r="C3" s="471"/>
      <c r="D3" s="471"/>
      <c r="E3" s="471"/>
      <c r="F3" s="471"/>
    </row>
    <row r="4" spans="1:6" ht="15" customHeight="1" x14ac:dyDescent="0.25">
      <c r="A4" s="471" t="s">
        <v>642</v>
      </c>
      <c r="B4" s="471"/>
      <c r="C4" s="471"/>
      <c r="D4" s="471"/>
      <c r="E4" s="471"/>
      <c r="F4" s="471"/>
    </row>
    <row r="5" spans="1:6" ht="15" customHeight="1" x14ac:dyDescent="0.25">
      <c r="A5" s="433"/>
      <c r="B5" s="2"/>
      <c r="C5" s="2"/>
      <c r="D5" s="2"/>
      <c r="E5" s="2"/>
      <c r="F5" s="433"/>
    </row>
    <row r="6" spans="1:6" ht="15" customHeight="1" x14ac:dyDescent="0.25">
      <c r="A6" s="434">
        <v>-1</v>
      </c>
      <c r="B6" s="434">
        <v>-2</v>
      </c>
      <c r="C6" s="434">
        <v>-3</v>
      </c>
      <c r="D6" s="434">
        <v>-4</v>
      </c>
      <c r="E6" s="434">
        <v>-5</v>
      </c>
      <c r="F6" s="434">
        <v>-6</v>
      </c>
    </row>
    <row r="7" spans="1:6" ht="15" customHeight="1" x14ac:dyDescent="0.25">
      <c r="A7" s="435"/>
      <c r="B7" s="434"/>
      <c r="C7" s="2" t="s">
        <v>643</v>
      </c>
      <c r="D7" s="2" t="s">
        <v>644</v>
      </c>
      <c r="E7" s="434" t="s">
        <v>213</v>
      </c>
      <c r="F7" s="434" t="s">
        <v>645</v>
      </c>
    </row>
    <row r="8" spans="1:6" ht="15" customHeight="1" x14ac:dyDescent="0.25">
      <c r="A8" s="436" t="s">
        <v>5</v>
      </c>
      <c r="B8" s="437" t="s">
        <v>6</v>
      </c>
      <c r="C8" s="436" t="s">
        <v>213</v>
      </c>
      <c r="D8" s="436" t="s">
        <v>213</v>
      </c>
      <c r="E8" s="436" t="s">
        <v>646</v>
      </c>
      <c r="F8" s="436" t="s">
        <v>646</v>
      </c>
    </row>
    <row r="9" spans="1:6" ht="15" customHeight="1" x14ac:dyDescent="0.25">
      <c r="A9" s="435"/>
      <c r="B9" s="435"/>
      <c r="C9" s="435"/>
      <c r="D9" s="435"/>
      <c r="E9" s="435"/>
      <c r="F9" s="435"/>
    </row>
    <row r="10" spans="1:6" ht="15" customHeight="1" x14ac:dyDescent="0.25">
      <c r="A10" s="436" t="s">
        <v>169</v>
      </c>
      <c r="B10" s="438" t="s">
        <v>647</v>
      </c>
      <c r="C10" s="438"/>
      <c r="D10" s="438"/>
      <c r="E10" s="438"/>
      <c r="F10" s="439"/>
    </row>
    <row r="11" spans="1:6" ht="15" customHeight="1" x14ac:dyDescent="0.25">
      <c r="A11" s="436"/>
      <c r="B11" s="438"/>
      <c r="C11" s="438"/>
      <c r="D11" s="438"/>
      <c r="E11" s="438"/>
      <c r="F11" s="439"/>
    </row>
    <row r="12" spans="1:6" x14ac:dyDescent="0.2">
      <c r="A12" s="440" t="s">
        <v>648</v>
      </c>
      <c r="B12" s="441" t="s">
        <v>649</v>
      </c>
      <c r="C12" s="442">
        <v>3884</v>
      </c>
      <c r="D12" s="442">
        <v>4097</v>
      </c>
      <c r="E12" s="442">
        <f>+D12-C12</f>
        <v>213</v>
      </c>
      <c r="F12" s="439">
        <f>IF(C12=0,0,E12/C12)</f>
        <v>5.4840370751802266E-2</v>
      </c>
    </row>
    <row r="13" spans="1:6" ht="15" customHeight="1" x14ac:dyDescent="0.25">
      <c r="A13" s="440" t="s">
        <v>650</v>
      </c>
      <c r="B13" s="441" t="s">
        <v>651</v>
      </c>
      <c r="C13" s="442">
        <v>3884</v>
      </c>
      <c r="D13" s="442">
        <v>4097</v>
      </c>
      <c r="E13" s="442">
        <f>+D13-C13</f>
        <v>213</v>
      </c>
      <c r="F13" s="443">
        <f>IF(C13=0,0,E13/C13)</f>
        <v>5.4840370751802266E-2</v>
      </c>
    </row>
    <row r="14" spans="1:6" ht="15" customHeight="1" x14ac:dyDescent="0.25">
      <c r="A14" s="444"/>
      <c r="B14" s="444"/>
      <c r="C14" s="444"/>
      <c r="D14" s="444"/>
      <c r="E14" s="444"/>
    </row>
    <row r="15" spans="1:6" x14ac:dyDescent="0.2">
      <c r="A15" s="440" t="s">
        <v>652</v>
      </c>
      <c r="B15" s="441" t="s">
        <v>653</v>
      </c>
      <c r="C15" s="445">
        <v>19643151</v>
      </c>
      <c r="D15" s="445">
        <v>23619473</v>
      </c>
      <c r="E15" s="445">
        <f>+D15-C15</f>
        <v>3976322</v>
      </c>
      <c r="F15" s="439">
        <f>IF(C15=0,0,E15/C15)</f>
        <v>0.20242790986028666</v>
      </c>
    </row>
    <row r="16" spans="1:6" ht="15" customHeight="1" x14ac:dyDescent="0.25">
      <c r="A16" s="446"/>
      <c r="B16" s="444" t="s">
        <v>654</v>
      </c>
      <c r="C16" s="447">
        <f>IF(C13=0,0,C15/C13)</f>
        <v>5057.4539134912466</v>
      </c>
      <c r="D16" s="447">
        <f>IF(D13=0,0,D15/D13)</f>
        <v>5765.0654137173542</v>
      </c>
      <c r="E16" s="447">
        <f>+D16-C16</f>
        <v>707.61150022610764</v>
      </c>
      <c r="F16" s="443">
        <f>IF(C16=0,0,E16/C16)</f>
        <v>0.13991457210089164</v>
      </c>
    </row>
    <row r="17" spans="1:6" ht="15" customHeight="1" x14ac:dyDescent="0.25">
      <c r="A17" s="444"/>
      <c r="B17" s="444"/>
      <c r="C17" s="444"/>
      <c r="D17" s="444"/>
      <c r="E17" s="444"/>
      <c r="F17" s="439"/>
    </row>
    <row r="18" spans="1:6" x14ac:dyDescent="0.2">
      <c r="A18" s="440" t="s">
        <v>655</v>
      </c>
      <c r="B18" s="441" t="s">
        <v>656</v>
      </c>
      <c r="C18" s="441">
        <v>0.27193099999999998</v>
      </c>
      <c r="D18" s="441">
        <v>0.27607500000000001</v>
      </c>
      <c r="E18" s="448">
        <f>+D18-C18</f>
        <v>4.1440000000000365E-3</v>
      </c>
      <c r="F18" s="439">
        <f>IF(C18=0,0,E18/C18)</f>
        <v>1.523915993395397E-2</v>
      </c>
    </row>
    <row r="19" spans="1:6" ht="15" customHeight="1" x14ac:dyDescent="0.25">
      <c r="A19" s="446"/>
      <c r="B19" s="444" t="s">
        <v>657</v>
      </c>
      <c r="C19" s="447">
        <f>+C15*C18</f>
        <v>5341581.6945809992</v>
      </c>
      <c r="D19" s="447">
        <f>+D15*D18</f>
        <v>6520746.008475</v>
      </c>
      <c r="E19" s="447">
        <f>+D19-C19</f>
        <v>1179164.3138940008</v>
      </c>
      <c r="F19" s="443">
        <f>IF(C19=0,0,E19/C19)</f>
        <v>0.2207519010876976</v>
      </c>
    </row>
    <row r="20" spans="1:6" ht="15" customHeight="1" x14ac:dyDescent="0.25">
      <c r="A20" s="446"/>
      <c r="B20" s="444" t="s">
        <v>658</v>
      </c>
      <c r="C20" s="447">
        <f>IF(C13=0,0,C19/C13)</f>
        <v>1375.2785001495879</v>
      </c>
      <c r="D20" s="447">
        <f>IF(D13=0,0,D19/D13)</f>
        <v>1591.5904340920185</v>
      </c>
      <c r="E20" s="447">
        <f>+D20-C20</f>
        <v>216.31193394243064</v>
      </c>
      <c r="F20" s="443">
        <f>IF(C20=0,0,E20/C20)</f>
        <v>0.15728591257618191</v>
      </c>
    </row>
    <row r="21" spans="1:6" ht="15" customHeight="1" x14ac:dyDescent="0.25">
      <c r="A21" s="435"/>
      <c r="B21" s="444"/>
      <c r="C21" s="449"/>
      <c r="D21" s="449"/>
      <c r="E21" s="449"/>
      <c r="F21" s="439"/>
    </row>
    <row r="22" spans="1:6" x14ac:dyDescent="0.2">
      <c r="A22" s="440" t="s">
        <v>659</v>
      </c>
      <c r="B22" s="441" t="s">
        <v>660</v>
      </c>
      <c r="C22" s="445">
        <v>3632478</v>
      </c>
      <c r="D22" s="445">
        <v>6461464</v>
      </c>
      <c r="E22" s="445">
        <f>+D22-C22</f>
        <v>2828986</v>
      </c>
      <c r="F22" s="439">
        <f>IF(C22=0,0,E22/C22)</f>
        <v>0.77880334030928744</v>
      </c>
    </row>
    <row r="23" spans="1:6" ht="30" x14ac:dyDescent="0.2">
      <c r="A23" s="440" t="s">
        <v>661</v>
      </c>
      <c r="B23" s="441" t="s">
        <v>662</v>
      </c>
      <c r="C23" s="450">
        <v>6879146</v>
      </c>
      <c r="D23" s="450">
        <v>6928064</v>
      </c>
      <c r="E23" s="450">
        <f>+D23-C23</f>
        <v>48918</v>
      </c>
      <c r="F23" s="439">
        <f>IF(C23=0,0,E23/C23)</f>
        <v>7.1110570992387722E-3</v>
      </c>
    </row>
    <row r="24" spans="1:6" ht="30" x14ac:dyDescent="0.2">
      <c r="A24" s="440" t="s">
        <v>663</v>
      </c>
      <c r="B24" s="441" t="s">
        <v>664</v>
      </c>
      <c r="C24" s="450">
        <v>9131527</v>
      </c>
      <c r="D24" s="450">
        <v>10229945</v>
      </c>
      <c r="E24" s="450">
        <f>+D24-C24</f>
        <v>1098418</v>
      </c>
      <c r="F24" s="439">
        <f>IF(C24=0,0,E24/C24)</f>
        <v>0.12028853443679244</v>
      </c>
    </row>
    <row r="25" spans="1:6" ht="15" customHeight="1" x14ac:dyDescent="0.25">
      <c r="A25" s="435"/>
      <c r="B25" s="444" t="s">
        <v>653</v>
      </c>
      <c r="C25" s="447">
        <f>+C22+C23+C24</f>
        <v>19643151</v>
      </c>
      <c r="D25" s="447">
        <f>+D22+D23+D24</f>
        <v>23619473</v>
      </c>
      <c r="E25" s="447">
        <f>+E22+E23+E24</f>
        <v>3976322</v>
      </c>
      <c r="F25" s="443">
        <f>IF(C25=0,0,E25/C25)</f>
        <v>0.20242790986028666</v>
      </c>
    </row>
    <row r="26" spans="1:6" ht="15" customHeight="1" x14ac:dyDescent="0.25">
      <c r="A26" s="436"/>
      <c r="B26" s="444"/>
      <c r="C26" s="451"/>
      <c r="D26" s="451"/>
      <c r="E26" s="451"/>
      <c r="F26" s="439"/>
    </row>
    <row r="27" spans="1:6" x14ac:dyDescent="0.2">
      <c r="A27" s="440" t="s">
        <v>665</v>
      </c>
      <c r="B27" s="441" t="s">
        <v>666</v>
      </c>
      <c r="C27" s="450">
        <v>918</v>
      </c>
      <c r="D27" s="450">
        <v>1823</v>
      </c>
      <c r="E27" s="450">
        <f>+D27-C27</f>
        <v>905</v>
      </c>
      <c r="F27" s="439">
        <f>IF(C27=0,0,E27/C27)</f>
        <v>0.98583877995642699</v>
      </c>
    </row>
    <row r="28" spans="1:6" x14ac:dyDescent="0.2">
      <c r="A28" s="440" t="s">
        <v>667</v>
      </c>
      <c r="B28" s="441" t="s">
        <v>668</v>
      </c>
      <c r="C28" s="450">
        <v>331</v>
      </c>
      <c r="D28" s="450">
        <v>248</v>
      </c>
      <c r="E28" s="450">
        <f>+D28-C28</f>
        <v>-83</v>
      </c>
      <c r="F28" s="439">
        <f>IF(C28=0,0,E28/C28)</f>
        <v>-0.25075528700906347</v>
      </c>
    </row>
    <row r="29" spans="1:6" x14ac:dyDescent="0.2">
      <c r="A29" s="440" t="s">
        <v>669</v>
      </c>
      <c r="B29" s="441" t="s">
        <v>670</v>
      </c>
      <c r="C29" s="450">
        <v>3254</v>
      </c>
      <c r="D29" s="450">
        <v>3811</v>
      </c>
      <c r="E29" s="450">
        <f>+D29-C29</f>
        <v>557</v>
      </c>
      <c r="F29" s="439">
        <f>IF(C29=0,0,E29/C29)</f>
        <v>0.1711739397664413</v>
      </c>
    </row>
    <row r="30" spans="1:6" ht="30" x14ac:dyDescent="0.2">
      <c r="A30" s="440" t="s">
        <v>671</v>
      </c>
      <c r="B30" s="441" t="s">
        <v>672</v>
      </c>
      <c r="C30" s="450">
        <v>9721</v>
      </c>
      <c r="D30" s="450">
        <v>6536</v>
      </c>
      <c r="E30" s="450">
        <f>+D30-C30</f>
        <v>-3185</v>
      </c>
      <c r="F30" s="439">
        <f>IF(C30=0,0,E30/C30)</f>
        <v>-0.32764118917806812</v>
      </c>
    </row>
    <row r="31" spans="1:6" ht="15" customHeight="1" x14ac:dyDescent="0.25">
      <c r="A31" s="436"/>
      <c r="B31" s="452"/>
      <c r="C31" s="435"/>
      <c r="D31" s="435"/>
      <c r="E31" s="435"/>
      <c r="F31" s="443"/>
    </row>
    <row r="32" spans="1:6" ht="15" customHeight="1" x14ac:dyDescent="0.25">
      <c r="A32" s="453"/>
      <c r="B32" s="441"/>
      <c r="C32" s="438"/>
      <c r="D32" s="438"/>
      <c r="E32" s="438"/>
      <c r="F32" s="439"/>
    </row>
    <row r="33" spans="1:6" ht="15" customHeight="1" x14ac:dyDescent="0.25">
      <c r="A33" s="452" t="s">
        <v>673</v>
      </c>
      <c r="B33" s="444"/>
      <c r="C33" s="449"/>
      <c r="D33" s="449"/>
      <c r="E33" s="449"/>
    </row>
    <row r="34" spans="1:6" ht="15" customHeight="1" x14ac:dyDescent="0.25">
      <c r="A34" s="436"/>
      <c r="B34" s="452"/>
      <c r="C34" s="435"/>
      <c r="D34" s="435"/>
      <c r="E34" s="435"/>
      <c r="F34" s="443"/>
    </row>
    <row r="35" spans="1:6" ht="15" customHeight="1" x14ac:dyDescent="0.25">
      <c r="A35" s="452"/>
      <c r="F35" s="439"/>
    </row>
    <row r="36" spans="1:6" ht="15" customHeight="1" x14ac:dyDescent="0.25">
      <c r="A36" s="436" t="s">
        <v>184</v>
      </c>
      <c r="B36" s="438" t="s">
        <v>674</v>
      </c>
      <c r="C36" s="435"/>
      <c r="D36" s="435"/>
      <c r="E36" s="435"/>
      <c r="F36" s="435"/>
    </row>
    <row r="37" spans="1:6" ht="15" customHeight="1" x14ac:dyDescent="0.25">
      <c r="A37" s="436"/>
      <c r="B37" s="452"/>
      <c r="C37" s="435"/>
      <c r="D37" s="435"/>
      <c r="E37" s="435"/>
      <c r="F37" s="435"/>
    </row>
    <row r="38" spans="1:6" x14ac:dyDescent="0.2">
      <c r="A38" s="440" t="s">
        <v>648</v>
      </c>
      <c r="B38" s="441" t="s">
        <v>649</v>
      </c>
      <c r="C38" s="442">
        <v>69</v>
      </c>
      <c r="D38" s="442">
        <v>199</v>
      </c>
      <c r="E38" s="442">
        <f>+D38-C38</f>
        <v>130</v>
      </c>
      <c r="F38" s="439">
        <f>IF(C38=0,0,E38/C38)</f>
        <v>1.8840579710144927</v>
      </c>
    </row>
    <row r="39" spans="1:6" ht="15" customHeight="1" x14ac:dyDescent="0.25">
      <c r="A39" s="440" t="s">
        <v>650</v>
      </c>
      <c r="B39" s="441" t="s">
        <v>651</v>
      </c>
      <c r="C39" s="442">
        <v>69</v>
      </c>
      <c r="D39" s="442">
        <v>199</v>
      </c>
      <c r="E39" s="442">
        <f>+D39-C39</f>
        <v>130</v>
      </c>
      <c r="F39" s="443">
        <f>IF(C39=0,0,E39/C39)</f>
        <v>1.8840579710144927</v>
      </c>
    </row>
    <row r="40" spans="1:6" ht="15" customHeight="1" x14ac:dyDescent="0.25">
      <c r="A40" s="441"/>
      <c r="B40" s="441"/>
      <c r="C40" s="444"/>
      <c r="D40" s="444"/>
      <c r="E40" s="444"/>
    </row>
    <row r="41" spans="1:6" x14ac:dyDescent="0.2">
      <c r="A41" s="440" t="s">
        <v>652</v>
      </c>
      <c r="B41" s="441" t="s">
        <v>675</v>
      </c>
      <c r="C41" s="445">
        <v>920000</v>
      </c>
      <c r="D41" s="445">
        <v>1726907</v>
      </c>
      <c r="E41" s="445">
        <f>+D41-C41</f>
        <v>806907</v>
      </c>
      <c r="F41" s="439">
        <f>IF(C41=0,0,E41/C41)</f>
        <v>0.87707282608695647</v>
      </c>
    </row>
    <row r="42" spans="1:6" ht="15" customHeight="1" x14ac:dyDescent="0.25">
      <c r="A42" s="435"/>
      <c r="B42" s="444" t="s">
        <v>654</v>
      </c>
      <c r="C42" s="447">
        <f>IF(C39=0,0,C41/C39)</f>
        <v>13333.333333333334</v>
      </c>
      <c r="D42" s="447">
        <f>IF(D39=0,0,D41/D39)</f>
        <v>8677.9246231155776</v>
      </c>
      <c r="E42" s="447">
        <f>+D42-C42</f>
        <v>-4655.4087102177564</v>
      </c>
      <c r="F42" s="443">
        <f>IF(C42=0,0,E42/C42)</f>
        <v>-0.34915565326633169</v>
      </c>
    </row>
    <row r="43" spans="1:6" ht="15" customHeight="1" x14ac:dyDescent="0.25">
      <c r="A43" s="444"/>
      <c r="B43" s="444"/>
      <c r="C43" s="444"/>
      <c r="D43" s="444"/>
      <c r="E43" s="444"/>
      <c r="F43" s="439"/>
    </row>
    <row r="44" spans="1:6" x14ac:dyDescent="0.2">
      <c r="A44" s="440" t="s">
        <v>655</v>
      </c>
      <c r="B44" s="441" t="s">
        <v>656</v>
      </c>
      <c r="C44" s="441">
        <v>0.27193099999999998</v>
      </c>
      <c r="D44" s="441">
        <v>0.27607500000000001</v>
      </c>
      <c r="E44" s="448">
        <f>+D44-C44</f>
        <v>4.1440000000000365E-3</v>
      </c>
      <c r="F44" s="439">
        <f>IF(C44=0,0,E44/C44)</f>
        <v>1.523915993395397E-2</v>
      </c>
    </row>
    <row r="45" spans="1:6" ht="15" customHeight="1" x14ac:dyDescent="0.25">
      <c r="A45" s="435"/>
      <c r="B45" s="444" t="s">
        <v>657</v>
      </c>
      <c r="C45" s="447">
        <f>+C41*C44</f>
        <v>250176.52</v>
      </c>
      <c r="D45" s="447">
        <f>+D41*D44</f>
        <v>476755.85002500005</v>
      </c>
      <c r="E45" s="447">
        <f>+D45-C45</f>
        <v>226579.33002500006</v>
      </c>
      <c r="F45" s="443">
        <f>IF(C45=0,0,E45/C45)</f>
        <v>0.90567783909137467</v>
      </c>
    </row>
    <row r="46" spans="1:6" ht="15" customHeight="1" x14ac:dyDescent="0.25">
      <c r="A46" s="435"/>
      <c r="B46" s="444" t="s">
        <v>658</v>
      </c>
      <c r="C46" s="447">
        <f>IF(C39=0,0,C45/C39)</f>
        <v>3625.7466666666664</v>
      </c>
      <c r="D46" s="447">
        <f>IF(D39=0,0,D45/D39)</f>
        <v>2395.7580403266334</v>
      </c>
      <c r="E46" s="447">
        <f>+D46-C46</f>
        <v>-1229.9886263400331</v>
      </c>
      <c r="F46" s="443">
        <f>IF(C46=0,0,E46/C46)</f>
        <v>-0.33923733217434748</v>
      </c>
    </row>
    <row r="47" spans="1:6" ht="15" customHeight="1" x14ac:dyDescent="0.25">
      <c r="A47" s="435"/>
      <c r="B47" s="444"/>
      <c r="C47" s="449"/>
      <c r="D47" s="449"/>
      <c r="E47" s="449"/>
      <c r="F47" s="443"/>
    </row>
    <row r="48" spans="1:6" x14ac:dyDescent="0.2">
      <c r="A48" s="440" t="s">
        <v>659</v>
      </c>
      <c r="B48" s="441" t="s">
        <v>676</v>
      </c>
      <c r="C48" s="445">
        <v>386648</v>
      </c>
      <c r="D48" s="445">
        <v>1359736</v>
      </c>
      <c r="E48" s="445">
        <f>+D48-C48</f>
        <v>973088</v>
      </c>
      <c r="F48" s="439">
        <f>IF(C48=0,0,E48/C48)</f>
        <v>2.5167283937845277</v>
      </c>
    </row>
    <row r="49" spans="1:7" ht="30" x14ac:dyDescent="0.2">
      <c r="A49" s="440" t="s">
        <v>661</v>
      </c>
      <c r="B49" s="441" t="s">
        <v>677</v>
      </c>
      <c r="C49" s="450">
        <v>226421</v>
      </c>
      <c r="D49" s="450">
        <v>228527</v>
      </c>
      <c r="E49" s="450">
        <f>+D49-C49</f>
        <v>2106</v>
      </c>
      <c r="F49" s="439">
        <f>IF(C49=0,0,E49/C49)</f>
        <v>9.3012573922030203E-3</v>
      </c>
    </row>
    <row r="50" spans="1:7" ht="30" x14ac:dyDescent="0.2">
      <c r="A50" s="440" t="s">
        <v>663</v>
      </c>
      <c r="B50" s="441" t="s">
        <v>678</v>
      </c>
      <c r="C50" s="450">
        <v>306931</v>
      </c>
      <c r="D50" s="450">
        <v>138644</v>
      </c>
      <c r="E50" s="450">
        <f>+D50-C50</f>
        <v>-168287</v>
      </c>
      <c r="F50" s="439">
        <f>IF(C50=0,0,E50/C50)</f>
        <v>-0.54828935493645148</v>
      </c>
    </row>
    <row r="51" spans="1:7" ht="15" customHeight="1" x14ac:dyDescent="0.25">
      <c r="A51" s="435"/>
      <c r="B51" s="444" t="s">
        <v>675</v>
      </c>
      <c r="C51" s="447">
        <f>+C48+C49+C50</f>
        <v>920000</v>
      </c>
      <c r="D51" s="447">
        <f>+D48+D49+D50</f>
        <v>1726907</v>
      </c>
      <c r="E51" s="447">
        <f>+E48+E49+E50</f>
        <v>806907</v>
      </c>
      <c r="F51" s="443">
        <f>IF(C51=0,0,E51/C51)</f>
        <v>0.87707282608695647</v>
      </c>
    </row>
    <row r="52" spans="1:7" ht="15" customHeight="1" x14ac:dyDescent="0.25">
      <c r="A52" s="436"/>
      <c r="B52" s="444"/>
      <c r="C52" s="451"/>
      <c r="D52" s="451"/>
      <c r="E52" s="451"/>
      <c r="F52" s="439"/>
    </row>
    <row r="53" spans="1:7" x14ac:dyDescent="0.2">
      <c r="A53" s="440" t="s">
        <v>665</v>
      </c>
      <c r="B53" s="441" t="s">
        <v>679</v>
      </c>
      <c r="C53" s="450">
        <v>158</v>
      </c>
      <c r="D53" s="450">
        <v>760</v>
      </c>
      <c r="E53" s="450">
        <f>+D53-C53</f>
        <v>602</v>
      </c>
      <c r="F53" s="439">
        <f>IF(C53=0,0,E53/C53)</f>
        <v>3.8101265822784809</v>
      </c>
    </row>
    <row r="54" spans="1:7" x14ac:dyDescent="0.2">
      <c r="A54" s="440" t="s">
        <v>667</v>
      </c>
      <c r="B54" s="441" t="s">
        <v>680</v>
      </c>
      <c r="C54" s="450">
        <v>45</v>
      </c>
      <c r="D54" s="450">
        <v>51</v>
      </c>
      <c r="E54" s="450">
        <f>+D54-C54</f>
        <v>6</v>
      </c>
      <c r="F54" s="439">
        <f>IF(C54=0,0,E54/C54)</f>
        <v>0.13333333333333333</v>
      </c>
    </row>
    <row r="55" spans="1:7" x14ac:dyDescent="0.2">
      <c r="A55" s="440" t="s">
        <v>669</v>
      </c>
      <c r="B55" s="441" t="s">
        <v>681</v>
      </c>
      <c r="C55" s="450">
        <v>198</v>
      </c>
      <c r="D55" s="450">
        <v>154</v>
      </c>
      <c r="E55" s="450">
        <f>+D55-C55</f>
        <v>-44</v>
      </c>
      <c r="F55" s="439">
        <f>IF(C55=0,0,E55/C55)</f>
        <v>-0.22222222222222221</v>
      </c>
    </row>
    <row r="56" spans="1:7" ht="30" x14ac:dyDescent="0.2">
      <c r="A56" s="440" t="s">
        <v>671</v>
      </c>
      <c r="B56" s="441" t="s">
        <v>682</v>
      </c>
      <c r="C56" s="450">
        <v>335</v>
      </c>
      <c r="D56" s="450">
        <v>253</v>
      </c>
      <c r="E56" s="450">
        <f>+D56-C56</f>
        <v>-82</v>
      </c>
      <c r="F56" s="439">
        <f>IF(C56=0,0,E56/C56)</f>
        <v>-0.24477611940298508</v>
      </c>
    </row>
    <row r="57" spans="1:7" ht="15" customHeight="1" x14ac:dyDescent="0.25">
      <c r="A57" s="454"/>
      <c r="B57" s="2"/>
      <c r="C57" s="2"/>
      <c r="D57" s="2"/>
      <c r="E57" s="2"/>
      <c r="F57" s="455"/>
    </row>
    <row r="58" spans="1:7" ht="15" customHeight="1" x14ac:dyDescent="0.25">
      <c r="A58" s="452" t="s">
        <v>683</v>
      </c>
      <c r="B58" s="2"/>
      <c r="C58" s="2"/>
      <c r="D58" s="2"/>
      <c r="E58" s="2"/>
      <c r="F58" s="456"/>
    </row>
    <row r="59" spans="1:7" ht="15" customHeight="1" x14ac:dyDescent="0.25">
      <c r="A59" s="436"/>
      <c r="B59" s="452"/>
      <c r="C59" s="435"/>
      <c r="D59" s="435"/>
      <c r="E59" s="435"/>
      <c r="F59" s="443"/>
    </row>
    <row r="60" spans="1:7" ht="15" customHeight="1" x14ac:dyDescent="0.25">
      <c r="A60" s="446"/>
      <c r="B60" s="441"/>
      <c r="C60" s="450"/>
      <c r="D60" s="450"/>
      <c r="E60" s="450"/>
      <c r="F60" s="457"/>
      <c r="G60" s="458"/>
    </row>
    <row r="61" spans="1:7" ht="15" customHeight="1" x14ac:dyDescent="0.25">
      <c r="A61" s="435"/>
      <c r="B61" s="444"/>
      <c r="C61" s="449"/>
      <c r="D61" s="449"/>
      <c r="E61" s="449"/>
      <c r="F61" s="457"/>
    </row>
    <row r="62" spans="1:7" ht="15" customHeight="1" x14ac:dyDescent="0.25">
      <c r="A62" s="436"/>
      <c r="B62" s="444"/>
      <c r="C62" s="451"/>
      <c r="D62" s="451"/>
      <c r="E62" s="451"/>
      <c r="F62" s="459"/>
    </row>
    <row r="63" spans="1:7" x14ac:dyDescent="0.2">
      <c r="A63" s="446"/>
      <c r="B63" s="441"/>
      <c r="C63" s="450"/>
      <c r="D63" s="450"/>
      <c r="E63" s="450"/>
      <c r="F63" s="459"/>
    </row>
    <row r="64" spans="1:7" x14ac:dyDescent="0.2">
      <c r="A64" s="446"/>
      <c r="B64" s="441"/>
      <c r="C64" s="450"/>
      <c r="D64" s="450"/>
      <c r="E64" s="450"/>
      <c r="F64" s="460"/>
    </row>
    <row r="65" spans="1:6" x14ac:dyDescent="0.2">
      <c r="A65" s="446"/>
      <c r="B65" s="441"/>
      <c r="C65" s="450"/>
      <c r="D65" s="450"/>
      <c r="E65" s="450"/>
      <c r="F65" s="455"/>
    </row>
    <row r="66" spans="1:6" x14ac:dyDescent="0.2">
      <c r="A66" s="446"/>
      <c r="B66" s="441"/>
      <c r="C66" s="450"/>
      <c r="D66" s="450"/>
      <c r="E66" s="450"/>
      <c r="F66" s="455"/>
    </row>
    <row r="67" spans="1:6" ht="15" customHeight="1" x14ac:dyDescent="0.25">
      <c r="A67" s="454"/>
      <c r="B67" s="2"/>
      <c r="C67" s="2"/>
      <c r="D67" s="2"/>
      <c r="E67" s="2"/>
      <c r="F67" s="455"/>
    </row>
    <row r="68" spans="1:6" ht="15" customHeight="1" x14ac:dyDescent="0.25">
      <c r="A68" s="452"/>
      <c r="B68" s="2"/>
      <c r="C68" s="2"/>
      <c r="D68" s="2"/>
      <c r="E68" s="2"/>
      <c r="F68" s="456"/>
    </row>
    <row r="69" spans="1:6" ht="15" customHeight="1" x14ac:dyDescent="0.25">
      <c r="A69" s="435"/>
      <c r="B69" s="461"/>
      <c r="C69" s="461"/>
      <c r="D69" s="461"/>
      <c r="E69" s="461"/>
      <c r="F69" s="455"/>
    </row>
    <row r="70" spans="1:6" ht="15" customHeight="1" x14ac:dyDescent="0.25">
      <c r="A70" s="435"/>
      <c r="B70" s="461"/>
      <c r="C70" s="461"/>
      <c r="D70" s="461"/>
      <c r="E70" s="461"/>
      <c r="F70" s="455"/>
    </row>
    <row r="71" spans="1:6" ht="15" customHeight="1" x14ac:dyDescent="0.25">
      <c r="A71" s="435"/>
      <c r="B71" s="444"/>
      <c r="C71" s="444"/>
      <c r="D71" s="444"/>
      <c r="E71" s="444"/>
      <c r="F71" s="462"/>
    </row>
    <row r="72" spans="1:6" ht="15" customHeight="1" x14ac:dyDescent="0.25">
      <c r="A72" s="463"/>
      <c r="B72" s="464"/>
      <c r="C72" s="464"/>
      <c r="D72" s="464"/>
      <c r="E72" s="464"/>
      <c r="F72" s="465"/>
    </row>
    <row r="73" spans="1:6" ht="15" customHeight="1" x14ac:dyDescent="0.25">
      <c r="A73" s="466"/>
      <c r="B73" s="467"/>
      <c r="C73" s="467"/>
      <c r="D73" s="467"/>
      <c r="E73" s="467"/>
      <c r="F73" s="468"/>
    </row>
    <row r="74" spans="1:6" ht="15" customHeight="1" x14ac:dyDescent="0.25">
      <c r="A74" s="466"/>
      <c r="B74" s="467"/>
      <c r="C74" s="467"/>
      <c r="D74" s="467"/>
      <c r="E74" s="467"/>
      <c r="F74" s="468"/>
    </row>
    <row r="75" spans="1:6" ht="15" customHeight="1" x14ac:dyDescent="0.25">
      <c r="A75" s="466"/>
      <c r="B75" s="467"/>
      <c r="C75" s="467"/>
      <c r="D75" s="467"/>
      <c r="E75" s="467"/>
      <c r="F75" s="468"/>
    </row>
    <row r="76" spans="1:6" ht="15" customHeight="1" x14ac:dyDescent="0.25">
      <c r="A76" s="466"/>
      <c r="B76" s="467"/>
      <c r="C76" s="467"/>
      <c r="D76" s="467"/>
      <c r="E76" s="467"/>
      <c r="F76" s="468"/>
    </row>
    <row r="77" spans="1:6" ht="15" customHeight="1" x14ac:dyDescent="0.25">
      <c r="A77" s="466"/>
      <c r="B77" s="467"/>
      <c r="C77" s="467"/>
      <c r="D77" s="467"/>
      <c r="E77" s="467"/>
      <c r="F77" s="468"/>
    </row>
    <row r="78" spans="1:6" ht="15" customHeight="1" x14ac:dyDescent="0.25">
      <c r="A78" s="466"/>
      <c r="B78" s="467"/>
      <c r="C78" s="467"/>
      <c r="D78" s="467"/>
      <c r="E78" s="467"/>
      <c r="F78" s="468"/>
    </row>
    <row r="79" spans="1:6" ht="15" customHeight="1" x14ac:dyDescent="0.25">
      <c r="A79" s="466"/>
      <c r="B79" s="467"/>
      <c r="C79" s="467"/>
      <c r="D79" s="467"/>
      <c r="E79" s="467"/>
      <c r="F79" s="468"/>
    </row>
    <row r="80" spans="1:6" ht="15" customHeight="1" x14ac:dyDescent="0.25">
      <c r="A80" s="466"/>
      <c r="B80" s="467"/>
      <c r="C80" s="467"/>
      <c r="D80" s="467"/>
      <c r="E80" s="467"/>
      <c r="F80" s="468"/>
    </row>
    <row r="81" spans="1:6" ht="15" customHeight="1" x14ac:dyDescent="0.25">
      <c r="A81" s="466"/>
      <c r="B81" s="467"/>
      <c r="C81" s="467"/>
      <c r="D81" s="467"/>
      <c r="E81" s="467"/>
      <c r="F81" s="468"/>
    </row>
    <row r="82" spans="1:6" ht="15" customHeight="1" x14ac:dyDescent="0.25">
      <c r="A82" s="466"/>
      <c r="B82" s="467"/>
      <c r="C82" s="467"/>
      <c r="D82" s="467"/>
      <c r="E82" s="467"/>
      <c r="F82" s="468"/>
    </row>
    <row r="83" spans="1:6" ht="15" customHeight="1" x14ac:dyDescent="0.25">
      <c r="A83" s="466"/>
      <c r="B83" s="467"/>
      <c r="C83" s="467"/>
      <c r="D83" s="467"/>
      <c r="E83" s="467"/>
      <c r="F83" s="468"/>
    </row>
    <row r="84" spans="1:6" ht="15" customHeight="1" x14ac:dyDescent="0.25">
      <c r="A84" s="466"/>
      <c r="B84" s="467"/>
      <c r="C84" s="467"/>
      <c r="D84" s="467"/>
      <c r="E84" s="467"/>
      <c r="F84" s="468"/>
    </row>
    <row r="85" spans="1:6" ht="15" customHeight="1" x14ac:dyDescent="0.25">
      <c r="A85" s="466"/>
      <c r="B85" s="467"/>
      <c r="C85" s="467"/>
      <c r="D85" s="467"/>
      <c r="E85" s="467"/>
      <c r="F85" s="468"/>
    </row>
    <row r="86" spans="1:6" ht="15" customHeight="1" x14ac:dyDescent="0.25">
      <c r="A86" s="466"/>
      <c r="B86" s="467"/>
      <c r="C86" s="467"/>
      <c r="D86" s="467"/>
      <c r="E86" s="467"/>
      <c r="F86" s="468"/>
    </row>
    <row r="87" spans="1:6" ht="15" customHeight="1" x14ac:dyDescent="0.25">
      <c r="A87" s="466"/>
      <c r="B87" s="467"/>
      <c r="C87" s="467"/>
      <c r="D87" s="467"/>
      <c r="E87" s="467"/>
      <c r="F87" s="468"/>
    </row>
    <row r="88" spans="1:6" ht="15" customHeight="1" x14ac:dyDescent="0.25">
      <c r="A88" s="466"/>
      <c r="B88" s="467"/>
      <c r="C88" s="467"/>
      <c r="D88" s="467"/>
      <c r="E88" s="467"/>
      <c r="F88" s="468"/>
    </row>
    <row r="89" spans="1:6" ht="15" customHeight="1" x14ac:dyDescent="0.25">
      <c r="A89" s="466"/>
      <c r="B89" s="467"/>
      <c r="C89" s="467"/>
      <c r="D89" s="467"/>
      <c r="E89" s="467"/>
      <c r="F89" s="468"/>
    </row>
    <row r="90" spans="1:6" ht="15" customHeight="1" x14ac:dyDescent="0.25">
      <c r="A90" s="466"/>
      <c r="B90" s="467"/>
      <c r="C90" s="467"/>
      <c r="D90" s="467"/>
      <c r="E90" s="467"/>
      <c r="F90" s="468"/>
    </row>
    <row r="91" spans="1:6" ht="15" customHeight="1" x14ac:dyDescent="0.25">
      <c r="A91" s="466"/>
      <c r="B91" s="467"/>
      <c r="C91" s="467"/>
      <c r="D91" s="467"/>
      <c r="E91" s="467"/>
      <c r="F91" s="468"/>
    </row>
    <row r="92" spans="1:6" ht="15" customHeight="1" x14ac:dyDescent="0.25">
      <c r="A92" s="466"/>
      <c r="B92" s="467"/>
      <c r="C92" s="467"/>
      <c r="D92" s="467"/>
      <c r="E92" s="467"/>
      <c r="F92" s="468"/>
    </row>
    <row r="93" spans="1:6" ht="15" customHeight="1" x14ac:dyDescent="0.25">
      <c r="A93" s="466"/>
      <c r="B93" s="467"/>
      <c r="C93" s="467"/>
      <c r="D93" s="467"/>
      <c r="E93" s="467"/>
      <c r="F93" s="468"/>
    </row>
    <row r="94" spans="1:6" ht="15" customHeight="1" x14ac:dyDescent="0.25">
      <c r="A94" s="466"/>
      <c r="B94" s="467"/>
      <c r="C94" s="467"/>
      <c r="D94" s="467"/>
      <c r="E94" s="467"/>
      <c r="F94" s="468"/>
    </row>
    <row r="95" spans="1:6" ht="15" customHeight="1" x14ac:dyDescent="0.25">
      <c r="A95" s="466"/>
      <c r="B95" s="467"/>
      <c r="C95" s="467"/>
      <c r="D95" s="467"/>
      <c r="E95" s="467"/>
      <c r="F95" s="468"/>
    </row>
    <row r="96" spans="1:6" ht="15" customHeight="1" x14ac:dyDescent="0.25">
      <c r="A96" s="466"/>
      <c r="B96" s="467"/>
      <c r="C96" s="467"/>
      <c r="D96" s="467"/>
      <c r="E96" s="467"/>
      <c r="F96" s="468"/>
    </row>
    <row r="97" spans="1:6" ht="15" customHeight="1" x14ac:dyDescent="0.25">
      <c r="A97" s="466"/>
      <c r="B97" s="467"/>
      <c r="C97" s="467"/>
      <c r="D97" s="467"/>
      <c r="E97" s="467"/>
      <c r="F97" s="468"/>
    </row>
    <row r="98" spans="1:6" ht="15" customHeight="1" x14ac:dyDescent="0.25">
      <c r="A98" s="466"/>
      <c r="B98" s="467"/>
      <c r="C98" s="467"/>
      <c r="D98" s="467"/>
      <c r="E98" s="467"/>
      <c r="F98" s="468"/>
    </row>
    <row r="99" spans="1:6" ht="15" customHeight="1" x14ac:dyDescent="0.25">
      <c r="A99" s="466"/>
      <c r="B99" s="467"/>
      <c r="C99" s="467"/>
      <c r="D99" s="467"/>
      <c r="E99" s="467"/>
      <c r="F99" s="468"/>
    </row>
    <row r="100" spans="1:6" ht="15" customHeight="1" x14ac:dyDescent="0.25">
      <c r="A100" s="466"/>
      <c r="B100" s="467"/>
      <c r="C100" s="467"/>
      <c r="D100" s="467"/>
      <c r="E100" s="467"/>
      <c r="F100" s="468"/>
    </row>
    <row r="101" spans="1:6" ht="15" customHeight="1" x14ac:dyDescent="0.25">
      <c r="A101" s="466"/>
      <c r="B101" s="467"/>
      <c r="C101" s="467"/>
      <c r="D101" s="467"/>
      <c r="E101" s="467"/>
      <c r="F101" s="468"/>
    </row>
    <row r="102" spans="1:6" ht="15" customHeight="1" x14ac:dyDescent="0.25">
      <c r="A102" s="466"/>
      <c r="B102" s="467"/>
      <c r="C102" s="467"/>
      <c r="D102" s="467"/>
      <c r="E102" s="467"/>
      <c r="F102" s="468"/>
    </row>
    <row r="103" spans="1:6" ht="15" customHeight="1" x14ac:dyDescent="0.25">
      <c r="A103" s="466"/>
      <c r="B103" s="467"/>
      <c r="C103" s="467"/>
      <c r="D103" s="467"/>
      <c r="E103" s="467"/>
      <c r="F103" s="468"/>
    </row>
    <row r="104" spans="1:6" ht="15" customHeight="1" x14ac:dyDescent="0.25">
      <c r="A104" s="466"/>
      <c r="B104" s="467"/>
      <c r="C104" s="467"/>
      <c r="D104" s="467"/>
      <c r="E104" s="467"/>
      <c r="F104" s="468"/>
    </row>
    <row r="105" spans="1:6" x14ac:dyDescent="0.2">
      <c r="A105" s="469"/>
      <c r="B105" s="469"/>
      <c r="C105" s="469"/>
      <c r="D105" s="469"/>
      <c r="E105" s="469"/>
      <c r="F105" s="469"/>
    </row>
    <row r="106" spans="1:6" x14ac:dyDescent="0.2">
      <c r="F106" s="470"/>
    </row>
    <row r="107" spans="1:6" x14ac:dyDescent="0.2">
      <c r="F107" s="470"/>
    </row>
    <row r="108" spans="1:6" x14ac:dyDescent="0.2">
      <c r="A108" s="470"/>
      <c r="B108" s="470"/>
      <c r="C108" s="470"/>
      <c r="D108" s="470"/>
      <c r="E108" s="470"/>
      <c r="F108" s="470"/>
    </row>
    <row r="109" spans="1:6" x14ac:dyDescent="0.2">
      <c r="A109" s="470"/>
      <c r="B109" s="470"/>
      <c r="C109" s="470"/>
      <c r="D109" s="470"/>
      <c r="E109" s="470"/>
      <c r="F109" s="470"/>
    </row>
    <row r="110" spans="1:6" x14ac:dyDescent="0.2">
      <c r="A110" s="470"/>
      <c r="B110" s="470"/>
      <c r="C110" s="470"/>
      <c r="D110" s="470"/>
      <c r="E110" s="470"/>
      <c r="F110" s="470"/>
    </row>
    <row r="111" spans="1:6" x14ac:dyDescent="0.2">
      <c r="A111" s="470"/>
      <c r="B111" s="470"/>
      <c r="C111" s="470"/>
      <c r="D111" s="470"/>
      <c r="E111" s="470"/>
      <c r="F111" s="470"/>
    </row>
    <row r="112" spans="1:6" x14ac:dyDescent="0.2">
      <c r="A112" s="470"/>
      <c r="B112" s="470"/>
      <c r="C112" s="470"/>
      <c r="D112" s="470"/>
      <c r="E112" s="470"/>
      <c r="F112" s="470"/>
    </row>
    <row r="113" spans="1:6" x14ac:dyDescent="0.2">
      <c r="A113" s="470"/>
      <c r="B113" s="470"/>
      <c r="C113" s="470"/>
      <c r="D113" s="470"/>
      <c r="E113" s="470"/>
      <c r="F113" s="470"/>
    </row>
    <row r="114" spans="1:6" x14ac:dyDescent="0.2">
      <c r="A114" s="470"/>
      <c r="B114" s="470"/>
      <c r="C114" s="470"/>
      <c r="D114" s="470"/>
      <c r="E114" s="470"/>
      <c r="F114" s="470"/>
    </row>
    <row r="115" spans="1:6" x14ac:dyDescent="0.2">
      <c r="A115" s="470"/>
      <c r="B115" s="470"/>
      <c r="C115" s="470"/>
      <c r="D115" s="470"/>
      <c r="E115" s="470"/>
      <c r="F115" s="470"/>
    </row>
    <row r="116" spans="1:6" x14ac:dyDescent="0.2">
      <c r="A116" s="470"/>
      <c r="B116" s="470"/>
      <c r="C116" s="470"/>
      <c r="D116" s="470"/>
      <c r="E116" s="470"/>
      <c r="F116" s="470"/>
    </row>
    <row r="117" spans="1:6" x14ac:dyDescent="0.2">
      <c r="A117" s="470"/>
      <c r="B117" s="470"/>
      <c r="C117" s="470"/>
      <c r="D117" s="470"/>
      <c r="E117" s="470"/>
      <c r="F117" s="470"/>
    </row>
    <row r="118" spans="1:6" x14ac:dyDescent="0.2">
      <c r="A118" s="470"/>
      <c r="B118" s="470"/>
      <c r="C118" s="470"/>
      <c r="D118" s="470"/>
      <c r="E118" s="470"/>
      <c r="F118" s="470"/>
    </row>
    <row r="119" spans="1:6" x14ac:dyDescent="0.2">
      <c r="A119" s="470"/>
      <c r="B119" s="470"/>
      <c r="C119" s="470"/>
      <c r="D119" s="470"/>
      <c r="E119" s="470"/>
      <c r="F119" s="470"/>
    </row>
    <row r="120" spans="1:6" x14ac:dyDescent="0.2">
      <c r="A120" s="470"/>
      <c r="B120" s="470"/>
      <c r="C120" s="470"/>
      <c r="D120" s="470"/>
      <c r="E120" s="470"/>
      <c r="F120" s="470"/>
    </row>
    <row r="121" spans="1:6" x14ac:dyDescent="0.2">
      <c r="A121" s="470"/>
      <c r="B121" s="470"/>
      <c r="C121" s="470"/>
      <c r="D121" s="470"/>
      <c r="E121" s="470"/>
      <c r="F121" s="470"/>
    </row>
    <row r="122" spans="1:6" x14ac:dyDescent="0.2">
      <c r="A122" s="470"/>
      <c r="B122" s="470"/>
      <c r="C122" s="470"/>
      <c r="D122" s="470"/>
      <c r="E122" s="470"/>
      <c r="F122" s="470"/>
    </row>
    <row r="123" spans="1:6" x14ac:dyDescent="0.2">
      <c r="A123" s="470"/>
      <c r="B123" s="470"/>
      <c r="C123" s="470"/>
      <c r="D123" s="470"/>
      <c r="E123" s="470"/>
      <c r="F123" s="470"/>
    </row>
    <row r="124" spans="1:6" x14ac:dyDescent="0.2">
      <c r="A124" s="470"/>
      <c r="B124" s="470"/>
      <c r="C124" s="470"/>
      <c r="D124" s="470"/>
      <c r="E124" s="470"/>
      <c r="F124" s="470"/>
    </row>
    <row r="125" spans="1:6" x14ac:dyDescent="0.2">
      <c r="A125" s="470"/>
      <c r="B125" s="470"/>
      <c r="C125" s="470"/>
      <c r="D125" s="470"/>
      <c r="E125" s="470"/>
      <c r="F125" s="470"/>
    </row>
    <row r="126" spans="1:6" x14ac:dyDescent="0.2">
      <c r="A126" s="470"/>
      <c r="B126" s="470"/>
      <c r="C126" s="470"/>
      <c r="D126" s="470"/>
      <c r="E126" s="470"/>
      <c r="F126" s="470"/>
    </row>
    <row r="127" spans="1:6" x14ac:dyDescent="0.2">
      <c r="A127" s="470"/>
      <c r="B127" s="470"/>
      <c r="C127" s="470"/>
      <c r="D127" s="470"/>
      <c r="E127" s="470"/>
      <c r="F127" s="470"/>
    </row>
    <row r="128" spans="1:6" x14ac:dyDescent="0.2">
      <c r="A128" s="470"/>
      <c r="B128" s="470"/>
      <c r="C128" s="470"/>
      <c r="D128" s="470"/>
      <c r="E128" s="470"/>
      <c r="F128" s="470"/>
    </row>
    <row r="129" spans="1:6" x14ac:dyDescent="0.2">
      <c r="A129" s="470"/>
      <c r="B129" s="470"/>
      <c r="C129" s="470"/>
      <c r="D129" s="470"/>
      <c r="E129" s="470"/>
      <c r="F129" s="470"/>
    </row>
    <row r="130" spans="1:6" x14ac:dyDescent="0.2">
      <c r="A130" s="470"/>
      <c r="B130" s="470"/>
      <c r="C130" s="470"/>
      <c r="D130" s="470"/>
      <c r="E130" s="470"/>
      <c r="F130" s="470"/>
    </row>
    <row r="131" spans="1:6" x14ac:dyDescent="0.2">
      <c r="A131" s="470"/>
      <c r="B131" s="470"/>
      <c r="C131" s="470"/>
      <c r="D131" s="470"/>
      <c r="E131" s="470"/>
      <c r="F131" s="470"/>
    </row>
    <row r="132" spans="1:6" x14ac:dyDescent="0.2">
      <c r="A132" s="470"/>
      <c r="B132" s="470"/>
      <c r="C132" s="470"/>
      <c r="D132" s="470"/>
      <c r="E132" s="470"/>
      <c r="F132" s="470"/>
    </row>
    <row r="133" spans="1:6" x14ac:dyDescent="0.2">
      <c r="A133" s="470"/>
      <c r="B133" s="470"/>
      <c r="C133" s="470"/>
      <c r="D133" s="470"/>
      <c r="E133" s="470"/>
      <c r="F133" s="470"/>
    </row>
    <row r="134" spans="1:6" x14ac:dyDescent="0.2">
      <c r="A134" s="470"/>
      <c r="B134" s="470"/>
      <c r="C134" s="470"/>
      <c r="D134" s="470"/>
      <c r="E134" s="470"/>
      <c r="F134" s="470"/>
    </row>
    <row r="135" spans="1:6" x14ac:dyDescent="0.2">
      <c r="A135" s="470"/>
      <c r="B135" s="470"/>
      <c r="C135" s="470"/>
      <c r="D135" s="470"/>
      <c r="E135" s="470"/>
      <c r="F135" s="470"/>
    </row>
    <row r="136" spans="1:6" x14ac:dyDescent="0.2">
      <c r="A136" s="470"/>
      <c r="B136" s="470"/>
      <c r="C136" s="470"/>
      <c r="D136" s="470"/>
      <c r="E136" s="470"/>
      <c r="F136" s="470"/>
    </row>
    <row r="137" spans="1:6" x14ac:dyDescent="0.2">
      <c r="A137" s="470"/>
      <c r="B137" s="470"/>
      <c r="C137" s="470"/>
      <c r="D137" s="470"/>
      <c r="E137" s="470"/>
      <c r="F137" s="470"/>
    </row>
    <row r="138" spans="1:6" x14ac:dyDescent="0.2">
      <c r="A138" s="470"/>
      <c r="B138" s="470"/>
      <c r="C138" s="470"/>
      <c r="D138" s="470"/>
      <c r="E138" s="470"/>
      <c r="F138" s="470"/>
    </row>
    <row r="139" spans="1:6" x14ac:dyDescent="0.2">
      <c r="A139" s="470"/>
      <c r="B139" s="470"/>
      <c r="C139" s="470"/>
      <c r="D139" s="470"/>
      <c r="E139" s="470"/>
      <c r="F139" s="470"/>
    </row>
    <row r="140" spans="1:6" x14ac:dyDescent="0.2">
      <c r="A140" s="470"/>
      <c r="B140" s="470"/>
      <c r="C140" s="470"/>
      <c r="D140" s="470"/>
      <c r="E140" s="470"/>
      <c r="F140" s="470"/>
    </row>
    <row r="141" spans="1:6" x14ac:dyDescent="0.2">
      <c r="A141" s="470"/>
      <c r="B141" s="470"/>
      <c r="C141" s="470"/>
      <c r="D141" s="470"/>
      <c r="E141" s="470"/>
      <c r="F141" s="470"/>
    </row>
    <row r="142" spans="1:6" x14ac:dyDescent="0.2">
      <c r="A142" s="470"/>
      <c r="B142" s="470"/>
      <c r="C142" s="470"/>
      <c r="D142" s="470"/>
      <c r="E142" s="470"/>
      <c r="F142" s="470"/>
    </row>
    <row r="143" spans="1:6" x14ac:dyDescent="0.2">
      <c r="A143" s="470"/>
      <c r="B143" s="470"/>
      <c r="C143" s="470"/>
      <c r="D143" s="470"/>
      <c r="E143" s="470"/>
      <c r="F143" s="470"/>
    </row>
    <row r="144" spans="1:6" x14ac:dyDescent="0.2">
      <c r="A144" s="470"/>
      <c r="B144" s="470"/>
      <c r="C144" s="470"/>
      <c r="D144" s="470"/>
      <c r="E144" s="470"/>
      <c r="F144" s="470"/>
    </row>
    <row r="145" spans="1:6" x14ac:dyDescent="0.2">
      <c r="A145" s="470"/>
      <c r="B145" s="470"/>
      <c r="C145" s="470"/>
      <c r="D145" s="470"/>
      <c r="E145" s="470"/>
      <c r="F145" s="470"/>
    </row>
    <row r="146" spans="1:6" x14ac:dyDescent="0.2">
      <c r="A146" s="470"/>
      <c r="B146" s="470"/>
      <c r="C146" s="470"/>
      <c r="D146" s="470"/>
      <c r="E146" s="470"/>
      <c r="F146" s="470"/>
    </row>
    <row r="147" spans="1:6" x14ac:dyDescent="0.2">
      <c r="A147" s="470"/>
      <c r="B147" s="470"/>
      <c r="C147" s="470"/>
      <c r="D147" s="470"/>
      <c r="E147" s="470"/>
      <c r="F147" s="470"/>
    </row>
    <row r="148" spans="1:6" x14ac:dyDescent="0.2">
      <c r="A148" s="470"/>
      <c r="B148" s="470"/>
      <c r="C148" s="470"/>
      <c r="D148" s="470"/>
      <c r="E148" s="470"/>
      <c r="F148" s="470"/>
    </row>
    <row r="149" spans="1:6" x14ac:dyDescent="0.2">
      <c r="A149" s="470"/>
      <c r="B149" s="470"/>
      <c r="C149" s="470"/>
      <c r="D149" s="470"/>
      <c r="E149" s="470"/>
      <c r="F149" s="470"/>
    </row>
    <row r="150" spans="1:6" x14ac:dyDescent="0.2">
      <c r="A150" s="470"/>
      <c r="B150" s="470"/>
      <c r="C150" s="470"/>
      <c r="D150" s="470"/>
      <c r="E150" s="470"/>
      <c r="F150" s="470"/>
    </row>
    <row r="151" spans="1:6" x14ac:dyDescent="0.2">
      <c r="A151" s="470"/>
      <c r="B151" s="470"/>
      <c r="C151" s="470"/>
      <c r="D151" s="470"/>
      <c r="E151" s="470"/>
      <c r="F151" s="470"/>
    </row>
    <row r="152" spans="1:6" x14ac:dyDescent="0.2">
      <c r="A152" s="470"/>
      <c r="B152" s="470"/>
      <c r="C152" s="470"/>
      <c r="D152" s="470"/>
      <c r="E152" s="470"/>
      <c r="F152" s="470"/>
    </row>
    <row r="153" spans="1:6" x14ac:dyDescent="0.2">
      <c r="A153" s="470"/>
      <c r="B153" s="470"/>
      <c r="C153" s="470"/>
      <c r="D153" s="470"/>
      <c r="E153" s="470"/>
      <c r="F153" s="470"/>
    </row>
    <row r="154" spans="1:6" x14ac:dyDescent="0.2">
      <c r="A154" s="470"/>
      <c r="B154" s="470"/>
      <c r="C154" s="470"/>
      <c r="D154" s="470"/>
      <c r="E154" s="470"/>
      <c r="F154" s="470"/>
    </row>
    <row r="155" spans="1:6" x14ac:dyDescent="0.2">
      <c r="A155" s="470"/>
      <c r="B155" s="470"/>
      <c r="C155" s="470"/>
      <c r="D155" s="470"/>
      <c r="E155" s="470"/>
      <c r="F155" s="470"/>
    </row>
    <row r="156" spans="1:6" x14ac:dyDescent="0.2">
      <c r="A156" s="470"/>
      <c r="B156" s="470"/>
      <c r="C156" s="470"/>
      <c r="D156" s="470"/>
      <c r="E156" s="470"/>
      <c r="F156" s="470"/>
    </row>
    <row r="157" spans="1:6" x14ac:dyDescent="0.2">
      <c r="A157" s="470"/>
      <c r="B157" s="470"/>
      <c r="C157" s="470"/>
      <c r="D157" s="470"/>
      <c r="E157" s="470"/>
      <c r="F157" s="470"/>
    </row>
    <row r="158" spans="1:6" x14ac:dyDescent="0.2">
      <c r="A158" s="470"/>
      <c r="B158" s="470"/>
      <c r="C158" s="470"/>
      <c r="D158" s="470"/>
      <c r="E158" s="470"/>
      <c r="F158" s="470"/>
    </row>
    <row r="159" spans="1:6" x14ac:dyDescent="0.2">
      <c r="A159" s="470"/>
      <c r="B159" s="470"/>
      <c r="C159" s="470"/>
      <c r="D159" s="470"/>
      <c r="E159" s="470"/>
      <c r="F159" s="470"/>
    </row>
    <row r="160" spans="1:6" x14ac:dyDescent="0.2">
      <c r="A160" s="470"/>
      <c r="B160" s="470"/>
      <c r="C160" s="470"/>
      <c r="D160" s="470"/>
      <c r="E160" s="470"/>
      <c r="F160" s="470"/>
    </row>
    <row r="161" spans="1:6" x14ac:dyDescent="0.2">
      <c r="A161" s="470"/>
      <c r="B161" s="470"/>
      <c r="C161" s="470"/>
      <c r="D161" s="470"/>
      <c r="E161" s="470"/>
      <c r="F161" s="470"/>
    </row>
    <row r="162" spans="1:6" x14ac:dyDescent="0.2">
      <c r="A162" s="470"/>
      <c r="B162" s="470"/>
      <c r="C162" s="470"/>
      <c r="D162" s="470"/>
      <c r="E162" s="470"/>
      <c r="F162" s="470"/>
    </row>
    <row r="163" spans="1:6" x14ac:dyDescent="0.2">
      <c r="A163" s="470"/>
      <c r="B163" s="470"/>
      <c r="C163" s="470"/>
      <c r="D163" s="470"/>
      <c r="E163" s="470"/>
      <c r="F163" s="470"/>
    </row>
    <row r="164" spans="1:6" x14ac:dyDescent="0.2">
      <c r="A164" s="470"/>
      <c r="B164" s="470"/>
      <c r="C164" s="470"/>
      <c r="D164" s="470"/>
      <c r="E164" s="470"/>
      <c r="F164" s="470"/>
    </row>
    <row r="165" spans="1:6" x14ac:dyDescent="0.2">
      <c r="A165" s="470"/>
      <c r="B165" s="470"/>
      <c r="C165" s="470"/>
      <c r="D165" s="470"/>
      <c r="E165" s="470"/>
      <c r="F165" s="470"/>
    </row>
    <row r="166" spans="1:6" x14ac:dyDescent="0.2">
      <c r="A166" s="470"/>
      <c r="B166" s="470"/>
      <c r="C166" s="470"/>
      <c r="D166" s="470"/>
      <c r="E166" s="470"/>
      <c r="F166" s="470"/>
    </row>
    <row r="167" spans="1:6" x14ac:dyDescent="0.2">
      <c r="A167" s="470"/>
      <c r="B167" s="470"/>
      <c r="C167" s="470"/>
      <c r="D167" s="470"/>
      <c r="E167" s="470"/>
      <c r="F167" s="470"/>
    </row>
    <row r="168" spans="1:6" x14ac:dyDescent="0.2">
      <c r="A168" s="470"/>
      <c r="B168" s="470"/>
      <c r="C168" s="470"/>
      <c r="D168" s="470"/>
      <c r="E168" s="470"/>
      <c r="F168" s="470"/>
    </row>
    <row r="169" spans="1:6" x14ac:dyDescent="0.2">
      <c r="A169" s="470"/>
      <c r="B169" s="470"/>
      <c r="C169" s="470"/>
      <c r="D169" s="470"/>
      <c r="E169" s="470"/>
      <c r="F169" s="470"/>
    </row>
    <row r="170" spans="1:6" x14ac:dyDescent="0.2">
      <c r="A170" s="470"/>
      <c r="B170" s="470"/>
      <c r="C170" s="470"/>
      <c r="D170" s="470"/>
      <c r="E170" s="470"/>
      <c r="F170" s="470"/>
    </row>
    <row r="171" spans="1:6" x14ac:dyDescent="0.2">
      <c r="A171" s="470"/>
      <c r="B171" s="470"/>
      <c r="C171" s="470"/>
      <c r="D171" s="470"/>
      <c r="E171" s="470"/>
      <c r="F171" s="470"/>
    </row>
    <row r="172" spans="1:6" x14ac:dyDescent="0.2">
      <c r="A172" s="470"/>
      <c r="B172" s="470"/>
      <c r="C172" s="470"/>
      <c r="D172" s="470"/>
      <c r="E172" s="470"/>
      <c r="F172" s="470"/>
    </row>
    <row r="173" spans="1:6" x14ac:dyDescent="0.2">
      <c r="A173" s="470"/>
      <c r="B173" s="470"/>
      <c r="C173" s="470"/>
      <c r="D173" s="470"/>
      <c r="E173" s="470"/>
      <c r="F173" s="470"/>
    </row>
    <row r="174" spans="1:6" x14ac:dyDescent="0.2">
      <c r="A174" s="470"/>
      <c r="B174" s="470"/>
      <c r="C174" s="470"/>
      <c r="D174" s="470"/>
      <c r="E174" s="470"/>
      <c r="F174" s="470"/>
    </row>
    <row r="175" spans="1:6" x14ac:dyDescent="0.2">
      <c r="A175" s="470"/>
      <c r="B175" s="470"/>
      <c r="C175" s="470"/>
      <c r="D175" s="470"/>
      <c r="E175" s="470"/>
      <c r="F175" s="470"/>
    </row>
    <row r="176" spans="1:6" x14ac:dyDescent="0.2">
      <c r="A176" s="470"/>
      <c r="B176" s="470"/>
      <c r="C176" s="470"/>
      <c r="D176" s="470"/>
      <c r="E176" s="470"/>
      <c r="F176" s="470"/>
    </row>
  </sheetData>
  <mergeCells count="4">
    <mergeCell ref="A1:F1"/>
    <mergeCell ref="A2:F2"/>
    <mergeCell ref="A3:F3"/>
    <mergeCell ref="A4:F4"/>
  </mergeCells>
  <printOptions horizontalCentered="1" gridLines="1"/>
  <pageMargins left="0.25" right="0.25" top="0.5" bottom="0.5" header="0.25" footer="0.25"/>
  <pageSetup paperSize="9" scale="76" fitToHeight="0" orientation="portrait" horizontalDpi="1200" verticalDpi="1200" r:id="rId1"/>
  <headerFooter>
    <oddHeader>&amp;LOFFICE OF HEALTH CARE ACCESS&amp;CANNUAL REPORTING&amp;RGREENWICH HOSPITAL</oddHeader>
    <oddFooter>&amp;LREPORT 23&amp;C &amp;P of &amp;N&amp;R&amp;D, &amp;T</oddFooter>
  </headerFooter>
  <rowBreaks count="1" manualBreakCount="1">
    <brk id="59" max="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33"/>
  <sheetViews>
    <sheetView topLeftCell="A6" workbookViewId="0">
      <selection activeCell="B27" sqref="B27"/>
    </sheetView>
  </sheetViews>
  <sheetFormatPr defaultRowHeight="15" x14ac:dyDescent="0.2"/>
  <cols>
    <col min="1" max="1" width="6.5703125" style="68" bestFit="1" customWidth="1"/>
    <col min="2" max="2" width="66.7109375" style="68" customWidth="1"/>
    <col min="3" max="3" width="39" style="68" bestFit="1" customWidth="1"/>
    <col min="4" max="4" width="20.28515625" style="39" bestFit="1" customWidth="1"/>
    <col min="5" max="16384" width="9.140625" style="39"/>
  </cols>
  <sheetData>
    <row r="1" spans="1:8" s="30" customFormat="1" x14ac:dyDescent="0.2">
      <c r="A1" s="475"/>
      <c r="B1" s="475"/>
      <c r="C1" s="475"/>
      <c r="D1" s="476"/>
      <c r="E1" s="476"/>
    </row>
    <row r="2" spans="1:8" s="30" customFormat="1" ht="15.75" customHeight="1" x14ac:dyDescent="0.25">
      <c r="A2" s="477" t="s">
        <v>0</v>
      </c>
      <c r="B2" s="477"/>
      <c r="C2" s="477"/>
      <c r="D2" s="477"/>
    </row>
    <row r="3" spans="1:8" s="30" customFormat="1" ht="15.75" customHeight="1" x14ac:dyDescent="0.25">
      <c r="A3" s="477" t="s">
        <v>1</v>
      </c>
      <c r="B3" s="477"/>
      <c r="C3" s="477"/>
      <c r="D3" s="477"/>
    </row>
    <row r="4" spans="1:8" s="30" customFormat="1" ht="15.75" customHeight="1" x14ac:dyDescent="0.25">
      <c r="A4" s="477" t="s">
        <v>128</v>
      </c>
      <c r="B4" s="477"/>
      <c r="C4" s="477"/>
      <c r="D4" s="477"/>
    </row>
    <row r="5" spans="1:8" s="30" customFormat="1" ht="15.75" customHeight="1" x14ac:dyDescent="0.25">
      <c r="A5" s="477" t="s">
        <v>129</v>
      </c>
      <c r="B5" s="477"/>
      <c r="C5" s="477"/>
      <c r="D5" s="477"/>
    </row>
    <row r="6" spans="1:8" s="30" customFormat="1" ht="16.5" customHeight="1" thickBot="1" x14ac:dyDescent="0.3">
      <c r="A6" s="32"/>
      <c r="B6" s="474"/>
      <c r="C6" s="474"/>
    </row>
    <row r="7" spans="1:8" ht="15.75" customHeight="1" x14ac:dyDescent="0.25">
      <c r="A7" s="33" t="s">
        <v>130</v>
      </c>
      <c r="B7" s="34" t="s">
        <v>131</v>
      </c>
      <c r="C7" s="35" t="s">
        <v>132</v>
      </c>
      <c r="D7" s="36" t="s">
        <v>133</v>
      </c>
      <c r="E7" s="37"/>
      <c r="F7" s="37"/>
      <c r="G7" s="37"/>
      <c r="H7" s="38"/>
    </row>
    <row r="8" spans="1:8" ht="15.75" customHeight="1" x14ac:dyDescent="0.25">
      <c r="A8" s="40"/>
      <c r="B8" s="41"/>
      <c r="C8" s="42" t="s">
        <v>134</v>
      </c>
      <c r="D8" s="43" t="s">
        <v>135</v>
      </c>
    </row>
    <row r="9" spans="1:8" ht="16.5" customHeight="1" thickBot="1" x14ac:dyDescent="0.3">
      <c r="A9" s="44" t="s">
        <v>5</v>
      </c>
      <c r="B9" s="45" t="s">
        <v>136</v>
      </c>
      <c r="C9" s="46" t="s">
        <v>137</v>
      </c>
      <c r="D9" s="47" t="s">
        <v>138</v>
      </c>
    </row>
    <row r="10" spans="1:8" ht="15.75" customHeight="1" x14ac:dyDescent="0.25">
      <c r="A10" s="48"/>
      <c r="B10" s="49"/>
      <c r="C10" s="49"/>
      <c r="D10" s="50"/>
    </row>
    <row r="11" spans="1:8" ht="15.75" x14ac:dyDescent="0.25">
      <c r="A11" s="51" t="s">
        <v>139</v>
      </c>
      <c r="B11" s="52" t="s">
        <v>0</v>
      </c>
      <c r="C11" s="53"/>
      <c r="D11" s="54"/>
    </row>
    <row r="12" spans="1:8" x14ac:dyDescent="0.2">
      <c r="A12" s="55">
        <v>1</v>
      </c>
      <c r="B12" s="38"/>
      <c r="C12" s="56" t="s">
        <v>140</v>
      </c>
      <c r="D12" s="57">
        <v>336168000</v>
      </c>
    </row>
    <row r="13" spans="1:8" x14ac:dyDescent="0.2">
      <c r="A13" s="55">
        <v>2</v>
      </c>
      <c r="B13" s="38"/>
      <c r="C13" s="56" t="s">
        <v>141</v>
      </c>
      <c r="D13" s="57">
        <v>44533000</v>
      </c>
    </row>
    <row r="14" spans="1:8" x14ac:dyDescent="0.2">
      <c r="A14" s="55">
        <v>3</v>
      </c>
      <c r="B14" s="38"/>
      <c r="C14" s="56" t="s">
        <v>142</v>
      </c>
      <c r="D14" s="57">
        <v>0</v>
      </c>
    </row>
    <row r="15" spans="1:8" x14ac:dyDescent="0.2">
      <c r="A15" s="55">
        <v>4</v>
      </c>
      <c r="B15" s="38"/>
      <c r="C15" s="56" t="s">
        <v>143</v>
      </c>
      <c r="D15" s="57">
        <v>23899000</v>
      </c>
    </row>
    <row r="16" spans="1:8" ht="15.75" thickBot="1" x14ac:dyDescent="0.25">
      <c r="A16" s="55">
        <v>5</v>
      </c>
      <c r="B16" s="38"/>
      <c r="C16" s="56" t="s">
        <v>144</v>
      </c>
      <c r="D16" s="57">
        <v>0</v>
      </c>
    </row>
    <row r="17" spans="1:4" ht="16.5" customHeight="1" thickBot="1" x14ac:dyDescent="0.25">
      <c r="A17" s="58"/>
      <c r="B17" s="59"/>
      <c r="C17" s="60" t="s">
        <v>145</v>
      </c>
      <c r="D17" s="61">
        <f>+D16+D15+D14+D13+D12</f>
        <v>404600000</v>
      </c>
    </row>
    <row r="18" spans="1:4" ht="16.5" customHeight="1" x14ac:dyDescent="0.25">
      <c r="A18" s="62"/>
      <c r="B18" s="63"/>
      <c r="C18" s="64"/>
      <c r="D18" s="65"/>
    </row>
    <row r="19" spans="1:4" ht="15.75" x14ac:dyDescent="0.25">
      <c r="A19" s="51" t="s">
        <v>146</v>
      </c>
      <c r="B19" s="52" t="s">
        <v>10</v>
      </c>
      <c r="C19" s="53"/>
      <c r="D19" s="54"/>
    </row>
    <row r="20" spans="1:4" x14ac:dyDescent="0.2">
      <c r="A20" s="55">
        <v>1</v>
      </c>
      <c r="B20" s="38"/>
      <c r="C20" s="56" t="s">
        <v>140</v>
      </c>
      <c r="D20" s="57">
        <v>0</v>
      </c>
    </row>
    <row r="21" spans="1:4" x14ac:dyDescent="0.2">
      <c r="A21" s="55">
        <v>2</v>
      </c>
      <c r="B21" s="38"/>
      <c r="C21" s="56" t="s">
        <v>141</v>
      </c>
      <c r="D21" s="57">
        <v>0</v>
      </c>
    </row>
    <row r="22" spans="1:4" x14ac:dyDescent="0.2">
      <c r="A22" s="55">
        <v>3</v>
      </c>
      <c r="B22" s="38"/>
      <c r="C22" s="56" t="s">
        <v>142</v>
      </c>
      <c r="D22" s="57">
        <v>0</v>
      </c>
    </row>
    <row r="23" spans="1:4" x14ac:dyDescent="0.2">
      <c r="A23" s="55">
        <v>4</v>
      </c>
      <c r="B23" s="38"/>
      <c r="C23" s="56" t="s">
        <v>143</v>
      </c>
      <c r="D23" s="57">
        <v>0</v>
      </c>
    </row>
    <row r="24" spans="1:4" ht="15.75" thickBot="1" x14ac:dyDescent="0.25">
      <c r="A24" s="55">
        <v>5</v>
      </c>
      <c r="B24" s="38"/>
      <c r="C24" s="56" t="s">
        <v>144</v>
      </c>
      <c r="D24" s="57">
        <v>0</v>
      </c>
    </row>
    <row r="25" spans="1:4" ht="16.5" customHeight="1" thickBot="1" x14ac:dyDescent="0.25">
      <c r="A25" s="58"/>
      <c r="B25" s="59"/>
      <c r="C25" s="60" t="s">
        <v>145</v>
      </c>
      <c r="D25" s="61">
        <f>+D24+D23+D22+D21+D20</f>
        <v>0</v>
      </c>
    </row>
    <row r="26" spans="1:4" ht="16.5" customHeight="1" x14ac:dyDescent="0.25">
      <c r="A26" s="62"/>
      <c r="B26" s="63"/>
      <c r="C26" s="64"/>
      <c r="D26" s="65"/>
    </row>
    <row r="27" spans="1:4" ht="15.75" x14ac:dyDescent="0.25">
      <c r="A27" s="51" t="s">
        <v>147</v>
      </c>
      <c r="B27" s="52" t="s">
        <v>40</v>
      </c>
      <c r="C27" s="53"/>
      <c r="D27" s="54"/>
    </row>
    <row r="28" spans="1:4" x14ac:dyDescent="0.2">
      <c r="A28" s="55">
        <v>1</v>
      </c>
      <c r="B28" s="38"/>
      <c r="C28" s="56" t="s">
        <v>140</v>
      </c>
      <c r="D28" s="57">
        <v>0</v>
      </c>
    </row>
    <row r="29" spans="1:4" x14ac:dyDescent="0.2">
      <c r="A29" s="55">
        <v>2</v>
      </c>
      <c r="B29" s="38"/>
      <c r="C29" s="56" t="s">
        <v>141</v>
      </c>
      <c r="D29" s="57">
        <v>0</v>
      </c>
    </row>
    <row r="30" spans="1:4" x14ac:dyDescent="0.2">
      <c r="A30" s="55">
        <v>3</v>
      </c>
      <c r="B30" s="38"/>
      <c r="C30" s="56" t="s">
        <v>142</v>
      </c>
      <c r="D30" s="57">
        <v>0</v>
      </c>
    </row>
    <row r="31" spans="1:4" x14ac:dyDescent="0.2">
      <c r="A31" s="55">
        <v>4</v>
      </c>
      <c r="B31" s="38"/>
      <c r="C31" s="56" t="s">
        <v>143</v>
      </c>
      <c r="D31" s="57">
        <v>0</v>
      </c>
    </row>
    <row r="32" spans="1:4" ht="15.75" thickBot="1" x14ac:dyDescent="0.25">
      <c r="A32" s="55">
        <v>5</v>
      </c>
      <c r="B32" s="38"/>
      <c r="C32" s="56" t="s">
        <v>144</v>
      </c>
      <c r="D32" s="57">
        <v>0</v>
      </c>
    </row>
    <row r="33" spans="1:4" ht="16.5" customHeight="1" thickBot="1" x14ac:dyDescent="0.25">
      <c r="A33" s="58"/>
      <c r="B33" s="59"/>
      <c r="C33" s="60" t="s">
        <v>145</v>
      </c>
      <c r="D33" s="61">
        <f>+D32+D31+D30+D29+D28</f>
        <v>0</v>
      </c>
    </row>
    <row r="34" spans="1:4" ht="16.5" customHeight="1" x14ac:dyDescent="0.25">
      <c r="A34" s="62"/>
      <c r="B34" s="63"/>
      <c r="C34" s="64"/>
      <c r="D34" s="65"/>
    </row>
    <row r="35" spans="1:4" ht="15.75" x14ac:dyDescent="0.25">
      <c r="A35" s="51" t="s">
        <v>148</v>
      </c>
      <c r="B35" s="52" t="s">
        <v>53</v>
      </c>
      <c r="C35" s="53"/>
      <c r="D35" s="54"/>
    </row>
    <row r="36" spans="1:4" x14ac:dyDescent="0.2">
      <c r="A36" s="55">
        <v>1</v>
      </c>
      <c r="B36" s="38"/>
      <c r="C36" s="56" t="s">
        <v>140</v>
      </c>
      <c r="D36" s="57">
        <v>0</v>
      </c>
    </row>
    <row r="37" spans="1:4" x14ac:dyDescent="0.2">
      <c r="A37" s="55">
        <v>2</v>
      </c>
      <c r="B37" s="38"/>
      <c r="C37" s="56" t="s">
        <v>141</v>
      </c>
      <c r="D37" s="57">
        <v>0</v>
      </c>
    </row>
    <row r="38" spans="1:4" x14ac:dyDescent="0.2">
      <c r="A38" s="55">
        <v>3</v>
      </c>
      <c r="B38" s="38"/>
      <c r="C38" s="56" t="s">
        <v>142</v>
      </c>
      <c r="D38" s="57">
        <v>0</v>
      </c>
    </row>
    <row r="39" spans="1:4" x14ac:dyDescent="0.2">
      <c r="A39" s="55">
        <v>4</v>
      </c>
      <c r="B39" s="38"/>
      <c r="C39" s="56" t="s">
        <v>143</v>
      </c>
      <c r="D39" s="57">
        <v>0</v>
      </c>
    </row>
    <row r="40" spans="1:4" ht="15.75" thickBot="1" x14ac:dyDescent="0.25">
      <c r="A40" s="55">
        <v>5</v>
      </c>
      <c r="B40" s="38"/>
      <c r="C40" s="56" t="s">
        <v>144</v>
      </c>
      <c r="D40" s="57">
        <v>0</v>
      </c>
    </row>
    <row r="41" spans="1:4" ht="16.5" customHeight="1" thickBot="1" x14ac:dyDescent="0.25">
      <c r="A41" s="58"/>
      <c r="B41" s="59"/>
      <c r="C41" s="60" t="s">
        <v>145</v>
      </c>
      <c r="D41" s="61">
        <f>+D40+D39+D38+D37+D36</f>
        <v>0</v>
      </c>
    </row>
    <row r="42" spans="1:4" ht="16.5" customHeight="1" x14ac:dyDescent="0.25">
      <c r="A42" s="62"/>
      <c r="B42" s="63"/>
      <c r="C42" s="64"/>
      <c r="D42" s="65"/>
    </row>
    <row r="43" spans="1:4" ht="15.75" x14ac:dyDescent="0.25">
      <c r="A43" s="51" t="s">
        <v>149</v>
      </c>
      <c r="B43" s="52" t="s">
        <v>64</v>
      </c>
      <c r="C43" s="53"/>
      <c r="D43" s="54"/>
    </row>
    <row r="44" spans="1:4" x14ac:dyDescent="0.2">
      <c r="A44" s="55">
        <v>1</v>
      </c>
      <c r="B44" s="38"/>
      <c r="C44" s="56" t="s">
        <v>140</v>
      </c>
      <c r="D44" s="57">
        <v>0</v>
      </c>
    </row>
    <row r="45" spans="1:4" x14ac:dyDescent="0.2">
      <c r="A45" s="55">
        <v>2</v>
      </c>
      <c r="B45" s="38"/>
      <c r="C45" s="56" t="s">
        <v>141</v>
      </c>
      <c r="D45" s="57">
        <v>0</v>
      </c>
    </row>
    <row r="46" spans="1:4" x14ac:dyDescent="0.2">
      <c r="A46" s="55">
        <v>3</v>
      </c>
      <c r="B46" s="38"/>
      <c r="C46" s="56" t="s">
        <v>142</v>
      </c>
      <c r="D46" s="57">
        <v>0</v>
      </c>
    </row>
    <row r="47" spans="1:4" x14ac:dyDescent="0.2">
      <c r="A47" s="55">
        <v>4</v>
      </c>
      <c r="B47" s="38"/>
      <c r="C47" s="56" t="s">
        <v>143</v>
      </c>
      <c r="D47" s="57">
        <v>0</v>
      </c>
    </row>
    <row r="48" spans="1:4" ht="15.75" thickBot="1" x14ac:dyDescent="0.25">
      <c r="A48" s="55">
        <v>5</v>
      </c>
      <c r="B48" s="38"/>
      <c r="C48" s="56" t="s">
        <v>144</v>
      </c>
      <c r="D48" s="57">
        <v>0</v>
      </c>
    </row>
    <row r="49" spans="1:4" ht="16.5" customHeight="1" thickBot="1" x14ac:dyDescent="0.25">
      <c r="A49" s="58"/>
      <c r="B49" s="59"/>
      <c r="C49" s="60" t="s">
        <v>145</v>
      </c>
      <c r="D49" s="61">
        <f>+D48+D47+D46+D45+D44</f>
        <v>0</v>
      </c>
    </row>
    <row r="50" spans="1:4" ht="16.5" customHeight="1" x14ac:dyDescent="0.25">
      <c r="A50" s="62"/>
      <c r="B50" s="63"/>
      <c r="C50" s="64"/>
      <c r="D50" s="65"/>
    </row>
    <row r="51" spans="1:4" ht="15.75" x14ac:dyDescent="0.25">
      <c r="A51" s="51" t="s">
        <v>150</v>
      </c>
      <c r="B51" s="52" t="s">
        <v>74</v>
      </c>
      <c r="C51" s="53"/>
      <c r="D51" s="54"/>
    </row>
    <row r="52" spans="1:4" x14ac:dyDescent="0.2">
      <c r="A52" s="55">
        <v>1</v>
      </c>
      <c r="B52" s="38"/>
      <c r="C52" s="56" t="s">
        <v>140</v>
      </c>
      <c r="D52" s="57">
        <v>154000</v>
      </c>
    </row>
    <row r="53" spans="1:4" x14ac:dyDescent="0.2">
      <c r="A53" s="55">
        <v>2</v>
      </c>
      <c r="B53" s="38"/>
      <c r="C53" s="56" t="s">
        <v>141</v>
      </c>
      <c r="D53" s="57">
        <v>0</v>
      </c>
    </row>
    <row r="54" spans="1:4" x14ac:dyDescent="0.2">
      <c r="A54" s="55">
        <v>3</v>
      </c>
      <c r="B54" s="38"/>
      <c r="C54" s="56" t="s">
        <v>142</v>
      </c>
      <c r="D54" s="57">
        <v>0</v>
      </c>
    </row>
    <row r="55" spans="1:4" x14ac:dyDescent="0.2">
      <c r="A55" s="55">
        <v>4</v>
      </c>
      <c r="B55" s="38"/>
      <c r="C55" s="56" t="s">
        <v>143</v>
      </c>
      <c r="D55" s="57">
        <v>0</v>
      </c>
    </row>
    <row r="56" spans="1:4" ht="15.75" thickBot="1" x14ac:dyDescent="0.25">
      <c r="A56" s="55">
        <v>5</v>
      </c>
      <c r="B56" s="38"/>
      <c r="C56" s="56" t="s">
        <v>144</v>
      </c>
      <c r="D56" s="57">
        <v>-55000</v>
      </c>
    </row>
    <row r="57" spans="1:4" ht="16.5" customHeight="1" thickBot="1" x14ac:dyDescent="0.25">
      <c r="A57" s="58"/>
      <c r="B57" s="59"/>
      <c r="C57" s="60" t="s">
        <v>145</v>
      </c>
      <c r="D57" s="61">
        <f>+D56+D55+D54+D53+D52</f>
        <v>99000</v>
      </c>
    </row>
    <row r="58" spans="1:4" ht="16.5" customHeight="1" x14ac:dyDescent="0.25">
      <c r="A58" s="62"/>
      <c r="B58" s="63"/>
      <c r="C58" s="64"/>
      <c r="D58" s="65"/>
    </row>
    <row r="59" spans="1:4" ht="15.75" x14ac:dyDescent="0.25">
      <c r="A59" s="51" t="s">
        <v>151</v>
      </c>
      <c r="B59" s="52" t="s">
        <v>79</v>
      </c>
      <c r="C59" s="53"/>
      <c r="D59" s="54"/>
    </row>
    <row r="60" spans="1:4" x14ac:dyDescent="0.2">
      <c r="A60" s="55">
        <v>1</v>
      </c>
      <c r="B60" s="38"/>
      <c r="C60" s="56" t="s">
        <v>140</v>
      </c>
      <c r="D60" s="57">
        <v>0</v>
      </c>
    </row>
    <row r="61" spans="1:4" x14ac:dyDescent="0.2">
      <c r="A61" s="55">
        <v>2</v>
      </c>
      <c r="B61" s="38"/>
      <c r="C61" s="56" t="s">
        <v>141</v>
      </c>
      <c r="D61" s="57">
        <v>0</v>
      </c>
    </row>
    <row r="62" spans="1:4" x14ac:dyDescent="0.2">
      <c r="A62" s="55">
        <v>3</v>
      </c>
      <c r="B62" s="38"/>
      <c r="C62" s="56" t="s">
        <v>142</v>
      </c>
      <c r="D62" s="57">
        <v>0</v>
      </c>
    </row>
    <row r="63" spans="1:4" x14ac:dyDescent="0.2">
      <c r="A63" s="55">
        <v>4</v>
      </c>
      <c r="B63" s="38"/>
      <c r="C63" s="56" t="s">
        <v>143</v>
      </c>
      <c r="D63" s="57">
        <v>0</v>
      </c>
    </row>
    <row r="64" spans="1:4" ht="15.75" thickBot="1" x14ac:dyDescent="0.25">
      <c r="A64" s="55">
        <v>5</v>
      </c>
      <c r="B64" s="38"/>
      <c r="C64" s="56" t="s">
        <v>144</v>
      </c>
      <c r="D64" s="57">
        <v>0</v>
      </c>
    </row>
    <row r="65" spans="1:4" ht="16.5" customHeight="1" thickBot="1" x14ac:dyDescent="0.25">
      <c r="A65" s="58"/>
      <c r="B65" s="59"/>
      <c r="C65" s="60" t="s">
        <v>145</v>
      </c>
      <c r="D65" s="61">
        <f>+D64+D63+D62+D61+D60</f>
        <v>0</v>
      </c>
    </row>
    <row r="66" spans="1:4" ht="16.5" customHeight="1" x14ac:dyDescent="0.25">
      <c r="A66" s="62"/>
      <c r="B66" s="63"/>
      <c r="C66" s="64"/>
      <c r="D66" s="65"/>
    </row>
    <row r="67" spans="1:4" ht="15.75" x14ac:dyDescent="0.25">
      <c r="A67" s="51" t="s">
        <v>152</v>
      </c>
      <c r="B67" s="52" t="s">
        <v>82</v>
      </c>
      <c r="C67" s="53"/>
      <c r="D67" s="54"/>
    </row>
    <row r="68" spans="1:4" x14ac:dyDescent="0.2">
      <c r="A68" s="55">
        <v>1</v>
      </c>
      <c r="B68" s="38"/>
      <c r="C68" s="56" t="s">
        <v>140</v>
      </c>
      <c r="D68" s="57">
        <v>0</v>
      </c>
    </row>
    <row r="69" spans="1:4" x14ac:dyDescent="0.2">
      <c r="A69" s="55">
        <v>2</v>
      </c>
      <c r="B69" s="38"/>
      <c r="C69" s="56" t="s">
        <v>141</v>
      </c>
      <c r="D69" s="57">
        <v>0</v>
      </c>
    </row>
    <row r="70" spans="1:4" x14ac:dyDescent="0.2">
      <c r="A70" s="55">
        <v>3</v>
      </c>
      <c r="B70" s="38"/>
      <c r="C70" s="56" t="s">
        <v>142</v>
      </c>
      <c r="D70" s="57">
        <v>0</v>
      </c>
    </row>
    <row r="71" spans="1:4" x14ac:dyDescent="0.2">
      <c r="A71" s="55">
        <v>4</v>
      </c>
      <c r="B71" s="38"/>
      <c r="C71" s="56" t="s">
        <v>143</v>
      </c>
      <c r="D71" s="57">
        <v>0</v>
      </c>
    </row>
    <row r="72" spans="1:4" ht="15.75" thickBot="1" x14ac:dyDescent="0.25">
      <c r="A72" s="55">
        <v>5</v>
      </c>
      <c r="B72" s="38"/>
      <c r="C72" s="56" t="s">
        <v>144</v>
      </c>
      <c r="D72" s="57">
        <v>0</v>
      </c>
    </row>
    <row r="73" spans="1:4" ht="16.5" customHeight="1" thickBot="1" x14ac:dyDescent="0.25">
      <c r="A73" s="58"/>
      <c r="B73" s="59"/>
      <c r="C73" s="60" t="s">
        <v>145</v>
      </c>
      <c r="D73" s="61">
        <f>+D72+D71+D70+D69+D68</f>
        <v>0</v>
      </c>
    </row>
    <row r="74" spans="1:4" ht="16.5" customHeight="1" x14ac:dyDescent="0.25">
      <c r="A74" s="62"/>
      <c r="B74" s="63"/>
      <c r="C74" s="64"/>
      <c r="D74" s="65"/>
    </row>
    <row r="75" spans="1:4" ht="15.75" x14ac:dyDescent="0.25">
      <c r="A75" s="51" t="s">
        <v>153</v>
      </c>
      <c r="B75" s="52" t="s">
        <v>88</v>
      </c>
      <c r="C75" s="53"/>
      <c r="D75" s="54"/>
    </row>
    <row r="76" spans="1:4" x14ac:dyDescent="0.2">
      <c r="A76" s="55">
        <v>1</v>
      </c>
      <c r="B76" s="38"/>
      <c r="C76" s="56" t="s">
        <v>140</v>
      </c>
      <c r="D76" s="57">
        <v>0</v>
      </c>
    </row>
    <row r="77" spans="1:4" x14ac:dyDescent="0.2">
      <c r="A77" s="55">
        <v>2</v>
      </c>
      <c r="B77" s="38"/>
      <c r="C77" s="56" t="s">
        <v>141</v>
      </c>
      <c r="D77" s="57">
        <v>0</v>
      </c>
    </row>
    <row r="78" spans="1:4" x14ac:dyDescent="0.2">
      <c r="A78" s="55">
        <v>3</v>
      </c>
      <c r="B78" s="38"/>
      <c r="C78" s="56" t="s">
        <v>142</v>
      </c>
      <c r="D78" s="57">
        <v>0</v>
      </c>
    </row>
    <row r="79" spans="1:4" x14ac:dyDescent="0.2">
      <c r="A79" s="55">
        <v>4</v>
      </c>
      <c r="B79" s="38"/>
      <c r="C79" s="56" t="s">
        <v>143</v>
      </c>
      <c r="D79" s="57">
        <v>0</v>
      </c>
    </row>
    <row r="80" spans="1:4" ht="15.75" thickBot="1" x14ac:dyDescent="0.25">
      <c r="A80" s="55">
        <v>5</v>
      </c>
      <c r="B80" s="38"/>
      <c r="C80" s="56" t="s">
        <v>144</v>
      </c>
      <c r="D80" s="57">
        <v>0</v>
      </c>
    </row>
    <row r="81" spans="1:4" ht="16.5" customHeight="1" thickBot="1" x14ac:dyDescent="0.25">
      <c r="A81" s="58"/>
      <c r="B81" s="59"/>
      <c r="C81" s="60" t="s">
        <v>145</v>
      </c>
      <c r="D81" s="61">
        <f>+D80+D79+D78+D77+D76</f>
        <v>0</v>
      </c>
    </row>
    <row r="82" spans="1:4" ht="16.5" customHeight="1" x14ac:dyDescent="0.25">
      <c r="A82" s="62"/>
      <c r="B82" s="63"/>
      <c r="C82" s="64"/>
      <c r="D82" s="65"/>
    </row>
    <row r="83" spans="1:4" ht="31.5" x14ac:dyDescent="0.25">
      <c r="A83" s="51" t="s">
        <v>154</v>
      </c>
      <c r="B83" s="52" t="s">
        <v>94</v>
      </c>
      <c r="C83" s="53"/>
      <c r="D83" s="54"/>
    </row>
    <row r="84" spans="1:4" x14ac:dyDescent="0.2">
      <c r="A84" s="55">
        <v>1</v>
      </c>
      <c r="B84" s="38"/>
      <c r="C84" s="56" t="s">
        <v>140</v>
      </c>
      <c r="D84" s="57">
        <v>0</v>
      </c>
    </row>
    <row r="85" spans="1:4" x14ac:dyDescent="0.2">
      <c r="A85" s="55">
        <v>2</v>
      </c>
      <c r="B85" s="38"/>
      <c r="C85" s="56" t="s">
        <v>141</v>
      </c>
      <c r="D85" s="57">
        <v>0</v>
      </c>
    </row>
    <row r="86" spans="1:4" x14ac:dyDescent="0.2">
      <c r="A86" s="55">
        <v>3</v>
      </c>
      <c r="B86" s="38"/>
      <c r="C86" s="56" t="s">
        <v>142</v>
      </c>
      <c r="D86" s="57">
        <v>0</v>
      </c>
    </row>
    <row r="87" spans="1:4" x14ac:dyDescent="0.2">
      <c r="A87" s="55">
        <v>4</v>
      </c>
      <c r="B87" s="38"/>
      <c r="C87" s="56" t="s">
        <v>143</v>
      </c>
      <c r="D87" s="57">
        <v>0</v>
      </c>
    </row>
    <row r="88" spans="1:4" ht="15.75" thickBot="1" x14ac:dyDescent="0.25">
      <c r="A88" s="55">
        <v>5</v>
      </c>
      <c r="B88" s="38"/>
      <c r="C88" s="56" t="s">
        <v>144</v>
      </c>
      <c r="D88" s="57">
        <v>0</v>
      </c>
    </row>
    <row r="89" spans="1:4" ht="16.5" customHeight="1" thickBot="1" x14ac:dyDescent="0.25">
      <c r="A89" s="58"/>
      <c r="B89" s="59"/>
      <c r="C89" s="60" t="s">
        <v>145</v>
      </c>
      <c r="D89" s="61">
        <f>+D88+D87+D86+D85+D84</f>
        <v>0</v>
      </c>
    </row>
    <row r="90" spans="1:4" ht="16.5" customHeight="1" x14ac:dyDescent="0.25">
      <c r="A90" s="62"/>
      <c r="B90" s="63"/>
      <c r="C90" s="64"/>
      <c r="D90" s="65"/>
    </row>
    <row r="91" spans="1:4" ht="31.5" x14ac:dyDescent="0.25">
      <c r="A91" s="51" t="s">
        <v>155</v>
      </c>
      <c r="B91" s="52" t="s">
        <v>106</v>
      </c>
      <c r="C91" s="53"/>
      <c r="D91" s="54"/>
    </row>
    <row r="92" spans="1:4" x14ac:dyDescent="0.2">
      <c r="A92" s="55">
        <v>1</v>
      </c>
      <c r="B92" s="38"/>
      <c r="C92" s="56" t="s">
        <v>140</v>
      </c>
      <c r="D92" s="57">
        <v>0</v>
      </c>
    </row>
    <row r="93" spans="1:4" x14ac:dyDescent="0.2">
      <c r="A93" s="55">
        <v>2</v>
      </c>
      <c r="B93" s="38"/>
      <c r="C93" s="56" t="s">
        <v>141</v>
      </c>
      <c r="D93" s="57">
        <v>0</v>
      </c>
    </row>
    <row r="94" spans="1:4" x14ac:dyDescent="0.2">
      <c r="A94" s="55">
        <v>3</v>
      </c>
      <c r="B94" s="38"/>
      <c r="C94" s="56" t="s">
        <v>142</v>
      </c>
      <c r="D94" s="57">
        <v>0</v>
      </c>
    </row>
    <row r="95" spans="1:4" x14ac:dyDescent="0.2">
      <c r="A95" s="55">
        <v>4</v>
      </c>
      <c r="B95" s="38"/>
      <c r="C95" s="56" t="s">
        <v>143</v>
      </c>
      <c r="D95" s="57">
        <v>0</v>
      </c>
    </row>
    <row r="96" spans="1:4" ht="15.75" thickBot="1" x14ac:dyDescent="0.25">
      <c r="A96" s="55">
        <v>5</v>
      </c>
      <c r="B96" s="38"/>
      <c r="C96" s="56" t="s">
        <v>144</v>
      </c>
      <c r="D96" s="57">
        <v>0</v>
      </c>
    </row>
    <row r="97" spans="1:4" ht="16.5" customHeight="1" thickBot="1" x14ac:dyDescent="0.25">
      <c r="A97" s="58"/>
      <c r="B97" s="59"/>
      <c r="C97" s="60" t="s">
        <v>145</v>
      </c>
      <c r="D97" s="61">
        <f>+D96+D95+D94+D93+D92</f>
        <v>0</v>
      </c>
    </row>
    <row r="98" spans="1:4" ht="16.5" customHeight="1" x14ac:dyDescent="0.25">
      <c r="A98" s="62"/>
      <c r="B98" s="63"/>
      <c r="C98" s="64"/>
      <c r="D98" s="65"/>
    </row>
    <row r="99" spans="1:4" ht="15.75" x14ac:dyDescent="0.25">
      <c r="A99" s="51" t="s">
        <v>156</v>
      </c>
      <c r="B99" s="52" t="s">
        <v>113</v>
      </c>
      <c r="C99" s="53"/>
      <c r="D99" s="54"/>
    </row>
    <row r="100" spans="1:4" x14ac:dyDescent="0.2">
      <c r="A100" s="55">
        <v>1</v>
      </c>
      <c r="B100" s="38"/>
      <c r="C100" s="56" t="s">
        <v>140</v>
      </c>
      <c r="D100" s="57">
        <v>0</v>
      </c>
    </row>
    <row r="101" spans="1:4" x14ac:dyDescent="0.2">
      <c r="A101" s="55">
        <v>2</v>
      </c>
      <c r="B101" s="38"/>
      <c r="C101" s="56" t="s">
        <v>141</v>
      </c>
      <c r="D101" s="57">
        <v>0</v>
      </c>
    </row>
    <row r="102" spans="1:4" x14ac:dyDescent="0.2">
      <c r="A102" s="55">
        <v>3</v>
      </c>
      <c r="B102" s="38"/>
      <c r="C102" s="56" t="s">
        <v>142</v>
      </c>
      <c r="D102" s="57">
        <v>0</v>
      </c>
    </row>
    <row r="103" spans="1:4" x14ac:dyDescent="0.2">
      <c r="A103" s="55">
        <v>4</v>
      </c>
      <c r="B103" s="38"/>
      <c r="C103" s="56" t="s">
        <v>143</v>
      </c>
      <c r="D103" s="57">
        <v>0</v>
      </c>
    </row>
    <row r="104" spans="1:4" ht="15.75" thickBot="1" x14ac:dyDescent="0.25">
      <c r="A104" s="55">
        <v>5</v>
      </c>
      <c r="B104" s="38"/>
      <c r="C104" s="56" t="s">
        <v>144</v>
      </c>
      <c r="D104" s="57">
        <v>0</v>
      </c>
    </row>
    <row r="105" spans="1:4" ht="16.5" customHeight="1" thickBot="1" x14ac:dyDescent="0.25">
      <c r="A105" s="58"/>
      <c r="B105" s="59"/>
      <c r="C105" s="60" t="s">
        <v>145</v>
      </c>
      <c r="D105" s="61">
        <f>+D104+D103+D102+D101+D100</f>
        <v>0</v>
      </c>
    </row>
    <row r="106" spans="1:4" ht="16.5" customHeight="1" x14ac:dyDescent="0.25">
      <c r="A106" s="62"/>
      <c r="B106" s="63"/>
      <c r="C106" s="64"/>
      <c r="D106" s="65"/>
    </row>
    <row r="107" spans="1:4" ht="31.5" x14ac:dyDescent="0.25">
      <c r="A107" s="51" t="s">
        <v>157</v>
      </c>
      <c r="B107" s="52" t="s">
        <v>116</v>
      </c>
      <c r="C107" s="53"/>
      <c r="D107" s="54"/>
    </row>
    <row r="108" spans="1:4" x14ac:dyDescent="0.2">
      <c r="A108" s="55">
        <v>1</v>
      </c>
      <c r="B108" s="38"/>
      <c r="C108" s="56" t="s">
        <v>140</v>
      </c>
      <c r="D108" s="57">
        <v>0</v>
      </c>
    </row>
    <row r="109" spans="1:4" x14ac:dyDescent="0.2">
      <c r="A109" s="55">
        <v>2</v>
      </c>
      <c r="B109" s="38"/>
      <c r="C109" s="56" t="s">
        <v>141</v>
      </c>
      <c r="D109" s="57">
        <v>0</v>
      </c>
    </row>
    <row r="110" spans="1:4" x14ac:dyDescent="0.2">
      <c r="A110" s="55">
        <v>3</v>
      </c>
      <c r="B110" s="38"/>
      <c r="C110" s="56" t="s">
        <v>142</v>
      </c>
      <c r="D110" s="57">
        <v>0</v>
      </c>
    </row>
    <row r="111" spans="1:4" x14ac:dyDescent="0.2">
      <c r="A111" s="55">
        <v>4</v>
      </c>
      <c r="B111" s="38"/>
      <c r="C111" s="56" t="s">
        <v>143</v>
      </c>
      <c r="D111" s="57">
        <v>0</v>
      </c>
    </row>
    <row r="112" spans="1:4" ht="15.75" thickBot="1" x14ac:dyDescent="0.25">
      <c r="A112" s="55">
        <v>5</v>
      </c>
      <c r="B112" s="38"/>
      <c r="C112" s="56" t="s">
        <v>144</v>
      </c>
      <c r="D112" s="57">
        <v>0</v>
      </c>
    </row>
    <row r="113" spans="1:4" ht="16.5" customHeight="1" thickBot="1" x14ac:dyDescent="0.25">
      <c r="A113" s="58"/>
      <c r="B113" s="59"/>
      <c r="C113" s="60" t="s">
        <v>145</v>
      </c>
      <c r="D113" s="61">
        <f>+D112+D111+D110+D109+D108</f>
        <v>0</v>
      </c>
    </row>
    <row r="114" spans="1:4" ht="16.5" customHeight="1" x14ac:dyDescent="0.25">
      <c r="A114" s="62"/>
      <c r="B114" s="63"/>
      <c r="C114" s="64"/>
      <c r="D114" s="65"/>
    </row>
    <row r="115" spans="1:4" ht="15.75" x14ac:dyDescent="0.25">
      <c r="A115" s="51" t="s">
        <v>158</v>
      </c>
      <c r="B115" s="52" t="s">
        <v>119</v>
      </c>
      <c r="C115" s="53"/>
      <c r="D115" s="54"/>
    </row>
    <row r="116" spans="1:4" x14ac:dyDescent="0.2">
      <c r="A116" s="55">
        <v>1</v>
      </c>
      <c r="B116" s="38"/>
      <c r="C116" s="56" t="s">
        <v>140</v>
      </c>
      <c r="D116" s="57">
        <v>34773000</v>
      </c>
    </row>
    <row r="117" spans="1:4" x14ac:dyDescent="0.2">
      <c r="A117" s="55">
        <v>2</v>
      </c>
      <c r="B117" s="38"/>
      <c r="C117" s="56" t="s">
        <v>141</v>
      </c>
      <c r="D117" s="57">
        <v>0</v>
      </c>
    </row>
    <row r="118" spans="1:4" x14ac:dyDescent="0.2">
      <c r="A118" s="55">
        <v>3</v>
      </c>
      <c r="B118" s="38"/>
      <c r="C118" s="56" t="s">
        <v>142</v>
      </c>
      <c r="D118" s="57">
        <v>0</v>
      </c>
    </row>
    <row r="119" spans="1:4" x14ac:dyDescent="0.2">
      <c r="A119" s="55">
        <v>4</v>
      </c>
      <c r="B119" s="38"/>
      <c r="C119" s="56" t="s">
        <v>143</v>
      </c>
      <c r="D119" s="57">
        <v>0</v>
      </c>
    </row>
    <row r="120" spans="1:4" ht="15.75" thickBot="1" x14ac:dyDescent="0.25">
      <c r="A120" s="55">
        <v>5</v>
      </c>
      <c r="B120" s="38"/>
      <c r="C120" s="56" t="s">
        <v>144</v>
      </c>
      <c r="D120" s="57">
        <v>0</v>
      </c>
    </row>
    <row r="121" spans="1:4" ht="16.5" customHeight="1" thickBot="1" x14ac:dyDescent="0.25">
      <c r="A121" s="58"/>
      <c r="B121" s="59"/>
      <c r="C121" s="60" t="s">
        <v>145</v>
      </c>
      <c r="D121" s="61">
        <f>+D120+D119+D118+D117+D116</f>
        <v>34773000</v>
      </c>
    </row>
    <row r="122" spans="1:4" ht="16.5" customHeight="1" x14ac:dyDescent="0.25">
      <c r="A122" s="62"/>
      <c r="B122" s="63"/>
      <c r="C122" s="64"/>
      <c r="D122" s="65"/>
    </row>
    <row r="123" spans="1:4" ht="31.5" x14ac:dyDescent="0.25">
      <c r="A123" s="51" t="s">
        <v>159</v>
      </c>
      <c r="B123" s="52" t="s">
        <v>122</v>
      </c>
      <c r="C123" s="53"/>
      <c r="D123" s="54"/>
    </row>
    <row r="124" spans="1:4" x14ac:dyDescent="0.2">
      <c r="A124" s="55">
        <v>1</v>
      </c>
      <c r="B124" s="38"/>
      <c r="C124" s="56" t="s">
        <v>140</v>
      </c>
      <c r="D124" s="57">
        <v>44743000</v>
      </c>
    </row>
    <row r="125" spans="1:4" x14ac:dyDescent="0.2">
      <c r="A125" s="55">
        <v>2</v>
      </c>
      <c r="B125" s="38"/>
      <c r="C125" s="56" t="s">
        <v>141</v>
      </c>
      <c r="D125" s="57">
        <v>0</v>
      </c>
    </row>
    <row r="126" spans="1:4" x14ac:dyDescent="0.2">
      <c r="A126" s="55">
        <v>3</v>
      </c>
      <c r="B126" s="38"/>
      <c r="C126" s="56" t="s">
        <v>142</v>
      </c>
      <c r="D126" s="57">
        <v>0</v>
      </c>
    </row>
    <row r="127" spans="1:4" x14ac:dyDescent="0.2">
      <c r="A127" s="55">
        <v>4</v>
      </c>
      <c r="B127" s="38"/>
      <c r="C127" s="56" t="s">
        <v>143</v>
      </c>
      <c r="D127" s="57">
        <v>13633000</v>
      </c>
    </row>
    <row r="128" spans="1:4" ht="15.75" thickBot="1" x14ac:dyDescent="0.25">
      <c r="A128" s="55">
        <v>5</v>
      </c>
      <c r="B128" s="38"/>
      <c r="C128" s="56" t="s">
        <v>144</v>
      </c>
      <c r="D128" s="57">
        <v>-58376000</v>
      </c>
    </row>
    <row r="129" spans="1:4" ht="16.5" customHeight="1" thickBot="1" x14ac:dyDescent="0.25">
      <c r="A129" s="58"/>
      <c r="B129" s="59"/>
      <c r="C129" s="60" t="s">
        <v>145</v>
      </c>
      <c r="D129" s="61">
        <f>+D128+D127+D126+D125+D124</f>
        <v>0</v>
      </c>
    </row>
    <row r="130" spans="1:4" ht="16.5" customHeight="1" thickBot="1" x14ac:dyDescent="0.3">
      <c r="A130" s="62"/>
      <c r="B130" s="63"/>
      <c r="C130" s="64"/>
      <c r="D130" s="65"/>
    </row>
    <row r="131" spans="1:4" ht="16.5" customHeight="1" thickBot="1" x14ac:dyDescent="0.3">
      <c r="A131" s="66"/>
      <c r="B131" s="67" t="s">
        <v>160</v>
      </c>
      <c r="C131" s="60" t="s">
        <v>161</v>
      </c>
      <c r="D131" s="61">
        <f>+D129-D128+D121-D120+D113-D112+D105-D104+D97-D96+D89-D88+D81-D80+D73-D72+D65-D64+D57-D56+D49-D48+D41-D40+D33-D32+D25-D24+D17-D16</f>
        <v>497903000</v>
      </c>
    </row>
    <row r="132" spans="1:4" ht="16.5" customHeight="1" thickBot="1" x14ac:dyDescent="0.3">
      <c r="A132" s="66"/>
      <c r="B132" s="67" t="s">
        <v>144</v>
      </c>
      <c r="C132" s="60"/>
      <c r="D132" s="61">
        <f>+D128+D120+D112+D104+D96+D88+D80+D72+D64+D56+D48+D40+D32+D24+D16</f>
        <v>-58431000</v>
      </c>
    </row>
    <row r="133" spans="1:4" ht="16.5" customHeight="1" thickBot="1" x14ac:dyDescent="0.3">
      <c r="A133" s="66"/>
      <c r="B133" s="67" t="s">
        <v>162</v>
      </c>
      <c r="C133" s="60" t="s">
        <v>161</v>
      </c>
      <c r="D133" s="61">
        <f>SUM(D131:D132)</f>
        <v>439472000</v>
      </c>
    </row>
  </sheetData>
  <mergeCells count="7">
    <mergeCell ref="B6:C6"/>
    <mergeCell ref="A1:C1"/>
    <mergeCell ref="D1:E1"/>
    <mergeCell ref="A2:D2"/>
    <mergeCell ref="A3:D3"/>
    <mergeCell ref="A4:D4"/>
    <mergeCell ref="A5:D5"/>
  </mergeCells>
  <pageMargins left="0.25" right="0.25" top="0.5" bottom="0.5" header="0.25" footer="0.25"/>
  <pageSetup paperSize="9" scale="74" orientation="portrait" horizontalDpi="1200" verticalDpi="1200" r:id="rId1"/>
  <headerFooter>
    <oddHeader>&amp;LOFFICE OF HEALTH CARE ACCESS&amp;CANNUAL REPORTING&amp;RGREENWICH HOSPITAL</oddHeader>
    <oddFooter>&amp;LREPORT 5&amp;C&amp;P OF &amp;N&amp;R&amp;D, &amp;T</oddFooter>
  </headerFooter>
  <rowBreaks count="2" manualBreakCount="2">
    <brk id="65" max="4" man="1"/>
    <brk id="121" max="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E96"/>
  <sheetViews>
    <sheetView workbookViewId="0">
      <selection activeCell="B23" sqref="B23"/>
    </sheetView>
  </sheetViews>
  <sheetFormatPr defaultRowHeight="15" x14ac:dyDescent="0.2"/>
  <cols>
    <col min="1" max="1" width="7" style="39" customWidth="1"/>
    <col min="2" max="2" width="79.42578125" style="39" customWidth="1"/>
    <col min="3" max="3" width="57.42578125" style="39" customWidth="1"/>
    <col min="4" max="4" width="20.42578125" style="39" customWidth="1"/>
    <col min="5" max="5" width="29.28515625" style="39" customWidth="1"/>
    <col min="6" max="16384" width="9.140625" style="39"/>
  </cols>
  <sheetData>
    <row r="2" spans="1:5" ht="15.75" customHeight="1" x14ac:dyDescent="0.25">
      <c r="A2" s="477" t="s">
        <v>0</v>
      </c>
      <c r="B2" s="477"/>
      <c r="C2" s="477"/>
      <c r="D2" s="477"/>
      <c r="E2" s="477"/>
    </row>
    <row r="3" spans="1:5" ht="15.75" customHeight="1" x14ac:dyDescent="0.25">
      <c r="A3" s="477" t="s">
        <v>1</v>
      </c>
      <c r="B3" s="477"/>
      <c r="C3" s="477"/>
      <c r="D3" s="477"/>
      <c r="E3" s="477"/>
    </row>
    <row r="4" spans="1:5" ht="15.75" customHeight="1" x14ac:dyDescent="0.25">
      <c r="A4" s="477" t="s">
        <v>128</v>
      </c>
      <c r="B4" s="477"/>
      <c r="C4" s="477"/>
      <c r="D4" s="477"/>
      <c r="E4" s="477"/>
    </row>
    <row r="5" spans="1:5" ht="15.75" customHeight="1" x14ac:dyDescent="0.25">
      <c r="A5" s="477" t="s">
        <v>163</v>
      </c>
      <c r="B5" s="477"/>
      <c r="C5" s="477"/>
      <c r="D5" s="477"/>
      <c r="E5" s="477"/>
    </row>
    <row r="6" spans="1:5" ht="16.5" customHeight="1" thickBot="1" x14ac:dyDescent="0.3">
      <c r="A6" s="69"/>
      <c r="B6" s="69"/>
      <c r="C6" s="31"/>
    </row>
    <row r="7" spans="1:5" ht="15.75" customHeight="1" x14ac:dyDescent="0.25">
      <c r="A7" s="70" t="s">
        <v>130</v>
      </c>
      <c r="B7" s="71" t="s">
        <v>131</v>
      </c>
      <c r="C7" s="72" t="s">
        <v>132</v>
      </c>
      <c r="D7" s="72" t="s">
        <v>133</v>
      </c>
      <c r="E7" s="72" t="s">
        <v>164</v>
      </c>
    </row>
    <row r="8" spans="1:5" ht="31.5" customHeight="1" x14ac:dyDescent="0.25">
      <c r="A8" s="73"/>
      <c r="B8" s="74"/>
      <c r="C8" s="75"/>
      <c r="D8" s="76"/>
      <c r="E8" s="77" t="s">
        <v>165</v>
      </c>
    </row>
    <row r="9" spans="1:5" ht="16.5" customHeight="1" thickBot="1" x14ac:dyDescent="0.3">
      <c r="A9" s="78" t="s">
        <v>5</v>
      </c>
      <c r="B9" s="79" t="s">
        <v>136</v>
      </c>
      <c r="C9" s="80" t="s">
        <v>166</v>
      </c>
      <c r="D9" s="80" t="s">
        <v>167</v>
      </c>
      <c r="E9" s="81" t="s">
        <v>168</v>
      </c>
    </row>
    <row r="10" spans="1:5" ht="15.75" customHeight="1" x14ac:dyDescent="0.25">
      <c r="A10" s="82"/>
      <c r="B10" s="83"/>
      <c r="C10" s="84"/>
      <c r="D10" s="83"/>
      <c r="E10" s="85"/>
    </row>
    <row r="11" spans="1:5" ht="15.75" x14ac:dyDescent="0.25">
      <c r="A11" s="86" t="s">
        <v>169</v>
      </c>
      <c r="B11" s="87" t="s">
        <v>10</v>
      </c>
      <c r="C11" s="53"/>
      <c r="D11" s="53"/>
      <c r="E11" s="88"/>
    </row>
    <row r="12" spans="1:5" ht="31.5" x14ac:dyDescent="0.25">
      <c r="A12" s="89"/>
      <c r="B12" s="90"/>
      <c r="C12" s="91" t="s">
        <v>170</v>
      </c>
      <c r="D12" s="92" t="s">
        <v>171</v>
      </c>
      <c r="E12" s="93">
        <v>3683033</v>
      </c>
    </row>
    <row r="13" spans="1:5" x14ac:dyDescent="0.2">
      <c r="A13" s="94">
        <v>1</v>
      </c>
      <c r="B13" s="95"/>
      <c r="C13" s="96" t="s">
        <v>172</v>
      </c>
      <c r="D13" s="97" t="s">
        <v>173</v>
      </c>
      <c r="E13" s="98">
        <v>4281960</v>
      </c>
    </row>
    <row r="14" spans="1:5" x14ac:dyDescent="0.2">
      <c r="A14" s="94">
        <v>2</v>
      </c>
      <c r="B14" s="95"/>
      <c r="C14" s="96" t="s">
        <v>174</v>
      </c>
      <c r="D14" s="97" t="s">
        <v>173</v>
      </c>
      <c r="E14" s="98">
        <v>31799007</v>
      </c>
    </row>
    <row r="15" spans="1:5" x14ac:dyDescent="0.2">
      <c r="A15" s="94">
        <v>3</v>
      </c>
      <c r="B15" s="95"/>
      <c r="C15" s="96" t="s">
        <v>175</v>
      </c>
      <c r="D15" s="97" t="s">
        <v>173</v>
      </c>
      <c r="E15" s="98">
        <v>15208486</v>
      </c>
    </row>
    <row r="16" spans="1:5" x14ac:dyDescent="0.2">
      <c r="A16" s="94">
        <v>4</v>
      </c>
      <c r="B16" s="95"/>
      <c r="C16" s="96" t="s">
        <v>176</v>
      </c>
      <c r="D16" s="97" t="s">
        <v>173</v>
      </c>
      <c r="E16" s="98">
        <v>5477338</v>
      </c>
    </row>
    <row r="17" spans="1:5" x14ac:dyDescent="0.2">
      <c r="A17" s="94">
        <v>5</v>
      </c>
      <c r="B17" s="95"/>
      <c r="C17" s="96" t="s">
        <v>177</v>
      </c>
      <c r="D17" s="97" t="s">
        <v>173</v>
      </c>
      <c r="E17" s="98">
        <v>2096827</v>
      </c>
    </row>
    <row r="18" spans="1:5" x14ac:dyDescent="0.2">
      <c r="A18" s="94">
        <v>6</v>
      </c>
      <c r="B18" s="95"/>
      <c r="C18" s="96" t="s">
        <v>178</v>
      </c>
      <c r="D18" s="97" t="s">
        <v>173</v>
      </c>
      <c r="E18" s="98">
        <v>210530</v>
      </c>
    </row>
    <row r="19" spans="1:5" x14ac:dyDescent="0.2">
      <c r="A19" s="94">
        <v>7</v>
      </c>
      <c r="B19" s="95"/>
      <c r="C19" s="96" t="s">
        <v>179</v>
      </c>
      <c r="D19" s="97" t="s">
        <v>173</v>
      </c>
      <c r="E19" s="98">
        <v>-1368623</v>
      </c>
    </row>
    <row r="20" spans="1:5" x14ac:dyDescent="0.2">
      <c r="A20" s="94">
        <v>8</v>
      </c>
      <c r="B20" s="95"/>
      <c r="C20" s="96" t="s">
        <v>180</v>
      </c>
      <c r="D20" s="97" t="s">
        <v>173</v>
      </c>
      <c r="E20" s="98">
        <v>82192</v>
      </c>
    </row>
    <row r="21" spans="1:5" ht="15.75" thickBot="1" x14ac:dyDescent="0.25">
      <c r="A21" s="94">
        <v>9</v>
      </c>
      <c r="B21" s="95"/>
      <c r="C21" s="96" t="s">
        <v>181</v>
      </c>
      <c r="D21" s="97" t="s">
        <v>173</v>
      </c>
      <c r="E21" s="98">
        <v>-55595097</v>
      </c>
    </row>
    <row r="22" spans="1:5" s="68" customFormat="1" ht="16.5" customHeight="1" thickBot="1" x14ac:dyDescent="0.3">
      <c r="A22" s="99"/>
      <c r="B22" s="100"/>
      <c r="C22" s="101" t="s">
        <v>182</v>
      </c>
      <c r="D22" s="92" t="s">
        <v>183</v>
      </c>
      <c r="E22" s="102">
        <f>SUM(E12:E21)</f>
        <v>5875653</v>
      </c>
    </row>
    <row r="23" spans="1:5" s="68" customFormat="1" ht="15.75" customHeight="1" x14ac:dyDescent="0.2">
      <c r="A23" s="103"/>
      <c r="B23" s="104"/>
      <c r="C23" s="105"/>
      <c r="D23" s="106"/>
      <c r="E23" s="107"/>
    </row>
    <row r="24" spans="1:5" ht="15.75" x14ac:dyDescent="0.25">
      <c r="A24" s="86" t="s">
        <v>184</v>
      </c>
      <c r="B24" s="87" t="s">
        <v>40</v>
      </c>
      <c r="C24" s="53"/>
      <c r="D24" s="53"/>
      <c r="E24" s="88"/>
    </row>
    <row r="25" spans="1:5" ht="31.5" x14ac:dyDescent="0.25">
      <c r="A25" s="89"/>
      <c r="B25" s="90"/>
      <c r="C25" s="91" t="s">
        <v>170</v>
      </c>
      <c r="D25" s="92" t="s">
        <v>171</v>
      </c>
      <c r="E25" s="93">
        <v>0</v>
      </c>
    </row>
    <row r="26" spans="1:5" ht="15.75" thickBot="1" x14ac:dyDescent="0.25">
      <c r="A26" s="94" t="s">
        <v>185</v>
      </c>
      <c r="B26" s="95"/>
      <c r="C26" s="96" t="s">
        <v>186</v>
      </c>
      <c r="D26" s="97" t="s">
        <v>185</v>
      </c>
      <c r="E26" s="98">
        <v>0</v>
      </c>
    </row>
    <row r="27" spans="1:5" s="68" customFormat="1" ht="16.5" customHeight="1" thickBot="1" x14ac:dyDescent="0.3">
      <c r="A27" s="99"/>
      <c r="B27" s="100"/>
      <c r="C27" s="101" t="s">
        <v>182</v>
      </c>
      <c r="D27" s="92" t="s">
        <v>183</v>
      </c>
      <c r="E27" s="102">
        <f>SUM(E25)</f>
        <v>0</v>
      </c>
    </row>
    <row r="28" spans="1:5" s="68" customFormat="1" ht="15.75" customHeight="1" x14ac:dyDescent="0.2">
      <c r="A28" s="103"/>
      <c r="B28" s="104"/>
      <c r="C28" s="105"/>
      <c r="D28" s="106"/>
      <c r="E28" s="107"/>
    </row>
    <row r="29" spans="1:5" ht="15.75" x14ac:dyDescent="0.25">
      <c r="A29" s="86" t="s">
        <v>187</v>
      </c>
      <c r="B29" s="87" t="s">
        <v>53</v>
      </c>
      <c r="C29" s="53"/>
      <c r="D29" s="53"/>
      <c r="E29" s="88"/>
    </row>
    <row r="30" spans="1:5" ht="31.5" x14ac:dyDescent="0.25">
      <c r="A30" s="89"/>
      <c r="B30" s="90"/>
      <c r="C30" s="91" t="s">
        <v>170</v>
      </c>
      <c r="D30" s="92" t="s">
        <v>171</v>
      </c>
      <c r="E30" s="93">
        <v>0</v>
      </c>
    </row>
    <row r="31" spans="1:5" ht="15.75" thickBot="1" x14ac:dyDescent="0.25">
      <c r="A31" s="94" t="s">
        <v>185</v>
      </c>
      <c r="B31" s="95"/>
      <c r="C31" s="96" t="s">
        <v>186</v>
      </c>
      <c r="D31" s="97" t="s">
        <v>185</v>
      </c>
      <c r="E31" s="98">
        <v>0</v>
      </c>
    </row>
    <row r="32" spans="1:5" s="68" customFormat="1" ht="16.5" customHeight="1" thickBot="1" x14ac:dyDescent="0.3">
      <c r="A32" s="99"/>
      <c r="B32" s="100"/>
      <c r="C32" s="101" t="s">
        <v>182</v>
      </c>
      <c r="D32" s="92" t="s">
        <v>183</v>
      </c>
      <c r="E32" s="102">
        <f>SUM(E30)</f>
        <v>0</v>
      </c>
    </row>
    <row r="33" spans="1:5" s="68" customFormat="1" ht="15.75" customHeight="1" x14ac:dyDescent="0.2">
      <c r="A33" s="103"/>
      <c r="B33" s="104"/>
      <c r="C33" s="105"/>
      <c r="D33" s="106"/>
      <c r="E33" s="107"/>
    </row>
    <row r="34" spans="1:5" ht="15.75" x14ac:dyDescent="0.25">
      <c r="A34" s="86" t="s">
        <v>188</v>
      </c>
      <c r="B34" s="87" t="s">
        <v>64</v>
      </c>
      <c r="C34" s="53"/>
      <c r="D34" s="53"/>
      <c r="E34" s="88"/>
    </row>
    <row r="35" spans="1:5" ht="31.5" x14ac:dyDescent="0.25">
      <c r="A35" s="89"/>
      <c r="B35" s="90"/>
      <c r="C35" s="91" t="s">
        <v>170</v>
      </c>
      <c r="D35" s="92" t="s">
        <v>171</v>
      </c>
      <c r="E35" s="93">
        <v>0</v>
      </c>
    </row>
    <row r="36" spans="1:5" ht="15.75" thickBot="1" x14ac:dyDescent="0.25">
      <c r="A36" s="94" t="s">
        <v>185</v>
      </c>
      <c r="B36" s="95"/>
      <c r="C36" s="96" t="s">
        <v>186</v>
      </c>
      <c r="D36" s="97" t="s">
        <v>185</v>
      </c>
      <c r="E36" s="98">
        <v>0</v>
      </c>
    </row>
    <row r="37" spans="1:5" s="68" customFormat="1" ht="16.5" customHeight="1" thickBot="1" x14ac:dyDescent="0.3">
      <c r="A37" s="99"/>
      <c r="B37" s="100"/>
      <c r="C37" s="101" t="s">
        <v>182</v>
      </c>
      <c r="D37" s="92" t="s">
        <v>183</v>
      </c>
      <c r="E37" s="102">
        <f>SUM(E35)</f>
        <v>0</v>
      </c>
    </row>
    <row r="38" spans="1:5" s="68" customFormat="1" ht="15.75" customHeight="1" x14ac:dyDescent="0.2">
      <c r="A38" s="103"/>
      <c r="B38" s="104"/>
      <c r="C38" s="105"/>
      <c r="D38" s="106"/>
      <c r="E38" s="107"/>
    </row>
    <row r="39" spans="1:5" ht="15.75" x14ac:dyDescent="0.25">
      <c r="A39" s="86" t="s">
        <v>189</v>
      </c>
      <c r="B39" s="87" t="s">
        <v>74</v>
      </c>
      <c r="C39" s="53"/>
      <c r="D39" s="53"/>
      <c r="E39" s="88"/>
    </row>
    <row r="40" spans="1:5" ht="31.5" x14ac:dyDescent="0.25">
      <c r="A40" s="89"/>
      <c r="B40" s="90"/>
      <c r="C40" s="91" t="s">
        <v>170</v>
      </c>
      <c r="D40" s="92" t="s">
        <v>171</v>
      </c>
      <c r="E40" s="93">
        <v>0</v>
      </c>
    </row>
    <row r="41" spans="1:5" ht="15.75" thickBot="1" x14ac:dyDescent="0.25">
      <c r="A41" s="94" t="s">
        <v>185</v>
      </c>
      <c r="B41" s="95"/>
      <c r="C41" s="96" t="s">
        <v>186</v>
      </c>
      <c r="D41" s="97" t="s">
        <v>185</v>
      </c>
      <c r="E41" s="98">
        <v>0</v>
      </c>
    </row>
    <row r="42" spans="1:5" s="68" customFormat="1" ht="16.5" customHeight="1" thickBot="1" x14ac:dyDescent="0.3">
      <c r="A42" s="99"/>
      <c r="B42" s="100"/>
      <c r="C42" s="101" t="s">
        <v>182</v>
      </c>
      <c r="D42" s="92" t="s">
        <v>183</v>
      </c>
      <c r="E42" s="102">
        <f>SUM(E40)</f>
        <v>0</v>
      </c>
    </row>
    <row r="43" spans="1:5" s="68" customFormat="1" ht="15.75" customHeight="1" x14ac:dyDescent="0.2">
      <c r="A43" s="103"/>
      <c r="B43" s="104"/>
      <c r="C43" s="105"/>
      <c r="D43" s="106"/>
      <c r="E43" s="107"/>
    </row>
    <row r="44" spans="1:5" ht="15.75" x14ac:dyDescent="0.25">
      <c r="A44" s="86" t="s">
        <v>190</v>
      </c>
      <c r="B44" s="87" t="s">
        <v>79</v>
      </c>
      <c r="C44" s="53"/>
      <c r="D44" s="53"/>
      <c r="E44" s="88"/>
    </row>
    <row r="45" spans="1:5" ht="31.5" x14ac:dyDescent="0.25">
      <c r="A45" s="89"/>
      <c r="B45" s="90"/>
      <c r="C45" s="91" t="s">
        <v>170</v>
      </c>
      <c r="D45" s="92" t="s">
        <v>171</v>
      </c>
      <c r="E45" s="93">
        <v>0</v>
      </c>
    </row>
    <row r="46" spans="1:5" ht="15.75" thickBot="1" x14ac:dyDescent="0.25">
      <c r="A46" s="94" t="s">
        <v>185</v>
      </c>
      <c r="B46" s="95"/>
      <c r="C46" s="96" t="s">
        <v>186</v>
      </c>
      <c r="D46" s="97" t="s">
        <v>185</v>
      </c>
      <c r="E46" s="98">
        <v>0</v>
      </c>
    </row>
    <row r="47" spans="1:5" s="68" customFormat="1" ht="16.5" customHeight="1" thickBot="1" x14ac:dyDescent="0.3">
      <c r="A47" s="99"/>
      <c r="B47" s="100"/>
      <c r="C47" s="101" t="s">
        <v>182</v>
      </c>
      <c r="D47" s="92" t="s">
        <v>183</v>
      </c>
      <c r="E47" s="102">
        <f>SUM(E45)</f>
        <v>0</v>
      </c>
    </row>
    <row r="48" spans="1:5" s="68" customFormat="1" ht="15.75" customHeight="1" x14ac:dyDescent="0.2">
      <c r="A48" s="103"/>
      <c r="B48" s="104"/>
      <c r="C48" s="105"/>
      <c r="D48" s="106"/>
      <c r="E48" s="107"/>
    </row>
    <row r="49" spans="1:5" ht="15.75" x14ac:dyDescent="0.25">
      <c r="A49" s="86" t="s">
        <v>191</v>
      </c>
      <c r="B49" s="87" t="s">
        <v>82</v>
      </c>
      <c r="C49" s="53"/>
      <c r="D49" s="53"/>
      <c r="E49" s="88"/>
    </row>
    <row r="50" spans="1:5" ht="31.5" x14ac:dyDescent="0.25">
      <c r="A50" s="89"/>
      <c r="B50" s="90"/>
      <c r="C50" s="91" t="s">
        <v>170</v>
      </c>
      <c r="D50" s="92" t="s">
        <v>171</v>
      </c>
      <c r="E50" s="93">
        <v>0</v>
      </c>
    </row>
    <row r="51" spans="1:5" ht="15.75" thickBot="1" x14ac:dyDescent="0.25">
      <c r="A51" s="94" t="s">
        <v>185</v>
      </c>
      <c r="B51" s="95"/>
      <c r="C51" s="96" t="s">
        <v>186</v>
      </c>
      <c r="D51" s="97" t="s">
        <v>185</v>
      </c>
      <c r="E51" s="98">
        <v>0</v>
      </c>
    </row>
    <row r="52" spans="1:5" s="68" customFormat="1" ht="16.5" customHeight="1" thickBot="1" x14ac:dyDescent="0.3">
      <c r="A52" s="99"/>
      <c r="B52" s="100"/>
      <c r="C52" s="101" t="s">
        <v>182</v>
      </c>
      <c r="D52" s="92" t="s">
        <v>183</v>
      </c>
      <c r="E52" s="102">
        <f>SUM(E50)</f>
        <v>0</v>
      </c>
    </row>
    <row r="53" spans="1:5" s="68" customFormat="1" ht="15.75" customHeight="1" x14ac:dyDescent="0.2">
      <c r="A53" s="103"/>
      <c r="B53" s="104"/>
      <c r="C53" s="105"/>
      <c r="D53" s="106"/>
      <c r="E53" s="107"/>
    </row>
    <row r="54" spans="1:5" ht="15.75" x14ac:dyDescent="0.25">
      <c r="A54" s="86" t="s">
        <v>192</v>
      </c>
      <c r="B54" s="87" t="s">
        <v>88</v>
      </c>
      <c r="C54" s="53"/>
      <c r="D54" s="53"/>
      <c r="E54" s="88"/>
    </row>
    <row r="55" spans="1:5" ht="31.5" x14ac:dyDescent="0.25">
      <c r="A55" s="89"/>
      <c r="B55" s="90"/>
      <c r="C55" s="91" t="s">
        <v>170</v>
      </c>
      <c r="D55" s="92" t="s">
        <v>171</v>
      </c>
      <c r="E55" s="93">
        <v>0</v>
      </c>
    </row>
    <row r="56" spans="1:5" x14ac:dyDescent="0.2">
      <c r="A56" s="94">
        <v>1</v>
      </c>
      <c r="B56" s="95"/>
      <c r="C56" s="96" t="s">
        <v>193</v>
      </c>
      <c r="D56" s="97" t="s">
        <v>173</v>
      </c>
      <c r="E56" s="98">
        <v>7700000</v>
      </c>
    </row>
    <row r="57" spans="1:5" ht="15.75" thickBot="1" x14ac:dyDescent="0.25">
      <c r="A57" s="94">
        <v>2</v>
      </c>
      <c r="B57" s="95"/>
      <c r="C57" s="96" t="s">
        <v>194</v>
      </c>
      <c r="D57" s="97" t="s">
        <v>173</v>
      </c>
      <c r="E57" s="98">
        <v>-7700000</v>
      </c>
    </row>
    <row r="58" spans="1:5" s="68" customFormat="1" ht="16.5" customHeight="1" thickBot="1" x14ac:dyDescent="0.3">
      <c r="A58" s="99"/>
      <c r="B58" s="100"/>
      <c r="C58" s="101" t="s">
        <v>182</v>
      </c>
      <c r="D58" s="92" t="s">
        <v>183</v>
      </c>
      <c r="E58" s="102">
        <f>SUM(E55:E57)</f>
        <v>0</v>
      </c>
    </row>
    <row r="59" spans="1:5" s="68" customFormat="1" ht="15.75" customHeight="1" x14ac:dyDescent="0.2">
      <c r="A59" s="103"/>
      <c r="B59" s="104"/>
      <c r="C59" s="105"/>
      <c r="D59" s="106"/>
      <c r="E59" s="107"/>
    </row>
    <row r="60" spans="1:5" ht="31.5" x14ac:dyDescent="0.25">
      <c r="A60" s="86" t="s">
        <v>195</v>
      </c>
      <c r="B60" s="87" t="s">
        <v>94</v>
      </c>
      <c r="C60" s="53"/>
      <c r="D60" s="53"/>
      <c r="E60" s="88"/>
    </row>
    <row r="61" spans="1:5" ht="31.5" x14ac:dyDescent="0.25">
      <c r="A61" s="89"/>
      <c r="B61" s="90"/>
      <c r="C61" s="91" t="s">
        <v>170</v>
      </c>
      <c r="D61" s="92" t="s">
        <v>171</v>
      </c>
      <c r="E61" s="93">
        <v>0</v>
      </c>
    </row>
    <row r="62" spans="1:5" ht="15.75" thickBot="1" x14ac:dyDescent="0.25">
      <c r="A62" s="94" t="s">
        <v>185</v>
      </c>
      <c r="B62" s="95"/>
      <c r="C62" s="96" t="s">
        <v>186</v>
      </c>
      <c r="D62" s="97" t="s">
        <v>185</v>
      </c>
      <c r="E62" s="98">
        <v>0</v>
      </c>
    </row>
    <row r="63" spans="1:5" s="68" customFormat="1" ht="16.5" customHeight="1" thickBot="1" x14ac:dyDescent="0.3">
      <c r="A63" s="99"/>
      <c r="B63" s="100"/>
      <c r="C63" s="101" t="s">
        <v>182</v>
      </c>
      <c r="D63" s="92" t="s">
        <v>183</v>
      </c>
      <c r="E63" s="102">
        <f>SUM(E61)</f>
        <v>0</v>
      </c>
    </row>
    <row r="64" spans="1:5" s="68" customFormat="1" ht="15.75" customHeight="1" x14ac:dyDescent="0.2">
      <c r="A64" s="103"/>
      <c r="B64" s="104"/>
      <c r="C64" s="105"/>
      <c r="D64" s="106"/>
      <c r="E64" s="107"/>
    </row>
    <row r="65" spans="1:5" ht="31.5" x14ac:dyDescent="0.25">
      <c r="A65" s="86" t="s">
        <v>196</v>
      </c>
      <c r="B65" s="87" t="s">
        <v>106</v>
      </c>
      <c r="C65" s="53"/>
      <c r="D65" s="53"/>
      <c r="E65" s="88"/>
    </row>
    <row r="66" spans="1:5" ht="31.5" x14ac:dyDescent="0.25">
      <c r="A66" s="89"/>
      <c r="B66" s="90"/>
      <c r="C66" s="91" t="s">
        <v>170</v>
      </c>
      <c r="D66" s="92" t="s">
        <v>171</v>
      </c>
      <c r="E66" s="93">
        <v>0</v>
      </c>
    </row>
    <row r="67" spans="1:5" ht="15.75" thickBot="1" x14ac:dyDescent="0.25">
      <c r="A67" s="94" t="s">
        <v>185</v>
      </c>
      <c r="B67" s="95"/>
      <c r="C67" s="96" t="s">
        <v>186</v>
      </c>
      <c r="D67" s="97" t="s">
        <v>185</v>
      </c>
      <c r="E67" s="98">
        <v>0</v>
      </c>
    </row>
    <row r="68" spans="1:5" s="68" customFormat="1" ht="16.5" customHeight="1" thickBot="1" x14ac:dyDescent="0.3">
      <c r="A68" s="99"/>
      <c r="B68" s="100"/>
      <c r="C68" s="101" t="s">
        <v>182</v>
      </c>
      <c r="D68" s="92" t="s">
        <v>183</v>
      </c>
      <c r="E68" s="102">
        <f>SUM(E66)</f>
        <v>0</v>
      </c>
    </row>
    <row r="69" spans="1:5" s="68" customFormat="1" ht="15.75" customHeight="1" x14ac:dyDescent="0.2">
      <c r="A69" s="103"/>
      <c r="B69" s="104"/>
      <c r="C69" s="105"/>
      <c r="D69" s="106"/>
      <c r="E69" s="107"/>
    </row>
    <row r="70" spans="1:5" ht="15.75" x14ac:dyDescent="0.25">
      <c r="A70" s="86" t="s">
        <v>197</v>
      </c>
      <c r="B70" s="87" t="s">
        <v>113</v>
      </c>
      <c r="C70" s="53"/>
      <c r="D70" s="53"/>
      <c r="E70" s="88"/>
    </row>
    <row r="71" spans="1:5" ht="31.5" x14ac:dyDescent="0.25">
      <c r="A71" s="89"/>
      <c r="B71" s="90"/>
      <c r="C71" s="91" t="s">
        <v>170</v>
      </c>
      <c r="D71" s="92" t="s">
        <v>171</v>
      </c>
      <c r="E71" s="93">
        <v>0</v>
      </c>
    </row>
    <row r="72" spans="1:5" ht="15.75" thickBot="1" x14ac:dyDescent="0.25">
      <c r="A72" s="94" t="s">
        <v>185</v>
      </c>
      <c r="B72" s="95"/>
      <c r="C72" s="96" t="s">
        <v>186</v>
      </c>
      <c r="D72" s="97" t="s">
        <v>185</v>
      </c>
      <c r="E72" s="98">
        <v>0</v>
      </c>
    </row>
    <row r="73" spans="1:5" s="68" customFormat="1" ht="16.5" customHeight="1" thickBot="1" x14ac:dyDescent="0.3">
      <c r="A73" s="99"/>
      <c r="B73" s="100"/>
      <c r="C73" s="101" t="s">
        <v>182</v>
      </c>
      <c r="D73" s="92" t="s">
        <v>183</v>
      </c>
      <c r="E73" s="102">
        <f>SUM(E71)</f>
        <v>0</v>
      </c>
    </row>
    <row r="74" spans="1:5" s="68" customFormat="1" ht="15.75" customHeight="1" x14ac:dyDescent="0.2">
      <c r="A74" s="103"/>
      <c r="B74" s="104"/>
      <c r="C74" s="105"/>
      <c r="D74" s="106"/>
      <c r="E74" s="107"/>
    </row>
    <row r="75" spans="1:5" ht="15.75" x14ac:dyDescent="0.25">
      <c r="A75" s="86" t="s">
        <v>198</v>
      </c>
      <c r="B75" s="87" t="s">
        <v>116</v>
      </c>
      <c r="C75" s="53"/>
      <c r="D75" s="53"/>
      <c r="E75" s="88"/>
    </row>
    <row r="76" spans="1:5" ht="31.5" x14ac:dyDescent="0.25">
      <c r="A76" s="89"/>
      <c r="B76" s="90"/>
      <c r="C76" s="91" t="s">
        <v>170</v>
      </c>
      <c r="D76" s="92" t="s">
        <v>171</v>
      </c>
      <c r="E76" s="93">
        <v>0</v>
      </c>
    </row>
    <row r="77" spans="1:5" ht="15.75" thickBot="1" x14ac:dyDescent="0.25">
      <c r="A77" s="94" t="s">
        <v>185</v>
      </c>
      <c r="B77" s="95"/>
      <c r="C77" s="96" t="s">
        <v>186</v>
      </c>
      <c r="D77" s="97" t="s">
        <v>185</v>
      </c>
      <c r="E77" s="98">
        <v>0</v>
      </c>
    </row>
    <row r="78" spans="1:5" s="68" customFormat="1" ht="16.5" customHeight="1" thickBot="1" x14ac:dyDescent="0.3">
      <c r="A78" s="99"/>
      <c r="B78" s="100"/>
      <c r="C78" s="101" t="s">
        <v>182</v>
      </c>
      <c r="D78" s="92" t="s">
        <v>183</v>
      </c>
      <c r="E78" s="102">
        <f>SUM(E76)</f>
        <v>0</v>
      </c>
    </row>
    <row r="79" spans="1:5" s="68" customFormat="1" ht="15.75" customHeight="1" x14ac:dyDescent="0.2">
      <c r="A79" s="103"/>
      <c r="B79" s="104"/>
      <c r="C79" s="105"/>
      <c r="D79" s="106"/>
      <c r="E79" s="107"/>
    </row>
    <row r="80" spans="1:5" ht="15.75" x14ac:dyDescent="0.25">
      <c r="A80" s="86" t="s">
        <v>199</v>
      </c>
      <c r="B80" s="87" t="s">
        <v>119</v>
      </c>
      <c r="C80" s="53"/>
      <c r="D80" s="53"/>
      <c r="E80" s="88"/>
    </row>
    <row r="81" spans="1:5" ht="31.5" x14ac:dyDescent="0.25">
      <c r="A81" s="89"/>
      <c r="B81" s="90"/>
      <c r="C81" s="91" t="s">
        <v>170</v>
      </c>
      <c r="D81" s="92" t="s">
        <v>171</v>
      </c>
      <c r="E81" s="93">
        <v>-179231.09</v>
      </c>
    </row>
    <row r="82" spans="1:5" x14ac:dyDescent="0.2">
      <c r="A82" s="94">
        <v>1</v>
      </c>
      <c r="B82" s="95"/>
      <c r="C82" s="96" t="s">
        <v>200</v>
      </c>
      <c r="D82" s="97" t="s">
        <v>173</v>
      </c>
      <c r="E82" s="98">
        <v>38562</v>
      </c>
    </row>
    <row r="83" spans="1:5" x14ac:dyDescent="0.2">
      <c r="A83" s="94">
        <v>2</v>
      </c>
      <c r="B83" s="95"/>
      <c r="C83" s="96" t="s">
        <v>201</v>
      </c>
      <c r="D83" s="97" t="s">
        <v>173</v>
      </c>
      <c r="E83" s="98">
        <v>51480</v>
      </c>
    </row>
    <row r="84" spans="1:5" x14ac:dyDescent="0.2">
      <c r="A84" s="94">
        <v>3</v>
      </c>
      <c r="B84" s="95"/>
      <c r="C84" s="96" t="s">
        <v>202</v>
      </c>
      <c r="D84" s="97" t="s">
        <v>173</v>
      </c>
      <c r="E84" s="98">
        <v>-1690798</v>
      </c>
    </row>
    <row r="85" spans="1:5" x14ac:dyDescent="0.2">
      <c r="A85" s="94">
        <v>4</v>
      </c>
      <c r="B85" s="95"/>
      <c r="C85" s="96" t="s">
        <v>203</v>
      </c>
      <c r="D85" s="97" t="s">
        <v>173</v>
      </c>
      <c r="E85" s="98">
        <v>561013</v>
      </c>
    </row>
    <row r="86" spans="1:5" ht="15.75" thickBot="1" x14ac:dyDescent="0.25">
      <c r="A86" s="94">
        <v>5</v>
      </c>
      <c r="B86" s="95"/>
      <c r="C86" s="96" t="s">
        <v>204</v>
      </c>
      <c r="D86" s="97" t="s">
        <v>173</v>
      </c>
      <c r="E86" s="98">
        <v>3647</v>
      </c>
    </row>
    <row r="87" spans="1:5" s="68" customFormat="1" ht="16.5" customHeight="1" thickBot="1" x14ac:dyDescent="0.3">
      <c r="A87" s="99"/>
      <c r="B87" s="100"/>
      <c r="C87" s="101" t="s">
        <v>182</v>
      </c>
      <c r="D87" s="92" t="s">
        <v>183</v>
      </c>
      <c r="E87" s="102">
        <f>SUM(E81:E86)</f>
        <v>-1215327.0900000001</v>
      </c>
    </row>
    <row r="88" spans="1:5" s="68" customFormat="1" ht="15.75" customHeight="1" x14ac:dyDescent="0.2">
      <c r="A88" s="103"/>
      <c r="B88" s="104"/>
      <c r="C88" s="105"/>
      <c r="D88" s="106"/>
      <c r="E88" s="107"/>
    </row>
    <row r="89" spans="1:5" ht="31.5" x14ac:dyDescent="0.25">
      <c r="A89" s="86" t="s">
        <v>205</v>
      </c>
      <c r="B89" s="87" t="s">
        <v>122</v>
      </c>
      <c r="C89" s="53"/>
      <c r="D89" s="53"/>
      <c r="E89" s="88"/>
    </row>
    <row r="90" spans="1:5" ht="31.5" x14ac:dyDescent="0.25">
      <c r="A90" s="89"/>
      <c r="B90" s="90"/>
      <c r="C90" s="91" t="s">
        <v>170</v>
      </c>
      <c r="D90" s="92" t="s">
        <v>171</v>
      </c>
      <c r="E90" s="93">
        <v>20599585</v>
      </c>
    </row>
    <row r="91" spans="1:5" x14ac:dyDescent="0.2">
      <c r="A91" s="94">
        <v>1</v>
      </c>
      <c r="B91" s="95"/>
      <c r="C91" s="96" t="s">
        <v>206</v>
      </c>
      <c r="D91" s="97" t="s">
        <v>173</v>
      </c>
      <c r="E91" s="98">
        <v>2916050</v>
      </c>
    </row>
    <row r="92" spans="1:5" x14ac:dyDescent="0.2">
      <c r="A92" s="94">
        <v>2</v>
      </c>
      <c r="B92" s="95"/>
      <c r="C92" s="96" t="s">
        <v>207</v>
      </c>
      <c r="D92" s="97" t="s">
        <v>173</v>
      </c>
      <c r="E92" s="98">
        <v>945204</v>
      </c>
    </row>
    <row r="93" spans="1:5" ht="15.75" thickBot="1" x14ac:dyDescent="0.25">
      <c r="A93" s="94">
        <v>3</v>
      </c>
      <c r="B93" s="95"/>
      <c r="C93" s="96" t="s">
        <v>208</v>
      </c>
      <c r="D93" s="97" t="s">
        <v>173</v>
      </c>
      <c r="E93" s="98">
        <v>809673</v>
      </c>
    </row>
    <row r="94" spans="1:5" s="68" customFormat="1" ht="16.5" customHeight="1" thickBot="1" x14ac:dyDescent="0.3">
      <c r="A94" s="99"/>
      <c r="B94" s="100"/>
      <c r="C94" s="101" t="s">
        <v>182</v>
      </c>
      <c r="D94" s="92" t="s">
        <v>183</v>
      </c>
      <c r="E94" s="102">
        <f>SUM(E90:E93)</f>
        <v>25270512</v>
      </c>
    </row>
    <row r="95" spans="1:5" s="68" customFormat="1" ht="15.75" customHeight="1" thickBot="1" x14ac:dyDescent="0.25">
      <c r="A95" s="103"/>
      <c r="B95" s="104"/>
      <c r="C95" s="105"/>
      <c r="D95" s="106"/>
      <c r="E95" s="107"/>
    </row>
    <row r="96" spans="1:5" s="113" customFormat="1" ht="19.5" customHeight="1" thickBot="1" x14ac:dyDescent="0.3">
      <c r="A96" s="108"/>
      <c r="B96" s="109"/>
      <c r="C96" s="110"/>
      <c r="D96" s="111" t="s">
        <v>209</v>
      </c>
      <c r="E96" s="112">
        <f>+E94+E87+E78+E73+E68+E63+E58+E52+E47+E42+E37+E32+E27+E22</f>
        <v>29930837.91</v>
      </c>
    </row>
  </sheetData>
  <mergeCells count="4">
    <mergeCell ref="A2:E2"/>
    <mergeCell ref="A3:E3"/>
    <mergeCell ref="A4:E4"/>
    <mergeCell ref="A5:E5"/>
  </mergeCells>
  <pageMargins left="0.25" right="0.25" top="0.5" bottom="0.5" header="0.25" footer="0.25"/>
  <pageSetup paperSize="9" scale="74" fitToHeight="0" orientation="landscape" horizontalDpi="1200" verticalDpi="1200" r:id="rId1"/>
  <headerFooter>
    <oddHeader>&amp;LOFFICE OF HEALTH CARE ACCESS&amp;CANNUAL REPORTING&amp;RGREENWICH HOSPITAL</oddHeader>
    <oddFooter>&amp;LREPORT 6&amp;C&amp;P OF &amp;N&amp;R&amp;D, &amp;T</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67"/>
  <sheetViews>
    <sheetView workbookViewId="0">
      <selection activeCell="B32" sqref="B32"/>
    </sheetView>
  </sheetViews>
  <sheetFormatPr defaultRowHeight="15" x14ac:dyDescent="0.2"/>
  <cols>
    <col min="1" max="1" width="8.42578125" style="115" customWidth="1"/>
    <col min="2" max="2" width="80.85546875" style="115" customWidth="1"/>
    <col min="3" max="3" width="49.7109375" style="115" customWidth="1"/>
    <col min="4" max="4" width="32.28515625" style="115" customWidth="1"/>
    <col min="5" max="5" width="14" style="115" bestFit="1" customWidth="1"/>
    <col min="6" max="6" width="22.5703125" style="115" customWidth="1"/>
    <col min="7" max="16384" width="9.140625" style="115"/>
  </cols>
  <sheetData>
    <row r="1" spans="1:6" x14ac:dyDescent="0.2">
      <c r="A1" s="114"/>
      <c r="B1" s="479"/>
      <c r="C1" s="479"/>
      <c r="D1" s="479"/>
    </row>
    <row r="2" spans="1:6" ht="15.75" x14ac:dyDescent="0.25">
      <c r="A2" s="480" t="s">
        <v>0</v>
      </c>
      <c r="B2" s="480"/>
      <c r="C2" s="480"/>
      <c r="D2" s="480"/>
      <c r="E2" s="480"/>
      <c r="F2" s="480"/>
    </row>
    <row r="3" spans="1:6" ht="15.75" x14ac:dyDescent="0.25">
      <c r="A3" s="480" t="s">
        <v>1</v>
      </c>
      <c r="B3" s="480"/>
      <c r="C3" s="480"/>
      <c r="D3" s="480"/>
      <c r="E3" s="480"/>
      <c r="F3" s="480"/>
    </row>
    <row r="4" spans="1:6" ht="15.75" x14ac:dyDescent="0.25">
      <c r="A4" s="480" t="s">
        <v>128</v>
      </c>
      <c r="B4" s="480"/>
      <c r="C4" s="480"/>
      <c r="D4" s="480"/>
      <c r="E4" s="480"/>
      <c r="F4" s="480"/>
    </row>
    <row r="5" spans="1:6" ht="15.75" x14ac:dyDescent="0.25">
      <c r="A5" s="480" t="s">
        <v>210</v>
      </c>
      <c r="B5" s="480"/>
      <c r="C5" s="480"/>
      <c r="D5" s="480"/>
      <c r="E5" s="480"/>
      <c r="F5" s="480"/>
    </row>
    <row r="6" spans="1:6" ht="13.5" customHeight="1" thickBot="1" x14ac:dyDescent="0.25">
      <c r="B6" s="478"/>
      <c r="C6" s="478"/>
      <c r="D6" s="478"/>
      <c r="E6" s="116"/>
    </row>
    <row r="7" spans="1:6" ht="15.75" x14ac:dyDescent="0.25">
      <c r="A7" s="117">
        <v>-1</v>
      </c>
      <c r="B7" s="118">
        <v>-2</v>
      </c>
      <c r="C7" s="118">
        <v>-3</v>
      </c>
      <c r="D7" s="118">
        <v>-4</v>
      </c>
      <c r="E7" s="118">
        <v>-5</v>
      </c>
      <c r="F7" s="119">
        <v>-6</v>
      </c>
    </row>
    <row r="8" spans="1:6" ht="20.45" customHeight="1" x14ac:dyDescent="0.25">
      <c r="A8" s="120"/>
      <c r="B8" s="121"/>
      <c r="C8" s="121"/>
      <c r="D8" s="121"/>
      <c r="E8" s="121"/>
      <c r="F8" s="122"/>
    </row>
    <row r="9" spans="1:6" ht="32.25" thickBot="1" x14ac:dyDescent="0.3">
      <c r="A9" s="123" t="s">
        <v>5</v>
      </c>
      <c r="B9" s="124" t="s">
        <v>211</v>
      </c>
      <c r="C9" s="124" t="s">
        <v>212</v>
      </c>
      <c r="D9" s="124" t="s">
        <v>166</v>
      </c>
      <c r="E9" s="124" t="s">
        <v>167</v>
      </c>
      <c r="F9" s="125" t="s">
        <v>213</v>
      </c>
    </row>
    <row r="10" spans="1:6" s="132" customFormat="1" ht="31.5" x14ac:dyDescent="0.25">
      <c r="A10" s="126"/>
      <c r="B10" s="127"/>
      <c r="C10" s="128"/>
      <c r="D10" s="129" t="s">
        <v>214</v>
      </c>
      <c r="E10" s="130" t="s">
        <v>215</v>
      </c>
      <c r="F10" s="131">
        <v>0</v>
      </c>
    </row>
    <row r="11" spans="1:6" ht="15.75" x14ac:dyDescent="0.25">
      <c r="A11" s="133" t="s">
        <v>169</v>
      </c>
      <c r="B11" s="134" t="s">
        <v>10</v>
      </c>
      <c r="C11" s="135"/>
      <c r="D11" s="136"/>
      <c r="E11" s="136"/>
      <c r="F11" s="137"/>
    </row>
    <row r="12" spans="1:6" ht="15.75" thickBot="1" x14ac:dyDescent="0.25">
      <c r="A12" s="138"/>
      <c r="B12" s="139"/>
      <c r="C12" s="140" t="s">
        <v>185</v>
      </c>
      <c r="D12" s="140" t="s">
        <v>186</v>
      </c>
      <c r="E12" s="141" t="s">
        <v>185</v>
      </c>
      <c r="F12" s="142">
        <v>0</v>
      </c>
    </row>
    <row r="13" spans="1:6" ht="16.5" thickBot="1" x14ac:dyDescent="0.3">
      <c r="A13" s="143"/>
      <c r="B13" s="144"/>
      <c r="C13" s="145"/>
      <c r="D13" s="146" t="s">
        <v>216</v>
      </c>
      <c r="E13" s="147" t="s">
        <v>217</v>
      </c>
      <c r="F13" s="148">
        <v>0</v>
      </c>
    </row>
    <row r="14" spans="1:6" ht="15.75" x14ac:dyDescent="0.25">
      <c r="A14" s="149"/>
      <c r="B14" s="150"/>
      <c r="C14" s="151"/>
      <c r="D14" s="152"/>
      <c r="E14" s="153"/>
      <c r="F14" s="154"/>
    </row>
    <row r="15" spans="1:6" ht="15.75" x14ac:dyDescent="0.25">
      <c r="A15" s="133" t="s">
        <v>184</v>
      </c>
      <c r="B15" s="134" t="s">
        <v>40</v>
      </c>
      <c r="C15" s="135"/>
      <c r="D15" s="136"/>
      <c r="E15" s="136"/>
      <c r="F15" s="137"/>
    </row>
    <row r="16" spans="1:6" ht="15.75" thickBot="1" x14ac:dyDescent="0.25">
      <c r="A16" s="138"/>
      <c r="B16" s="139"/>
      <c r="C16" s="140" t="s">
        <v>185</v>
      </c>
      <c r="D16" s="140" t="s">
        <v>186</v>
      </c>
      <c r="E16" s="141" t="s">
        <v>185</v>
      </c>
      <c r="F16" s="142">
        <v>0</v>
      </c>
    </row>
    <row r="17" spans="1:6" ht="16.5" thickBot="1" x14ac:dyDescent="0.3">
      <c r="A17" s="143"/>
      <c r="B17" s="144"/>
      <c r="C17" s="145"/>
      <c r="D17" s="146" t="s">
        <v>216</v>
      </c>
      <c r="E17" s="147" t="s">
        <v>217</v>
      </c>
      <c r="F17" s="148">
        <v>0</v>
      </c>
    </row>
    <row r="18" spans="1:6" ht="15.75" x14ac:dyDescent="0.25">
      <c r="A18" s="149"/>
      <c r="B18" s="150"/>
      <c r="C18" s="151"/>
      <c r="D18" s="152"/>
      <c r="E18" s="153"/>
      <c r="F18" s="154"/>
    </row>
    <row r="19" spans="1:6" ht="15.75" x14ac:dyDescent="0.25">
      <c r="A19" s="133" t="s">
        <v>187</v>
      </c>
      <c r="B19" s="134" t="s">
        <v>53</v>
      </c>
      <c r="C19" s="135"/>
      <c r="D19" s="136"/>
      <c r="E19" s="136"/>
      <c r="F19" s="137"/>
    </row>
    <row r="20" spans="1:6" ht="15.75" thickBot="1" x14ac:dyDescent="0.25">
      <c r="A20" s="138"/>
      <c r="B20" s="139"/>
      <c r="C20" s="140" t="s">
        <v>185</v>
      </c>
      <c r="D20" s="140" t="s">
        <v>186</v>
      </c>
      <c r="E20" s="141" t="s">
        <v>185</v>
      </c>
      <c r="F20" s="142">
        <v>0</v>
      </c>
    </row>
    <row r="21" spans="1:6" ht="16.5" thickBot="1" x14ac:dyDescent="0.3">
      <c r="A21" s="143"/>
      <c r="B21" s="144"/>
      <c r="C21" s="145"/>
      <c r="D21" s="146" t="s">
        <v>216</v>
      </c>
      <c r="E21" s="147" t="s">
        <v>217</v>
      </c>
      <c r="F21" s="148">
        <v>0</v>
      </c>
    </row>
    <row r="22" spans="1:6" ht="15.75" x14ac:dyDescent="0.25">
      <c r="A22" s="149"/>
      <c r="B22" s="150"/>
      <c r="C22" s="151"/>
      <c r="D22" s="152"/>
      <c r="E22" s="153"/>
      <c r="F22" s="154"/>
    </row>
    <row r="23" spans="1:6" ht="15.75" x14ac:dyDescent="0.25">
      <c r="A23" s="133" t="s">
        <v>188</v>
      </c>
      <c r="B23" s="134" t="s">
        <v>64</v>
      </c>
      <c r="C23" s="135"/>
      <c r="D23" s="136"/>
      <c r="E23" s="136"/>
      <c r="F23" s="137"/>
    </row>
    <row r="24" spans="1:6" ht="15.75" thickBot="1" x14ac:dyDescent="0.25">
      <c r="A24" s="138"/>
      <c r="B24" s="139"/>
      <c r="C24" s="140" t="s">
        <v>185</v>
      </c>
      <c r="D24" s="140" t="s">
        <v>186</v>
      </c>
      <c r="E24" s="141" t="s">
        <v>185</v>
      </c>
      <c r="F24" s="142">
        <v>0</v>
      </c>
    </row>
    <row r="25" spans="1:6" ht="16.5" thickBot="1" x14ac:dyDescent="0.3">
      <c r="A25" s="143"/>
      <c r="B25" s="144"/>
      <c r="C25" s="145"/>
      <c r="D25" s="146" t="s">
        <v>216</v>
      </c>
      <c r="E25" s="147" t="s">
        <v>217</v>
      </c>
      <c r="F25" s="148">
        <v>0</v>
      </c>
    </row>
    <row r="26" spans="1:6" ht="15.75" x14ac:dyDescent="0.25">
      <c r="A26" s="149"/>
      <c r="B26" s="150"/>
      <c r="C26" s="151"/>
      <c r="D26" s="152"/>
      <c r="E26" s="153"/>
      <c r="F26" s="154"/>
    </row>
    <row r="27" spans="1:6" ht="15.75" x14ac:dyDescent="0.25">
      <c r="A27" s="133" t="s">
        <v>189</v>
      </c>
      <c r="B27" s="134" t="s">
        <v>74</v>
      </c>
      <c r="C27" s="135"/>
      <c r="D27" s="136"/>
      <c r="E27" s="136"/>
      <c r="F27" s="137"/>
    </row>
    <row r="28" spans="1:6" ht="15.75" thickBot="1" x14ac:dyDescent="0.25">
      <c r="A28" s="138"/>
      <c r="B28" s="139"/>
      <c r="C28" s="140" t="s">
        <v>185</v>
      </c>
      <c r="D28" s="140" t="s">
        <v>186</v>
      </c>
      <c r="E28" s="141" t="s">
        <v>185</v>
      </c>
      <c r="F28" s="142">
        <v>0</v>
      </c>
    </row>
    <row r="29" spans="1:6" ht="16.5" thickBot="1" x14ac:dyDescent="0.3">
      <c r="A29" s="143"/>
      <c r="B29" s="144"/>
      <c r="C29" s="145"/>
      <c r="D29" s="146" t="s">
        <v>216</v>
      </c>
      <c r="E29" s="147" t="s">
        <v>217</v>
      </c>
      <c r="F29" s="148">
        <v>0</v>
      </c>
    </row>
    <row r="30" spans="1:6" ht="15.75" x14ac:dyDescent="0.25">
      <c r="A30" s="149"/>
      <c r="B30" s="150"/>
      <c r="C30" s="151"/>
      <c r="D30" s="152"/>
      <c r="E30" s="153"/>
      <c r="F30" s="154"/>
    </row>
    <row r="31" spans="1:6" ht="15.75" x14ac:dyDescent="0.25">
      <c r="A31" s="133" t="s">
        <v>190</v>
      </c>
      <c r="B31" s="134" t="s">
        <v>79</v>
      </c>
      <c r="C31" s="135"/>
      <c r="D31" s="136"/>
      <c r="E31" s="136"/>
      <c r="F31" s="137"/>
    </row>
    <row r="32" spans="1:6" ht="15.75" thickBot="1" x14ac:dyDescent="0.25">
      <c r="A32" s="138"/>
      <c r="B32" s="139"/>
      <c r="C32" s="140" t="s">
        <v>185</v>
      </c>
      <c r="D32" s="140" t="s">
        <v>186</v>
      </c>
      <c r="E32" s="141" t="s">
        <v>185</v>
      </c>
      <c r="F32" s="142">
        <v>0</v>
      </c>
    </row>
    <row r="33" spans="1:6" ht="16.5" thickBot="1" x14ac:dyDescent="0.3">
      <c r="A33" s="143"/>
      <c r="B33" s="144"/>
      <c r="C33" s="145"/>
      <c r="D33" s="146" t="s">
        <v>216</v>
      </c>
      <c r="E33" s="147" t="s">
        <v>217</v>
      </c>
      <c r="F33" s="148">
        <v>0</v>
      </c>
    </row>
    <row r="34" spans="1:6" ht="15.75" x14ac:dyDescent="0.25">
      <c r="A34" s="149"/>
      <c r="B34" s="150"/>
      <c r="C34" s="151"/>
      <c r="D34" s="152"/>
      <c r="E34" s="153"/>
      <c r="F34" s="154"/>
    </row>
    <row r="35" spans="1:6" ht="15.75" x14ac:dyDescent="0.25">
      <c r="A35" s="133" t="s">
        <v>191</v>
      </c>
      <c r="B35" s="134" t="s">
        <v>82</v>
      </c>
      <c r="C35" s="135"/>
      <c r="D35" s="136"/>
      <c r="E35" s="136"/>
      <c r="F35" s="137"/>
    </row>
    <row r="36" spans="1:6" ht="15.75" thickBot="1" x14ac:dyDescent="0.25">
      <c r="A36" s="138"/>
      <c r="B36" s="139"/>
      <c r="C36" s="140" t="s">
        <v>185</v>
      </c>
      <c r="D36" s="140" t="s">
        <v>186</v>
      </c>
      <c r="E36" s="141" t="s">
        <v>185</v>
      </c>
      <c r="F36" s="142">
        <v>0</v>
      </c>
    </row>
    <row r="37" spans="1:6" ht="16.5" thickBot="1" x14ac:dyDescent="0.3">
      <c r="A37" s="143"/>
      <c r="B37" s="144"/>
      <c r="C37" s="145"/>
      <c r="D37" s="146" t="s">
        <v>216</v>
      </c>
      <c r="E37" s="147" t="s">
        <v>217</v>
      </c>
      <c r="F37" s="148">
        <v>0</v>
      </c>
    </row>
    <row r="38" spans="1:6" ht="15.75" x14ac:dyDescent="0.25">
      <c r="A38" s="149"/>
      <c r="B38" s="150"/>
      <c r="C38" s="151"/>
      <c r="D38" s="152"/>
      <c r="E38" s="153"/>
      <c r="F38" s="154"/>
    </row>
    <row r="39" spans="1:6" ht="15.75" x14ac:dyDescent="0.25">
      <c r="A39" s="133" t="s">
        <v>192</v>
      </c>
      <c r="B39" s="134" t="s">
        <v>88</v>
      </c>
      <c r="C39" s="135"/>
      <c r="D39" s="136"/>
      <c r="E39" s="136"/>
      <c r="F39" s="137"/>
    </row>
    <row r="40" spans="1:6" ht="15.75" thickBot="1" x14ac:dyDescent="0.25">
      <c r="A40" s="138"/>
      <c r="B40" s="139"/>
      <c r="C40" s="140" t="s">
        <v>185</v>
      </c>
      <c r="D40" s="140" t="s">
        <v>186</v>
      </c>
      <c r="E40" s="141" t="s">
        <v>185</v>
      </c>
      <c r="F40" s="142">
        <v>0</v>
      </c>
    </row>
    <row r="41" spans="1:6" ht="16.5" thickBot="1" x14ac:dyDescent="0.3">
      <c r="A41" s="143"/>
      <c r="B41" s="144"/>
      <c r="C41" s="145"/>
      <c r="D41" s="146" t="s">
        <v>216</v>
      </c>
      <c r="E41" s="147" t="s">
        <v>217</v>
      </c>
      <c r="F41" s="148">
        <v>0</v>
      </c>
    </row>
    <row r="42" spans="1:6" ht="15.75" x14ac:dyDescent="0.25">
      <c r="A42" s="149"/>
      <c r="B42" s="150"/>
      <c r="C42" s="151"/>
      <c r="D42" s="152"/>
      <c r="E42" s="153"/>
      <c r="F42" s="154"/>
    </row>
    <row r="43" spans="1:6" ht="31.5" x14ac:dyDescent="0.25">
      <c r="A43" s="133" t="s">
        <v>195</v>
      </c>
      <c r="B43" s="134" t="s">
        <v>94</v>
      </c>
      <c r="C43" s="135"/>
      <c r="D43" s="136"/>
      <c r="E43" s="136"/>
      <c r="F43" s="137"/>
    </row>
    <row r="44" spans="1:6" ht="15.75" thickBot="1" x14ac:dyDescent="0.25">
      <c r="A44" s="138"/>
      <c r="B44" s="139"/>
      <c r="C44" s="140" t="s">
        <v>185</v>
      </c>
      <c r="D44" s="140" t="s">
        <v>186</v>
      </c>
      <c r="E44" s="141" t="s">
        <v>185</v>
      </c>
      <c r="F44" s="142">
        <v>0</v>
      </c>
    </row>
    <row r="45" spans="1:6" ht="16.5" thickBot="1" x14ac:dyDescent="0.3">
      <c r="A45" s="143"/>
      <c r="B45" s="144"/>
      <c r="C45" s="145"/>
      <c r="D45" s="146" t="s">
        <v>216</v>
      </c>
      <c r="E45" s="147" t="s">
        <v>217</v>
      </c>
      <c r="F45" s="148">
        <v>0</v>
      </c>
    </row>
    <row r="46" spans="1:6" ht="15.75" x14ac:dyDescent="0.25">
      <c r="A46" s="149"/>
      <c r="B46" s="150"/>
      <c r="C46" s="151"/>
      <c r="D46" s="152"/>
      <c r="E46" s="153"/>
      <c r="F46" s="154"/>
    </row>
    <row r="47" spans="1:6" ht="31.5" x14ac:dyDescent="0.25">
      <c r="A47" s="133" t="s">
        <v>196</v>
      </c>
      <c r="B47" s="134" t="s">
        <v>106</v>
      </c>
      <c r="C47" s="135"/>
      <c r="D47" s="136"/>
      <c r="E47" s="136"/>
      <c r="F47" s="137"/>
    </row>
    <row r="48" spans="1:6" ht="15.75" thickBot="1" x14ac:dyDescent="0.25">
      <c r="A48" s="138"/>
      <c r="B48" s="139"/>
      <c r="C48" s="140" t="s">
        <v>185</v>
      </c>
      <c r="D48" s="140" t="s">
        <v>186</v>
      </c>
      <c r="E48" s="141" t="s">
        <v>185</v>
      </c>
      <c r="F48" s="142">
        <v>0</v>
      </c>
    </row>
    <row r="49" spans="1:6" ht="16.5" thickBot="1" x14ac:dyDescent="0.3">
      <c r="A49" s="143"/>
      <c r="B49" s="144"/>
      <c r="C49" s="145"/>
      <c r="D49" s="146" t="s">
        <v>216</v>
      </c>
      <c r="E49" s="147" t="s">
        <v>217</v>
      </c>
      <c r="F49" s="148">
        <v>0</v>
      </c>
    </row>
    <row r="50" spans="1:6" ht="15.75" x14ac:dyDescent="0.25">
      <c r="A50" s="149"/>
      <c r="B50" s="150"/>
      <c r="C50" s="151"/>
      <c r="D50" s="152"/>
      <c r="E50" s="153"/>
      <c r="F50" s="154"/>
    </row>
    <row r="51" spans="1:6" ht="15.75" x14ac:dyDescent="0.25">
      <c r="A51" s="133" t="s">
        <v>197</v>
      </c>
      <c r="B51" s="134" t="s">
        <v>113</v>
      </c>
      <c r="C51" s="135"/>
      <c r="D51" s="136"/>
      <c r="E51" s="136"/>
      <c r="F51" s="137"/>
    </row>
    <row r="52" spans="1:6" ht="15.75" thickBot="1" x14ac:dyDescent="0.25">
      <c r="A52" s="138"/>
      <c r="B52" s="139"/>
      <c r="C52" s="140" t="s">
        <v>185</v>
      </c>
      <c r="D52" s="140" t="s">
        <v>186</v>
      </c>
      <c r="E52" s="141" t="s">
        <v>185</v>
      </c>
      <c r="F52" s="142">
        <v>0</v>
      </c>
    </row>
    <row r="53" spans="1:6" ht="16.5" thickBot="1" x14ac:dyDescent="0.3">
      <c r="A53" s="143"/>
      <c r="B53" s="144"/>
      <c r="C53" s="145"/>
      <c r="D53" s="146" t="s">
        <v>216</v>
      </c>
      <c r="E53" s="147" t="s">
        <v>217</v>
      </c>
      <c r="F53" s="148">
        <v>0</v>
      </c>
    </row>
    <row r="54" spans="1:6" ht="15.75" x14ac:dyDescent="0.25">
      <c r="A54" s="149"/>
      <c r="B54" s="150"/>
      <c r="C54" s="151"/>
      <c r="D54" s="152"/>
      <c r="E54" s="153"/>
      <c r="F54" s="154"/>
    </row>
    <row r="55" spans="1:6" ht="15.75" x14ac:dyDescent="0.25">
      <c r="A55" s="133" t="s">
        <v>198</v>
      </c>
      <c r="B55" s="134" t="s">
        <v>116</v>
      </c>
      <c r="C55" s="135"/>
      <c r="D55" s="136"/>
      <c r="E55" s="136"/>
      <c r="F55" s="137"/>
    </row>
    <row r="56" spans="1:6" ht="15.75" thickBot="1" x14ac:dyDescent="0.25">
      <c r="A56" s="138"/>
      <c r="B56" s="139"/>
      <c r="C56" s="140" t="s">
        <v>185</v>
      </c>
      <c r="D56" s="140" t="s">
        <v>186</v>
      </c>
      <c r="E56" s="141" t="s">
        <v>185</v>
      </c>
      <c r="F56" s="142">
        <v>0</v>
      </c>
    </row>
    <row r="57" spans="1:6" ht="16.5" thickBot="1" x14ac:dyDescent="0.3">
      <c r="A57" s="143"/>
      <c r="B57" s="144"/>
      <c r="C57" s="145"/>
      <c r="D57" s="146" t="s">
        <v>216</v>
      </c>
      <c r="E57" s="147" t="s">
        <v>217</v>
      </c>
      <c r="F57" s="148">
        <v>0</v>
      </c>
    </row>
    <row r="58" spans="1:6" ht="15.75" x14ac:dyDescent="0.25">
      <c r="A58" s="149"/>
      <c r="B58" s="150"/>
      <c r="C58" s="151"/>
      <c r="D58" s="152"/>
      <c r="E58" s="153"/>
      <c r="F58" s="154"/>
    </row>
    <row r="59" spans="1:6" ht="15.75" x14ac:dyDescent="0.25">
      <c r="A59" s="133" t="s">
        <v>199</v>
      </c>
      <c r="B59" s="134" t="s">
        <v>119</v>
      </c>
      <c r="C59" s="135"/>
      <c r="D59" s="136"/>
      <c r="E59" s="136"/>
      <c r="F59" s="137"/>
    </row>
    <row r="60" spans="1:6" ht="15.75" thickBot="1" x14ac:dyDescent="0.25">
      <c r="A60" s="138"/>
      <c r="B60" s="139"/>
      <c r="C60" s="140" t="s">
        <v>185</v>
      </c>
      <c r="D60" s="140" t="s">
        <v>186</v>
      </c>
      <c r="E60" s="141" t="s">
        <v>185</v>
      </c>
      <c r="F60" s="142">
        <v>0</v>
      </c>
    </row>
    <row r="61" spans="1:6" ht="16.5" thickBot="1" x14ac:dyDescent="0.3">
      <c r="A61" s="143"/>
      <c r="B61" s="144"/>
      <c r="C61" s="145"/>
      <c r="D61" s="146" t="s">
        <v>216</v>
      </c>
      <c r="E61" s="147" t="s">
        <v>217</v>
      </c>
      <c r="F61" s="148">
        <v>0</v>
      </c>
    </row>
    <row r="62" spans="1:6" ht="15.75" x14ac:dyDescent="0.25">
      <c r="A62" s="149"/>
      <c r="B62" s="150"/>
      <c r="C62" s="151"/>
      <c r="D62" s="152"/>
      <c r="E62" s="153"/>
      <c r="F62" s="154"/>
    </row>
    <row r="63" spans="1:6" ht="31.5" x14ac:dyDescent="0.25">
      <c r="A63" s="133" t="s">
        <v>205</v>
      </c>
      <c r="B63" s="134" t="s">
        <v>122</v>
      </c>
      <c r="C63" s="135"/>
      <c r="D63" s="136"/>
      <c r="E63" s="136"/>
      <c r="F63" s="137"/>
    </row>
    <row r="64" spans="1:6" ht="15.75" thickBot="1" x14ac:dyDescent="0.25">
      <c r="A64" s="138"/>
      <c r="B64" s="139"/>
      <c r="C64" s="140" t="s">
        <v>185</v>
      </c>
      <c r="D64" s="140" t="s">
        <v>186</v>
      </c>
      <c r="E64" s="141" t="s">
        <v>185</v>
      </c>
      <c r="F64" s="142">
        <v>0</v>
      </c>
    </row>
    <row r="65" spans="1:6" ht="16.5" thickBot="1" x14ac:dyDescent="0.3">
      <c r="A65" s="143"/>
      <c r="B65" s="144"/>
      <c r="C65" s="145"/>
      <c r="D65" s="146" t="s">
        <v>216</v>
      </c>
      <c r="E65" s="147" t="s">
        <v>217</v>
      </c>
      <c r="F65" s="148">
        <v>0</v>
      </c>
    </row>
    <row r="66" spans="1:6" ht="15.75" x14ac:dyDescent="0.25">
      <c r="A66" s="149"/>
      <c r="B66" s="150"/>
      <c r="C66" s="151"/>
      <c r="D66" s="152"/>
      <c r="E66" s="153"/>
      <c r="F66" s="154"/>
    </row>
    <row r="67" spans="1:6" ht="32.25" thickBot="1" x14ac:dyDescent="0.3">
      <c r="A67" s="155"/>
      <c r="B67" s="156"/>
      <c r="C67" s="156"/>
      <c r="D67" s="157" t="s">
        <v>218</v>
      </c>
      <c r="E67" s="158" t="s">
        <v>217</v>
      </c>
      <c r="F67" s="159">
        <f>+F65+F61+F57+F53+F49+F45+F41+F37+F33+F29+F25+F21+F17+F13+F10</f>
        <v>0</v>
      </c>
    </row>
  </sheetData>
  <mergeCells count="6">
    <mergeCell ref="B6:D6"/>
    <mergeCell ref="B1:D1"/>
    <mergeCell ref="A2:F2"/>
    <mergeCell ref="A3:F3"/>
    <mergeCell ref="A4:F4"/>
    <mergeCell ref="A5:F5"/>
  </mergeCells>
  <pageMargins left="0.25" right="0.25" top="0.5" bottom="0.5" header="0.25" footer="0.25"/>
  <pageSetup paperSize="9" scale="69" fitToHeight="0" orientation="landscape" horizontalDpi="1200" verticalDpi="1200" r:id="rId1"/>
  <headerFooter>
    <oddHeader>&amp;LOFFICE OF HEALTH CARE ACCESS&amp;CANNUAL REPORTING&amp;RGREENWICH HOSPITAL</oddHeader>
    <oddFooter>&amp;LREPORT 6A&amp;C&amp;P OF &amp;N&amp;R&amp;D,&amp;T</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7"/>
  <sheetViews>
    <sheetView workbookViewId="0">
      <selection activeCell="B23" sqref="B23"/>
    </sheetView>
  </sheetViews>
  <sheetFormatPr defaultRowHeight="15" x14ac:dyDescent="0.2"/>
  <cols>
    <col min="1" max="1" width="5.140625" style="39" customWidth="1"/>
    <col min="2" max="2" width="70.85546875" style="39" customWidth="1"/>
    <col min="3" max="3" width="34.5703125" style="39" customWidth="1"/>
    <col min="4" max="4" width="23.7109375" style="39" customWidth="1"/>
    <col min="5" max="16384" width="9.140625" style="39"/>
  </cols>
  <sheetData>
    <row r="1" spans="1:5" x14ac:dyDescent="0.2">
      <c r="A1" s="160"/>
      <c r="E1" s="161"/>
    </row>
    <row r="2" spans="1:5" x14ac:dyDescent="0.2">
      <c r="A2" s="481" t="s">
        <v>0</v>
      </c>
      <c r="B2" s="481"/>
      <c r="C2" s="481"/>
      <c r="D2" s="481"/>
    </row>
    <row r="3" spans="1:5" x14ac:dyDescent="0.2">
      <c r="A3" s="481" t="s">
        <v>1</v>
      </c>
      <c r="B3" s="481"/>
      <c r="C3" s="481"/>
      <c r="D3" s="481"/>
    </row>
    <row r="4" spans="1:5" x14ac:dyDescent="0.2">
      <c r="A4" s="481" t="s">
        <v>128</v>
      </c>
      <c r="B4" s="481"/>
      <c r="C4" s="481"/>
      <c r="D4" s="481"/>
    </row>
    <row r="5" spans="1:5" x14ac:dyDescent="0.2">
      <c r="A5" s="481" t="s">
        <v>219</v>
      </c>
      <c r="B5" s="481"/>
      <c r="C5" s="481"/>
      <c r="D5" s="481"/>
    </row>
    <row r="6" spans="1:5" ht="13.5" customHeight="1" thickBot="1" x14ac:dyDescent="0.25">
      <c r="B6" s="162"/>
      <c r="C6" s="162"/>
      <c r="D6" s="163"/>
    </row>
    <row r="7" spans="1:5" x14ac:dyDescent="0.2">
      <c r="A7" s="164">
        <v>-1</v>
      </c>
      <c r="B7" s="165">
        <v>-2</v>
      </c>
      <c r="C7" s="166">
        <v>-3</v>
      </c>
      <c r="D7" s="166">
        <v>-4</v>
      </c>
    </row>
    <row r="8" spans="1:5" s="171" customFormat="1" ht="12.75" x14ac:dyDescent="0.2">
      <c r="A8" s="167"/>
      <c r="B8" s="168" t="s">
        <v>220</v>
      </c>
      <c r="C8" s="169"/>
      <c r="D8" s="170"/>
    </row>
    <row r="9" spans="1:5" ht="14.25" customHeight="1" thickBot="1" x14ac:dyDescent="0.25">
      <c r="A9" s="172" t="s">
        <v>5</v>
      </c>
      <c r="B9" s="173" t="s">
        <v>221</v>
      </c>
      <c r="C9" s="174" t="s">
        <v>213</v>
      </c>
      <c r="D9" s="175" t="s">
        <v>167</v>
      </c>
    </row>
    <row r="10" spans="1:5" x14ac:dyDescent="0.2">
      <c r="A10" s="176"/>
      <c r="B10" s="177"/>
      <c r="C10" s="178"/>
      <c r="D10" s="179"/>
    </row>
    <row r="11" spans="1:5" x14ac:dyDescent="0.2">
      <c r="A11" s="180" t="s">
        <v>169</v>
      </c>
      <c r="B11" s="181" t="s">
        <v>10</v>
      </c>
      <c r="C11" s="182"/>
      <c r="D11" s="183"/>
    </row>
    <row r="12" spans="1:5" ht="15.75" thickBot="1" x14ac:dyDescent="0.25">
      <c r="A12" s="184">
        <v>0</v>
      </c>
      <c r="B12" s="185" t="s">
        <v>186</v>
      </c>
      <c r="C12" s="186">
        <v>0</v>
      </c>
      <c r="D12" s="187" t="s">
        <v>185</v>
      </c>
    </row>
    <row r="13" spans="1:5" ht="13.5" customHeight="1" thickBot="1" x14ac:dyDescent="0.25">
      <c r="A13" s="188"/>
      <c r="B13" s="189" t="s">
        <v>222</v>
      </c>
      <c r="C13" s="190">
        <v>0</v>
      </c>
      <c r="D13" s="191" t="s">
        <v>217</v>
      </c>
    </row>
    <row r="14" spans="1:5" ht="14.25" customHeight="1" x14ac:dyDescent="0.2">
      <c r="A14" s="192"/>
      <c r="B14" s="193"/>
      <c r="C14" s="194"/>
      <c r="D14" s="195"/>
    </row>
    <row r="15" spans="1:5" x14ac:dyDescent="0.2">
      <c r="A15" s="180" t="s">
        <v>184</v>
      </c>
      <c r="B15" s="181" t="s">
        <v>40</v>
      </c>
      <c r="C15" s="182"/>
      <c r="D15" s="183"/>
    </row>
    <row r="16" spans="1:5" ht="15.75" thickBot="1" x14ac:dyDescent="0.25">
      <c r="A16" s="184">
        <v>0</v>
      </c>
      <c r="B16" s="185" t="s">
        <v>186</v>
      </c>
      <c r="C16" s="186">
        <v>0</v>
      </c>
      <c r="D16" s="187" t="s">
        <v>185</v>
      </c>
    </row>
    <row r="17" spans="1:4" ht="13.5" customHeight="1" thickBot="1" x14ac:dyDescent="0.25">
      <c r="A17" s="188"/>
      <c r="B17" s="189" t="s">
        <v>222</v>
      </c>
      <c r="C17" s="190">
        <v>0</v>
      </c>
      <c r="D17" s="191" t="s">
        <v>217</v>
      </c>
    </row>
    <row r="18" spans="1:4" ht="14.25" customHeight="1" x14ac:dyDescent="0.2">
      <c r="A18" s="192"/>
      <c r="B18" s="193"/>
      <c r="C18" s="194"/>
      <c r="D18" s="195"/>
    </row>
    <row r="19" spans="1:4" x14ac:dyDescent="0.2">
      <c r="A19" s="180" t="s">
        <v>187</v>
      </c>
      <c r="B19" s="181" t="s">
        <v>53</v>
      </c>
      <c r="C19" s="182"/>
      <c r="D19" s="183"/>
    </row>
    <row r="20" spans="1:4" ht="15.75" thickBot="1" x14ac:dyDescent="0.25">
      <c r="A20" s="184">
        <v>0</v>
      </c>
      <c r="B20" s="185" t="s">
        <v>186</v>
      </c>
      <c r="C20" s="186">
        <v>0</v>
      </c>
      <c r="D20" s="187" t="s">
        <v>185</v>
      </c>
    </row>
    <row r="21" spans="1:4" ht="13.5" customHeight="1" thickBot="1" x14ac:dyDescent="0.25">
      <c r="A21" s="188"/>
      <c r="B21" s="189" t="s">
        <v>222</v>
      </c>
      <c r="C21" s="190">
        <v>0</v>
      </c>
      <c r="D21" s="191" t="s">
        <v>217</v>
      </c>
    </row>
    <row r="22" spans="1:4" ht="14.25" customHeight="1" x14ac:dyDescent="0.2">
      <c r="A22" s="192"/>
      <c r="B22" s="193"/>
      <c r="C22" s="194"/>
      <c r="D22" s="195"/>
    </row>
    <row r="23" spans="1:4" x14ac:dyDescent="0.2">
      <c r="A23" s="180" t="s">
        <v>188</v>
      </c>
      <c r="B23" s="181" t="s">
        <v>64</v>
      </c>
      <c r="C23" s="182"/>
      <c r="D23" s="183"/>
    </row>
    <row r="24" spans="1:4" ht="15.75" thickBot="1" x14ac:dyDescent="0.25">
      <c r="A24" s="184">
        <v>0</v>
      </c>
      <c r="B24" s="185" t="s">
        <v>186</v>
      </c>
      <c r="C24" s="186">
        <v>0</v>
      </c>
      <c r="D24" s="187" t="s">
        <v>185</v>
      </c>
    </row>
    <row r="25" spans="1:4" ht="13.5" customHeight="1" thickBot="1" x14ac:dyDescent="0.25">
      <c r="A25" s="188"/>
      <c r="B25" s="189" t="s">
        <v>222</v>
      </c>
      <c r="C25" s="190">
        <v>0</v>
      </c>
      <c r="D25" s="191" t="s">
        <v>217</v>
      </c>
    </row>
    <row r="26" spans="1:4" ht="14.25" customHeight="1" x14ac:dyDescent="0.2">
      <c r="A26" s="192"/>
      <c r="B26" s="193"/>
      <c r="C26" s="194"/>
      <c r="D26" s="195"/>
    </row>
    <row r="27" spans="1:4" x14ac:dyDescent="0.2">
      <c r="A27" s="180" t="s">
        <v>189</v>
      </c>
      <c r="B27" s="181" t="s">
        <v>74</v>
      </c>
      <c r="C27" s="182"/>
      <c r="D27" s="183"/>
    </row>
    <row r="28" spans="1:4" ht="15.75" thickBot="1" x14ac:dyDescent="0.25">
      <c r="A28" s="184">
        <v>0</v>
      </c>
      <c r="B28" s="185" t="s">
        <v>186</v>
      </c>
      <c r="C28" s="186">
        <v>0</v>
      </c>
      <c r="D28" s="187" t="s">
        <v>185</v>
      </c>
    </row>
    <row r="29" spans="1:4" ht="13.5" customHeight="1" thickBot="1" x14ac:dyDescent="0.25">
      <c r="A29" s="188"/>
      <c r="B29" s="189" t="s">
        <v>222</v>
      </c>
      <c r="C29" s="190">
        <v>0</v>
      </c>
      <c r="D29" s="191" t="s">
        <v>217</v>
      </c>
    </row>
    <row r="30" spans="1:4" ht="14.25" customHeight="1" x14ac:dyDescent="0.2">
      <c r="A30" s="192"/>
      <c r="B30" s="193"/>
      <c r="C30" s="194"/>
      <c r="D30" s="195"/>
    </row>
    <row r="31" spans="1:4" x14ac:dyDescent="0.2">
      <c r="A31" s="180" t="s">
        <v>190</v>
      </c>
      <c r="B31" s="181" t="s">
        <v>79</v>
      </c>
      <c r="C31" s="182"/>
      <c r="D31" s="183"/>
    </row>
    <row r="32" spans="1:4" ht="15.75" thickBot="1" x14ac:dyDescent="0.25">
      <c r="A32" s="184">
        <v>0</v>
      </c>
      <c r="B32" s="185" t="s">
        <v>186</v>
      </c>
      <c r="C32" s="186">
        <v>0</v>
      </c>
      <c r="D32" s="187" t="s">
        <v>185</v>
      </c>
    </row>
    <row r="33" spans="1:4" ht="13.5" customHeight="1" thickBot="1" x14ac:dyDescent="0.25">
      <c r="A33" s="188"/>
      <c r="B33" s="189" t="s">
        <v>222</v>
      </c>
      <c r="C33" s="190">
        <v>0</v>
      </c>
      <c r="D33" s="191" t="s">
        <v>217</v>
      </c>
    </row>
    <row r="34" spans="1:4" ht="14.25" customHeight="1" x14ac:dyDescent="0.2">
      <c r="A34" s="192"/>
      <c r="B34" s="193"/>
      <c r="C34" s="194"/>
      <c r="D34" s="195"/>
    </row>
    <row r="35" spans="1:4" x14ac:dyDescent="0.2">
      <c r="A35" s="180" t="s">
        <v>191</v>
      </c>
      <c r="B35" s="181" t="s">
        <v>82</v>
      </c>
      <c r="C35" s="182"/>
      <c r="D35" s="183"/>
    </row>
    <row r="36" spans="1:4" ht="15.75" thickBot="1" x14ac:dyDescent="0.25">
      <c r="A36" s="184">
        <v>0</v>
      </c>
      <c r="B36" s="185" t="s">
        <v>186</v>
      </c>
      <c r="C36" s="186">
        <v>0</v>
      </c>
      <c r="D36" s="187" t="s">
        <v>185</v>
      </c>
    </row>
    <row r="37" spans="1:4" ht="13.5" customHeight="1" thickBot="1" x14ac:dyDescent="0.25">
      <c r="A37" s="188"/>
      <c r="B37" s="189" t="s">
        <v>222</v>
      </c>
      <c r="C37" s="190">
        <v>0</v>
      </c>
      <c r="D37" s="191" t="s">
        <v>217</v>
      </c>
    </row>
    <row r="38" spans="1:4" ht="14.25" customHeight="1" x14ac:dyDescent="0.2">
      <c r="A38" s="192"/>
      <c r="B38" s="193"/>
      <c r="C38" s="194"/>
      <c r="D38" s="195"/>
    </row>
    <row r="39" spans="1:4" x14ac:dyDescent="0.2">
      <c r="A39" s="180" t="s">
        <v>192</v>
      </c>
      <c r="B39" s="181" t="s">
        <v>88</v>
      </c>
      <c r="C39" s="182"/>
      <c r="D39" s="183"/>
    </row>
    <row r="40" spans="1:4" ht="15.75" thickBot="1" x14ac:dyDescent="0.25">
      <c r="A40" s="184">
        <v>0</v>
      </c>
      <c r="B40" s="185" t="s">
        <v>186</v>
      </c>
      <c r="C40" s="186">
        <v>0</v>
      </c>
      <c r="D40" s="187" t="s">
        <v>185</v>
      </c>
    </row>
    <row r="41" spans="1:4" ht="13.5" customHeight="1" thickBot="1" x14ac:dyDescent="0.25">
      <c r="A41" s="188"/>
      <c r="B41" s="189" t="s">
        <v>222</v>
      </c>
      <c r="C41" s="190">
        <v>0</v>
      </c>
      <c r="D41" s="191" t="s">
        <v>217</v>
      </c>
    </row>
    <row r="42" spans="1:4" ht="14.25" customHeight="1" x14ac:dyDescent="0.2">
      <c r="A42" s="192"/>
      <c r="B42" s="193"/>
      <c r="C42" s="194"/>
      <c r="D42" s="195"/>
    </row>
    <row r="43" spans="1:4" x14ac:dyDescent="0.2">
      <c r="A43" s="180" t="s">
        <v>195</v>
      </c>
      <c r="B43" s="181" t="s">
        <v>94</v>
      </c>
      <c r="C43" s="182"/>
      <c r="D43" s="183"/>
    </row>
    <row r="44" spans="1:4" ht="15.75" thickBot="1" x14ac:dyDescent="0.25">
      <c r="A44" s="184">
        <v>0</v>
      </c>
      <c r="B44" s="185" t="s">
        <v>186</v>
      </c>
      <c r="C44" s="186">
        <v>0</v>
      </c>
      <c r="D44" s="187" t="s">
        <v>185</v>
      </c>
    </row>
    <row r="45" spans="1:4" ht="13.5" customHeight="1" thickBot="1" x14ac:dyDescent="0.25">
      <c r="A45" s="188"/>
      <c r="B45" s="189" t="s">
        <v>222</v>
      </c>
      <c r="C45" s="190">
        <v>0</v>
      </c>
      <c r="D45" s="191" t="s">
        <v>217</v>
      </c>
    </row>
    <row r="46" spans="1:4" ht="14.25" customHeight="1" x14ac:dyDescent="0.2">
      <c r="A46" s="192"/>
      <c r="B46" s="193"/>
      <c r="C46" s="194"/>
      <c r="D46" s="195"/>
    </row>
    <row r="47" spans="1:4" x14ac:dyDescent="0.2">
      <c r="A47" s="180" t="s">
        <v>196</v>
      </c>
      <c r="B47" s="181" t="s">
        <v>106</v>
      </c>
      <c r="C47" s="182"/>
      <c r="D47" s="183"/>
    </row>
    <row r="48" spans="1:4" ht="15.75" thickBot="1" x14ac:dyDescent="0.25">
      <c r="A48" s="184">
        <v>0</v>
      </c>
      <c r="B48" s="185" t="s">
        <v>186</v>
      </c>
      <c r="C48" s="186">
        <v>0</v>
      </c>
      <c r="D48" s="187" t="s">
        <v>185</v>
      </c>
    </row>
    <row r="49" spans="1:4" ht="13.5" customHeight="1" thickBot="1" x14ac:dyDescent="0.25">
      <c r="A49" s="188"/>
      <c r="B49" s="189" t="s">
        <v>222</v>
      </c>
      <c r="C49" s="190">
        <v>0</v>
      </c>
      <c r="D49" s="191" t="s">
        <v>217</v>
      </c>
    </row>
    <row r="50" spans="1:4" ht="14.25" customHeight="1" x14ac:dyDescent="0.2">
      <c r="A50" s="192"/>
      <c r="B50" s="193"/>
      <c r="C50" s="194"/>
      <c r="D50" s="195"/>
    </row>
    <row r="51" spans="1:4" x14ac:dyDescent="0.2">
      <c r="A51" s="180" t="s">
        <v>197</v>
      </c>
      <c r="B51" s="181" t="s">
        <v>113</v>
      </c>
      <c r="C51" s="182"/>
      <c r="D51" s="183"/>
    </row>
    <row r="52" spans="1:4" ht="15.75" thickBot="1" x14ac:dyDescent="0.25">
      <c r="A52" s="184">
        <v>0</v>
      </c>
      <c r="B52" s="185" t="s">
        <v>186</v>
      </c>
      <c r="C52" s="186">
        <v>0</v>
      </c>
      <c r="D52" s="187" t="s">
        <v>185</v>
      </c>
    </row>
    <row r="53" spans="1:4" ht="13.5" customHeight="1" thickBot="1" x14ac:dyDescent="0.25">
      <c r="A53" s="188"/>
      <c r="B53" s="189" t="s">
        <v>222</v>
      </c>
      <c r="C53" s="190">
        <v>0</v>
      </c>
      <c r="D53" s="191" t="s">
        <v>217</v>
      </c>
    </row>
    <row r="54" spans="1:4" ht="14.25" customHeight="1" x14ac:dyDescent="0.2">
      <c r="A54" s="192"/>
      <c r="B54" s="193"/>
      <c r="C54" s="194"/>
      <c r="D54" s="195"/>
    </row>
    <row r="55" spans="1:4" x14ac:dyDescent="0.2">
      <c r="A55" s="180" t="s">
        <v>198</v>
      </c>
      <c r="B55" s="181" t="s">
        <v>116</v>
      </c>
      <c r="C55" s="182"/>
      <c r="D55" s="183"/>
    </row>
    <row r="56" spans="1:4" ht="15.75" thickBot="1" x14ac:dyDescent="0.25">
      <c r="A56" s="184">
        <v>0</v>
      </c>
      <c r="B56" s="185" t="s">
        <v>186</v>
      </c>
      <c r="C56" s="186">
        <v>0</v>
      </c>
      <c r="D56" s="187" t="s">
        <v>185</v>
      </c>
    </row>
    <row r="57" spans="1:4" ht="13.5" customHeight="1" thickBot="1" x14ac:dyDescent="0.25">
      <c r="A57" s="188"/>
      <c r="B57" s="189" t="s">
        <v>222</v>
      </c>
      <c r="C57" s="190">
        <v>0</v>
      </c>
      <c r="D57" s="191" t="s">
        <v>217</v>
      </c>
    </row>
    <row r="58" spans="1:4" ht="14.25" customHeight="1" x14ac:dyDescent="0.2">
      <c r="A58" s="192"/>
      <c r="B58" s="193"/>
      <c r="C58" s="194"/>
      <c r="D58" s="195"/>
    </row>
    <row r="59" spans="1:4" x14ac:dyDescent="0.2">
      <c r="A59" s="180" t="s">
        <v>199</v>
      </c>
      <c r="B59" s="181" t="s">
        <v>119</v>
      </c>
      <c r="C59" s="182"/>
      <c r="D59" s="183"/>
    </row>
    <row r="60" spans="1:4" ht="15.75" thickBot="1" x14ac:dyDescent="0.25">
      <c r="A60" s="184">
        <v>0</v>
      </c>
      <c r="B60" s="185" t="s">
        <v>186</v>
      </c>
      <c r="C60" s="186">
        <v>0</v>
      </c>
      <c r="D60" s="187" t="s">
        <v>185</v>
      </c>
    </row>
    <row r="61" spans="1:4" ht="13.5" customHeight="1" thickBot="1" x14ac:dyDescent="0.25">
      <c r="A61" s="188"/>
      <c r="B61" s="189" t="s">
        <v>222</v>
      </c>
      <c r="C61" s="190">
        <v>0</v>
      </c>
      <c r="D61" s="191" t="s">
        <v>217</v>
      </c>
    </row>
    <row r="62" spans="1:4" ht="14.25" customHeight="1" x14ac:dyDescent="0.2">
      <c r="A62" s="192"/>
      <c r="B62" s="193"/>
      <c r="C62" s="194"/>
      <c r="D62" s="195"/>
    </row>
    <row r="63" spans="1:4" ht="25.5" x14ac:dyDescent="0.2">
      <c r="A63" s="180" t="s">
        <v>205</v>
      </c>
      <c r="B63" s="181" t="s">
        <v>122</v>
      </c>
      <c r="C63" s="182"/>
      <c r="D63" s="183"/>
    </row>
    <row r="64" spans="1:4" ht="15.75" thickBot="1" x14ac:dyDescent="0.25">
      <c r="A64" s="184">
        <v>0</v>
      </c>
      <c r="B64" s="185" t="s">
        <v>186</v>
      </c>
      <c r="C64" s="186">
        <v>0</v>
      </c>
      <c r="D64" s="187" t="s">
        <v>185</v>
      </c>
    </row>
    <row r="65" spans="1:4" ht="13.5" customHeight="1" thickBot="1" x14ac:dyDescent="0.25">
      <c r="A65" s="188"/>
      <c r="B65" s="189" t="s">
        <v>222</v>
      </c>
      <c r="C65" s="190">
        <v>0</v>
      </c>
      <c r="D65" s="191" t="s">
        <v>217</v>
      </c>
    </row>
    <row r="66" spans="1:4" ht="14.25" customHeight="1" x14ac:dyDescent="0.2">
      <c r="A66" s="192"/>
      <c r="B66" s="193"/>
      <c r="C66" s="194"/>
      <c r="D66" s="195"/>
    </row>
    <row r="67" spans="1:4" ht="13.5" customHeight="1" thickBot="1" x14ac:dyDescent="0.25">
      <c r="B67" s="196" t="s">
        <v>223</v>
      </c>
      <c r="C67" s="197">
        <f>+C65+C61+C57+C53+C49+C45+C41+C37+C33+C29+C25+C21+C17+C13</f>
        <v>0</v>
      </c>
      <c r="D67" s="198" t="s">
        <v>217</v>
      </c>
    </row>
  </sheetData>
  <mergeCells count="4">
    <mergeCell ref="A2:D2"/>
    <mergeCell ref="A3:D3"/>
    <mergeCell ref="A4:D4"/>
    <mergeCell ref="A5:D5"/>
  </mergeCells>
  <pageMargins left="0.25" right="0.25" top="0.5" bottom="0.5" header="0.25" footer="0.25"/>
  <pageSetup paperSize="9" scale="74" orientation="portrait" horizontalDpi="1200" verticalDpi="1200" r:id="rId1"/>
  <headerFooter>
    <oddHeader>&amp;LOFFICE OF HEALTH CARE ACCESS&amp;CANNUAL REPORTING&amp;RGREENWICH HOSPITAL</oddHeader>
    <oddFooter>&amp;LREPORT 7&amp;C&amp;P OF &amp;N&amp;R&amp;D, &amp;T</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7"/>
  <sheetViews>
    <sheetView workbookViewId="0">
      <selection activeCell="B11" sqref="B11"/>
    </sheetView>
  </sheetViews>
  <sheetFormatPr defaultRowHeight="12.75" x14ac:dyDescent="0.2"/>
  <cols>
    <col min="1" max="1" width="8.5703125" style="199" customWidth="1"/>
    <col min="2" max="2" width="85.85546875" style="199" customWidth="1"/>
    <col min="3" max="4" width="32.42578125" style="199" customWidth="1"/>
    <col min="5" max="16384" width="9.140625" style="199"/>
  </cols>
  <sheetData>
    <row r="1" spans="1:4" x14ac:dyDescent="0.2">
      <c r="A1" s="160"/>
    </row>
    <row r="2" spans="1:4" x14ac:dyDescent="0.2">
      <c r="A2" s="481" t="s">
        <v>0</v>
      </c>
      <c r="B2" s="481"/>
      <c r="C2" s="481"/>
      <c r="D2" s="481"/>
    </row>
    <row r="3" spans="1:4" x14ac:dyDescent="0.2">
      <c r="A3" s="481" t="s">
        <v>1</v>
      </c>
      <c r="B3" s="481"/>
      <c r="C3" s="481"/>
      <c r="D3" s="481"/>
    </row>
    <row r="4" spans="1:4" x14ac:dyDescent="0.2">
      <c r="A4" s="481" t="s">
        <v>128</v>
      </c>
      <c r="B4" s="481"/>
      <c r="C4" s="481"/>
      <c r="D4" s="481"/>
    </row>
    <row r="5" spans="1:4" x14ac:dyDescent="0.2">
      <c r="A5" s="481" t="s">
        <v>224</v>
      </c>
      <c r="B5" s="481"/>
      <c r="C5" s="481"/>
      <c r="D5" s="481"/>
    </row>
    <row r="6" spans="1:4" ht="13.5" customHeight="1" thickBot="1" x14ac:dyDescent="0.25">
      <c r="B6" s="162"/>
      <c r="C6" s="162"/>
      <c r="D6" s="163"/>
    </row>
    <row r="7" spans="1:4" x14ac:dyDescent="0.2">
      <c r="A7" s="200">
        <v>-1</v>
      </c>
      <c r="B7" s="201">
        <v>-2</v>
      </c>
      <c r="C7" s="201">
        <v>-3</v>
      </c>
      <c r="D7" s="166">
        <v>-4</v>
      </c>
    </row>
    <row r="8" spans="1:4" s="171" customFormat="1" x14ac:dyDescent="0.2">
      <c r="A8" s="202"/>
      <c r="B8" s="203" t="s">
        <v>220</v>
      </c>
      <c r="C8" s="204"/>
      <c r="D8" s="205"/>
    </row>
    <row r="9" spans="1:4" ht="14.25" customHeight="1" thickBot="1" x14ac:dyDescent="0.25">
      <c r="A9" s="206" t="s">
        <v>5</v>
      </c>
      <c r="B9" s="207" t="s">
        <v>225</v>
      </c>
      <c r="C9" s="208" t="s">
        <v>213</v>
      </c>
      <c r="D9" s="209" t="s">
        <v>226</v>
      </c>
    </row>
    <row r="10" spans="1:4" x14ac:dyDescent="0.2">
      <c r="A10" s="176"/>
      <c r="B10" s="179"/>
      <c r="C10" s="179"/>
      <c r="D10" s="178"/>
    </row>
    <row r="11" spans="1:4" x14ac:dyDescent="0.2">
      <c r="A11" s="210" t="s">
        <v>169</v>
      </c>
      <c r="B11" s="181" t="s">
        <v>10</v>
      </c>
      <c r="C11" s="179"/>
      <c r="D11" s="211"/>
    </row>
    <row r="12" spans="1:4" ht="13.5" thickBot="1" x14ac:dyDescent="0.25">
      <c r="A12" s="212">
        <v>0</v>
      </c>
      <c r="B12" s="213" t="s">
        <v>186</v>
      </c>
      <c r="C12" s="214">
        <v>0</v>
      </c>
      <c r="D12" s="215" t="s">
        <v>227</v>
      </c>
    </row>
    <row r="13" spans="1:4" ht="13.5" customHeight="1" thickBot="1" x14ac:dyDescent="0.25">
      <c r="A13" s="216"/>
      <c r="B13" s="217" t="s">
        <v>145</v>
      </c>
      <c r="C13" s="218">
        <v>0</v>
      </c>
      <c r="D13" s="219"/>
    </row>
    <row r="14" spans="1:4" ht="14.25" customHeight="1" x14ac:dyDescent="0.2">
      <c r="A14" s="220"/>
      <c r="B14" s="221"/>
      <c r="C14" s="222"/>
      <c r="D14" s="223"/>
    </row>
    <row r="15" spans="1:4" x14ac:dyDescent="0.2">
      <c r="A15" s="210" t="s">
        <v>184</v>
      </c>
      <c r="B15" s="181" t="s">
        <v>40</v>
      </c>
      <c r="C15" s="179"/>
      <c r="D15" s="211"/>
    </row>
    <row r="16" spans="1:4" ht="13.5" thickBot="1" x14ac:dyDescent="0.25">
      <c r="A16" s="212">
        <v>0</v>
      </c>
      <c r="B16" s="213" t="s">
        <v>186</v>
      </c>
      <c r="C16" s="214">
        <v>0</v>
      </c>
      <c r="D16" s="215" t="s">
        <v>227</v>
      </c>
    </row>
    <row r="17" spans="1:4" ht="13.5" customHeight="1" thickBot="1" x14ac:dyDescent="0.25">
      <c r="A17" s="216"/>
      <c r="B17" s="217" t="s">
        <v>145</v>
      </c>
      <c r="C17" s="218">
        <v>0</v>
      </c>
      <c r="D17" s="219"/>
    </row>
    <row r="18" spans="1:4" ht="14.25" customHeight="1" x14ac:dyDescent="0.2">
      <c r="A18" s="220"/>
      <c r="B18" s="221"/>
      <c r="C18" s="222"/>
      <c r="D18" s="223"/>
    </row>
    <row r="19" spans="1:4" x14ac:dyDescent="0.2">
      <c r="A19" s="210" t="s">
        <v>187</v>
      </c>
      <c r="B19" s="181" t="s">
        <v>53</v>
      </c>
      <c r="C19" s="179"/>
      <c r="D19" s="211"/>
    </row>
    <row r="20" spans="1:4" ht="13.5" thickBot="1" x14ac:dyDescent="0.25">
      <c r="A20" s="212">
        <v>0</v>
      </c>
      <c r="B20" s="213" t="s">
        <v>186</v>
      </c>
      <c r="C20" s="214">
        <v>0</v>
      </c>
      <c r="D20" s="215" t="s">
        <v>227</v>
      </c>
    </row>
    <row r="21" spans="1:4" ht="13.5" customHeight="1" thickBot="1" x14ac:dyDescent="0.25">
      <c r="A21" s="216"/>
      <c r="B21" s="217" t="s">
        <v>145</v>
      </c>
      <c r="C21" s="218">
        <v>0</v>
      </c>
      <c r="D21" s="219"/>
    </row>
    <row r="22" spans="1:4" ht="14.25" customHeight="1" x14ac:dyDescent="0.2">
      <c r="A22" s="220"/>
      <c r="B22" s="221"/>
      <c r="C22" s="222"/>
      <c r="D22" s="223"/>
    </row>
    <row r="23" spans="1:4" x14ac:dyDescent="0.2">
      <c r="A23" s="210" t="s">
        <v>188</v>
      </c>
      <c r="B23" s="181" t="s">
        <v>64</v>
      </c>
      <c r="C23" s="179"/>
      <c r="D23" s="211"/>
    </row>
    <row r="24" spans="1:4" ht="13.5" thickBot="1" x14ac:dyDescent="0.25">
      <c r="A24" s="212">
        <v>0</v>
      </c>
      <c r="B24" s="213" t="s">
        <v>186</v>
      </c>
      <c r="C24" s="214">
        <v>0</v>
      </c>
      <c r="D24" s="215" t="s">
        <v>227</v>
      </c>
    </row>
    <row r="25" spans="1:4" ht="13.5" customHeight="1" thickBot="1" x14ac:dyDescent="0.25">
      <c r="A25" s="216"/>
      <c r="B25" s="217" t="s">
        <v>145</v>
      </c>
      <c r="C25" s="218">
        <v>0</v>
      </c>
      <c r="D25" s="219"/>
    </row>
    <row r="26" spans="1:4" ht="14.25" customHeight="1" x14ac:dyDescent="0.2">
      <c r="A26" s="220"/>
      <c r="B26" s="221"/>
      <c r="C26" s="222"/>
      <c r="D26" s="223"/>
    </row>
    <row r="27" spans="1:4" x14ac:dyDescent="0.2">
      <c r="A27" s="210" t="s">
        <v>189</v>
      </c>
      <c r="B27" s="181" t="s">
        <v>74</v>
      </c>
      <c r="C27" s="179"/>
      <c r="D27" s="211"/>
    </row>
    <row r="28" spans="1:4" ht="13.5" thickBot="1" x14ac:dyDescent="0.25">
      <c r="A28" s="212">
        <v>0</v>
      </c>
      <c r="B28" s="213" t="s">
        <v>186</v>
      </c>
      <c r="C28" s="214">
        <v>0</v>
      </c>
      <c r="D28" s="215" t="s">
        <v>227</v>
      </c>
    </row>
    <row r="29" spans="1:4" ht="13.5" customHeight="1" thickBot="1" x14ac:dyDescent="0.25">
      <c r="A29" s="216"/>
      <c r="B29" s="217" t="s">
        <v>145</v>
      </c>
      <c r="C29" s="218">
        <v>0</v>
      </c>
      <c r="D29" s="219"/>
    </row>
    <row r="30" spans="1:4" ht="14.25" customHeight="1" x14ac:dyDescent="0.2">
      <c r="A30" s="220"/>
      <c r="B30" s="221"/>
      <c r="C30" s="222"/>
      <c r="D30" s="223"/>
    </row>
    <row r="31" spans="1:4" x14ac:dyDescent="0.2">
      <c r="A31" s="210" t="s">
        <v>190</v>
      </c>
      <c r="B31" s="181" t="s">
        <v>79</v>
      </c>
      <c r="C31" s="179"/>
      <c r="D31" s="211"/>
    </row>
    <row r="32" spans="1:4" ht="13.5" thickBot="1" x14ac:dyDescent="0.25">
      <c r="A32" s="212">
        <v>0</v>
      </c>
      <c r="B32" s="213" t="s">
        <v>186</v>
      </c>
      <c r="C32" s="214">
        <v>0</v>
      </c>
      <c r="D32" s="215" t="s">
        <v>227</v>
      </c>
    </row>
    <row r="33" spans="1:4" ht="13.5" customHeight="1" thickBot="1" x14ac:dyDescent="0.25">
      <c r="A33" s="216"/>
      <c r="B33" s="217" t="s">
        <v>145</v>
      </c>
      <c r="C33" s="218">
        <v>0</v>
      </c>
      <c r="D33" s="219"/>
    </row>
    <row r="34" spans="1:4" ht="14.25" customHeight="1" x14ac:dyDescent="0.2">
      <c r="A34" s="220"/>
      <c r="B34" s="221"/>
      <c r="C34" s="222"/>
      <c r="D34" s="223"/>
    </row>
    <row r="35" spans="1:4" x14ac:dyDescent="0.2">
      <c r="A35" s="210" t="s">
        <v>191</v>
      </c>
      <c r="B35" s="181" t="s">
        <v>82</v>
      </c>
      <c r="C35" s="179"/>
      <c r="D35" s="211"/>
    </row>
    <row r="36" spans="1:4" ht="13.5" thickBot="1" x14ac:dyDescent="0.25">
      <c r="A36" s="212">
        <v>0</v>
      </c>
      <c r="B36" s="213" t="s">
        <v>186</v>
      </c>
      <c r="C36" s="214">
        <v>0</v>
      </c>
      <c r="D36" s="215" t="s">
        <v>227</v>
      </c>
    </row>
    <row r="37" spans="1:4" ht="13.5" customHeight="1" thickBot="1" x14ac:dyDescent="0.25">
      <c r="A37" s="216"/>
      <c r="B37" s="217" t="s">
        <v>145</v>
      </c>
      <c r="C37" s="218">
        <v>0</v>
      </c>
      <c r="D37" s="219"/>
    </row>
    <row r="38" spans="1:4" ht="14.25" customHeight="1" x14ac:dyDescent="0.2">
      <c r="A38" s="220"/>
      <c r="B38" s="221"/>
      <c r="C38" s="222"/>
      <c r="D38" s="223"/>
    </row>
    <row r="39" spans="1:4" x14ac:dyDescent="0.2">
      <c r="A39" s="210" t="s">
        <v>192</v>
      </c>
      <c r="B39" s="181" t="s">
        <v>88</v>
      </c>
      <c r="C39" s="179"/>
      <c r="D39" s="211"/>
    </row>
    <row r="40" spans="1:4" ht="13.5" thickBot="1" x14ac:dyDescent="0.25">
      <c r="A40" s="212">
        <v>0</v>
      </c>
      <c r="B40" s="213" t="s">
        <v>186</v>
      </c>
      <c r="C40" s="214">
        <v>0</v>
      </c>
      <c r="D40" s="215" t="s">
        <v>227</v>
      </c>
    </row>
    <row r="41" spans="1:4" ht="13.5" customHeight="1" thickBot="1" x14ac:dyDescent="0.25">
      <c r="A41" s="216"/>
      <c r="B41" s="217" t="s">
        <v>145</v>
      </c>
      <c r="C41" s="218">
        <v>0</v>
      </c>
      <c r="D41" s="219"/>
    </row>
    <row r="42" spans="1:4" ht="14.25" customHeight="1" x14ac:dyDescent="0.2">
      <c r="A42" s="220"/>
      <c r="B42" s="221"/>
      <c r="C42" s="222"/>
      <c r="D42" s="223"/>
    </row>
    <row r="43" spans="1:4" x14ac:dyDescent="0.2">
      <c r="A43" s="210" t="s">
        <v>195</v>
      </c>
      <c r="B43" s="181" t="s">
        <v>94</v>
      </c>
      <c r="C43" s="179"/>
      <c r="D43" s="211"/>
    </row>
    <row r="44" spans="1:4" ht="13.5" thickBot="1" x14ac:dyDescent="0.25">
      <c r="A44" s="212">
        <v>0</v>
      </c>
      <c r="B44" s="213" t="s">
        <v>186</v>
      </c>
      <c r="C44" s="214">
        <v>0</v>
      </c>
      <c r="D44" s="215" t="s">
        <v>227</v>
      </c>
    </row>
    <row r="45" spans="1:4" ht="13.5" customHeight="1" thickBot="1" x14ac:dyDescent="0.25">
      <c r="A45" s="216"/>
      <c r="B45" s="217" t="s">
        <v>145</v>
      </c>
      <c r="C45" s="218">
        <v>0</v>
      </c>
      <c r="D45" s="219"/>
    </row>
    <row r="46" spans="1:4" ht="14.25" customHeight="1" x14ac:dyDescent="0.2">
      <c r="A46" s="220"/>
      <c r="B46" s="221"/>
      <c r="C46" s="222"/>
      <c r="D46" s="223"/>
    </row>
    <row r="47" spans="1:4" x14ac:dyDescent="0.2">
      <c r="A47" s="210" t="s">
        <v>196</v>
      </c>
      <c r="B47" s="181" t="s">
        <v>106</v>
      </c>
      <c r="C47" s="179"/>
      <c r="D47" s="211"/>
    </row>
    <row r="48" spans="1:4" ht="13.5" thickBot="1" x14ac:dyDescent="0.25">
      <c r="A48" s="212">
        <v>0</v>
      </c>
      <c r="B48" s="213" t="s">
        <v>186</v>
      </c>
      <c r="C48" s="214">
        <v>0</v>
      </c>
      <c r="D48" s="215" t="s">
        <v>227</v>
      </c>
    </row>
    <row r="49" spans="1:4" ht="13.5" customHeight="1" thickBot="1" x14ac:dyDescent="0.25">
      <c r="A49" s="216"/>
      <c r="B49" s="217" t="s">
        <v>145</v>
      </c>
      <c r="C49" s="218">
        <v>0</v>
      </c>
      <c r="D49" s="219"/>
    </row>
    <row r="50" spans="1:4" ht="14.25" customHeight="1" x14ac:dyDescent="0.2">
      <c r="A50" s="220"/>
      <c r="B50" s="221"/>
      <c r="C50" s="222"/>
      <c r="D50" s="223"/>
    </row>
    <row r="51" spans="1:4" x14ac:dyDescent="0.2">
      <c r="A51" s="210" t="s">
        <v>197</v>
      </c>
      <c r="B51" s="181" t="s">
        <v>113</v>
      </c>
      <c r="C51" s="179"/>
      <c r="D51" s="211"/>
    </row>
    <row r="52" spans="1:4" ht="13.5" thickBot="1" x14ac:dyDescent="0.25">
      <c r="A52" s="212">
        <v>0</v>
      </c>
      <c r="B52" s="213" t="s">
        <v>186</v>
      </c>
      <c r="C52" s="214">
        <v>0</v>
      </c>
      <c r="D52" s="215" t="s">
        <v>227</v>
      </c>
    </row>
    <row r="53" spans="1:4" ht="13.5" customHeight="1" thickBot="1" x14ac:dyDescent="0.25">
      <c r="A53" s="216"/>
      <c r="B53" s="217" t="s">
        <v>145</v>
      </c>
      <c r="C53" s="218">
        <v>0</v>
      </c>
      <c r="D53" s="219"/>
    </row>
    <row r="54" spans="1:4" ht="14.25" customHeight="1" x14ac:dyDescent="0.2">
      <c r="A54" s="220"/>
      <c r="B54" s="221"/>
      <c r="C54" s="222"/>
      <c r="D54" s="223"/>
    </row>
    <row r="55" spans="1:4" x14ac:dyDescent="0.2">
      <c r="A55" s="210" t="s">
        <v>198</v>
      </c>
      <c r="B55" s="181" t="s">
        <v>116</v>
      </c>
      <c r="C55" s="179"/>
      <c r="D55" s="211"/>
    </row>
    <row r="56" spans="1:4" ht="13.5" thickBot="1" x14ac:dyDescent="0.25">
      <c r="A56" s="212">
        <v>0</v>
      </c>
      <c r="B56" s="213" t="s">
        <v>186</v>
      </c>
      <c r="C56" s="214">
        <v>0</v>
      </c>
      <c r="D56" s="215" t="s">
        <v>227</v>
      </c>
    </row>
    <row r="57" spans="1:4" ht="13.5" customHeight="1" thickBot="1" x14ac:dyDescent="0.25">
      <c r="A57" s="216"/>
      <c r="B57" s="217" t="s">
        <v>145</v>
      </c>
      <c r="C57" s="218">
        <v>0</v>
      </c>
      <c r="D57" s="219"/>
    </row>
    <row r="58" spans="1:4" ht="14.25" customHeight="1" x14ac:dyDescent="0.2">
      <c r="A58" s="220"/>
      <c r="B58" s="221"/>
      <c r="C58" s="222"/>
      <c r="D58" s="223"/>
    </row>
    <row r="59" spans="1:4" x14ac:dyDescent="0.2">
      <c r="A59" s="210" t="s">
        <v>199</v>
      </c>
      <c r="B59" s="181" t="s">
        <v>119</v>
      </c>
      <c r="C59" s="179"/>
      <c r="D59" s="211"/>
    </row>
    <row r="60" spans="1:4" ht="13.5" thickBot="1" x14ac:dyDescent="0.25">
      <c r="A60" s="212">
        <v>0</v>
      </c>
      <c r="B60" s="213" t="s">
        <v>186</v>
      </c>
      <c r="C60" s="214">
        <v>0</v>
      </c>
      <c r="D60" s="215" t="s">
        <v>227</v>
      </c>
    </row>
    <row r="61" spans="1:4" ht="13.5" customHeight="1" thickBot="1" x14ac:dyDescent="0.25">
      <c r="A61" s="216"/>
      <c r="B61" s="217" t="s">
        <v>145</v>
      </c>
      <c r="C61" s="218">
        <v>0</v>
      </c>
      <c r="D61" s="219"/>
    </row>
    <row r="62" spans="1:4" ht="14.25" customHeight="1" x14ac:dyDescent="0.2">
      <c r="A62" s="220"/>
      <c r="B62" s="221"/>
      <c r="C62" s="222"/>
      <c r="D62" s="223"/>
    </row>
    <row r="63" spans="1:4" ht="25.5" x14ac:dyDescent="0.2">
      <c r="A63" s="210" t="s">
        <v>205</v>
      </c>
      <c r="B63" s="181" t="s">
        <v>122</v>
      </c>
      <c r="C63" s="179"/>
      <c r="D63" s="211"/>
    </row>
    <row r="64" spans="1:4" ht="13.5" thickBot="1" x14ac:dyDescent="0.25">
      <c r="A64" s="212">
        <v>0</v>
      </c>
      <c r="B64" s="213" t="s">
        <v>186</v>
      </c>
      <c r="C64" s="214">
        <v>0</v>
      </c>
      <c r="D64" s="215" t="s">
        <v>227</v>
      </c>
    </row>
    <row r="65" spans="1:4" ht="13.5" customHeight="1" thickBot="1" x14ac:dyDescent="0.25">
      <c r="A65" s="216"/>
      <c r="B65" s="217" t="s">
        <v>145</v>
      </c>
      <c r="C65" s="218">
        <v>0</v>
      </c>
      <c r="D65" s="219"/>
    </row>
    <row r="66" spans="1:4" ht="14.25" customHeight="1" x14ac:dyDescent="0.2">
      <c r="A66" s="220"/>
      <c r="B66" s="221"/>
      <c r="C66" s="222"/>
      <c r="D66" s="223"/>
    </row>
    <row r="67" spans="1:4" ht="13.5" customHeight="1" thickBot="1" x14ac:dyDescent="0.25">
      <c r="A67" s="224"/>
      <c r="B67" s="225" t="s">
        <v>209</v>
      </c>
      <c r="C67" s="226">
        <f>+C65+C61+C57+C53+C49+C45+C41+C37+C33+C29+C25+C21+C17+C13</f>
        <v>0</v>
      </c>
      <c r="D67" s="227"/>
    </row>
  </sheetData>
  <mergeCells count="4">
    <mergeCell ref="A2:D2"/>
    <mergeCell ref="A3:D3"/>
    <mergeCell ref="A4:D4"/>
    <mergeCell ref="A5:D5"/>
  </mergeCells>
  <printOptions horizontalCentered="1"/>
  <pageMargins left="0.5" right="0.5" top="0.5" bottom="0.5" header="0.25" footer="0.25"/>
  <pageSetup paperSize="9" scale="80" orientation="landscape" horizontalDpi="1200" verticalDpi="1200" r:id="rId1"/>
  <headerFooter>
    <oddHeader>&amp;LOFFICE OF HEALTH CARE ACCESS&amp;CANNUAL REPORTING&amp;RGREENWICH HOSPITAL</oddHeader>
    <oddFooter>&amp;LREPORT 8&amp;C&amp;P OF &amp;N&amp;R&amp;D,&amp;T</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8"/>
  <sheetViews>
    <sheetView topLeftCell="A7" workbookViewId="0">
      <selection activeCell="H20" sqref="H20"/>
    </sheetView>
  </sheetViews>
  <sheetFormatPr defaultRowHeight="12.75" x14ac:dyDescent="0.2"/>
  <cols>
    <col min="1" max="1" width="6.85546875" style="228" customWidth="1"/>
    <col min="2" max="2" width="43.85546875" style="228" customWidth="1"/>
    <col min="3" max="3" width="19.42578125" style="228" customWidth="1"/>
    <col min="4" max="4" width="22.85546875" style="228" customWidth="1"/>
    <col min="5" max="5" width="21" style="1" customWidth="1"/>
    <col min="6" max="6" width="19.5703125" style="1" customWidth="1"/>
    <col min="7" max="16384" width="9.140625" style="228"/>
  </cols>
  <sheetData>
    <row r="1" spans="1:6" x14ac:dyDescent="0.2">
      <c r="B1" s="483"/>
      <c r="C1" s="483"/>
      <c r="D1" s="483"/>
    </row>
    <row r="2" spans="1:6" s="229" customFormat="1" x14ac:dyDescent="0.2">
      <c r="A2" s="484" t="s">
        <v>0</v>
      </c>
      <c r="B2" s="484"/>
      <c r="C2" s="484"/>
      <c r="D2" s="484"/>
      <c r="E2" s="484"/>
      <c r="F2" s="484"/>
    </row>
    <row r="3" spans="1:6" s="229" customFormat="1" x14ac:dyDescent="0.2">
      <c r="A3" s="484" t="s">
        <v>1</v>
      </c>
      <c r="B3" s="484"/>
      <c r="C3" s="484"/>
      <c r="D3" s="484"/>
      <c r="E3" s="484"/>
      <c r="F3" s="484"/>
    </row>
    <row r="4" spans="1:6" s="229" customFormat="1" x14ac:dyDescent="0.2">
      <c r="A4" s="484" t="s">
        <v>128</v>
      </c>
      <c r="B4" s="484"/>
      <c r="C4" s="484"/>
      <c r="D4" s="484"/>
      <c r="E4" s="484"/>
      <c r="F4" s="484"/>
    </row>
    <row r="5" spans="1:6" s="229" customFormat="1" x14ac:dyDescent="0.2">
      <c r="A5" s="484" t="s">
        <v>228</v>
      </c>
      <c r="B5" s="484"/>
      <c r="C5" s="484"/>
      <c r="D5" s="484"/>
      <c r="E5" s="484"/>
      <c r="F5" s="484"/>
    </row>
    <row r="6" spans="1:6" s="229" customFormat="1" x14ac:dyDescent="0.2">
      <c r="A6" s="484" t="s">
        <v>229</v>
      </c>
      <c r="B6" s="484"/>
      <c r="C6" s="484"/>
      <c r="D6" s="484"/>
      <c r="E6" s="484"/>
      <c r="F6" s="484"/>
    </row>
    <row r="7" spans="1:6" s="229" customFormat="1" ht="13.5" customHeight="1" thickBot="1" x14ac:dyDescent="0.25">
      <c r="B7" s="482"/>
      <c r="C7" s="482"/>
      <c r="D7" s="482"/>
      <c r="E7" s="230"/>
      <c r="F7" s="230"/>
    </row>
    <row r="8" spans="1:6" s="229" customFormat="1" x14ac:dyDescent="0.2">
      <c r="A8" s="231">
        <v>-1</v>
      </c>
      <c r="B8" s="232">
        <v>-2</v>
      </c>
      <c r="C8" s="233">
        <v>-3</v>
      </c>
      <c r="D8" s="232">
        <v>-4</v>
      </c>
      <c r="E8" s="233">
        <v>-5</v>
      </c>
      <c r="F8" s="234">
        <v>-6</v>
      </c>
    </row>
    <row r="9" spans="1:6" s="241" customFormat="1" ht="31.5" customHeight="1" thickBot="1" x14ac:dyDescent="0.25">
      <c r="A9" s="235" t="s">
        <v>5</v>
      </c>
      <c r="B9" s="236" t="s">
        <v>6</v>
      </c>
      <c r="C9" s="237" t="s">
        <v>230</v>
      </c>
      <c r="D9" s="238" t="s">
        <v>231</v>
      </c>
      <c r="E9" s="239" t="s">
        <v>232</v>
      </c>
      <c r="F9" s="240" t="s">
        <v>233</v>
      </c>
    </row>
    <row r="10" spans="1:6" x14ac:dyDescent="0.2">
      <c r="A10" s="242"/>
      <c r="B10" s="243"/>
      <c r="C10" s="244"/>
      <c r="D10" s="245"/>
      <c r="E10" s="179"/>
      <c r="F10" s="178"/>
    </row>
    <row r="11" spans="1:6" ht="17.25" customHeight="1" thickBot="1" x14ac:dyDescent="0.25">
      <c r="A11" s="172" t="s">
        <v>139</v>
      </c>
      <c r="B11" s="246" t="s">
        <v>234</v>
      </c>
      <c r="C11" s="247"/>
      <c r="D11" s="247"/>
      <c r="E11" s="247"/>
      <c r="F11" s="248"/>
    </row>
    <row r="12" spans="1:6" ht="15.75" customHeight="1" x14ac:dyDescent="0.2">
      <c r="A12" s="249"/>
      <c r="B12" s="250" t="s">
        <v>235</v>
      </c>
      <c r="C12" s="251">
        <v>0</v>
      </c>
      <c r="D12" s="251">
        <v>0</v>
      </c>
      <c r="E12" s="251">
        <f t="shared" ref="E12:E18" si="0">D12-C12</f>
        <v>0</v>
      </c>
      <c r="F12" s="252">
        <f t="shared" ref="F12:F18" si="1">IF(C12=0,0,E12/C12)</f>
        <v>0</v>
      </c>
    </row>
    <row r="13" spans="1:6" x14ac:dyDescent="0.2">
      <c r="A13" s="253">
        <v>1</v>
      </c>
      <c r="B13" s="254" t="s">
        <v>236</v>
      </c>
      <c r="C13" s="255">
        <v>0</v>
      </c>
      <c r="D13" s="255">
        <v>0</v>
      </c>
      <c r="E13" s="255">
        <f t="shared" si="0"/>
        <v>0</v>
      </c>
      <c r="F13" s="256">
        <f t="shared" si="1"/>
        <v>0</v>
      </c>
    </row>
    <row r="14" spans="1:6" x14ac:dyDescent="0.2">
      <c r="A14" s="253">
        <v>2</v>
      </c>
      <c r="B14" s="254" t="s">
        <v>237</v>
      </c>
      <c r="C14" s="255">
        <v>0</v>
      </c>
      <c r="D14" s="255">
        <v>0</v>
      </c>
      <c r="E14" s="255">
        <f t="shared" si="0"/>
        <v>0</v>
      </c>
      <c r="F14" s="256">
        <f t="shared" si="1"/>
        <v>0</v>
      </c>
    </row>
    <row r="15" spans="1:6" x14ac:dyDescent="0.2">
      <c r="A15" s="253">
        <v>3</v>
      </c>
      <c r="B15" s="254" t="s">
        <v>238</v>
      </c>
      <c r="C15" s="255">
        <v>0</v>
      </c>
      <c r="D15" s="255">
        <v>0</v>
      </c>
      <c r="E15" s="255">
        <f t="shared" si="0"/>
        <v>0</v>
      </c>
      <c r="F15" s="256">
        <f t="shared" si="1"/>
        <v>0</v>
      </c>
    </row>
    <row r="16" spans="1:6" x14ac:dyDescent="0.2">
      <c r="A16" s="253">
        <v>4</v>
      </c>
      <c r="B16" s="254" t="s">
        <v>239</v>
      </c>
      <c r="C16" s="255">
        <v>0</v>
      </c>
      <c r="D16" s="255">
        <v>0</v>
      </c>
      <c r="E16" s="255">
        <f t="shared" si="0"/>
        <v>0</v>
      </c>
      <c r="F16" s="256">
        <f t="shared" si="1"/>
        <v>0</v>
      </c>
    </row>
    <row r="17" spans="1:6" x14ac:dyDescent="0.2">
      <c r="A17" s="257"/>
      <c r="B17" s="258" t="s">
        <v>240</v>
      </c>
      <c r="C17" s="259">
        <f>C12+(C13+C14-C15+C16)</f>
        <v>0</v>
      </c>
      <c r="D17" s="259">
        <f>D12+(D13+D14-D15+D16)</f>
        <v>0</v>
      </c>
      <c r="E17" s="259">
        <f t="shared" si="0"/>
        <v>0</v>
      </c>
      <c r="F17" s="260">
        <f t="shared" si="1"/>
        <v>0</v>
      </c>
    </row>
    <row r="18" spans="1:6" x14ac:dyDescent="0.2">
      <c r="A18" s="261">
        <v>5</v>
      </c>
      <c r="B18" s="262" t="s">
        <v>241</v>
      </c>
      <c r="C18" s="263">
        <v>0</v>
      </c>
      <c r="D18" s="263">
        <v>0</v>
      </c>
      <c r="E18" s="263">
        <f t="shared" si="0"/>
        <v>0</v>
      </c>
      <c r="F18" s="264">
        <f t="shared" si="1"/>
        <v>0</v>
      </c>
    </row>
    <row r="19" spans="1:6" ht="13.5" thickBot="1" x14ac:dyDescent="0.25">
      <c r="A19" s="265"/>
      <c r="B19" s="266"/>
      <c r="C19" s="267"/>
      <c r="D19" s="267"/>
      <c r="E19" s="267"/>
      <c r="F19" s="268"/>
    </row>
    <row r="20" spans="1:6" ht="17.25" customHeight="1" thickBot="1" x14ac:dyDescent="0.25">
      <c r="A20" s="172" t="s">
        <v>146</v>
      </c>
      <c r="B20" s="246" t="s">
        <v>242</v>
      </c>
      <c r="C20" s="247"/>
      <c r="D20" s="247"/>
      <c r="E20" s="247"/>
      <c r="F20" s="248"/>
    </row>
    <row r="21" spans="1:6" ht="15.75" customHeight="1" x14ac:dyDescent="0.2">
      <c r="A21" s="249"/>
      <c r="B21" s="250" t="s">
        <v>235</v>
      </c>
      <c r="C21" s="251">
        <v>9886727</v>
      </c>
      <c r="D21" s="251">
        <v>13950732</v>
      </c>
      <c r="E21" s="251">
        <f t="shared" ref="E21:E27" si="2">D21-C21</f>
        <v>4064005</v>
      </c>
      <c r="F21" s="252">
        <f t="shared" ref="F21:F27" si="3">IF(C21=0,0,E21/C21)</f>
        <v>0.41105666212893305</v>
      </c>
    </row>
    <row r="22" spans="1:6" x14ac:dyDescent="0.2">
      <c r="A22" s="253">
        <v>1</v>
      </c>
      <c r="B22" s="254" t="s">
        <v>236</v>
      </c>
      <c r="C22" s="255">
        <v>1182000</v>
      </c>
      <c r="D22" s="255">
        <v>494076</v>
      </c>
      <c r="E22" s="255">
        <f t="shared" si="2"/>
        <v>-687924</v>
      </c>
      <c r="F22" s="256">
        <f t="shared" si="3"/>
        <v>-0.58199999999999996</v>
      </c>
    </row>
    <row r="23" spans="1:6" x14ac:dyDescent="0.2">
      <c r="A23" s="253">
        <v>2</v>
      </c>
      <c r="B23" s="254" t="s">
        <v>237</v>
      </c>
      <c r="C23" s="255">
        <v>1019488</v>
      </c>
      <c r="D23" s="255">
        <v>560545</v>
      </c>
      <c r="E23" s="255">
        <f t="shared" si="2"/>
        <v>-458943</v>
      </c>
      <c r="F23" s="256">
        <f t="shared" si="3"/>
        <v>-0.45017008537618886</v>
      </c>
    </row>
    <row r="24" spans="1:6" x14ac:dyDescent="0.2">
      <c r="A24" s="253">
        <v>3</v>
      </c>
      <c r="B24" s="254" t="s">
        <v>238</v>
      </c>
      <c r="C24" s="255">
        <v>920000</v>
      </c>
      <c r="D24" s="255">
        <v>1726907</v>
      </c>
      <c r="E24" s="255">
        <f t="shared" si="2"/>
        <v>806907</v>
      </c>
      <c r="F24" s="256">
        <f t="shared" si="3"/>
        <v>0.87707282608695647</v>
      </c>
    </row>
    <row r="25" spans="1:6" x14ac:dyDescent="0.2">
      <c r="A25" s="253">
        <v>4</v>
      </c>
      <c r="B25" s="254" t="s">
        <v>239</v>
      </c>
      <c r="C25" s="255">
        <v>2782517</v>
      </c>
      <c r="D25" s="255">
        <v>453601</v>
      </c>
      <c r="E25" s="255">
        <f t="shared" si="2"/>
        <v>-2328916</v>
      </c>
      <c r="F25" s="256">
        <f t="shared" si="3"/>
        <v>-0.83698176866484553</v>
      </c>
    </row>
    <row r="26" spans="1:6" x14ac:dyDescent="0.2">
      <c r="A26" s="257"/>
      <c r="B26" s="258" t="s">
        <v>240</v>
      </c>
      <c r="C26" s="259">
        <f>C21+(C22+C23-C24+C25)</f>
        <v>13950732</v>
      </c>
      <c r="D26" s="259">
        <f>D21+(D22+D23-D24+D25)</f>
        <v>13732047</v>
      </c>
      <c r="E26" s="259">
        <f t="shared" si="2"/>
        <v>-218685</v>
      </c>
      <c r="F26" s="260">
        <f t="shared" si="3"/>
        <v>-1.5675521542525512E-2</v>
      </c>
    </row>
    <row r="27" spans="1:6" x14ac:dyDescent="0.2">
      <c r="A27" s="261">
        <v>5</v>
      </c>
      <c r="B27" s="262" t="s">
        <v>241</v>
      </c>
      <c r="C27" s="263">
        <v>400000</v>
      </c>
      <c r="D27" s="263">
        <v>180000</v>
      </c>
      <c r="E27" s="263">
        <f t="shared" si="2"/>
        <v>-220000</v>
      </c>
      <c r="F27" s="264">
        <f t="shared" si="3"/>
        <v>-0.55000000000000004</v>
      </c>
    </row>
    <row r="28" spans="1:6" ht="13.5" thickBot="1" x14ac:dyDescent="0.25">
      <c r="A28" s="265"/>
      <c r="B28" s="266"/>
      <c r="C28" s="267"/>
      <c r="D28" s="267"/>
      <c r="E28" s="267"/>
      <c r="F28" s="268"/>
    </row>
    <row r="29" spans="1:6" ht="17.25" customHeight="1" thickBot="1" x14ac:dyDescent="0.25">
      <c r="A29" s="172" t="s">
        <v>147</v>
      </c>
      <c r="B29" s="246" t="s">
        <v>243</v>
      </c>
      <c r="C29" s="247"/>
      <c r="D29" s="247"/>
      <c r="E29" s="247"/>
      <c r="F29" s="248"/>
    </row>
    <row r="30" spans="1:6" ht="15.75" customHeight="1" x14ac:dyDescent="0.2">
      <c r="A30" s="249"/>
      <c r="B30" s="250" t="s">
        <v>235</v>
      </c>
      <c r="C30" s="251">
        <v>0</v>
      </c>
      <c r="D30" s="251">
        <v>0</v>
      </c>
      <c r="E30" s="251">
        <f t="shared" ref="E30:E36" si="4">D30-C30</f>
        <v>0</v>
      </c>
      <c r="F30" s="252">
        <f t="shared" ref="F30:F36" si="5">IF(C30=0,0,E30/C30)</f>
        <v>0</v>
      </c>
    </row>
    <row r="31" spans="1:6" x14ac:dyDescent="0.2">
      <c r="A31" s="253">
        <v>1</v>
      </c>
      <c r="B31" s="254" t="s">
        <v>236</v>
      </c>
      <c r="C31" s="255">
        <v>0</v>
      </c>
      <c r="D31" s="255">
        <v>0</v>
      </c>
      <c r="E31" s="255">
        <f t="shared" si="4"/>
        <v>0</v>
      </c>
      <c r="F31" s="256">
        <f t="shared" si="5"/>
        <v>0</v>
      </c>
    </row>
    <row r="32" spans="1:6" x14ac:dyDescent="0.2">
      <c r="A32" s="253">
        <v>2</v>
      </c>
      <c r="B32" s="254" t="s">
        <v>237</v>
      </c>
      <c r="C32" s="255">
        <v>0</v>
      </c>
      <c r="D32" s="255">
        <v>0</v>
      </c>
      <c r="E32" s="255">
        <f t="shared" si="4"/>
        <v>0</v>
      </c>
      <c r="F32" s="256">
        <f t="shared" si="5"/>
        <v>0</v>
      </c>
    </row>
    <row r="33" spans="1:6" x14ac:dyDescent="0.2">
      <c r="A33" s="253">
        <v>3</v>
      </c>
      <c r="B33" s="254" t="s">
        <v>238</v>
      </c>
      <c r="C33" s="255">
        <v>0</v>
      </c>
      <c r="D33" s="255">
        <v>0</v>
      </c>
      <c r="E33" s="255">
        <f t="shared" si="4"/>
        <v>0</v>
      </c>
      <c r="F33" s="256">
        <f t="shared" si="5"/>
        <v>0</v>
      </c>
    </row>
    <row r="34" spans="1:6" x14ac:dyDescent="0.2">
      <c r="A34" s="253">
        <v>4</v>
      </c>
      <c r="B34" s="254" t="s">
        <v>239</v>
      </c>
      <c r="C34" s="255">
        <v>0</v>
      </c>
      <c r="D34" s="255">
        <v>0</v>
      </c>
      <c r="E34" s="255">
        <f t="shared" si="4"/>
        <v>0</v>
      </c>
      <c r="F34" s="256">
        <f t="shared" si="5"/>
        <v>0</v>
      </c>
    </row>
    <row r="35" spans="1:6" x14ac:dyDescent="0.2">
      <c r="A35" s="257"/>
      <c r="B35" s="258" t="s">
        <v>240</v>
      </c>
      <c r="C35" s="259">
        <f>C30+(C31+C32-C33+C34)</f>
        <v>0</v>
      </c>
      <c r="D35" s="259">
        <f>D30+(D31+D32-D33+D34)</f>
        <v>0</v>
      </c>
      <c r="E35" s="259">
        <f t="shared" si="4"/>
        <v>0</v>
      </c>
      <c r="F35" s="260">
        <f t="shared" si="5"/>
        <v>0</v>
      </c>
    </row>
    <row r="36" spans="1:6" x14ac:dyDescent="0.2">
      <c r="A36" s="261">
        <v>5</v>
      </c>
      <c r="B36" s="262" t="s">
        <v>241</v>
      </c>
      <c r="C36" s="263">
        <v>0</v>
      </c>
      <c r="D36" s="263">
        <v>0</v>
      </c>
      <c r="E36" s="263">
        <f t="shared" si="4"/>
        <v>0</v>
      </c>
      <c r="F36" s="264">
        <f t="shared" si="5"/>
        <v>0</v>
      </c>
    </row>
    <row r="37" spans="1:6" ht="13.5" thickBot="1" x14ac:dyDescent="0.25">
      <c r="A37" s="265"/>
      <c r="B37" s="266"/>
      <c r="C37" s="267"/>
      <c r="D37" s="267"/>
      <c r="E37" s="267"/>
      <c r="F37" s="268"/>
    </row>
    <row r="38" spans="1:6" x14ac:dyDescent="0.2">
      <c r="A38" s="269"/>
      <c r="B38" s="269"/>
      <c r="C38" s="269"/>
      <c r="D38" s="269"/>
      <c r="E38" s="269"/>
      <c r="F38" s="269"/>
    </row>
  </sheetData>
  <mergeCells count="7">
    <mergeCell ref="B7:D7"/>
    <mergeCell ref="B1:D1"/>
    <mergeCell ref="A2:F2"/>
    <mergeCell ref="A3:F3"/>
    <mergeCell ref="A4:F4"/>
    <mergeCell ref="A5:F5"/>
    <mergeCell ref="A6:F6"/>
  </mergeCells>
  <printOptions horizontalCentered="1"/>
  <pageMargins left="0.5" right="0.5" top="0.5" bottom="0.5" header="0.25" footer="0.25"/>
  <pageSetup paperSize="9" scale="95" orientation="landscape" horizontalDpi="1200" verticalDpi="1200" r:id="rId1"/>
  <headerFooter>
    <oddHeader>&amp;L&amp;10OFFICE OF HEALTH CARE ACCESS&amp;C&amp;10ANNUAL REPORTING&amp;R&amp;10GREENWICH HOSPITAL</oddHeader>
    <oddFooter>&amp;L&amp;10REPORT 16&amp;C&amp;10&amp;P OF &amp;N&amp;R&amp;10&amp;D, &amp;T</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12"/>
  <sheetViews>
    <sheetView zoomScale="75" zoomScaleSheetLayoutView="75" workbookViewId="0">
      <selection activeCell="B14" sqref="B14"/>
    </sheetView>
  </sheetViews>
  <sheetFormatPr defaultRowHeight="15.75" x14ac:dyDescent="0.25"/>
  <cols>
    <col min="1" max="1" width="33.5703125" style="270" customWidth="1"/>
    <col min="2" max="2" width="48.85546875" style="270" customWidth="1"/>
    <col min="3" max="3" width="43" style="286" customWidth="1"/>
    <col min="4" max="16384" width="9.140625" style="270"/>
  </cols>
  <sheetData>
    <row r="1" spans="1:4" ht="12.75" customHeight="1" x14ac:dyDescent="0.25">
      <c r="A1" s="494" t="s">
        <v>0</v>
      </c>
      <c r="B1" s="495"/>
      <c r="C1" s="496"/>
    </row>
    <row r="2" spans="1:4" ht="12.75" customHeight="1" x14ac:dyDescent="0.25">
      <c r="A2" s="494" t="s">
        <v>1</v>
      </c>
      <c r="B2" s="495"/>
      <c r="C2" s="496"/>
    </row>
    <row r="3" spans="1:4" ht="12.75" customHeight="1" x14ac:dyDescent="0.25">
      <c r="A3" s="494" t="s">
        <v>2</v>
      </c>
      <c r="B3" s="495"/>
      <c r="C3" s="496"/>
    </row>
    <row r="4" spans="1:4" ht="12.75" customHeight="1" x14ac:dyDescent="0.25">
      <c r="A4" s="494" t="s">
        <v>244</v>
      </c>
      <c r="B4" s="495"/>
      <c r="C4" s="496"/>
    </row>
    <row r="5" spans="1:4" ht="12.75" customHeight="1" thickBot="1" x14ac:dyDescent="0.3">
      <c r="A5" s="497"/>
      <c r="B5" s="498"/>
      <c r="C5" s="499"/>
    </row>
    <row r="6" spans="1:4" ht="15.75" customHeight="1" thickBot="1" x14ac:dyDescent="0.3">
      <c r="A6" s="500" t="s">
        <v>245</v>
      </c>
      <c r="B6" s="501"/>
      <c r="C6" s="502"/>
    </row>
    <row r="7" spans="1:4" ht="15.75" customHeight="1" thickBot="1" x14ac:dyDescent="0.3">
      <c r="A7" s="271">
        <v>-1</v>
      </c>
      <c r="B7" s="272">
        <v>-2</v>
      </c>
      <c r="C7" s="272">
        <v>-3</v>
      </c>
    </row>
    <row r="8" spans="1:4" ht="16.5" thickBot="1" x14ac:dyDescent="0.3">
      <c r="A8" s="273" t="s">
        <v>246</v>
      </c>
      <c r="B8" s="274" t="s">
        <v>247</v>
      </c>
      <c r="C8" s="275" t="s">
        <v>248</v>
      </c>
    </row>
    <row r="9" spans="1:4" s="277" customFormat="1" ht="12.75" customHeight="1" x14ac:dyDescent="0.25">
      <c r="A9" s="485" t="s">
        <v>249</v>
      </c>
      <c r="B9" s="486"/>
      <c r="C9" s="276">
        <v>199</v>
      </c>
    </row>
    <row r="10" spans="1:4" s="277" customFormat="1" ht="15.75" customHeight="1" x14ac:dyDescent="0.25">
      <c r="A10" s="487" t="s">
        <v>250</v>
      </c>
      <c r="B10" s="488"/>
      <c r="C10" s="276">
        <v>199</v>
      </c>
      <c r="D10" s="278"/>
    </row>
    <row r="11" spans="1:4" s="277" customFormat="1" ht="12.75" customHeight="1" thickBot="1" x14ac:dyDescent="0.3">
      <c r="A11" s="489" t="s">
        <v>251</v>
      </c>
      <c r="B11" s="490"/>
      <c r="C11" s="279">
        <v>1726907.16</v>
      </c>
      <c r="D11" s="278"/>
    </row>
    <row r="12" spans="1:4" s="277" customFormat="1" ht="15.75" customHeight="1" thickBot="1" x14ac:dyDescent="0.3">
      <c r="A12" s="491"/>
      <c r="B12" s="492"/>
      <c r="C12" s="493"/>
      <c r="D12" s="278"/>
    </row>
    <row r="13" spans="1:4" s="277" customFormat="1" ht="15.75" customHeight="1" x14ac:dyDescent="0.25">
      <c r="A13" s="280" t="s">
        <v>252</v>
      </c>
      <c r="B13" s="281" t="s">
        <v>253</v>
      </c>
      <c r="C13" s="282">
        <v>471.87</v>
      </c>
    </row>
    <row r="14" spans="1:4" s="277" customFormat="1" ht="12.75" customHeight="1" x14ac:dyDescent="0.25">
      <c r="A14" s="280" t="s">
        <v>254</v>
      </c>
      <c r="B14" s="281" t="s">
        <v>253</v>
      </c>
      <c r="C14" s="282">
        <v>1699.56</v>
      </c>
    </row>
    <row r="15" spans="1:4" s="277" customFormat="1" ht="12.75" customHeight="1" x14ac:dyDescent="0.25">
      <c r="A15" s="280" t="s">
        <v>255</v>
      </c>
      <c r="B15" s="281" t="s">
        <v>253</v>
      </c>
      <c r="C15" s="282">
        <v>10</v>
      </c>
    </row>
    <row r="16" spans="1:4" s="277" customFormat="1" ht="12.75" customHeight="1" x14ac:dyDescent="0.25">
      <c r="A16" s="280" t="s">
        <v>256</v>
      </c>
      <c r="B16" s="281" t="s">
        <v>253</v>
      </c>
      <c r="C16" s="282">
        <v>569.28</v>
      </c>
    </row>
    <row r="17" spans="1:3" s="277" customFormat="1" ht="12.75" customHeight="1" x14ac:dyDescent="0.25">
      <c r="A17" s="280" t="s">
        <v>257</v>
      </c>
      <c r="B17" s="281" t="s">
        <v>253</v>
      </c>
      <c r="C17" s="282">
        <v>2089.73</v>
      </c>
    </row>
    <row r="18" spans="1:3" s="277" customFormat="1" ht="12.75" customHeight="1" x14ac:dyDescent="0.25">
      <c r="A18" s="280" t="s">
        <v>258</v>
      </c>
      <c r="B18" s="281" t="s">
        <v>253</v>
      </c>
      <c r="C18" s="282">
        <v>182.03</v>
      </c>
    </row>
    <row r="19" spans="1:3" s="277" customFormat="1" ht="12.75" customHeight="1" x14ac:dyDescent="0.25">
      <c r="A19" s="280" t="s">
        <v>259</v>
      </c>
      <c r="B19" s="281" t="s">
        <v>253</v>
      </c>
      <c r="C19" s="282">
        <v>1043.46</v>
      </c>
    </row>
    <row r="20" spans="1:3" s="277" customFormat="1" ht="12.75" customHeight="1" x14ac:dyDescent="0.25">
      <c r="A20" s="280" t="s">
        <v>260</v>
      </c>
      <c r="B20" s="281" t="s">
        <v>253</v>
      </c>
      <c r="C20" s="282">
        <v>1658.98</v>
      </c>
    </row>
    <row r="21" spans="1:3" s="277" customFormat="1" ht="12.75" customHeight="1" x14ac:dyDescent="0.25">
      <c r="A21" s="280" t="s">
        <v>261</v>
      </c>
      <c r="B21" s="281" t="s">
        <v>253</v>
      </c>
      <c r="C21" s="282">
        <v>836.27</v>
      </c>
    </row>
    <row r="22" spans="1:3" s="277" customFormat="1" ht="12.75" customHeight="1" x14ac:dyDescent="0.25">
      <c r="A22" s="280" t="s">
        <v>262</v>
      </c>
      <c r="B22" s="281" t="s">
        <v>253</v>
      </c>
      <c r="C22" s="282">
        <v>909.5</v>
      </c>
    </row>
    <row r="23" spans="1:3" s="277" customFormat="1" ht="12.75" customHeight="1" x14ac:dyDescent="0.25">
      <c r="A23" s="280" t="s">
        <v>263</v>
      </c>
      <c r="B23" s="281" t="s">
        <v>253</v>
      </c>
      <c r="C23" s="282">
        <v>604.03</v>
      </c>
    </row>
    <row r="24" spans="1:3" s="277" customFormat="1" ht="12.75" customHeight="1" x14ac:dyDescent="0.25">
      <c r="A24" s="280" t="s">
        <v>264</v>
      </c>
      <c r="B24" s="281" t="s">
        <v>253</v>
      </c>
      <c r="C24" s="282">
        <v>3124.42</v>
      </c>
    </row>
    <row r="25" spans="1:3" s="277" customFormat="1" ht="12.75" customHeight="1" x14ac:dyDescent="0.25">
      <c r="A25" s="280" t="s">
        <v>265</v>
      </c>
      <c r="B25" s="281" t="s">
        <v>253</v>
      </c>
      <c r="C25" s="282">
        <v>1752.45</v>
      </c>
    </row>
    <row r="26" spans="1:3" s="277" customFormat="1" ht="12.75" customHeight="1" x14ac:dyDescent="0.25">
      <c r="A26" s="280" t="s">
        <v>266</v>
      </c>
      <c r="B26" s="281" t="s">
        <v>253</v>
      </c>
      <c r="C26" s="282">
        <v>659</v>
      </c>
    </row>
    <row r="27" spans="1:3" s="277" customFormat="1" ht="12.75" customHeight="1" x14ac:dyDescent="0.25">
      <c r="A27" s="280" t="s">
        <v>267</v>
      </c>
      <c r="B27" s="281" t="s">
        <v>253</v>
      </c>
      <c r="C27" s="282">
        <v>1282</v>
      </c>
    </row>
    <row r="28" spans="1:3" s="277" customFormat="1" ht="12.75" customHeight="1" x14ac:dyDescent="0.25">
      <c r="A28" s="280" t="s">
        <v>268</v>
      </c>
      <c r="B28" s="281" t="s">
        <v>253</v>
      </c>
      <c r="C28" s="282">
        <v>37.479999999999997</v>
      </c>
    </row>
    <row r="29" spans="1:3" s="277" customFormat="1" ht="12.75" customHeight="1" x14ac:dyDescent="0.25">
      <c r="A29" s="280" t="s">
        <v>269</v>
      </c>
      <c r="B29" s="281" t="s">
        <v>253</v>
      </c>
      <c r="C29" s="282">
        <v>57.04</v>
      </c>
    </row>
    <row r="30" spans="1:3" s="277" customFormat="1" ht="12.75" customHeight="1" x14ac:dyDescent="0.25">
      <c r="A30" s="280" t="s">
        <v>270</v>
      </c>
      <c r="B30" s="281" t="s">
        <v>253</v>
      </c>
      <c r="C30" s="282">
        <v>3561.23</v>
      </c>
    </row>
    <row r="31" spans="1:3" s="277" customFormat="1" ht="12.75" customHeight="1" x14ac:dyDescent="0.25">
      <c r="A31" s="280" t="s">
        <v>271</v>
      </c>
      <c r="B31" s="281" t="s">
        <v>253</v>
      </c>
      <c r="C31" s="282">
        <v>251.79</v>
      </c>
    </row>
    <row r="32" spans="1:3" s="277" customFormat="1" ht="12.75" customHeight="1" x14ac:dyDescent="0.25">
      <c r="A32" s="280" t="s">
        <v>272</v>
      </c>
      <c r="B32" s="281" t="s">
        <v>253</v>
      </c>
      <c r="C32" s="282">
        <v>4973</v>
      </c>
    </row>
    <row r="33" spans="1:3" s="277" customFormat="1" ht="12.75" customHeight="1" x14ac:dyDescent="0.25">
      <c r="A33" s="280" t="s">
        <v>273</v>
      </c>
      <c r="B33" s="281" t="s">
        <v>253</v>
      </c>
      <c r="C33" s="282">
        <v>699.02</v>
      </c>
    </row>
    <row r="34" spans="1:3" s="277" customFormat="1" ht="12.75" customHeight="1" x14ac:dyDescent="0.25">
      <c r="A34" s="280" t="s">
        <v>274</v>
      </c>
      <c r="B34" s="281" t="s">
        <v>253</v>
      </c>
      <c r="C34" s="282">
        <v>2224.64</v>
      </c>
    </row>
    <row r="35" spans="1:3" s="277" customFormat="1" ht="12.75" customHeight="1" x14ac:dyDescent="0.25">
      <c r="A35" s="280" t="s">
        <v>275</v>
      </c>
      <c r="B35" s="281" t="s">
        <v>253</v>
      </c>
      <c r="C35" s="282">
        <v>751.83</v>
      </c>
    </row>
    <row r="36" spans="1:3" s="277" customFormat="1" ht="12.75" customHeight="1" x14ac:dyDescent="0.25">
      <c r="A36" s="280" t="s">
        <v>276</v>
      </c>
      <c r="B36" s="281" t="s">
        <v>253</v>
      </c>
      <c r="C36" s="282">
        <v>416.49</v>
      </c>
    </row>
    <row r="37" spans="1:3" s="277" customFormat="1" ht="12.75" customHeight="1" x14ac:dyDescent="0.25">
      <c r="A37" s="280" t="s">
        <v>277</v>
      </c>
      <c r="B37" s="281" t="s">
        <v>253</v>
      </c>
      <c r="C37" s="282">
        <v>150</v>
      </c>
    </row>
    <row r="38" spans="1:3" s="277" customFormat="1" ht="12.75" customHeight="1" x14ac:dyDescent="0.25">
      <c r="A38" s="280" t="s">
        <v>278</v>
      </c>
      <c r="B38" s="281" t="s">
        <v>253</v>
      </c>
      <c r="C38" s="282">
        <v>158.56</v>
      </c>
    </row>
    <row r="39" spans="1:3" s="277" customFormat="1" ht="12.75" customHeight="1" x14ac:dyDescent="0.25">
      <c r="A39" s="280" t="s">
        <v>279</v>
      </c>
      <c r="B39" s="281" t="s">
        <v>253</v>
      </c>
      <c r="C39" s="282">
        <v>1664.24</v>
      </c>
    </row>
    <row r="40" spans="1:3" s="277" customFormat="1" ht="12.75" customHeight="1" x14ac:dyDescent="0.25">
      <c r="A40" s="280" t="s">
        <v>280</v>
      </c>
      <c r="B40" s="281" t="s">
        <v>253</v>
      </c>
      <c r="C40" s="282">
        <v>218.02</v>
      </c>
    </row>
    <row r="41" spans="1:3" s="277" customFormat="1" ht="12.75" customHeight="1" x14ac:dyDescent="0.25">
      <c r="A41" s="280" t="s">
        <v>281</v>
      </c>
      <c r="B41" s="281" t="s">
        <v>253</v>
      </c>
      <c r="C41" s="282">
        <v>725</v>
      </c>
    </row>
    <row r="42" spans="1:3" s="277" customFormat="1" ht="12.75" customHeight="1" x14ac:dyDescent="0.25">
      <c r="A42" s="280" t="s">
        <v>282</v>
      </c>
      <c r="B42" s="281" t="s">
        <v>253</v>
      </c>
      <c r="C42" s="282">
        <v>938.68</v>
      </c>
    </row>
    <row r="43" spans="1:3" s="277" customFormat="1" ht="12.75" customHeight="1" x14ac:dyDescent="0.25">
      <c r="A43" s="280" t="s">
        <v>283</v>
      </c>
      <c r="B43" s="281" t="s">
        <v>253</v>
      </c>
      <c r="C43" s="282">
        <v>907.53</v>
      </c>
    </row>
    <row r="44" spans="1:3" s="277" customFormat="1" ht="12.75" customHeight="1" x14ac:dyDescent="0.25">
      <c r="A44" s="280" t="s">
        <v>284</v>
      </c>
      <c r="B44" s="281" t="s">
        <v>253</v>
      </c>
      <c r="C44" s="282">
        <v>704.25</v>
      </c>
    </row>
    <row r="45" spans="1:3" s="277" customFormat="1" ht="12.75" customHeight="1" x14ac:dyDescent="0.25">
      <c r="A45" s="280" t="s">
        <v>285</v>
      </c>
      <c r="B45" s="281" t="s">
        <v>253</v>
      </c>
      <c r="C45" s="282">
        <v>510.19</v>
      </c>
    </row>
    <row r="46" spans="1:3" s="277" customFormat="1" ht="12.75" customHeight="1" x14ac:dyDescent="0.25">
      <c r="A46" s="280" t="s">
        <v>286</v>
      </c>
      <c r="B46" s="281" t="s">
        <v>253</v>
      </c>
      <c r="C46" s="282">
        <v>334</v>
      </c>
    </row>
    <row r="47" spans="1:3" s="277" customFormat="1" ht="12.75" customHeight="1" x14ac:dyDescent="0.25">
      <c r="A47" s="280" t="s">
        <v>287</v>
      </c>
      <c r="B47" s="281" t="s">
        <v>253</v>
      </c>
      <c r="C47" s="282">
        <v>2771.66</v>
      </c>
    </row>
    <row r="48" spans="1:3" s="277" customFormat="1" ht="12.75" customHeight="1" x14ac:dyDescent="0.25">
      <c r="A48" s="280" t="s">
        <v>288</v>
      </c>
      <c r="B48" s="281" t="s">
        <v>253</v>
      </c>
      <c r="C48" s="282">
        <v>1368.43</v>
      </c>
    </row>
    <row r="49" spans="1:3" s="277" customFormat="1" ht="12.75" customHeight="1" x14ac:dyDescent="0.25">
      <c r="A49" s="280" t="s">
        <v>289</v>
      </c>
      <c r="B49" s="281" t="s">
        <v>253</v>
      </c>
      <c r="C49" s="282">
        <v>364.78</v>
      </c>
    </row>
    <row r="50" spans="1:3" s="277" customFormat="1" ht="12.75" customHeight="1" x14ac:dyDescent="0.25">
      <c r="A50" s="280" t="s">
        <v>290</v>
      </c>
      <c r="B50" s="281" t="s">
        <v>253</v>
      </c>
      <c r="C50" s="282">
        <v>1282</v>
      </c>
    </row>
    <row r="51" spans="1:3" s="277" customFormat="1" ht="12.75" customHeight="1" x14ac:dyDescent="0.25">
      <c r="A51" s="280" t="s">
        <v>291</v>
      </c>
      <c r="B51" s="281" t="s">
        <v>253</v>
      </c>
      <c r="C51" s="282">
        <v>2627.35</v>
      </c>
    </row>
    <row r="52" spans="1:3" s="277" customFormat="1" ht="12.75" customHeight="1" x14ac:dyDescent="0.25">
      <c r="A52" s="280" t="s">
        <v>292</v>
      </c>
      <c r="B52" s="281" t="s">
        <v>253</v>
      </c>
      <c r="C52" s="282">
        <v>1525</v>
      </c>
    </row>
    <row r="53" spans="1:3" s="277" customFormat="1" ht="12.75" customHeight="1" x14ac:dyDescent="0.25">
      <c r="A53" s="280" t="s">
        <v>293</v>
      </c>
      <c r="B53" s="281" t="s">
        <v>253</v>
      </c>
      <c r="C53" s="282">
        <v>1705.5</v>
      </c>
    </row>
    <row r="54" spans="1:3" s="277" customFormat="1" ht="12.75" customHeight="1" x14ac:dyDescent="0.25">
      <c r="A54" s="280" t="s">
        <v>294</v>
      </c>
      <c r="B54" s="281" t="s">
        <v>253</v>
      </c>
      <c r="C54" s="282">
        <v>2256.21</v>
      </c>
    </row>
    <row r="55" spans="1:3" s="277" customFormat="1" ht="12.75" customHeight="1" x14ac:dyDescent="0.25">
      <c r="A55" s="280" t="s">
        <v>295</v>
      </c>
      <c r="B55" s="281" t="s">
        <v>253</v>
      </c>
      <c r="C55" s="282">
        <v>519.73</v>
      </c>
    </row>
    <row r="56" spans="1:3" s="277" customFormat="1" ht="12.75" customHeight="1" x14ac:dyDescent="0.25">
      <c r="A56" s="280" t="s">
        <v>296</v>
      </c>
      <c r="B56" s="281" t="s">
        <v>253</v>
      </c>
      <c r="C56" s="282">
        <v>1404.6</v>
      </c>
    </row>
    <row r="57" spans="1:3" s="277" customFormat="1" ht="12.75" customHeight="1" x14ac:dyDescent="0.25">
      <c r="A57" s="280" t="s">
        <v>297</v>
      </c>
      <c r="B57" s="281" t="s">
        <v>253</v>
      </c>
      <c r="C57" s="282">
        <v>707.02</v>
      </c>
    </row>
    <row r="58" spans="1:3" s="277" customFormat="1" ht="12.75" customHeight="1" x14ac:dyDescent="0.25">
      <c r="A58" s="280" t="s">
        <v>298</v>
      </c>
      <c r="B58" s="281" t="s">
        <v>253</v>
      </c>
      <c r="C58" s="282">
        <v>651.12</v>
      </c>
    </row>
    <row r="59" spans="1:3" s="277" customFormat="1" ht="12.75" customHeight="1" x14ac:dyDescent="0.25">
      <c r="A59" s="280" t="s">
        <v>299</v>
      </c>
      <c r="B59" s="281" t="s">
        <v>253</v>
      </c>
      <c r="C59" s="282">
        <v>912.44</v>
      </c>
    </row>
    <row r="60" spans="1:3" s="277" customFormat="1" ht="12.75" customHeight="1" x14ac:dyDescent="0.25">
      <c r="A60" s="280" t="s">
        <v>300</v>
      </c>
      <c r="B60" s="281" t="s">
        <v>253</v>
      </c>
      <c r="C60" s="282">
        <v>4096.01</v>
      </c>
    </row>
    <row r="61" spans="1:3" s="277" customFormat="1" ht="12.75" customHeight="1" x14ac:dyDescent="0.25">
      <c r="A61" s="280" t="s">
        <v>301</v>
      </c>
      <c r="B61" s="281" t="s">
        <v>253</v>
      </c>
      <c r="C61" s="282">
        <v>3565</v>
      </c>
    </row>
    <row r="62" spans="1:3" s="277" customFormat="1" ht="12.75" customHeight="1" x14ac:dyDescent="0.25">
      <c r="A62" s="280" t="s">
        <v>302</v>
      </c>
      <c r="B62" s="281" t="s">
        <v>253</v>
      </c>
      <c r="C62" s="282">
        <v>593.29999999999995</v>
      </c>
    </row>
    <row r="63" spans="1:3" s="277" customFormat="1" ht="12.75" customHeight="1" x14ac:dyDescent="0.25">
      <c r="A63" s="280" t="s">
        <v>303</v>
      </c>
      <c r="B63" s="281" t="s">
        <v>253</v>
      </c>
      <c r="C63" s="282">
        <v>255.06</v>
      </c>
    </row>
    <row r="64" spans="1:3" s="277" customFormat="1" ht="12.75" customHeight="1" x14ac:dyDescent="0.25">
      <c r="A64" s="280" t="s">
        <v>304</v>
      </c>
      <c r="B64" s="281" t="s">
        <v>253</v>
      </c>
      <c r="C64" s="282">
        <v>192.35</v>
      </c>
    </row>
    <row r="65" spans="1:3" s="277" customFormat="1" ht="12.75" customHeight="1" x14ac:dyDescent="0.25">
      <c r="A65" s="280" t="s">
        <v>305</v>
      </c>
      <c r="B65" s="281" t="s">
        <v>253</v>
      </c>
      <c r="C65" s="282">
        <v>240.66</v>
      </c>
    </row>
    <row r="66" spans="1:3" s="277" customFormat="1" ht="12.75" customHeight="1" x14ac:dyDescent="0.25">
      <c r="A66" s="280" t="s">
        <v>306</v>
      </c>
      <c r="B66" s="281" t="s">
        <v>253</v>
      </c>
      <c r="C66" s="282">
        <v>166</v>
      </c>
    </row>
    <row r="67" spans="1:3" s="277" customFormat="1" ht="12.75" customHeight="1" x14ac:dyDescent="0.25">
      <c r="A67" s="280" t="s">
        <v>307</v>
      </c>
      <c r="B67" s="281" t="s">
        <v>253</v>
      </c>
      <c r="C67" s="282">
        <v>3209.79</v>
      </c>
    </row>
    <row r="68" spans="1:3" s="277" customFormat="1" ht="12.75" customHeight="1" x14ac:dyDescent="0.25">
      <c r="A68" s="280" t="s">
        <v>308</v>
      </c>
      <c r="B68" s="281" t="s">
        <v>253</v>
      </c>
      <c r="C68" s="282">
        <v>3620</v>
      </c>
    </row>
    <row r="69" spans="1:3" s="277" customFormat="1" ht="12.75" customHeight="1" x14ac:dyDescent="0.25">
      <c r="A69" s="280" t="s">
        <v>309</v>
      </c>
      <c r="B69" s="281" t="s">
        <v>253</v>
      </c>
      <c r="C69" s="282">
        <v>25.69</v>
      </c>
    </row>
    <row r="70" spans="1:3" s="277" customFormat="1" ht="12.75" customHeight="1" x14ac:dyDescent="0.25">
      <c r="A70" s="280" t="s">
        <v>310</v>
      </c>
      <c r="B70" s="281" t="s">
        <v>253</v>
      </c>
      <c r="C70" s="282">
        <v>1680.22</v>
      </c>
    </row>
    <row r="71" spans="1:3" s="277" customFormat="1" ht="12.75" customHeight="1" x14ac:dyDescent="0.25">
      <c r="A71" s="280" t="s">
        <v>311</v>
      </c>
      <c r="B71" s="281" t="s">
        <v>253</v>
      </c>
      <c r="C71" s="282">
        <v>202.13</v>
      </c>
    </row>
    <row r="72" spans="1:3" s="277" customFormat="1" ht="12.75" customHeight="1" x14ac:dyDescent="0.25">
      <c r="A72" s="280" t="s">
        <v>312</v>
      </c>
      <c r="B72" s="281" t="s">
        <v>253</v>
      </c>
      <c r="C72" s="282">
        <v>861.03</v>
      </c>
    </row>
    <row r="73" spans="1:3" s="277" customFormat="1" ht="12.75" customHeight="1" x14ac:dyDescent="0.25">
      <c r="A73" s="280" t="s">
        <v>313</v>
      </c>
      <c r="B73" s="281" t="s">
        <v>253</v>
      </c>
      <c r="C73" s="282">
        <v>429.64</v>
      </c>
    </row>
    <row r="74" spans="1:3" s="277" customFormat="1" ht="12.75" customHeight="1" x14ac:dyDescent="0.25">
      <c r="A74" s="280" t="s">
        <v>314</v>
      </c>
      <c r="B74" s="281" t="s">
        <v>253</v>
      </c>
      <c r="C74" s="282">
        <v>1314.64</v>
      </c>
    </row>
    <row r="75" spans="1:3" s="277" customFormat="1" ht="12.75" customHeight="1" x14ac:dyDescent="0.25">
      <c r="A75" s="280" t="s">
        <v>315</v>
      </c>
      <c r="B75" s="281" t="s">
        <v>253</v>
      </c>
      <c r="C75" s="282">
        <v>518.64</v>
      </c>
    </row>
    <row r="76" spans="1:3" s="277" customFormat="1" ht="12.75" customHeight="1" x14ac:dyDescent="0.25">
      <c r="A76" s="280" t="s">
        <v>316</v>
      </c>
      <c r="B76" s="281" t="s">
        <v>253</v>
      </c>
      <c r="C76" s="282">
        <v>3625.12</v>
      </c>
    </row>
    <row r="77" spans="1:3" s="277" customFormat="1" ht="12.75" customHeight="1" x14ac:dyDescent="0.25">
      <c r="A77" s="280" t="s">
        <v>317</v>
      </c>
      <c r="B77" s="281" t="s">
        <v>253</v>
      </c>
      <c r="C77" s="282">
        <v>2761.12</v>
      </c>
    </row>
    <row r="78" spans="1:3" s="277" customFormat="1" ht="12.75" customHeight="1" x14ac:dyDescent="0.25">
      <c r="A78" s="280" t="s">
        <v>318</v>
      </c>
      <c r="B78" s="281" t="s">
        <v>253</v>
      </c>
      <c r="C78" s="282">
        <v>1384.87</v>
      </c>
    </row>
    <row r="79" spans="1:3" s="277" customFormat="1" ht="12.75" customHeight="1" x14ac:dyDescent="0.25">
      <c r="A79" s="280" t="s">
        <v>319</v>
      </c>
      <c r="B79" s="281" t="s">
        <v>253</v>
      </c>
      <c r="C79" s="282">
        <v>2514.2600000000002</v>
      </c>
    </row>
    <row r="80" spans="1:3" s="277" customFormat="1" ht="12.75" customHeight="1" x14ac:dyDescent="0.25">
      <c r="A80" s="280" t="s">
        <v>320</v>
      </c>
      <c r="B80" s="281" t="s">
        <v>253</v>
      </c>
      <c r="C80" s="282">
        <v>934.71</v>
      </c>
    </row>
    <row r="81" spans="1:3" s="277" customFormat="1" ht="12.75" customHeight="1" x14ac:dyDescent="0.25">
      <c r="A81" s="280" t="s">
        <v>321</v>
      </c>
      <c r="B81" s="281" t="s">
        <v>253</v>
      </c>
      <c r="C81" s="282">
        <v>650.34</v>
      </c>
    </row>
    <row r="82" spans="1:3" s="277" customFormat="1" ht="12.75" customHeight="1" x14ac:dyDescent="0.25">
      <c r="A82" s="280" t="s">
        <v>322</v>
      </c>
      <c r="B82" s="281" t="s">
        <v>253</v>
      </c>
      <c r="C82" s="282">
        <v>165</v>
      </c>
    </row>
    <row r="83" spans="1:3" s="277" customFormat="1" ht="12.75" customHeight="1" x14ac:dyDescent="0.25">
      <c r="A83" s="280" t="s">
        <v>323</v>
      </c>
      <c r="B83" s="281" t="s">
        <v>253</v>
      </c>
      <c r="C83" s="282">
        <v>747.38</v>
      </c>
    </row>
    <row r="84" spans="1:3" s="277" customFormat="1" ht="12.75" customHeight="1" x14ac:dyDescent="0.25">
      <c r="A84" s="280" t="s">
        <v>324</v>
      </c>
      <c r="B84" s="281" t="s">
        <v>253</v>
      </c>
      <c r="C84" s="282">
        <v>1205.05</v>
      </c>
    </row>
    <row r="85" spans="1:3" s="277" customFormat="1" ht="12.75" customHeight="1" x14ac:dyDescent="0.25">
      <c r="A85" s="280" t="s">
        <v>325</v>
      </c>
      <c r="B85" s="281" t="s">
        <v>253</v>
      </c>
      <c r="C85" s="282">
        <v>1273.7</v>
      </c>
    </row>
    <row r="86" spans="1:3" s="277" customFormat="1" ht="12.75" customHeight="1" x14ac:dyDescent="0.25">
      <c r="A86" s="280" t="s">
        <v>326</v>
      </c>
      <c r="B86" s="281" t="s">
        <v>253</v>
      </c>
      <c r="C86" s="282">
        <v>100</v>
      </c>
    </row>
    <row r="87" spans="1:3" s="277" customFormat="1" ht="12.75" customHeight="1" x14ac:dyDescent="0.25">
      <c r="A87" s="280" t="s">
        <v>327</v>
      </c>
      <c r="B87" s="281" t="s">
        <v>253</v>
      </c>
      <c r="C87" s="282">
        <v>188.83</v>
      </c>
    </row>
    <row r="88" spans="1:3" s="277" customFormat="1" ht="12.75" customHeight="1" x14ac:dyDescent="0.25">
      <c r="A88" s="280" t="s">
        <v>328</v>
      </c>
      <c r="B88" s="281" t="s">
        <v>253</v>
      </c>
      <c r="C88" s="282">
        <v>2511.75</v>
      </c>
    </row>
    <row r="89" spans="1:3" s="277" customFormat="1" ht="12.75" customHeight="1" x14ac:dyDescent="0.25">
      <c r="A89" s="280" t="s">
        <v>329</v>
      </c>
      <c r="B89" s="281" t="s">
        <v>253</v>
      </c>
      <c r="C89" s="282">
        <v>2879.5</v>
      </c>
    </row>
    <row r="90" spans="1:3" s="277" customFormat="1" ht="12.75" customHeight="1" x14ac:dyDescent="0.25">
      <c r="A90" s="280" t="s">
        <v>330</v>
      </c>
      <c r="B90" s="281" t="s">
        <v>253</v>
      </c>
      <c r="C90" s="282">
        <v>130</v>
      </c>
    </row>
    <row r="91" spans="1:3" s="277" customFormat="1" ht="12.75" customHeight="1" x14ac:dyDescent="0.25">
      <c r="A91" s="280" t="s">
        <v>331</v>
      </c>
      <c r="B91" s="281" t="s">
        <v>253</v>
      </c>
      <c r="C91" s="282">
        <v>451.42</v>
      </c>
    </row>
    <row r="92" spans="1:3" s="277" customFormat="1" ht="12.75" customHeight="1" x14ac:dyDescent="0.25">
      <c r="A92" s="280" t="s">
        <v>332</v>
      </c>
      <c r="B92" s="281" t="s">
        <v>253</v>
      </c>
      <c r="C92" s="282">
        <v>1750</v>
      </c>
    </row>
    <row r="93" spans="1:3" s="277" customFormat="1" ht="12.75" customHeight="1" x14ac:dyDescent="0.25">
      <c r="A93" s="280" t="s">
        <v>333</v>
      </c>
      <c r="B93" s="281" t="s">
        <v>253</v>
      </c>
      <c r="C93" s="282">
        <v>1510.95</v>
      </c>
    </row>
    <row r="94" spans="1:3" s="277" customFormat="1" ht="12.75" customHeight="1" x14ac:dyDescent="0.25">
      <c r="A94" s="280" t="s">
        <v>334</v>
      </c>
      <c r="B94" s="281" t="s">
        <v>253</v>
      </c>
      <c r="C94" s="282">
        <v>265</v>
      </c>
    </row>
    <row r="95" spans="1:3" s="277" customFormat="1" ht="12.75" customHeight="1" x14ac:dyDescent="0.25">
      <c r="A95" s="280" t="s">
        <v>335</v>
      </c>
      <c r="B95" s="281" t="s">
        <v>253</v>
      </c>
      <c r="C95" s="282">
        <v>1875.25</v>
      </c>
    </row>
    <row r="96" spans="1:3" s="277" customFormat="1" ht="12.75" customHeight="1" x14ac:dyDescent="0.25">
      <c r="A96" s="280" t="s">
        <v>336</v>
      </c>
      <c r="B96" s="281" t="s">
        <v>253</v>
      </c>
      <c r="C96" s="282">
        <v>3720.76</v>
      </c>
    </row>
    <row r="97" spans="1:3" s="277" customFormat="1" ht="12.75" customHeight="1" x14ac:dyDescent="0.25">
      <c r="A97" s="280" t="s">
        <v>337</v>
      </c>
      <c r="B97" s="281" t="s">
        <v>253</v>
      </c>
      <c r="C97" s="282">
        <v>4279.1499999999996</v>
      </c>
    </row>
    <row r="98" spans="1:3" s="277" customFormat="1" ht="12.75" customHeight="1" x14ac:dyDescent="0.25">
      <c r="A98" s="280" t="s">
        <v>338</v>
      </c>
      <c r="B98" s="281" t="s">
        <v>253</v>
      </c>
      <c r="C98" s="282">
        <v>1425.91</v>
      </c>
    </row>
    <row r="99" spans="1:3" s="277" customFormat="1" ht="12.75" customHeight="1" x14ac:dyDescent="0.25">
      <c r="A99" s="280" t="s">
        <v>339</v>
      </c>
      <c r="B99" s="281" t="s">
        <v>253</v>
      </c>
      <c r="C99" s="282">
        <v>3754.14</v>
      </c>
    </row>
    <row r="100" spans="1:3" s="277" customFormat="1" ht="12.75" customHeight="1" x14ac:dyDescent="0.25">
      <c r="A100" s="280" t="s">
        <v>340</v>
      </c>
      <c r="B100" s="281" t="s">
        <v>253</v>
      </c>
      <c r="C100" s="282">
        <v>851.65</v>
      </c>
    </row>
    <row r="101" spans="1:3" s="277" customFormat="1" ht="12.75" customHeight="1" x14ac:dyDescent="0.25">
      <c r="A101" s="280" t="s">
        <v>341</v>
      </c>
      <c r="B101" s="281" t="s">
        <v>253</v>
      </c>
      <c r="C101" s="282">
        <v>586.70000000000005</v>
      </c>
    </row>
    <row r="102" spans="1:3" s="277" customFormat="1" ht="12.75" customHeight="1" x14ac:dyDescent="0.25">
      <c r="A102" s="280" t="s">
        <v>342</v>
      </c>
      <c r="B102" s="281" t="s">
        <v>253</v>
      </c>
      <c r="C102" s="282">
        <v>40</v>
      </c>
    </row>
    <row r="103" spans="1:3" s="277" customFormat="1" ht="12.75" customHeight="1" x14ac:dyDescent="0.25">
      <c r="A103" s="280" t="s">
        <v>343</v>
      </c>
      <c r="B103" s="281" t="s">
        <v>253</v>
      </c>
      <c r="C103" s="282">
        <v>1682.45</v>
      </c>
    </row>
    <row r="104" spans="1:3" s="277" customFormat="1" ht="12.75" customHeight="1" x14ac:dyDescent="0.25">
      <c r="A104" s="280" t="s">
        <v>344</v>
      </c>
      <c r="B104" s="281" t="s">
        <v>253</v>
      </c>
      <c r="C104" s="282">
        <v>519.73</v>
      </c>
    </row>
    <row r="105" spans="1:3" s="277" customFormat="1" ht="12.75" customHeight="1" x14ac:dyDescent="0.25">
      <c r="A105" s="280" t="s">
        <v>345</v>
      </c>
      <c r="B105" s="281" t="s">
        <v>253</v>
      </c>
      <c r="C105" s="282">
        <v>497.78</v>
      </c>
    </row>
    <row r="106" spans="1:3" s="277" customFormat="1" ht="12.75" customHeight="1" x14ac:dyDescent="0.25">
      <c r="A106" s="280" t="s">
        <v>346</v>
      </c>
      <c r="B106" s="281" t="s">
        <v>253</v>
      </c>
      <c r="C106" s="282">
        <v>177225.2</v>
      </c>
    </row>
    <row r="107" spans="1:3" s="277" customFormat="1" ht="12.75" customHeight="1" x14ac:dyDescent="0.25">
      <c r="A107" s="280" t="s">
        <v>347</v>
      </c>
      <c r="B107" s="281" t="s">
        <v>253</v>
      </c>
      <c r="C107" s="282">
        <v>2999.06</v>
      </c>
    </row>
    <row r="108" spans="1:3" s="277" customFormat="1" ht="12.75" customHeight="1" x14ac:dyDescent="0.25">
      <c r="A108" s="280" t="s">
        <v>348</v>
      </c>
      <c r="B108" s="281" t="s">
        <v>253</v>
      </c>
      <c r="C108" s="282">
        <v>1679.93</v>
      </c>
    </row>
    <row r="109" spans="1:3" s="277" customFormat="1" ht="12.75" customHeight="1" x14ac:dyDescent="0.25">
      <c r="A109" s="280" t="s">
        <v>349</v>
      </c>
      <c r="B109" s="281" t="s">
        <v>253</v>
      </c>
      <c r="C109" s="282">
        <v>1154</v>
      </c>
    </row>
    <row r="110" spans="1:3" s="277" customFormat="1" ht="12.75" customHeight="1" x14ac:dyDescent="0.25">
      <c r="A110" s="280" t="s">
        <v>350</v>
      </c>
      <c r="B110" s="281" t="s">
        <v>253</v>
      </c>
      <c r="C110" s="282">
        <v>2000</v>
      </c>
    </row>
    <row r="111" spans="1:3" s="277" customFormat="1" ht="12.75" customHeight="1" x14ac:dyDescent="0.25">
      <c r="A111" s="280" t="s">
        <v>351</v>
      </c>
      <c r="B111" s="281" t="s">
        <v>253</v>
      </c>
      <c r="C111" s="282">
        <v>258.08999999999997</v>
      </c>
    </row>
    <row r="112" spans="1:3" s="277" customFormat="1" ht="12.75" customHeight="1" x14ac:dyDescent="0.25">
      <c r="A112" s="280" t="s">
        <v>352</v>
      </c>
      <c r="B112" s="281" t="s">
        <v>253</v>
      </c>
      <c r="C112" s="282">
        <v>650</v>
      </c>
    </row>
    <row r="113" spans="1:3" s="277" customFormat="1" ht="12.75" customHeight="1" x14ac:dyDescent="0.25">
      <c r="A113" s="280" t="s">
        <v>353</v>
      </c>
      <c r="B113" s="281" t="s">
        <v>253</v>
      </c>
      <c r="C113" s="282">
        <v>449.78</v>
      </c>
    </row>
    <row r="114" spans="1:3" s="277" customFormat="1" ht="12.75" customHeight="1" x14ac:dyDescent="0.25">
      <c r="A114" s="280" t="s">
        <v>354</v>
      </c>
      <c r="B114" s="281" t="s">
        <v>253</v>
      </c>
      <c r="C114" s="282">
        <v>1793</v>
      </c>
    </row>
    <row r="115" spans="1:3" s="277" customFormat="1" ht="12.75" customHeight="1" x14ac:dyDescent="0.25">
      <c r="A115" s="280" t="s">
        <v>355</v>
      </c>
      <c r="B115" s="281" t="s">
        <v>253</v>
      </c>
      <c r="C115" s="282">
        <v>1470.59</v>
      </c>
    </row>
    <row r="116" spans="1:3" s="277" customFormat="1" ht="12.75" customHeight="1" x14ac:dyDescent="0.25">
      <c r="A116" s="280" t="s">
        <v>356</v>
      </c>
      <c r="B116" s="281" t="s">
        <v>253</v>
      </c>
      <c r="C116" s="282">
        <v>949.94</v>
      </c>
    </row>
    <row r="117" spans="1:3" s="277" customFormat="1" ht="12.75" customHeight="1" x14ac:dyDescent="0.25">
      <c r="A117" s="280" t="s">
        <v>357</v>
      </c>
      <c r="B117" s="281" t="s">
        <v>253</v>
      </c>
      <c r="C117" s="282">
        <v>1720.97</v>
      </c>
    </row>
    <row r="118" spans="1:3" s="277" customFormat="1" ht="12.75" customHeight="1" x14ac:dyDescent="0.25">
      <c r="A118" s="280" t="s">
        <v>358</v>
      </c>
      <c r="B118" s="281" t="s">
        <v>253</v>
      </c>
      <c r="C118" s="282">
        <v>150</v>
      </c>
    </row>
    <row r="119" spans="1:3" s="277" customFormat="1" ht="12.75" customHeight="1" x14ac:dyDescent="0.25">
      <c r="A119" s="280" t="s">
        <v>359</v>
      </c>
      <c r="B119" s="281" t="s">
        <v>253</v>
      </c>
      <c r="C119" s="282">
        <v>810.85</v>
      </c>
    </row>
    <row r="120" spans="1:3" s="277" customFormat="1" ht="12.75" customHeight="1" x14ac:dyDescent="0.25">
      <c r="A120" s="280" t="s">
        <v>360</v>
      </c>
      <c r="B120" s="281" t="s">
        <v>253</v>
      </c>
      <c r="C120" s="282">
        <v>1258.49</v>
      </c>
    </row>
    <row r="121" spans="1:3" s="277" customFormat="1" ht="12.75" customHeight="1" x14ac:dyDescent="0.25">
      <c r="A121" s="280" t="s">
        <v>361</v>
      </c>
      <c r="B121" s="281" t="s">
        <v>253</v>
      </c>
      <c r="C121" s="282">
        <v>877.31</v>
      </c>
    </row>
    <row r="122" spans="1:3" s="277" customFormat="1" ht="12.75" customHeight="1" x14ac:dyDescent="0.25">
      <c r="A122" s="280" t="s">
        <v>362</v>
      </c>
      <c r="B122" s="281" t="s">
        <v>253</v>
      </c>
      <c r="C122" s="282">
        <v>612.57000000000005</v>
      </c>
    </row>
    <row r="123" spans="1:3" s="277" customFormat="1" ht="12.75" customHeight="1" x14ac:dyDescent="0.25">
      <c r="A123" s="280" t="s">
        <v>363</v>
      </c>
      <c r="B123" s="281" t="s">
        <v>253</v>
      </c>
      <c r="C123" s="282">
        <v>114</v>
      </c>
    </row>
    <row r="124" spans="1:3" s="277" customFormat="1" ht="12.75" customHeight="1" x14ac:dyDescent="0.25">
      <c r="A124" s="280" t="s">
        <v>364</v>
      </c>
      <c r="B124" s="281" t="s">
        <v>253</v>
      </c>
      <c r="C124" s="282">
        <v>3898.82</v>
      </c>
    </row>
    <row r="125" spans="1:3" s="277" customFormat="1" ht="12.75" customHeight="1" x14ac:dyDescent="0.25">
      <c r="A125" s="280" t="s">
        <v>365</v>
      </c>
      <c r="B125" s="281" t="s">
        <v>253</v>
      </c>
      <c r="C125" s="282">
        <v>300</v>
      </c>
    </row>
    <row r="126" spans="1:3" s="277" customFormat="1" ht="12.75" customHeight="1" x14ac:dyDescent="0.25">
      <c r="A126" s="280" t="s">
        <v>366</v>
      </c>
      <c r="B126" s="281" t="s">
        <v>253</v>
      </c>
      <c r="C126" s="282">
        <v>1454.37</v>
      </c>
    </row>
    <row r="127" spans="1:3" s="277" customFormat="1" ht="12.75" customHeight="1" x14ac:dyDescent="0.25">
      <c r="A127" s="280" t="s">
        <v>367</v>
      </c>
      <c r="B127" s="281" t="s">
        <v>253</v>
      </c>
      <c r="C127" s="282">
        <v>235.82</v>
      </c>
    </row>
    <row r="128" spans="1:3" s="277" customFormat="1" ht="12.75" customHeight="1" x14ac:dyDescent="0.25">
      <c r="A128" s="280" t="s">
        <v>368</v>
      </c>
      <c r="B128" s="281" t="s">
        <v>253</v>
      </c>
      <c r="C128" s="282">
        <v>225</v>
      </c>
    </row>
    <row r="129" spans="1:3" s="277" customFormat="1" ht="12.75" customHeight="1" x14ac:dyDescent="0.25">
      <c r="A129" s="280" t="s">
        <v>369</v>
      </c>
      <c r="B129" s="281" t="s">
        <v>253</v>
      </c>
      <c r="C129" s="282">
        <v>2704.8</v>
      </c>
    </row>
    <row r="130" spans="1:3" s="277" customFormat="1" ht="12.75" customHeight="1" x14ac:dyDescent="0.25">
      <c r="A130" s="280" t="s">
        <v>370</v>
      </c>
      <c r="B130" s="281" t="s">
        <v>253</v>
      </c>
      <c r="C130" s="282">
        <v>74.67</v>
      </c>
    </row>
    <row r="131" spans="1:3" s="277" customFormat="1" ht="12.75" customHeight="1" x14ac:dyDescent="0.25">
      <c r="A131" s="280" t="s">
        <v>371</v>
      </c>
      <c r="B131" s="281" t="s">
        <v>253</v>
      </c>
      <c r="C131" s="282">
        <v>3815.77</v>
      </c>
    </row>
    <row r="132" spans="1:3" s="277" customFormat="1" ht="12.75" customHeight="1" x14ac:dyDescent="0.25">
      <c r="A132" s="280" t="s">
        <v>372</v>
      </c>
      <c r="B132" s="281" t="s">
        <v>253</v>
      </c>
      <c r="C132" s="282">
        <v>500</v>
      </c>
    </row>
    <row r="133" spans="1:3" s="277" customFormat="1" ht="12.75" customHeight="1" x14ac:dyDescent="0.25">
      <c r="A133" s="280" t="s">
        <v>373</v>
      </c>
      <c r="B133" s="281" t="s">
        <v>253</v>
      </c>
      <c r="C133" s="282">
        <v>345</v>
      </c>
    </row>
    <row r="134" spans="1:3" s="277" customFormat="1" ht="12.75" customHeight="1" x14ac:dyDescent="0.25">
      <c r="A134" s="280" t="s">
        <v>374</v>
      </c>
      <c r="B134" s="281" t="s">
        <v>253</v>
      </c>
      <c r="C134" s="282">
        <v>1525.58</v>
      </c>
    </row>
    <row r="135" spans="1:3" s="277" customFormat="1" ht="12.75" customHeight="1" x14ac:dyDescent="0.25">
      <c r="A135" s="280" t="s">
        <v>375</v>
      </c>
      <c r="B135" s="281" t="s">
        <v>253</v>
      </c>
      <c r="C135" s="282">
        <v>643.48</v>
      </c>
    </row>
    <row r="136" spans="1:3" s="277" customFormat="1" ht="12.75" customHeight="1" x14ac:dyDescent="0.25">
      <c r="A136" s="280" t="s">
        <v>376</v>
      </c>
      <c r="B136" s="281" t="s">
        <v>253</v>
      </c>
      <c r="C136" s="282">
        <v>1919.6</v>
      </c>
    </row>
    <row r="137" spans="1:3" s="277" customFormat="1" ht="12.75" customHeight="1" x14ac:dyDescent="0.25">
      <c r="A137" s="280" t="s">
        <v>377</v>
      </c>
      <c r="B137" s="281" t="s">
        <v>253</v>
      </c>
      <c r="C137" s="282">
        <v>562.17999999999995</v>
      </c>
    </row>
    <row r="138" spans="1:3" s="277" customFormat="1" ht="12.75" customHeight="1" x14ac:dyDescent="0.25">
      <c r="A138" s="280" t="s">
        <v>378</v>
      </c>
      <c r="B138" s="281" t="s">
        <v>253</v>
      </c>
      <c r="C138" s="282">
        <v>336.98</v>
      </c>
    </row>
    <row r="139" spans="1:3" s="277" customFormat="1" ht="12.75" customHeight="1" x14ac:dyDescent="0.25">
      <c r="A139" s="280" t="s">
        <v>379</v>
      </c>
      <c r="B139" s="281" t="s">
        <v>253</v>
      </c>
      <c r="C139" s="282">
        <v>240.32</v>
      </c>
    </row>
    <row r="140" spans="1:3" s="277" customFormat="1" ht="12.75" customHeight="1" x14ac:dyDescent="0.25">
      <c r="A140" s="280" t="s">
        <v>380</v>
      </c>
      <c r="B140" s="281" t="s">
        <v>253</v>
      </c>
      <c r="C140" s="282">
        <v>302.64999999999998</v>
      </c>
    </row>
    <row r="141" spans="1:3" s="277" customFormat="1" ht="12.75" customHeight="1" x14ac:dyDescent="0.25">
      <c r="A141" s="280" t="s">
        <v>381</v>
      </c>
      <c r="B141" s="281" t="s">
        <v>253</v>
      </c>
      <c r="C141" s="282">
        <v>1620.2</v>
      </c>
    </row>
    <row r="142" spans="1:3" s="277" customFormat="1" ht="12.75" customHeight="1" x14ac:dyDescent="0.25">
      <c r="A142" s="280" t="s">
        <v>382</v>
      </c>
      <c r="B142" s="281" t="s">
        <v>253</v>
      </c>
      <c r="C142" s="282">
        <v>135.9</v>
      </c>
    </row>
    <row r="143" spans="1:3" s="277" customFormat="1" ht="12.75" customHeight="1" x14ac:dyDescent="0.25">
      <c r="A143" s="280" t="s">
        <v>383</v>
      </c>
      <c r="B143" s="281" t="s">
        <v>253</v>
      </c>
      <c r="C143" s="282">
        <v>20</v>
      </c>
    </row>
    <row r="144" spans="1:3" s="277" customFormat="1" ht="12.75" customHeight="1" x14ac:dyDescent="0.25">
      <c r="A144" s="280" t="s">
        <v>384</v>
      </c>
      <c r="B144" s="281" t="s">
        <v>253</v>
      </c>
      <c r="C144" s="282">
        <v>429.88</v>
      </c>
    </row>
    <row r="145" spans="1:3" s="277" customFormat="1" ht="12.75" customHeight="1" x14ac:dyDescent="0.25">
      <c r="A145" s="280" t="s">
        <v>385</v>
      </c>
      <c r="B145" s="281" t="s">
        <v>253</v>
      </c>
      <c r="C145" s="282">
        <v>3528.03</v>
      </c>
    </row>
    <row r="146" spans="1:3" s="277" customFormat="1" ht="12.75" customHeight="1" x14ac:dyDescent="0.25">
      <c r="A146" s="280" t="s">
        <v>386</v>
      </c>
      <c r="B146" s="281" t="s">
        <v>253</v>
      </c>
      <c r="C146" s="282">
        <v>1573.26</v>
      </c>
    </row>
    <row r="147" spans="1:3" s="277" customFormat="1" ht="12.75" customHeight="1" x14ac:dyDescent="0.25">
      <c r="A147" s="280" t="s">
        <v>387</v>
      </c>
      <c r="B147" s="281" t="s">
        <v>253</v>
      </c>
      <c r="C147" s="282">
        <v>669.25</v>
      </c>
    </row>
    <row r="148" spans="1:3" s="277" customFormat="1" ht="12.75" customHeight="1" x14ac:dyDescent="0.25">
      <c r="A148" s="280" t="s">
        <v>388</v>
      </c>
      <c r="B148" s="281" t="s">
        <v>253</v>
      </c>
      <c r="C148" s="282">
        <v>2821.77</v>
      </c>
    </row>
    <row r="149" spans="1:3" s="277" customFormat="1" ht="12.75" customHeight="1" x14ac:dyDescent="0.25">
      <c r="A149" s="280" t="s">
        <v>389</v>
      </c>
      <c r="B149" s="281" t="s">
        <v>253</v>
      </c>
      <c r="C149" s="282">
        <v>634.09</v>
      </c>
    </row>
    <row r="150" spans="1:3" s="277" customFormat="1" ht="12.75" customHeight="1" x14ac:dyDescent="0.25">
      <c r="A150" s="280" t="s">
        <v>390</v>
      </c>
      <c r="B150" s="281" t="s">
        <v>253</v>
      </c>
      <c r="C150" s="282">
        <v>767</v>
      </c>
    </row>
    <row r="151" spans="1:3" s="277" customFormat="1" ht="12.75" customHeight="1" x14ac:dyDescent="0.25">
      <c r="A151" s="280" t="s">
        <v>391</v>
      </c>
      <c r="B151" s="281" t="s">
        <v>253</v>
      </c>
      <c r="C151" s="282">
        <v>951.32</v>
      </c>
    </row>
    <row r="152" spans="1:3" s="277" customFormat="1" ht="12.75" customHeight="1" x14ac:dyDescent="0.25">
      <c r="A152" s="280" t="s">
        <v>392</v>
      </c>
      <c r="B152" s="281" t="s">
        <v>253</v>
      </c>
      <c r="C152" s="282">
        <v>1264.96</v>
      </c>
    </row>
    <row r="153" spans="1:3" s="277" customFormat="1" ht="12.75" customHeight="1" x14ac:dyDescent="0.25">
      <c r="A153" s="280" t="s">
        <v>393</v>
      </c>
      <c r="B153" s="281" t="s">
        <v>253</v>
      </c>
      <c r="C153" s="282">
        <v>2390.7399999999998</v>
      </c>
    </row>
    <row r="154" spans="1:3" s="277" customFormat="1" ht="12.75" customHeight="1" x14ac:dyDescent="0.25">
      <c r="A154" s="280" t="s">
        <v>394</v>
      </c>
      <c r="B154" s="281" t="s">
        <v>253</v>
      </c>
      <c r="C154" s="282">
        <v>1283.26</v>
      </c>
    </row>
    <row r="155" spans="1:3" s="277" customFormat="1" ht="12.75" customHeight="1" x14ac:dyDescent="0.25">
      <c r="A155" s="280" t="s">
        <v>395</v>
      </c>
      <c r="B155" s="281" t="s">
        <v>253</v>
      </c>
      <c r="C155" s="282">
        <v>9763.1200000000008</v>
      </c>
    </row>
    <row r="156" spans="1:3" s="277" customFormat="1" ht="12.75" customHeight="1" x14ac:dyDescent="0.25">
      <c r="A156" s="280" t="s">
        <v>396</v>
      </c>
      <c r="B156" s="281" t="s">
        <v>253</v>
      </c>
      <c r="C156" s="282">
        <v>465.96</v>
      </c>
    </row>
    <row r="157" spans="1:3" s="277" customFormat="1" ht="12.75" customHeight="1" x14ac:dyDescent="0.25">
      <c r="A157" s="280" t="s">
        <v>397</v>
      </c>
      <c r="B157" s="281" t="s">
        <v>253</v>
      </c>
      <c r="C157" s="282">
        <v>270.64999999999998</v>
      </c>
    </row>
    <row r="158" spans="1:3" s="277" customFormat="1" ht="12.75" customHeight="1" x14ac:dyDescent="0.25">
      <c r="A158" s="280" t="s">
        <v>398</v>
      </c>
      <c r="B158" s="281" t="s">
        <v>253</v>
      </c>
      <c r="C158" s="282">
        <v>153.06</v>
      </c>
    </row>
    <row r="159" spans="1:3" s="277" customFormat="1" ht="12.75" customHeight="1" x14ac:dyDescent="0.25">
      <c r="A159" s="280" t="s">
        <v>399</v>
      </c>
      <c r="B159" s="281" t="s">
        <v>253</v>
      </c>
      <c r="C159" s="282">
        <v>118.15</v>
      </c>
    </row>
    <row r="160" spans="1:3" s="277" customFormat="1" ht="12.75" customHeight="1" x14ac:dyDescent="0.25">
      <c r="A160" s="280" t="s">
        <v>400</v>
      </c>
      <c r="B160" s="281" t="s">
        <v>253</v>
      </c>
      <c r="C160" s="282">
        <v>707.58</v>
      </c>
    </row>
    <row r="161" spans="1:3" s="277" customFormat="1" ht="12.75" customHeight="1" x14ac:dyDescent="0.25">
      <c r="A161" s="280" t="s">
        <v>401</v>
      </c>
      <c r="B161" s="281" t="s">
        <v>253</v>
      </c>
      <c r="C161" s="282">
        <v>1339.5</v>
      </c>
    </row>
    <row r="162" spans="1:3" s="277" customFormat="1" ht="12.75" customHeight="1" x14ac:dyDescent="0.25">
      <c r="A162" s="280" t="s">
        <v>402</v>
      </c>
      <c r="B162" s="281" t="s">
        <v>253</v>
      </c>
      <c r="C162" s="282">
        <v>996.94</v>
      </c>
    </row>
    <row r="163" spans="1:3" s="277" customFormat="1" ht="12.75" customHeight="1" x14ac:dyDescent="0.25">
      <c r="A163" s="280" t="s">
        <v>403</v>
      </c>
      <c r="B163" s="281" t="s">
        <v>253</v>
      </c>
      <c r="C163" s="282">
        <v>151</v>
      </c>
    </row>
    <row r="164" spans="1:3" s="277" customFormat="1" ht="12.75" customHeight="1" x14ac:dyDescent="0.25">
      <c r="A164" s="280" t="s">
        <v>404</v>
      </c>
      <c r="B164" s="281" t="s">
        <v>253</v>
      </c>
      <c r="C164" s="282">
        <v>613803.15</v>
      </c>
    </row>
    <row r="165" spans="1:3" s="277" customFormat="1" ht="12.75" customHeight="1" x14ac:dyDescent="0.25">
      <c r="A165" s="280" t="s">
        <v>405</v>
      </c>
      <c r="B165" s="281" t="s">
        <v>406</v>
      </c>
      <c r="C165" s="282">
        <v>13737.58</v>
      </c>
    </row>
    <row r="166" spans="1:3" s="277" customFormat="1" ht="12.75" customHeight="1" x14ac:dyDescent="0.25">
      <c r="A166" s="280" t="s">
        <v>407</v>
      </c>
      <c r="B166" s="281" t="s">
        <v>406</v>
      </c>
      <c r="C166" s="282">
        <v>4121.99</v>
      </c>
    </row>
    <row r="167" spans="1:3" s="277" customFormat="1" ht="12.75" customHeight="1" x14ac:dyDescent="0.25">
      <c r="A167" s="280" t="s">
        <v>408</v>
      </c>
      <c r="B167" s="281" t="s">
        <v>406</v>
      </c>
      <c r="C167" s="282">
        <v>37592.03</v>
      </c>
    </row>
    <row r="168" spans="1:3" s="277" customFormat="1" ht="12.75" customHeight="1" x14ac:dyDescent="0.25">
      <c r="A168" s="280" t="s">
        <v>409</v>
      </c>
      <c r="B168" s="281" t="s">
        <v>406</v>
      </c>
      <c r="C168" s="282">
        <v>21029.59</v>
      </c>
    </row>
    <row r="169" spans="1:3" s="277" customFormat="1" ht="12.75" customHeight="1" x14ac:dyDescent="0.25">
      <c r="A169" s="280" t="s">
        <v>410</v>
      </c>
      <c r="B169" s="281" t="s">
        <v>406</v>
      </c>
      <c r="C169" s="282">
        <v>6242.59</v>
      </c>
    </row>
    <row r="170" spans="1:3" s="277" customFormat="1" ht="12.75" customHeight="1" x14ac:dyDescent="0.25">
      <c r="A170" s="280" t="s">
        <v>411</v>
      </c>
      <c r="B170" s="281" t="s">
        <v>406</v>
      </c>
      <c r="C170" s="282">
        <v>4159.1899999999996</v>
      </c>
    </row>
    <row r="171" spans="1:3" s="277" customFormat="1" ht="12.75" customHeight="1" x14ac:dyDescent="0.25">
      <c r="A171" s="280" t="s">
        <v>412</v>
      </c>
      <c r="B171" s="281" t="s">
        <v>406</v>
      </c>
      <c r="C171" s="282">
        <v>14717.3</v>
      </c>
    </row>
    <row r="172" spans="1:3" s="277" customFormat="1" ht="12.75" customHeight="1" x14ac:dyDescent="0.25">
      <c r="A172" s="280" t="s">
        <v>413</v>
      </c>
      <c r="B172" s="281" t="s">
        <v>406</v>
      </c>
      <c r="C172" s="282">
        <v>9387.24</v>
      </c>
    </row>
    <row r="173" spans="1:3" s="277" customFormat="1" ht="12.75" customHeight="1" x14ac:dyDescent="0.25">
      <c r="A173" s="280" t="s">
        <v>414</v>
      </c>
      <c r="B173" s="281" t="s">
        <v>406</v>
      </c>
      <c r="C173" s="282">
        <v>14956.01</v>
      </c>
    </row>
    <row r="174" spans="1:3" s="277" customFormat="1" ht="12.75" customHeight="1" x14ac:dyDescent="0.25">
      <c r="A174" s="280" t="s">
        <v>415</v>
      </c>
      <c r="B174" s="281" t="s">
        <v>406</v>
      </c>
      <c r="C174" s="282">
        <v>6357.87</v>
      </c>
    </row>
    <row r="175" spans="1:3" s="277" customFormat="1" ht="12.75" customHeight="1" x14ac:dyDescent="0.25">
      <c r="A175" s="280" t="s">
        <v>416</v>
      </c>
      <c r="B175" s="281" t="s">
        <v>406</v>
      </c>
      <c r="C175" s="282">
        <v>4836.63</v>
      </c>
    </row>
    <row r="176" spans="1:3" s="277" customFormat="1" ht="12.75" customHeight="1" x14ac:dyDescent="0.25">
      <c r="A176" s="280" t="s">
        <v>417</v>
      </c>
      <c r="B176" s="281" t="s">
        <v>406</v>
      </c>
      <c r="C176" s="282">
        <v>5074.57</v>
      </c>
    </row>
    <row r="177" spans="1:3" s="277" customFormat="1" ht="12.75" customHeight="1" x14ac:dyDescent="0.25">
      <c r="A177" s="280" t="s">
        <v>418</v>
      </c>
      <c r="B177" s="281" t="s">
        <v>406</v>
      </c>
      <c r="C177" s="282">
        <v>9586.6</v>
      </c>
    </row>
    <row r="178" spans="1:3" s="277" customFormat="1" ht="12.75" customHeight="1" x14ac:dyDescent="0.25">
      <c r="A178" s="280" t="s">
        <v>419</v>
      </c>
      <c r="B178" s="281" t="s">
        <v>406</v>
      </c>
      <c r="C178" s="282">
        <v>59758.86</v>
      </c>
    </row>
    <row r="179" spans="1:3" s="277" customFormat="1" ht="12.75" customHeight="1" x14ac:dyDescent="0.25">
      <c r="A179" s="280" t="s">
        <v>420</v>
      </c>
      <c r="B179" s="281" t="s">
        <v>406</v>
      </c>
      <c r="C179" s="282">
        <v>10898.26</v>
      </c>
    </row>
    <row r="180" spans="1:3" s="277" customFormat="1" ht="12.75" customHeight="1" x14ac:dyDescent="0.25">
      <c r="A180" s="280" t="s">
        <v>421</v>
      </c>
      <c r="B180" s="281" t="s">
        <v>406</v>
      </c>
      <c r="C180" s="282">
        <v>12106.96</v>
      </c>
    </row>
    <row r="181" spans="1:3" s="277" customFormat="1" ht="12.75" customHeight="1" x14ac:dyDescent="0.25">
      <c r="A181" s="280" t="s">
        <v>422</v>
      </c>
      <c r="B181" s="281" t="s">
        <v>406</v>
      </c>
      <c r="C181" s="282">
        <v>15312.75</v>
      </c>
    </row>
    <row r="182" spans="1:3" s="277" customFormat="1" ht="12.75" customHeight="1" x14ac:dyDescent="0.25">
      <c r="A182" s="280" t="s">
        <v>423</v>
      </c>
      <c r="B182" s="281" t="s">
        <v>406</v>
      </c>
      <c r="C182" s="282">
        <v>5059.6499999999996</v>
      </c>
    </row>
    <row r="183" spans="1:3" s="277" customFormat="1" ht="12.75" customHeight="1" x14ac:dyDescent="0.25">
      <c r="A183" s="280" t="s">
        <v>424</v>
      </c>
      <c r="B183" s="281" t="s">
        <v>406</v>
      </c>
      <c r="C183" s="282">
        <v>9763.1200000000008</v>
      </c>
    </row>
    <row r="184" spans="1:3" s="277" customFormat="1" ht="12.75" customHeight="1" x14ac:dyDescent="0.25">
      <c r="A184" s="280" t="s">
        <v>425</v>
      </c>
      <c r="B184" s="281" t="s">
        <v>406</v>
      </c>
      <c r="C184" s="282">
        <v>31092.57</v>
      </c>
    </row>
    <row r="185" spans="1:3" s="277" customFormat="1" ht="12.75" customHeight="1" x14ac:dyDescent="0.25">
      <c r="A185" s="280" t="s">
        <v>426</v>
      </c>
      <c r="B185" s="281" t="s">
        <v>406</v>
      </c>
      <c r="C185" s="282">
        <v>7681.46</v>
      </c>
    </row>
    <row r="186" spans="1:3" s="277" customFormat="1" ht="12.75" customHeight="1" x14ac:dyDescent="0.25">
      <c r="A186" s="280" t="s">
        <v>427</v>
      </c>
      <c r="B186" s="281" t="s">
        <v>406</v>
      </c>
      <c r="C186" s="282">
        <v>15163.19</v>
      </c>
    </row>
    <row r="187" spans="1:3" s="277" customFormat="1" ht="12.75" customHeight="1" x14ac:dyDescent="0.25">
      <c r="A187" s="280" t="s">
        <v>428</v>
      </c>
      <c r="B187" s="281" t="s">
        <v>406</v>
      </c>
      <c r="C187" s="282">
        <v>4319.7700000000004</v>
      </c>
    </row>
    <row r="188" spans="1:3" s="277" customFormat="1" ht="12.75" customHeight="1" x14ac:dyDescent="0.25">
      <c r="A188" s="280" t="s">
        <v>429</v>
      </c>
      <c r="B188" s="281" t="s">
        <v>406</v>
      </c>
      <c r="C188" s="282">
        <v>9845.51</v>
      </c>
    </row>
    <row r="189" spans="1:3" s="277" customFormat="1" ht="12.75" customHeight="1" x14ac:dyDescent="0.25">
      <c r="A189" s="280" t="s">
        <v>430</v>
      </c>
      <c r="B189" s="281" t="s">
        <v>406</v>
      </c>
      <c r="C189" s="282">
        <v>5019.3999999999996</v>
      </c>
    </row>
    <row r="190" spans="1:3" s="277" customFormat="1" ht="12.75" customHeight="1" x14ac:dyDescent="0.25">
      <c r="A190" s="280" t="s">
        <v>431</v>
      </c>
      <c r="B190" s="281" t="s">
        <v>406</v>
      </c>
      <c r="C190" s="282">
        <v>4912.45</v>
      </c>
    </row>
    <row r="191" spans="1:3" s="277" customFormat="1" ht="12.75" customHeight="1" x14ac:dyDescent="0.25">
      <c r="A191" s="280" t="s">
        <v>432</v>
      </c>
      <c r="B191" s="281" t="s">
        <v>406</v>
      </c>
      <c r="C191" s="282">
        <v>53751.28</v>
      </c>
    </row>
    <row r="192" spans="1:3" s="277" customFormat="1" ht="12.75" customHeight="1" x14ac:dyDescent="0.25">
      <c r="A192" s="280" t="s">
        <v>433</v>
      </c>
      <c r="B192" s="281" t="s">
        <v>406</v>
      </c>
      <c r="C192" s="282">
        <v>2776.34</v>
      </c>
    </row>
    <row r="193" spans="1:3" s="277" customFormat="1" ht="12.75" customHeight="1" x14ac:dyDescent="0.25">
      <c r="A193" s="280" t="s">
        <v>434</v>
      </c>
      <c r="B193" s="281" t="s">
        <v>406</v>
      </c>
      <c r="C193" s="282">
        <v>34460.879999999997</v>
      </c>
    </row>
    <row r="194" spans="1:3" s="277" customFormat="1" ht="12.75" customHeight="1" x14ac:dyDescent="0.25">
      <c r="A194" s="280" t="s">
        <v>435</v>
      </c>
      <c r="B194" s="281" t="s">
        <v>406</v>
      </c>
      <c r="C194" s="282">
        <v>35134.480000000003</v>
      </c>
    </row>
    <row r="195" spans="1:3" s="277" customFormat="1" ht="12.75" customHeight="1" x14ac:dyDescent="0.25">
      <c r="A195" s="280" t="s">
        <v>436</v>
      </c>
      <c r="B195" s="281" t="s">
        <v>406</v>
      </c>
      <c r="C195" s="282">
        <v>13733.63</v>
      </c>
    </row>
    <row r="196" spans="1:3" s="277" customFormat="1" ht="12.75" customHeight="1" x14ac:dyDescent="0.25">
      <c r="A196" s="280" t="s">
        <v>437</v>
      </c>
      <c r="B196" s="281" t="s">
        <v>406</v>
      </c>
      <c r="C196" s="282">
        <v>7602.9</v>
      </c>
    </row>
    <row r="197" spans="1:3" s="277" customFormat="1" ht="12.75" customHeight="1" x14ac:dyDescent="0.25">
      <c r="A197" s="280" t="s">
        <v>438</v>
      </c>
      <c r="B197" s="281" t="s">
        <v>406</v>
      </c>
      <c r="C197" s="282">
        <v>25044.77</v>
      </c>
    </row>
    <row r="198" spans="1:3" s="277" customFormat="1" ht="12.75" customHeight="1" x14ac:dyDescent="0.25">
      <c r="A198" s="280" t="s">
        <v>439</v>
      </c>
      <c r="B198" s="281" t="s">
        <v>406</v>
      </c>
      <c r="C198" s="282">
        <v>64216.79</v>
      </c>
    </row>
    <row r="199" spans="1:3" s="277" customFormat="1" ht="12.75" customHeight="1" x14ac:dyDescent="0.25">
      <c r="A199" s="280" t="s">
        <v>440</v>
      </c>
      <c r="B199" s="281" t="s">
        <v>406</v>
      </c>
      <c r="C199" s="282">
        <v>19682.25</v>
      </c>
    </row>
    <row r="200" spans="1:3" s="277" customFormat="1" ht="12.75" customHeight="1" x14ac:dyDescent="0.25">
      <c r="A200" s="280" t="s">
        <v>441</v>
      </c>
      <c r="B200" s="281" t="s">
        <v>406</v>
      </c>
      <c r="C200" s="282">
        <v>18279.68</v>
      </c>
    </row>
    <row r="201" spans="1:3" s="277" customFormat="1" ht="12.75" customHeight="1" x14ac:dyDescent="0.25">
      <c r="A201" s="280" t="s">
        <v>442</v>
      </c>
      <c r="B201" s="281" t="s">
        <v>406</v>
      </c>
      <c r="C201" s="282">
        <v>9693.92</v>
      </c>
    </row>
    <row r="202" spans="1:3" s="277" customFormat="1" ht="12.75" customHeight="1" x14ac:dyDescent="0.25">
      <c r="A202" s="280" t="s">
        <v>443</v>
      </c>
      <c r="B202" s="281" t="s">
        <v>406</v>
      </c>
      <c r="C202" s="282">
        <v>12600.62</v>
      </c>
    </row>
    <row r="203" spans="1:3" s="277" customFormat="1" ht="12.75" customHeight="1" x14ac:dyDescent="0.25">
      <c r="A203" s="280" t="s">
        <v>444</v>
      </c>
      <c r="B203" s="281" t="s">
        <v>406</v>
      </c>
      <c r="C203" s="282">
        <v>18851.509999999998</v>
      </c>
    </row>
    <row r="204" spans="1:3" s="277" customFormat="1" ht="12.75" customHeight="1" x14ac:dyDescent="0.25">
      <c r="A204" s="280" t="s">
        <v>445</v>
      </c>
      <c r="B204" s="281" t="s">
        <v>406</v>
      </c>
      <c r="C204" s="282">
        <v>30451.06</v>
      </c>
    </row>
    <row r="205" spans="1:3" s="277" customFormat="1" ht="12.75" customHeight="1" x14ac:dyDescent="0.25">
      <c r="A205" s="280" t="s">
        <v>446</v>
      </c>
      <c r="B205" s="281" t="s">
        <v>406</v>
      </c>
      <c r="C205" s="282">
        <v>4282.43</v>
      </c>
    </row>
    <row r="206" spans="1:3" s="277" customFormat="1" ht="12.75" customHeight="1" x14ac:dyDescent="0.25">
      <c r="A206" s="280" t="s">
        <v>447</v>
      </c>
      <c r="B206" s="281" t="s">
        <v>406</v>
      </c>
      <c r="C206" s="282">
        <v>10461.93</v>
      </c>
    </row>
    <row r="207" spans="1:3" s="277" customFormat="1" ht="12.75" customHeight="1" x14ac:dyDescent="0.25">
      <c r="A207" s="280" t="s">
        <v>448</v>
      </c>
      <c r="B207" s="281" t="s">
        <v>406</v>
      </c>
      <c r="C207" s="282">
        <v>4687.09</v>
      </c>
    </row>
    <row r="208" spans="1:3" s="277" customFormat="1" ht="12.75" customHeight="1" x14ac:dyDescent="0.25">
      <c r="A208" s="280" t="s">
        <v>449</v>
      </c>
      <c r="B208" s="281" t="s">
        <v>406</v>
      </c>
      <c r="C208" s="282">
        <v>19978.259999999998</v>
      </c>
    </row>
    <row r="209" spans="1:3" s="277" customFormat="1" ht="12.75" customHeight="1" x14ac:dyDescent="0.25">
      <c r="A209" s="280" t="s">
        <v>450</v>
      </c>
      <c r="B209" s="281" t="s">
        <v>406</v>
      </c>
      <c r="C209" s="282">
        <v>4033.44</v>
      </c>
    </row>
    <row r="210" spans="1:3" s="277" customFormat="1" ht="12.75" customHeight="1" x14ac:dyDescent="0.25">
      <c r="A210" s="280" t="s">
        <v>451</v>
      </c>
      <c r="B210" s="281" t="s">
        <v>406</v>
      </c>
      <c r="C210" s="282">
        <v>13602.08</v>
      </c>
    </row>
    <row r="211" spans="1:3" s="277" customFormat="1" ht="12.75" customHeight="1" thickBot="1" x14ac:dyDescent="0.3">
      <c r="A211" s="280" t="s">
        <v>452</v>
      </c>
      <c r="B211" s="281" t="s">
        <v>406</v>
      </c>
      <c r="C211" s="282">
        <v>207</v>
      </c>
    </row>
    <row r="212" spans="1:3" ht="12.75" customHeight="1" thickBot="1" x14ac:dyDescent="0.3">
      <c r="A212" s="283"/>
      <c r="B212" s="284" t="s">
        <v>453</v>
      </c>
      <c r="C212" s="285">
        <f>SUM(C$13:C211)</f>
        <v>1726907.1600000001</v>
      </c>
    </row>
  </sheetData>
  <sheetProtection insertRows="0" deleteRows="0"/>
  <mergeCells count="10">
    <mergeCell ref="A9:B9"/>
    <mergeCell ref="A10:B10"/>
    <mergeCell ref="A11:B11"/>
    <mergeCell ref="A12:C12"/>
    <mergeCell ref="A1:C1"/>
    <mergeCell ref="A2:C2"/>
    <mergeCell ref="A3:C3"/>
    <mergeCell ref="A4:C4"/>
    <mergeCell ref="A5:C5"/>
    <mergeCell ref="A6:C6"/>
  </mergeCells>
  <printOptions gridLines="1"/>
  <pageMargins left="0.5" right="0.5" top="0.5" bottom="0.5" header="0.25" footer="0.25"/>
  <pageSetup paperSize="9" scale="74" orientation="portrait" errors="blank" horizontalDpi="1200" verticalDpi="1200" r:id="rId1"/>
  <headerFooter>
    <oddHeader>&amp;LOFFICE OF HEALTH CARE ACCESS&amp;CANNUAL REPORTING&amp;RGREENWICH HOSPITAL</oddHeader>
    <oddFooter>&amp;LREPORT 17A PATIENT ACTIVITY&amp;C&amp;P OF &amp;N&amp;R&amp;D, &amp;T</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8"/>
  <sheetViews>
    <sheetView zoomScale="75" zoomScaleSheetLayoutView="75" workbookViewId="0">
      <selection activeCell="E10" sqref="E10"/>
    </sheetView>
  </sheetViews>
  <sheetFormatPr defaultRowHeight="15.75" x14ac:dyDescent="0.25"/>
  <cols>
    <col min="1" max="1" width="6.5703125" style="270" customWidth="1"/>
    <col min="2" max="2" width="39.140625" style="270" customWidth="1"/>
    <col min="3" max="3" width="20.28515625" style="270" customWidth="1"/>
    <col min="4" max="4" width="20" style="270" customWidth="1"/>
    <col min="5" max="5" width="20.140625" style="286" customWidth="1"/>
    <col min="6" max="6" width="18.5703125" style="270" customWidth="1"/>
    <col min="7" max="16384" width="9.140625" style="270"/>
  </cols>
  <sheetData>
    <row r="1" spans="1:6" s="287" customFormat="1" ht="12.75" customHeight="1" x14ac:dyDescent="0.25">
      <c r="A1" s="516"/>
      <c r="B1" s="517"/>
      <c r="C1" s="517"/>
      <c r="D1" s="517"/>
      <c r="E1" s="517"/>
      <c r="F1" s="518"/>
    </row>
    <row r="2" spans="1:6" s="287" customFormat="1" ht="15.75" customHeight="1" x14ac:dyDescent="0.25">
      <c r="A2" s="494" t="s">
        <v>0</v>
      </c>
      <c r="B2" s="495"/>
      <c r="C2" s="495"/>
      <c r="D2" s="495"/>
      <c r="E2" s="495"/>
      <c r="F2" s="496"/>
    </row>
    <row r="3" spans="1:6" s="287" customFormat="1" ht="12.75" customHeight="1" x14ac:dyDescent="0.25">
      <c r="A3" s="494" t="s">
        <v>1</v>
      </c>
      <c r="B3" s="495"/>
      <c r="C3" s="495"/>
      <c r="D3" s="495"/>
      <c r="E3" s="495"/>
      <c r="F3" s="496"/>
    </row>
    <row r="4" spans="1:6" s="287" customFormat="1" x14ac:dyDescent="0.25">
      <c r="A4" s="494" t="s">
        <v>128</v>
      </c>
      <c r="B4" s="495"/>
      <c r="C4" s="495"/>
      <c r="D4" s="495"/>
      <c r="E4" s="495"/>
      <c r="F4" s="496"/>
    </row>
    <row r="5" spans="1:6" x14ac:dyDescent="0.25">
      <c r="A5" s="494" t="s">
        <v>454</v>
      </c>
      <c r="B5" s="495"/>
      <c r="C5" s="495"/>
      <c r="D5" s="495"/>
      <c r="E5" s="495"/>
      <c r="F5" s="496"/>
    </row>
    <row r="6" spans="1:6" ht="16.5" customHeight="1" thickBot="1" x14ac:dyDescent="0.3">
      <c r="A6" s="503"/>
      <c r="B6" s="504"/>
      <c r="C6" s="504"/>
      <c r="D6" s="504"/>
      <c r="E6" s="504"/>
      <c r="F6" s="505"/>
    </row>
    <row r="7" spans="1:6" ht="16.5" customHeight="1" thickBot="1" x14ac:dyDescent="0.3">
      <c r="A7" s="510" t="s">
        <v>455</v>
      </c>
      <c r="B7" s="511"/>
      <c r="C7" s="511"/>
      <c r="D7" s="511"/>
      <c r="E7" s="511"/>
      <c r="F7" s="511"/>
    </row>
    <row r="8" spans="1:6" ht="14.25" customHeight="1" x14ac:dyDescent="0.25">
      <c r="A8" s="288">
        <v>-1</v>
      </c>
      <c r="B8" s="289">
        <v>-2</v>
      </c>
      <c r="C8" s="289">
        <v>-3</v>
      </c>
      <c r="D8" s="289">
        <v>-4</v>
      </c>
      <c r="E8" s="289">
        <v>-5</v>
      </c>
      <c r="F8" s="290">
        <v>-6</v>
      </c>
    </row>
    <row r="9" spans="1:6" ht="30.75" customHeight="1" thickBot="1" x14ac:dyDescent="0.3">
      <c r="A9" s="291" t="s">
        <v>456</v>
      </c>
      <c r="B9" s="292" t="s">
        <v>457</v>
      </c>
      <c r="C9" s="293" t="s">
        <v>458</v>
      </c>
      <c r="D9" s="293" t="s">
        <v>459</v>
      </c>
      <c r="E9" s="293" t="s">
        <v>460</v>
      </c>
      <c r="F9" s="294" t="s">
        <v>461</v>
      </c>
    </row>
    <row r="10" spans="1:6" x14ac:dyDescent="0.25">
      <c r="A10" s="295"/>
      <c r="B10" s="296"/>
      <c r="C10" s="297"/>
      <c r="D10" s="297"/>
      <c r="E10" s="297"/>
      <c r="F10" s="298"/>
    </row>
    <row r="11" spans="1:6" x14ac:dyDescent="0.25">
      <c r="A11" s="299" t="s">
        <v>132</v>
      </c>
      <c r="B11" s="512" t="s">
        <v>462</v>
      </c>
      <c r="C11" s="513"/>
      <c r="D11" s="513"/>
      <c r="E11" s="513"/>
      <c r="F11" s="513"/>
    </row>
    <row r="12" spans="1:6" x14ac:dyDescent="0.25">
      <c r="A12" s="506"/>
      <c r="B12" s="507"/>
      <c r="C12" s="507"/>
      <c r="D12" s="507"/>
      <c r="E12" s="507"/>
      <c r="F12" s="507"/>
    </row>
    <row r="13" spans="1:6" x14ac:dyDescent="0.25">
      <c r="A13" s="299" t="s">
        <v>133</v>
      </c>
      <c r="B13" s="514" t="s">
        <v>463</v>
      </c>
      <c r="C13" s="515"/>
      <c r="D13" s="515"/>
      <c r="E13" s="515"/>
      <c r="F13" s="515"/>
    </row>
    <row r="14" spans="1:6" x14ac:dyDescent="0.25">
      <c r="A14" s="506"/>
      <c r="B14" s="507"/>
      <c r="C14" s="507"/>
      <c r="D14" s="507"/>
      <c r="E14" s="507"/>
      <c r="F14" s="507"/>
    </row>
    <row r="15" spans="1:6" x14ac:dyDescent="0.25">
      <c r="A15" s="299" t="s">
        <v>164</v>
      </c>
      <c r="B15" s="514" t="s">
        <v>464</v>
      </c>
      <c r="C15" s="515"/>
      <c r="D15" s="515"/>
      <c r="E15" s="515"/>
      <c r="F15" s="515"/>
    </row>
    <row r="16" spans="1:6" x14ac:dyDescent="0.25">
      <c r="A16" s="506"/>
      <c r="B16" s="507"/>
      <c r="C16" s="507"/>
      <c r="D16" s="507"/>
      <c r="E16" s="507"/>
      <c r="F16" s="507"/>
    </row>
    <row r="17" spans="1:6" x14ac:dyDescent="0.25">
      <c r="A17" s="299" t="s">
        <v>465</v>
      </c>
      <c r="B17" s="508" t="s">
        <v>466</v>
      </c>
      <c r="C17" s="508"/>
      <c r="D17" s="508"/>
      <c r="E17" s="508"/>
      <c r="F17" s="508"/>
    </row>
    <row r="18" spans="1:6" ht="16.5" customHeight="1" thickBot="1" x14ac:dyDescent="0.3">
      <c r="A18" s="300"/>
      <c r="B18" s="509"/>
      <c r="C18" s="509"/>
      <c r="D18" s="509"/>
      <c r="E18" s="509"/>
      <c r="F18" s="301"/>
    </row>
    <row r="19" spans="1:6" ht="30" x14ac:dyDescent="0.25">
      <c r="A19" s="302"/>
      <c r="B19" s="303" t="s">
        <v>467</v>
      </c>
      <c r="C19" s="304">
        <v>48956</v>
      </c>
      <c r="D19" s="304">
        <v>-170</v>
      </c>
      <c r="E19" s="304">
        <v>0</v>
      </c>
      <c r="F19" s="305">
        <v>-170</v>
      </c>
    </row>
    <row r="20" spans="1:6" x14ac:dyDescent="0.25">
      <c r="A20" s="302"/>
      <c r="B20" s="303" t="s">
        <v>468</v>
      </c>
      <c r="C20" s="304">
        <v>99</v>
      </c>
      <c r="D20" s="304">
        <v>-1</v>
      </c>
      <c r="E20" s="304">
        <v>0</v>
      </c>
      <c r="F20" s="305">
        <v>-1</v>
      </c>
    </row>
    <row r="21" spans="1:6" x14ac:dyDescent="0.25">
      <c r="A21" s="302"/>
      <c r="B21" s="303" t="s">
        <v>469</v>
      </c>
      <c r="C21" s="304">
        <v>8872902</v>
      </c>
      <c r="D21" s="304">
        <v>383518</v>
      </c>
      <c r="E21" s="304">
        <v>0</v>
      </c>
      <c r="F21" s="305">
        <v>383518</v>
      </c>
    </row>
    <row r="22" spans="1:6" x14ac:dyDescent="0.25">
      <c r="A22" s="302"/>
      <c r="B22" s="303" t="s">
        <v>470</v>
      </c>
      <c r="C22" s="304">
        <v>12834</v>
      </c>
      <c r="D22" s="304">
        <v>-44</v>
      </c>
      <c r="E22" s="304">
        <v>0</v>
      </c>
      <c r="F22" s="305">
        <v>-44</v>
      </c>
    </row>
    <row r="23" spans="1:6" x14ac:dyDescent="0.25">
      <c r="A23" s="302"/>
      <c r="B23" s="303" t="s">
        <v>471</v>
      </c>
      <c r="C23" s="304">
        <v>4472</v>
      </c>
      <c r="D23" s="304">
        <v>-16</v>
      </c>
      <c r="E23" s="304">
        <v>0</v>
      </c>
      <c r="F23" s="305">
        <v>-16</v>
      </c>
    </row>
    <row r="24" spans="1:6" x14ac:dyDescent="0.25">
      <c r="A24" s="302"/>
      <c r="B24" s="303" t="s">
        <v>472</v>
      </c>
      <c r="C24" s="304">
        <v>104371</v>
      </c>
      <c r="D24" s="304">
        <v>-362</v>
      </c>
      <c r="E24" s="304">
        <v>0</v>
      </c>
      <c r="F24" s="305">
        <v>-362</v>
      </c>
    </row>
    <row r="25" spans="1:6" x14ac:dyDescent="0.25">
      <c r="A25" s="302"/>
      <c r="B25" s="303" t="s">
        <v>473</v>
      </c>
      <c r="C25" s="304">
        <v>21733</v>
      </c>
      <c r="D25" s="304">
        <v>-75</v>
      </c>
      <c r="E25" s="304">
        <v>0</v>
      </c>
      <c r="F25" s="305">
        <v>-75</v>
      </c>
    </row>
    <row r="26" spans="1:6" ht="30" x14ac:dyDescent="0.25">
      <c r="A26" s="302"/>
      <c r="B26" s="303" t="s">
        <v>474</v>
      </c>
      <c r="C26" s="304">
        <v>323310</v>
      </c>
      <c r="D26" s="304">
        <v>12837</v>
      </c>
      <c r="E26" s="304">
        <v>0</v>
      </c>
      <c r="F26" s="305">
        <v>12837</v>
      </c>
    </row>
    <row r="27" spans="1:6" x14ac:dyDescent="0.25">
      <c r="A27" s="302"/>
      <c r="B27" s="303" t="s">
        <v>475</v>
      </c>
      <c r="C27" s="304">
        <v>2539494</v>
      </c>
      <c r="D27" s="304">
        <v>100832</v>
      </c>
      <c r="E27" s="304">
        <v>0</v>
      </c>
      <c r="F27" s="305">
        <v>100832</v>
      </c>
    </row>
    <row r="28" spans="1:6" x14ac:dyDescent="0.25">
      <c r="A28" s="302"/>
      <c r="B28" s="303" t="s">
        <v>476</v>
      </c>
      <c r="C28" s="304">
        <v>46823</v>
      </c>
      <c r="D28" s="304">
        <v>1859</v>
      </c>
      <c r="E28" s="304">
        <v>0</v>
      </c>
      <c r="F28" s="305">
        <v>1859</v>
      </c>
    </row>
    <row r="29" spans="1:6" ht="30" x14ac:dyDescent="0.25">
      <c r="A29" s="302"/>
      <c r="B29" s="303" t="s">
        <v>477</v>
      </c>
      <c r="C29" s="304">
        <v>442338</v>
      </c>
      <c r="D29" s="304">
        <v>17564</v>
      </c>
      <c r="E29" s="304">
        <v>0</v>
      </c>
      <c r="F29" s="305">
        <v>17564</v>
      </c>
    </row>
    <row r="30" spans="1:6" x14ac:dyDescent="0.25">
      <c r="A30" s="302"/>
      <c r="B30" s="303" t="s">
        <v>478</v>
      </c>
      <c r="C30" s="304">
        <v>190821</v>
      </c>
      <c r="D30" s="304">
        <v>7576</v>
      </c>
      <c r="E30" s="304">
        <v>0</v>
      </c>
      <c r="F30" s="305">
        <v>7576</v>
      </c>
    </row>
    <row r="31" spans="1:6" x14ac:dyDescent="0.25">
      <c r="A31" s="302"/>
      <c r="B31" s="303" t="s">
        <v>479</v>
      </c>
      <c r="C31" s="304">
        <v>947905</v>
      </c>
      <c r="D31" s="304">
        <v>37637</v>
      </c>
      <c r="E31" s="304">
        <v>0</v>
      </c>
      <c r="F31" s="305">
        <v>37637</v>
      </c>
    </row>
    <row r="32" spans="1:6" x14ac:dyDescent="0.25">
      <c r="A32" s="302"/>
      <c r="B32" s="303" t="s">
        <v>480</v>
      </c>
      <c r="C32" s="304">
        <v>20214</v>
      </c>
      <c r="D32" s="304">
        <v>-70</v>
      </c>
      <c r="E32" s="304">
        <v>0</v>
      </c>
      <c r="F32" s="305">
        <v>-70</v>
      </c>
    </row>
    <row r="33" spans="1:6" x14ac:dyDescent="0.25">
      <c r="A33" s="302"/>
      <c r="B33" s="303" t="s">
        <v>481</v>
      </c>
      <c r="C33" s="304">
        <v>123621</v>
      </c>
      <c r="D33" s="304">
        <v>-429</v>
      </c>
      <c r="E33" s="304">
        <v>0</v>
      </c>
      <c r="F33" s="305">
        <v>-429</v>
      </c>
    </row>
    <row r="34" spans="1:6" x14ac:dyDescent="0.25">
      <c r="A34" s="302"/>
      <c r="B34" s="303" t="s">
        <v>482</v>
      </c>
      <c r="C34" s="304">
        <v>4483</v>
      </c>
      <c r="D34" s="304">
        <v>-16</v>
      </c>
      <c r="E34" s="304">
        <v>0</v>
      </c>
      <c r="F34" s="305">
        <v>-16</v>
      </c>
    </row>
    <row r="35" spans="1:6" x14ac:dyDescent="0.25">
      <c r="A35" s="302"/>
      <c r="B35" s="303" t="s">
        <v>483</v>
      </c>
      <c r="C35" s="304">
        <v>17719</v>
      </c>
      <c r="D35" s="304">
        <v>-61</v>
      </c>
      <c r="E35" s="304">
        <v>0</v>
      </c>
      <c r="F35" s="305">
        <v>-61</v>
      </c>
    </row>
    <row r="36" spans="1:6" x14ac:dyDescent="0.25">
      <c r="A36" s="302"/>
      <c r="B36" s="303" t="s">
        <v>484</v>
      </c>
      <c r="C36" s="304">
        <v>9953</v>
      </c>
      <c r="D36" s="304">
        <v>-34</v>
      </c>
      <c r="E36" s="304">
        <v>0</v>
      </c>
      <c r="F36" s="305">
        <v>-34</v>
      </c>
    </row>
    <row r="37" spans="1:6" ht="16.5" thickBot="1" x14ac:dyDescent="0.3">
      <c r="A37" s="302"/>
      <c r="B37" s="303" t="s">
        <v>485</v>
      </c>
      <c r="C37" s="304">
        <v>0</v>
      </c>
      <c r="D37" s="304">
        <v>0</v>
      </c>
      <c r="E37" s="304">
        <v>0</v>
      </c>
      <c r="F37" s="305">
        <v>0</v>
      </c>
    </row>
    <row r="38" spans="1:6" ht="16.5" customHeight="1" thickBot="1" x14ac:dyDescent="0.3">
      <c r="A38" s="306"/>
      <c r="B38" s="306" t="s">
        <v>486</v>
      </c>
      <c r="C38" s="307">
        <f>SUM(C$19:C37)</f>
        <v>13732048</v>
      </c>
      <c r="D38" s="307">
        <f>SUM(D$19:D37)</f>
        <v>560545</v>
      </c>
      <c r="E38" s="307">
        <f>SUM(E$19:E37)</f>
        <v>0</v>
      </c>
      <c r="F38" s="285">
        <f>SUM(F$19:F37)</f>
        <v>560545</v>
      </c>
    </row>
  </sheetData>
  <sheetProtection insertRows="0" deleteRows="0"/>
  <mergeCells count="15">
    <mergeCell ref="A1:F1"/>
    <mergeCell ref="A2:F2"/>
    <mergeCell ref="A3:F3"/>
    <mergeCell ref="A4:F4"/>
    <mergeCell ref="A5:F5"/>
    <mergeCell ref="A6:F6"/>
    <mergeCell ref="A16:F16"/>
    <mergeCell ref="B17:F17"/>
    <mergeCell ref="B18:E18"/>
    <mergeCell ref="A7:F7"/>
    <mergeCell ref="B11:F11"/>
    <mergeCell ref="A12:F12"/>
    <mergeCell ref="B13:F13"/>
    <mergeCell ref="A14:F14"/>
    <mergeCell ref="B15:F15"/>
  </mergeCells>
  <printOptions gridLines="1"/>
  <pageMargins left="0.5" right="0.5" top="0.5" bottom="0.5" header="0.25" footer="0.25"/>
  <pageSetup paperSize="9" scale="74" orientation="portrait" horizontalDpi="1200" verticalDpi="1200" r:id="rId1"/>
  <headerFooter>
    <oddHeader>&amp;LOFFICE OF HEALTH CARE ACCESS&amp;CANNUAL REPORTING&amp;RGREENWICH HOSPITAL</oddHeader>
    <oddFooter>&amp;LREPORT 17B FUND ACTIVITY&amp;C&amp;P OF &amp;N&amp;R&amp;D, &amp;T</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32</vt:i4>
      </vt:variant>
    </vt:vector>
  </HeadingPairs>
  <TitlesOfParts>
    <vt:vector size="48" baseType="lpstr">
      <vt:lpstr>Report20</vt:lpstr>
      <vt:lpstr>Report5</vt:lpstr>
      <vt:lpstr>Report6</vt:lpstr>
      <vt:lpstr>Report6A</vt:lpstr>
      <vt:lpstr>Report7</vt:lpstr>
      <vt:lpstr>Report8</vt:lpstr>
      <vt:lpstr>Report16</vt:lpstr>
      <vt:lpstr>Report17A</vt:lpstr>
      <vt:lpstr>Report17B</vt:lpstr>
      <vt:lpstr>Report18</vt:lpstr>
      <vt:lpstr>Report19</vt:lpstr>
      <vt:lpstr>Report19B</vt:lpstr>
      <vt:lpstr>Report19C</vt:lpstr>
      <vt:lpstr>Report21</vt:lpstr>
      <vt:lpstr>Report22</vt:lpstr>
      <vt:lpstr>Report23</vt:lpstr>
      <vt:lpstr>Report16!Print_Area</vt:lpstr>
      <vt:lpstr>Report17A!Print_Area</vt:lpstr>
      <vt:lpstr>Report17B!Print_Area</vt:lpstr>
      <vt:lpstr>Report18!Print_Area</vt:lpstr>
      <vt:lpstr>Report19!Print_Area</vt:lpstr>
      <vt:lpstr>Report19B!Print_Area</vt:lpstr>
      <vt:lpstr>Report19C!Print_Area</vt:lpstr>
      <vt:lpstr>Report20!Print_Area</vt:lpstr>
      <vt:lpstr>Report21!Print_Area</vt:lpstr>
      <vt:lpstr>Report22!Print_Area</vt:lpstr>
      <vt:lpstr>Report23!Print_Area</vt:lpstr>
      <vt:lpstr>Report5!Print_Area</vt:lpstr>
      <vt:lpstr>Report6!Print_Area</vt:lpstr>
      <vt:lpstr>Report6A!Print_Area</vt:lpstr>
      <vt:lpstr>Report7!Print_Area</vt:lpstr>
      <vt:lpstr>Report8!Print_Area</vt:lpstr>
      <vt:lpstr>Report16!Print_Titles</vt:lpstr>
      <vt:lpstr>Report17A!Print_Titles</vt:lpstr>
      <vt:lpstr>Report17B!Print_Titles</vt:lpstr>
      <vt:lpstr>Report18!Print_Titles</vt:lpstr>
      <vt:lpstr>Report19!Print_Titles</vt:lpstr>
      <vt:lpstr>Report19B!Print_Titles</vt:lpstr>
      <vt:lpstr>Report19C!Print_Titles</vt:lpstr>
      <vt:lpstr>Report20!Print_Titles</vt:lpstr>
      <vt:lpstr>Report21!Print_Titles</vt:lpstr>
      <vt:lpstr>Report22!Print_Titles</vt:lpstr>
      <vt:lpstr>Report23!Print_Titles</vt:lpstr>
      <vt:lpstr>Report5!Print_Titles</vt:lpstr>
      <vt:lpstr>Report6!Print_Titles</vt:lpstr>
      <vt:lpstr>Report6A!Print_Titles</vt:lpstr>
      <vt:lpstr>Report7!Print_Titles</vt:lpstr>
      <vt:lpstr>Report8!Print_Titles</vt:lpstr>
    </vt:vector>
  </TitlesOfParts>
  <Company>DPH OHCA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hrsadmin</dc:creator>
  <cp:lastModifiedBy>Ciesones, Ron</cp:lastModifiedBy>
  <cp:lastPrinted>2017-09-19T13:22:19Z</cp:lastPrinted>
  <dcterms:created xsi:type="dcterms:W3CDTF">2017-09-18T15:38:00Z</dcterms:created>
  <dcterms:modified xsi:type="dcterms:W3CDTF">2017-09-19T13:22:26Z</dcterms:modified>
</cp:coreProperties>
</file>