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activeTab="0"/>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'Report_17A'!$A$13:$C$101</definedName>
    <definedName name="_xlnm.Print_Area" localSheetId="8">'Report_17B'!$A$10:$F$29</definedName>
    <definedName name="_xlnm.Print_Area" localSheetId="9">'Report_18'!$A$9:$C$31</definedName>
    <definedName name="_xlnm.Print_Area" localSheetId="10">'Report_19'!$A$10:$E$31</definedName>
    <definedName name="_xlnm.Print_Area" localSheetId="0">'Report_20'!$A$11:$C$232</definedName>
    <definedName name="_xlnm.Print_Area" localSheetId="11">'Report_21'!$A$11:$E$68</definedName>
    <definedName name="_xlnm.Print_Area" localSheetId="12">'Report_22'!$A$11:$C$20</definedName>
    <definedName name="_xlnm.Print_Area" localSheetId="13">'Report_23'!$A$9:$F$59</definedName>
    <definedName name="_xlnm.Print_Area" localSheetId="1">'Report_5'!$A$10:$D$125</definedName>
    <definedName name="_xlnm.Print_Area" localSheetId="2">'Report_6'!$A$10:$E$81</definedName>
    <definedName name="_xlnm.Print_Area" localSheetId="3">'Report_6A'!$A$10:$F$73</definedName>
    <definedName name="_xlnm.Print_Area" localSheetId="4">'Report_7'!$A$10:$D$63</definedName>
    <definedName name="_xlnm.Print_Area" localSheetId="5">'Report_8'!$A$10:$D$63</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<sst xmlns="http://schemas.openxmlformats.org/spreadsheetml/2006/main" count="1463" uniqueCount="452">
  <si>
    <t>WATERBURY HOSPITAL</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</si>
  <si>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</si>
  <si>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</si>
  <si>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</si>
  <si>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</si>
  <si>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</si>
  <si>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</si>
  <si>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</si>
  <si>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</si>
  <si>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</si>
  <si>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GREATER WATERBURY HEALTH NETWORK</t>
  </si>
  <si>
    <t>Affiliate Description</t>
  </si>
  <si>
    <t>PARENT CORPORATION OF WATERBURY HOSPITAL, GREATER WATERBURY MANAGEMENT RESOURCES. INC., GREATER WATERBURY HEALTH SERVICES, INC., VNA HEALTH AT HOME, INC., AND CHILDREN`S CENTER OF GREATER WATERBURY HEALTH NETWORK, INC.</t>
  </si>
  <si>
    <t xml:space="preserve">Affiliate type of service </t>
  </si>
  <si>
    <t>Parent Corporation</t>
  </si>
  <si>
    <t>Tax Status</t>
  </si>
  <si>
    <t>Not for Profit</t>
  </si>
  <si>
    <t>Street Address</t>
  </si>
  <si>
    <t>64 ROBBINS STREET</t>
  </si>
  <si>
    <t xml:space="preserve">Town </t>
  </si>
  <si>
    <t>Waterbury</t>
  </si>
  <si>
    <t>State</t>
  </si>
  <si>
    <t>Connecticut</t>
  </si>
  <si>
    <t>Zip Code</t>
  </si>
  <si>
    <t xml:space="preserve">06708 - </t>
  </si>
  <si>
    <t>CEO Name</t>
  </si>
  <si>
    <t>JOHN H. TOBIN</t>
  </si>
  <si>
    <t>CEO Title</t>
  </si>
  <si>
    <t>PRESIDENT</t>
  </si>
  <si>
    <t>CT Agent Name</t>
  </si>
  <si>
    <t>CT Agent Company</t>
  </si>
  <si>
    <t>Waterbury Hospital</t>
  </si>
  <si>
    <t>CT Agent Company Street Address</t>
  </si>
  <si>
    <t xml:space="preserve">64 ROBBINS STREET,WATERBURY,CT,  </t>
  </si>
  <si>
    <t xml:space="preserve">CT Agent Town </t>
  </si>
  <si>
    <t>CT Agent State</t>
  </si>
  <si>
    <t>CT Agent Zip Code</t>
  </si>
  <si>
    <t>B.</t>
  </si>
  <si>
    <t>ACCESS REHAB, LLC.</t>
  </si>
  <si>
    <t>PHYSICAL THERAPY, OCCUPATIONAL THERAPY, SPEECH THERAPY</t>
  </si>
  <si>
    <t>Rehabilitation Services</t>
  </si>
  <si>
    <t>For Profit</t>
  </si>
  <si>
    <t>22 TOMPKINS STREET, WATERBURY, CT</t>
  </si>
  <si>
    <t>Maryanne Volkringer</t>
  </si>
  <si>
    <t>CHAIRMAN</t>
  </si>
  <si>
    <t>64 ROBBINS STREET, WATERBURY, CT</t>
  </si>
  <si>
    <t>C.</t>
  </si>
  <si>
    <t>ALLIANCE MEDICAL GROUP, P.C. (FORMERLY FAMILYCARE, P.C.)</t>
  </si>
  <si>
    <t>To render professional services in all fields of medecine to persons in need of such services, as a part of an integrated delivery system.</t>
  </si>
  <si>
    <t>Physicians Services</t>
  </si>
  <si>
    <t>170 Grandview Avenue</t>
  </si>
  <si>
    <t>Steven Schneider, MD</t>
  </si>
  <si>
    <t>President</t>
  </si>
  <si>
    <t>D.</t>
  </si>
  <si>
    <t>CHILDREN`S CENTER OF GREATER WATERBURY HEALTH NETWORK</t>
  </si>
  <si>
    <t>CHILD CARE CENTER AND KINDERGARTEN</t>
  </si>
  <si>
    <t>Other HealthCare Svcs(Specify)</t>
  </si>
  <si>
    <t>Doreen Elnitsky</t>
  </si>
  <si>
    <t>E.</t>
  </si>
  <si>
    <t>GREATER WATERBURY HEALTH SERVICES</t>
  </si>
  <si>
    <t>INACTIVE AFFILIATE-TO OPERATE FACILITIES AND DIVISIONS WHICH PROVIDE HEALTH CARE RELATED SERVICES BUT NOT INCLUDING THE PRACTICE OF MEDICINE AND TO SUPPORT AND ENCOURAGE HEALTH CARE RELATED SERVICES FOR THE WELL BEING OF THE PUBLIC.</t>
  </si>
  <si>
    <t>Affilate Support Services</t>
  </si>
  <si>
    <t>F.</t>
  </si>
  <si>
    <t>GREATER WATERBURY IMAGING CENTER</t>
  </si>
  <si>
    <t>PROVIDER OF MAGNETIC RESONANCE AND OTHER IMAGING SERVICES IN SUPPORT OF THE MISSIONS OF PROVIDING THE CONTINUUM OF HEALTH CARE SERVICES BEFORE, DURING, AND AFTER HOSPITALIZATION.</t>
  </si>
  <si>
    <t>Imaging Services</t>
  </si>
  <si>
    <t>G.</t>
  </si>
  <si>
    <t>GREATER WATERBURY MANAGEMENT RESOURCES, INC.</t>
  </si>
  <si>
    <t>TO PROVIDE AND ENHANCE THE MEDICAL CARE PROVIDED BY WATERBURY HOSPITAL THROUGH  THE DEVELOPMENT OF PROGRAMS AND SERVICES THAT FACILITATES THE CONTINUUM OF CARE</t>
  </si>
  <si>
    <t>Managed Services Org. (MSO)</t>
  </si>
  <si>
    <t>Steven Schneider, M.D.</t>
  </si>
  <si>
    <t>H.</t>
  </si>
  <si>
    <t>HAROLD LEEVER REGIONAL CANCER CENTER</t>
  </si>
  <si>
    <t>A COMPREHENSIVE CANCER CENTER THAT PROVIDES A MULTI-DISCIPLINARY APPROACH TO CANCER TREATMENT IN A SINGLE LOCATION.</t>
  </si>
  <si>
    <t>81 West Main Street</t>
  </si>
  <si>
    <t xml:space="preserve">06702 - </t>
  </si>
  <si>
    <t>John Michaels</t>
  </si>
  <si>
    <t>Chairman</t>
  </si>
  <si>
    <t>Bennett J. Bernblum</t>
  </si>
  <si>
    <t>c/o Wiggins &amp; Dana, One Ce</t>
  </si>
  <si>
    <t>265 Church Street</t>
  </si>
  <si>
    <t>New Haven</t>
  </si>
  <si>
    <t xml:space="preserve">06510 - </t>
  </si>
  <si>
    <t>I.</t>
  </si>
  <si>
    <t>HEART CENTER OF GREATER WATERBURY, INC.</t>
  </si>
  <si>
    <t xml:space="preserve">CORPORATION TO PROVIDE MANAGEMENT AND OVERSIGHT SERVICES OT ST. MARY`S HOSPITAL CORPORATION AND THE WATERBURY HOSPITAL FOR DEVELOPMENT AND OPERATOIN OF A JOINT ANGIOPLASTY AND CARDIAC SURGERY PROGRAM, INCLUDING PROGRAMMATIC, QUALITY, TRAINING, MARKETING, </t>
  </si>
  <si>
    <t>56 Franklin Street</t>
  </si>
  <si>
    <t xml:space="preserve">06706 - </t>
  </si>
  <si>
    <t>Robert P. Ritz &amp; John H. Tobin</t>
  </si>
  <si>
    <t>Co-President(s)</t>
  </si>
  <si>
    <t>Robert J. Anthony, Esq.</t>
  </si>
  <si>
    <t>Brown Rudnick Berlack Israels,</t>
  </si>
  <si>
    <t>CityPlace I, 185 Asylum Street</t>
  </si>
  <si>
    <t>Hartford</t>
  </si>
  <si>
    <t xml:space="preserve">06103 - </t>
  </si>
  <si>
    <t>J.</t>
  </si>
  <si>
    <t>IMAGING PARTNERS, LLC</t>
  </si>
  <si>
    <t>COMPANY FORMED TO PROVIDE DIAGNOSTIC IMAGING SERVICES, AS FOLLOWS:  COMPUTERIZED AXIAL TOMOGRAPHY SCANS ("CT SCANS") &amp; TO ENGAGE IN SUCH OTHER LAWFUL BUSINESS OR PROFESSIONAL ACTIVITIES AS APPROVED BY ITS MEMBERS IN ACCORDANCE WITH ITS OPERA</t>
  </si>
  <si>
    <t>c/o Waterbury Hospital, 64 Robbins Street</t>
  </si>
  <si>
    <t xml:space="preserve">06721 - </t>
  </si>
  <si>
    <t>John H. Tobin</t>
  </si>
  <si>
    <t>K.</t>
  </si>
  <si>
    <t>REED AMBULATORY</t>
  </si>
  <si>
    <t>Inactive Affiliate</t>
  </si>
  <si>
    <t>Ambulatory Services</t>
  </si>
  <si>
    <t>64 Robbins St</t>
  </si>
  <si>
    <t>John Tobin</t>
  </si>
  <si>
    <t xml:space="preserve">Waterbury </t>
  </si>
  <si>
    <t>L.</t>
  </si>
  <si>
    <t>VALLEY IMAGING PARTNERS, LLC</t>
  </si>
  <si>
    <t>TO PROVIDE DIAGNOSTIC IMAGING SERVICES, INCLUDING MAGNETIC RESONANCE IMAGING ("MRI") AND SUCH OTHER DIAGNOSTIC IMAGING SERVICES.</t>
  </si>
  <si>
    <t>799 New Haven Road</t>
  </si>
  <si>
    <t>Naugatuck</t>
  </si>
  <si>
    <t xml:space="preserve">06770 - </t>
  </si>
  <si>
    <t>Gerald Berg, MD</t>
  </si>
  <si>
    <t>M.</t>
  </si>
  <si>
    <t>VNA HEALTH AT HOME, INC.</t>
  </si>
  <si>
    <t>PROVIDER OF VISITING NURSING, HOME HEALTH, AND HOSPICE SERVICES IN SUPPORT OF THE MISSIONS OF PROVIDING THE CONTINUUM OF HEALTH CARE SERVICES BEFORE, DURING AND AFTER HOSPITALIZATION.</t>
  </si>
  <si>
    <t>Home Health/VNAs</t>
  </si>
  <si>
    <t>27 PRINCETON ROAD</t>
  </si>
  <si>
    <t>Watertown</t>
  </si>
  <si>
    <t xml:space="preserve">06795 - </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</si>
  <si>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</si>
  <si>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</si>
  <si>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</si>
  <si>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</si>
  <si>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</si>
  <si>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</si>
  <si>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</si>
  <si>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</si>
  <si>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</si>
  <si>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</si>
  <si>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</si>
  <si>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</si>
  <si>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</si>
  <si>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</si>
  <si>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</si>
  <si>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</si>
  <si>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</si>
  <si>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</si>
  <si>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</si>
  <si>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</si>
  <si>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</si>
  <si>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</si>
  <si>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</si>
  <si>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</si>
  <si>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</si>
  <si>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</si>
  <si>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</si>
  <si>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</si>
  <si>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</si>
  <si>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</si>
  <si>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</si>
  <si>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</si>
  <si>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</si>
  <si>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</si>
  <si>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</si>
  <si>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</si>
  <si>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</si>
  <si>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</si>
  <si>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</si>
  <si>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</si>
  <si>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</si>
  <si>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</si>
  <si>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Salary and Non-Salary Expenses                   </t>
  </si>
  <si>
    <t xml:space="preserve">09/30/2009                     </t>
  </si>
  <si>
    <t xml:space="preserve">Reimbursements/Fund Transfer                   </t>
  </si>
  <si>
    <t>Ending Unconsolidated Intercompany Balance:</t>
  </si>
  <si>
    <t>9/30/2009  </t>
  </si>
  <si>
    <t xml:space="preserve">Purchase of Services                   </t>
  </si>
  <si>
    <t xml:space="preserve">Transfer of Funds                   </t>
  </si>
  <si>
    <t>Nothing to Report  </t>
  </si>
  <si>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</si>
  <si>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</si>
  <si>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</si>
  <si>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</si>
  <si>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</si>
  <si>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</si>
  <si>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</si>
  <si>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</si>
  <si>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</si>
  <si>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</si>
  <si>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</si>
  <si>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Purchase of Services</t>
  </si>
  <si>
    <t>09/30/2009</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</si>
  <si>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</si>
  <si>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</si>
  <si>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</si>
  <si>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</si>
  <si>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</si>
  <si>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</si>
  <si>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</si>
  <si>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</si>
  <si>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</si>
  <si>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</si>
  <si>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</si>
  <si>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</si>
  <si>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</si>
  <si>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</si>
  <si>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</si>
  <si>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</si>
  <si>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</si>
  <si>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</si>
  <si>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</si>
  <si>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</si>
  <si>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</si>
  <si>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</si>
  <si>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</si>
  <si>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</si>
  <si>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</si>
  <si>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</si>
  <si>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</si>
  <si>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</si>
  <si>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</si>
  <si>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</si>
  <si>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</si>
  <si>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</si>
  <si>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</si>
  <si>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</si>
  <si>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</si>
  <si>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</si>
  <si>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1</t>
  </si>
  <si>
    <t>Permanent Bed Fund Adjustment</t>
  </si>
  <si>
    <t>2</t>
  </si>
  <si>
    <t>Scovill-Kingsbury Adjustment</t>
  </si>
  <si>
    <t>3</t>
  </si>
  <si>
    <t>M.Hemingway Fund Adjustment</t>
  </si>
  <si>
    <t>4</t>
  </si>
  <si>
    <t>5</t>
  </si>
  <si>
    <t>6</t>
  </si>
  <si>
    <t>7</t>
  </si>
  <si>
    <t>8</t>
  </si>
  <si>
    <t>9</t>
  </si>
  <si>
    <t>10</t>
  </si>
  <si>
    <t>11</t>
  </si>
  <si>
    <t>12</t>
  </si>
  <si>
    <t>13</t>
  </si>
  <si>
    <t>14</t>
  </si>
  <si>
    <t>RV Warner Fund Adjustment</t>
  </si>
  <si>
    <t>15</t>
  </si>
  <si>
    <t>AC Hopkins Fund Allow.</t>
  </si>
  <si>
    <t>16</t>
  </si>
  <si>
    <t>17</t>
  </si>
  <si>
    <t>18</t>
  </si>
  <si>
    <t>19</t>
  </si>
  <si>
    <t>20</t>
  </si>
  <si>
    <t>21</t>
  </si>
  <si>
    <t>22</t>
  </si>
  <si>
    <t>23</t>
  </si>
  <si>
    <t>Ml Sperry Fund Adjustment</t>
  </si>
  <si>
    <t>24</t>
  </si>
  <si>
    <t>25</t>
  </si>
  <si>
    <t>EK Hayden Fund Adjustment</t>
  </si>
  <si>
    <t>26</t>
  </si>
  <si>
    <t>27</t>
  </si>
  <si>
    <t>28</t>
  </si>
  <si>
    <t>29</t>
  </si>
  <si>
    <t>DM Terry Fund Adjustment</t>
  </si>
  <si>
    <t>30</t>
  </si>
  <si>
    <t>31</t>
  </si>
  <si>
    <t>32</t>
  </si>
  <si>
    <t>33</t>
  </si>
  <si>
    <t>34</t>
  </si>
  <si>
    <t>35</t>
  </si>
  <si>
    <t>CH Smith Fund Adjustment</t>
  </si>
  <si>
    <t>36</t>
  </si>
  <si>
    <t>37</t>
  </si>
  <si>
    <t>38</t>
  </si>
  <si>
    <t>39</t>
  </si>
  <si>
    <t>40</t>
  </si>
  <si>
    <t>41</t>
  </si>
  <si>
    <t>42</t>
  </si>
  <si>
    <t>43</t>
  </si>
  <si>
    <t>44</t>
  </si>
  <si>
    <t>45</t>
  </si>
  <si>
    <t>46</t>
  </si>
  <si>
    <t>47</t>
  </si>
  <si>
    <t>48</t>
  </si>
  <si>
    <t>Meigs Fund Adjustment</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</si>
  <si>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</si>
  <si>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</si>
  <si>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</si>
  <si>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</si>
  <si>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</si>
  <si>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</si>
  <si>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</si>
  <si>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</si>
  <si>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</si>
  <si>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</si>
  <si>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</si>
  <si>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</si>
  <si>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</si>
  <si>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</si>
  <si>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</si>
  <si>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</si>
  <si>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</si>
  <si>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</si>
  <si>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</si>
  <si>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</si>
  <si>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</si>
  <si>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</si>
  <si>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</si>
  <si>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</si>
  <si>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</si>
  <si>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</si>
  <si>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</si>
  <si>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</si>
  <si>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</si>
  <si>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</si>
  <si>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</si>
  <si>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</si>
  <si>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</si>
  <si>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</si>
  <si>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</si>
  <si>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PERMANENT BED FUND ALLOW.</t>
  </si>
  <si>
    <t>84</t>
  </si>
  <si>
    <t>85</t>
  </si>
  <si>
    <t>86</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</si>
  <si>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</si>
  <si>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</si>
  <si>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</si>
  <si>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</si>
  <si>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</si>
  <si>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</si>
  <si>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</si>
  <si>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</si>
  <si>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</si>
  <si>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</si>
  <si>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</si>
  <si>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</si>
  <si>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</si>
  <si>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</si>
  <si>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EK Hayden Fund</t>
  </si>
  <si>
    <t>Mary Meigs</t>
  </si>
  <si>
    <t>Scovill-Kingsbury</t>
  </si>
  <si>
    <t>ML Sperry</t>
  </si>
  <si>
    <t>RV Warner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</si>
  <si>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</si>
  <si>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</si>
  <si>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</si>
  <si>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</si>
  <si>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</si>
  <si>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OSI Outsourcing - OSI acts as an extension of Waterbury Hospital for purposes of self pay and third-party collections, and as such, follows all Waterbury Hospital policies and procedures relating to patients who are experiencing difficulties resolving outstanding balances.</t>
  </si>
  <si>
    <t>Hospital's processes and policies for compensating a Collection Agent for services rendered</t>
  </si>
  <si>
    <t>Collection Agencies - CT Credit, American Adjustment refer accounts back to Waterbury Hospital for determination for charity care, free bed funding and uninsured discounting.  All collection agents are compensated on a contingency basis.</t>
  </si>
  <si>
    <t>Total Recovery Rate on accounts assigned (excluding Medicare accounts) to Collection Agents</t>
  </si>
  <si>
    <t>II.</t>
  </si>
  <si>
    <t>SPECIFIC COLLECTION AGENT INFORMATION</t>
  </si>
  <si>
    <t xml:space="preserve">Collection Agent </t>
  </si>
  <si>
    <t>Collection Agent Name</t>
  </si>
  <si>
    <t>American Adjustment</t>
  </si>
  <si>
    <t xml:space="preserve">Collection Agent Type </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</si>
  <si>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</si>
  <si>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</si>
  <si>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</si>
  <si>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</si>
  <si>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Recovery Rate on Accounts Assigned (excluding Medicare accounts) to Collection Agent.</t>
  </si>
  <si>
    <t>CT Credit</t>
  </si>
  <si>
    <t>REPORT 19 - SALARIES AND FRINGE BENEFITS OF THE TEN HIGHEST PAID HOSPITAL POSITIONS</t>
  </si>
  <si>
    <t>POSITION TITLE</t>
  </si>
  <si>
    <t>SALARY</t>
  </si>
  <si>
    <t>FRINGE BENEFITS</t>
  </si>
  <si>
    <t>TOTAL</t>
  </si>
  <si>
    <t>1.</t>
  </si>
  <si>
    <t>2.</t>
  </si>
  <si>
    <t>Physician, Director of ED</t>
  </si>
  <si>
    <t>3.</t>
  </si>
  <si>
    <t>Medical Director Internal Medecine</t>
  </si>
  <si>
    <t>4.</t>
  </si>
  <si>
    <t>Medical Director ICU</t>
  </si>
  <si>
    <t>5.</t>
  </si>
  <si>
    <t>VP Medical Affairs</t>
  </si>
  <si>
    <t>6.</t>
  </si>
  <si>
    <t>ED Physician</t>
  </si>
  <si>
    <t>7.</t>
  </si>
  <si>
    <t>Attending Faculty Surgeon</t>
  </si>
  <si>
    <t>8.</t>
  </si>
  <si>
    <t>COO</t>
  </si>
  <si>
    <t>9.</t>
  </si>
  <si>
    <t>CFO</t>
  </si>
  <si>
    <t>10.</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</si>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</sst>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style="medium">
        <color indexed="63"/>
      </top>
      <bottom style="mediu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thin">
        <color indexed="63"/>
      </right>
      <top style="thin">
        <color indexed="63"/>
      </top>
      <bottom style="medium">
        <color indexed="63"/>
      </bottom>
    </border>
    <border>
      <left style="thin">
        <color indexed="8"/>
      </left>
      <right style="medium">
        <color indexed="63"/>
      </right>
      <top>
        <color indexed="63"/>
      </top>
      <bottom style="medium">
        <color indexed="63"/>
      </bottom>
    </border>
    <border>
      <left style="medium">
        <color indexed="63"/>
      </left>
      <right>
        <color indexed="63"/>
      </right>
      <top>
        <color indexed="63"/>
      </top>
      <botto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style="medium">
        <color indexed="63"/>
      </left>
      <right>
        <color indexed="63"/>
      </right>
      <top style="thin">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medium">
        <color indexed="63"/>
      </left>
      <right>
        <color indexed="63"/>
      </right>
      <top style="thin">
        <color indexed="63"/>
      </top>
      <bottom style="thin">
        <color indexed="63"/>
      </bottom>
    </border>
    <border>
      <left style="thin">
        <color indexed="8"/>
      </left>
      <right style="thin">
        <color indexed="63"/>
      </right>
      <top style="thin">
        <color indexed="8"/>
      </top>
      <botto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medium">
        <color indexed="63"/>
      </left>
      <right>
        <color indexed="63"/>
      </right>
      <top>
        <color indexed="63"/>
      </top>
      <bottom style="thin">
        <color indexed="63"/>
      </bottom>
    </border>
    <border>
      <left style="thin">
        <color indexed="22"/>
      </left>
      <right style="thin">
        <color indexed="22"/>
      </right>
      <top>
        <color indexed="63"/>
      </top>
      <bottom style="thin">
        <color indexed="22"/>
      </bottom>
    </border>
    <border>
      <left>
        <color indexed="63"/>
      </left>
      <right>
        <color indexed="63"/>
      </right>
      <top style="medium">
        <color indexed="63"/>
      </top>
      <bottom style="medium">
        <color indexed="63"/>
      </bottom>
    </border>
    <border>
      <left>
        <color indexed="63"/>
      </left>
      <right style="medium">
        <color indexed="63"/>
      </right>
      <top style="medium">
        <color indexed="63"/>
      </top>
      <bottom style="medium">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4">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9" fillId="20" borderId="35" xfId="0" applyFont="1" applyFill="1" applyBorder="1" applyAlignment="1">
      <alignment wrapText="1"/>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8" fillId="0" borderId="57" xfId="0" applyFont="1" applyFill="1" applyBorder="1" applyAlignment="1">
      <alignment horizontal="left"/>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59"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60" xfId="0" applyFont="1" applyBorder="1" applyAlignment="1">
      <alignment horizontal="center" wrapText="1"/>
    </xf>
    <xf numFmtId="14" fontId="21" fillId="0" borderId="27" xfId="0" applyNumberFormat="1" applyFont="1" applyBorder="1" applyAlignment="1">
      <alignment horizontal="right"/>
    </xf>
    <xf numFmtId="6" fontId="21" fillId="0" borderId="61"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2"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60" xfId="0" applyFont="1" applyBorder="1" applyAlignment="1">
      <alignment horizontal="center" wrapText="1"/>
    </xf>
    <xf numFmtId="14" fontId="0" fillId="0" borderId="63" xfId="0" applyNumberFormat="1" applyFont="1" applyBorder="1" applyAlignment="1">
      <alignment horizontal="right"/>
    </xf>
    <xf numFmtId="6" fontId="0" fillId="0" borderId="64" xfId="0" applyNumberFormat="1" applyFont="1" applyBorder="1" applyAlignment="1">
      <alignment horizontal="right"/>
    </xf>
    <xf numFmtId="0" fontId="21" fillId="0" borderId="49" xfId="0" applyFont="1" applyFill="1" applyBorder="1" applyAlignment="1">
      <alignment horizontal="center" wrapText="1"/>
    </xf>
    <xf numFmtId="0" fontId="21" fillId="0" borderId="65" xfId="0" applyFont="1" applyFill="1" applyBorder="1" applyAlignment="1">
      <alignment horizontal="center" wrapText="1"/>
    </xf>
    <xf numFmtId="0" fontId="21" fillId="0" borderId="65" xfId="0" applyFont="1" applyFill="1" applyBorder="1" applyAlignment="1">
      <alignment horizontal="center"/>
    </xf>
    <xf numFmtId="0" fontId="21" fillId="0" borderId="65" xfId="0" applyFont="1" applyBorder="1" applyAlignment="1">
      <alignment horizontal="right"/>
    </xf>
    <xf numFmtId="14" fontId="21" fillId="0" borderId="65"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1"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6"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7"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8" xfId="0" applyFont="1" applyBorder="1" applyAlignment="1">
      <alignment horizontal="center" wrapText="1"/>
    </xf>
    <xf numFmtId="0" fontId="23" fillId="0" borderId="69"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70"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1" xfId="0" applyFont="1" applyBorder="1" applyAlignment="1">
      <alignment horizontal="center" wrapText="1"/>
    </xf>
    <xf numFmtId="0" fontId="23" fillId="0" borderId="47" xfId="0" applyFont="1" applyBorder="1" applyAlignment="1">
      <alignment horizontal="center" wrapText="1"/>
    </xf>
    <xf numFmtId="0" fontId="22" fillId="20" borderId="72" xfId="0" applyFont="1" applyFill="1" applyBorder="1" applyAlignment="1">
      <alignment/>
    </xf>
    <xf numFmtId="0" fontId="22" fillId="0" borderId="73" xfId="0" applyFont="1" applyBorder="1" applyAlignment="1">
      <alignment horizontal="center" wrapText="1"/>
    </xf>
    <xf numFmtId="0" fontId="22" fillId="0" borderId="74"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35" xfId="0" applyFont="1" applyBorder="1" applyAlignment="1">
      <alignment horizontal="center" wrapText="1"/>
    </xf>
    <xf numFmtId="0" fontId="23" fillId="0" borderId="35"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6"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8" fillId="0" borderId="80" xfId="0" applyFont="1" applyFill="1" applyBorder="1" applyAlignment="1">
      <alignment horizontal="left"/>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35"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7" xfId="0" applyFont="1" applyFill="1" applyBorder="1" applyAlignment="1" applyProtection="1">
      <alignment horizontal="left" wrapText="1"/>
      <protection/>
    </xf>
    <xf numFmtId="0" fontId="18" fillId="0" borderId="20" xfId="0" applyFont="1" applyBorder="1" applyAlignment="1">
      <alignment horizontal="left" wrapText="1"/>
    </xf>
    <xf numFmtId="8" fontId="18" fillId="0" borderId="72" xfId="0" applyNumberFormat="1" applyFont="1" applyBorder="1" applyAlignment="1">
      <alignment horizontal="right"/>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8"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80" xfId="0" applyFont="1" applyFill="1" applyBorder="1" applyAlignment="1">
      <alignment horizontal="center" vertical="top"/>
    </xf>
    <xf numFmtId="0" fontId="22" fillId="20" borderId="90"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35"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35"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59"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2"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1" xfId="0" applyFont="1" applyBorder="1" applyAlignment="1">
      <alignment horizontal="left" wrapText="1"/>
    </xf>
    <xf numFmtId="0" fontId="23" fillId="0" borderId="92" xfId="0" applyFont="1" applyBorder="1" applyAlignment="1">
      <alignment horizontal="center" wrapText="1"/>
    </xf>
    <xf numFmtId="0" fontId="23" fillId="0" borderId="93"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4" xfId="0" applyFont="1" applyFill="1" applyBorder="1" applyAlignment="1">
      <alignment horizontal="left" wrapText="1"/>
    </xf>
    <xf numFmtId="0" fontId="23" fillId="20" borderId="95" xfId="0" applyFont="1" applyFill="1" applyBorder="1" applyAlignment="1">
      <alignment horizontal="center" wrapText="1"/>
    </xf>
    <xf numFmtId="0" fontId="23" fillId="20" borderId="91" xfId="0" applyFont="1" applyFill="1" applyBorder="1" applyAlignment="1">
      <alignment horizontal="center" wrapText="1"/>
    </xf>
    <xf numFmtId="0" fontId="22" fillId="0" borderId="8" xfId="0" applyFont="1" applyFill="1" applyBorder="1" applyAlignment="1">
      <alignment horizontal="center" wrapText="1"/>
    </xf>
    <xf numFmtId="0" fontId="23" fillId="0" borderId="96" xfId="0" applyFont="1" applyBorder="1" applyAlignment="1">
      <alignment horizontal="left" wrapText="1"/>
    </xf>
    <xf numFmtId="0" fontId="22" fillId="20" borderId="79" xfId="0" applyFont="1" applyFill="1" applyBorder="1" applyAlignment="1">
      <alignment horizontal="center" wrapText="1"/>
    </xf>
    <xf numFmtId="0" fontId="18" fillId="0" borderId="62" xfId="0" applyFont="1" applyFill="1" applyBorder="1" applyAlignment="1">
      <alignment horizontal="left"/>
    </xf>
    <xf numFmtId="0" fontId="22" fillId="20" borderId="96" xfId="0" applyFont="1" applyFill="1" applyBorder="1" applyAlignment="1">
      <alignment horizontal="center" wrapText="1"/>
    </xf>
    <xf numFmtId="0" fontId="22" fillId="0" borderId="8" xfId="0" applyFont="1" applyBorder="1" applyAlignment="1">
      <alignment horizontal="center" vertical="top" wrapText="1"/>
    </xf>
    <xf numFmtId="0" fontId="22" fillId="0" borderId="60" xfId="0" applyFont="1" applyBorder="1" applyAlignment="1">
      <alignment horizontal="left" wrapText="1"/>
    </xf>
    <xf numFmtId="6" fontId="22" fillId="0" borderId="63" xfId="0" applyNumberFormat="1" applyFont="1" applyBorder="1" applyAlignment="1">
      <alignment horizontal="center" wrapText="1"/>
    </xf>
    <xf numFmtId="0" fontId="23" fillId="20" borderId="67" xfId="0" applyFont="1" applyFill="1" applyBorder="1" applyAlignment="1">
      <alignment horizontal="center" wrapText="1"/>
    </xf>
    <xf numFmtId="0" fontId="0" fillId="0" borderId="0" xfId="0" applyFont="1" applyBorder="1" applyAlignment="1">
      <alignment/>
    </xf>
    <xf numFmtId="0" fontId="29" fillId="0" borderId="95"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7"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6"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2" xfId="0" applyFont="1" applyBorder="1" applyAlignment="1">
      <alignment horizontal="left" wrapText="1"/>
    </xf>
    <xf numFmtId="0" fontId="0" fillId="0" borderId="62" xfId="0" applyFont="1" applyFill="1" applyBorder="1" applyAlignment="1">
      <alignment/>
    </xf>
    <xf numFmtId="0" fontId="0" fillId="0" borderId="98" xfId="0" applyFont="1" applyBorder="1" applyAlignment="1" applyProtection="1">
      <alignment horizontal="center" wrapText="1"/>
      <protection locked="0"/>
    </xf>
    <xf numFmtId="0" fontId="0" fillId="0" borderId="99" xfId="0" applyFont="1" applyBorder="1" applyAlignment="1">
      <alignment horizontal="left" wrapText="1"/>
    </xf>
    <xf numFmtId="0" fontId="0" fillId="0" borderId="8" xfId="0" applyFont="1" applyBorder="1" applyAlignment="1">
      <alignment horizontal="center" wrapText="1"/>
    </xf>
    <xf numFmtId="0" fontId="0" fillId="20" borderId="100" xfId="0" applyFont="1" applyFill="1" applyBorder="1" applyAlignment="1" applyProtection="1">
      <alignment horizontal="right" wrapText="1"/>
      <protection locked="0"/>
    </xf>
    <xf numFmtId="0" fontId="0" fillId="20" borderId="101" xfId="0" applyFont="1" applyFill="1" applyBorder="1" applyAlignment="1">
      <alignment wrapText="1"/>
    </xf>
    <xf numFmtId="0" fontId="0" fillId="20" borderId="8" xfId="0" applyFont="1" applyFill="1" applyBorder="1" applyAlignment="1">
      <alignment horizontal="center"/>
    </xf>
    <xf numFmtId="0" fontId="0" fillId="0" borderId="100" xfId="0" applyFont="1" applyBorder="1" applyAlignment="1" applyProtection="1">
      <alignment horizontal="center" wrapText="1"/>
      <protection locked="0"/>
    </xf>
    <xf numFmtId="0" fontId="18" fillId="0" borderId="96" xfId="0" applyFont="1" applyFill="1" applyBorder="1" applyAlignment="1">
      <alignment wrapText="1"/>
    </xf>
    <xf numFmtId="0" fontId="18" fillId="0" borderId="102" xfId="0" applyFont="1" applyFill="1" applyBorder="1" applyAlignment="1">
      <alignment horizontal="left"/>
    </xf>
    <xf numFmtId="0" fontId="0" fillId="0" borderId="101" xfId="0" applyFont="1" applyBorder="1" applyAlignment="1">
      <alignment horizontal="left" wrapText="1"/>
    </xf>
    <xf numFmtId="0" fontId="0" fillId="0" borderId="103" xfId="0" applyFont="1" applyBorder="1" applyAlignment="1">
      <alignment horizontal="center" wrapText="1"/>
    </xf>
    <xf numFmtId="0" fontId="0" fillId="20" borderId="100" xfId="0" applyFont="1" applyFill="1" applyBorder="1" applyAlignment="1" applyProtection="1">
      <alignment wrapText="1"/>
      <protection locked="0"/>
    </xf>
    <xf numFmtId="0" fontId="0" fillId="20" borderId="104" xfId="0" applyFont="1" applyFill="1" applyBorder="1" applyAlignment="1" applyProtection="1">
      <alignment wrapText="1"/>
      <protection locked="0"/>
    </xf>
    <xf numFmtId="0" fontId="0" fillId="20" borderId="103" xfId="0" applyFont="1" applyFill="1" applyBorder="1" applyAlignment="1">
      <alignment wrapText="1"/>
    </xf>
    <xf numFmtId="0" fontId="0" fillId="0" borderId="105" xfId="0" applyFont="1" applyBorder="1" applyAlignment="1" applyProtection="1">
      <alignment horizontal="center" wrapText="1"/>
      <protection locked="0"/>
    </xf>
    <xf numFmtId="0" fontId="0" fillId="0" borderId="106"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7"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18" fillId="0" borderId="108" xfId="0" applyFont="1" applyFill="1" applyBorder="1" applyAlignment="1">
      <alignment wrapText="1"/>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9" fillId="20" borderId="110" xfId="0" applyFont="1" applyFill="1" applyBorder="1" applyAlignment="1">
      <alignment wrapText="1"/>
    </xf>
    <xf numFmtId="0" fontId="19" fillId="20" borderId="111" xfId="0" applyFont="1" applyFill="1" applyBorder="1" applyAlignment="1">
      <alignment wrapText="1"/>
    </xf>
    <xf numFmtId="0" fontId="18" fillId="0" borderId="59" xfId="0" applyFont="1" applyBorder="1" applyAlignment="1">
      <alignment horizontal="center"/>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8" xfId="0" applyFont="1" applyFill="1" applyBorder="1" applyAlignment="1">
      <alignment wrapText="1"/>
    </xf>
    <xf numFmtId="0" fontId="18" fillId="0" borderId="35" xfId="0" applyFont="1" applyBorder="1" applyAlignment="1">
      <alignment horizontal="left" wrapText="1"/>
    </xf>
    <xf numFmtId="0" fontId="18" fillId="0" borderId="110" xfId="0" applyFont="1" applyBorder="1" applyAlignment="1">
      <alignment horizontal="left" wrapText="1"/>
    </xf>
    <xf numFmtId="0" fontId="18" fillId="0" borderId="113" xfId="0" applyFont="1" applyBorder="1" applyAlignment="1">
      <alignment horizontal="left" wrapText="1"/>
    </xf>
    <xf numFmtId="49" fontId="18" fillId="0" borderId="59"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4" xfId="0" applyFont="1" applyFill="1" applyBorder="1" applyAlignment="1">
      <alignment vertical="top" wrapText="1"/>
    </xf>
    <xf numFmtId="0" fontId="24" fillId="0" borderId="114" xfId="0" applyFont="1" applyFill="1" applyBorder="1" applyAlignment="1">
      <alignment/>
    </xf>
    <xf numFmtId="0" fontId="18" fillId="0" borderId="35" xfId="0" applyFont="1" applyFill="1" applyBorder="1" applyAlignment="1">
      <alignment horizontal="left" wrapText="1"/>
    </xf>
    <xf numFmtId="0" fontId="18" fillId="0" borderId="110" xfId="0" applyFont="1" applyFill="1" applyBorder="1" applyAlignment="1">
      <alignment horizontal="left" wrapText="1"/>
    </xf>
    <xf numFmtId="0" fontId="18" fillId="0" borderId="97" xfId="0" applyFont="1" applyFill="1" applyBorder="1" applyAlignment="1">
      <alignment horizontal="left" vertical="top" wrapText="1"/>
    </xf>
    <xf numFmtId="0" fontId="18" fillId="0" borderId="94" xfId="0" applyFont="1" applyFill="1" applyBorder="1" applyAlignment="1">
      <alignment horizontal="left" vertical="top" wrapText="1"/>
    </xf>
    <xf numFmtId="0" fontId="18" fillId="0" borderId="97" xfId="0" applyFont="1" applyFill="1" applyBorder="1" applyAlignment="1">
      <alignment horizontal="left" wrapText="1"/>
    </xf>
    <xf numFmtId="0" fontId="18" fillId="0" borderId="94"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8" xfId="0" applyFont="1" applyFill="1" applyBorder="1" applyAlignment="1">
      <alignment horizontal="center" wrapText="1"/>
    </xf>
    <xf numFmtId="0" fontId="23" fillId="0" borderId="78" xfId="0" applyFont="1" applyBorder="1" applyAlignment="1">
      <alignment horizontal="center"/>
    </xf>
    <xf numFmtId="0" fontId="21" fillId="0" borderId="102" xfId="0" applyNumberFormat="1" applyFont="1" applyBorder="1" applyAlignment="1">
      <alignment horizontal="center"/>
    </xf>
    <xf numFmtId="0" fontId="21" fillId="0" borderId="94"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5"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2"/>
  <sheetViews>
    <sheetView tabSelected="1" zoomScale="75" zoomScaleNormal="75" zoomScalePageLayoutView="0" workbookViewId="0" topLeftCell="A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5"/>
      <c r="B1" s="455"/>
      <c r="C1" s="455"/>
    </row>
    <row r="2" spans="1:3" ht="18" customHeight="1">
      <c r="A2" s="456" t="s">
        <v>0</v>
      </c>
      <c r="B2" s="456"/>
      <c r="C2" s="456"/>
    </row>
    <row r="3" spans="1:3" ht="18" customHeight="1">
      <c r="A3" s="454" t="s">
        <v>1</v>
      </c>
      <c r="B3" s="454"/>
      <c r="C3" s="454"/>
    </row>
    <row r="4" spans="1:3" ht="18" customHeight="1">
      <c r="A4" s="454" t="s">
        <v>2</v>
      </c>
      <c r="B4" s="454"/>
      <c r="C4" s="454"/>
    </row>
    <row r="5" spans="1:3" ht="15.75" customHeight="1">
      <c r="A5" s="454" t="s">
        <v>3</v>
      </c>
      <c r="B5" s="454"/>
      <c r="C5" s="454"/>
    </row>
    <row r="6" spans="1:3" ht="15.75" customHeight="1">
      <c r="A6" s="454" t="s">
        <v>4</v>
      </c>
      <c r="B6" s="454"/>
      <c r="C6" s="454"/>
    </row>
    <row r="7" spans="1:3" ht="16.5" customHeight="1" thickBot="1">
      <c r="A7" s="454"/>
      <c r="B7" s="454"/>
      <c r="C7" s="454"/>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60">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26</v>
      </c>
    </row>
    <row r="23" spans="1:3" ht="14.25" customHeight="1">
      <c r="A23" s="19">
        <v>11</v>
      </c>
      <c r="B23" s="20" t="s">
        <v>30</v>
      </c>
      <c r="C23" s="21" t="s">
        <v>31</v>
      </c>
    </row>
    <row r="24" spans="1:3" ht="14.25" customHeight="1">
      <c r="A24" s="19">
        <v>12</v>
      </c>
      <c r="B24" s="20" t="s">
        <v>32</v>
      </c>
      <c r="C24" s="21" t="s">
        <v>33</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15">
      <c r="A30" s="19">
        <v>1</v>
      </c>
      <c r="B30" s="20" t="s">
        <v>11</v>
      </c>
      <c r="C30" s="21" t="s">
        <v>39</v>
      </c>
    </row>
    <row r="31" spans="1:3" ht="14.25" customHeight="1">
      <c r="A31" s="19">
        <v>2</v>
      </c>
      <c r="B31" s="22" t="s">
        <v>13</v>
      </c>
      <c r="C31" s="21" t="s">
        <v>40</v>
      </c>
    </row>
    <row r="32" spans="1:3" ht="14.25" customHeight="1">
      <c r="A32" s="19">
        <v>3</v>
      </c>
      <c r="B32" s="22" t="s">
        <v>15</v>
      </c>
      <c r="C32" s="23" t="s">
        <v>41</v>
      </c>
    </row>
    <row r="33" spans="1:3" ht="14.25" customHeight="1">
      <c r="A33" s="19">
        <v>4</v>
      </c>
      <c r="B33" s="20" t="s">
        <v>17</v>
      </c>
      <c r="C33" s="21" t="s">
        <v>42</v>
      </c>
    </row>
    <row r="34" spans="1:3" ht="14.25" customHeight="1">
      <c r="A34" s="19">
        <v>5</v>
      </c>
      <c r="B34" s="20" t="s">
        <v>19</v>
      </c>
      <c r="C34" s="21" t="s">
        <v>20</v>
      </c>
    </row>
    <row r="35" spans="1:3" ht="14.25" customHeight="1">
      <c r="A35" s="19">
        <v>6</v>
      </c>
      <c r="B35" s="20" t="s">
        <v>21</v>
      </c>
      <c r="C35" s="24" t="s">
        <v>22</v>
      </c>
    </row>
    <row r="36" spans="1:3" ht="14.25" customHeight="1">
      <c r="A36" s="19">
        <v>7</v>
      </c>
      <c r="B36" s="20" t="s">
        <v>23</v>
      </c>
      <c r="C36" s="21" t="s">
        <v>24</v>
      </c>
    </row>
    <row r="37" spans="1:3" ht="14.25" customHeight="1">
      <c r="A37" s="19">
        <v>8</v>
      </c>
      <c r="B37" s="20" t="s">
        <v>25</v>
      </c>
      <c r="C37" s="21" t="s">
        <v>43</v>
      </c>
    </row>
    <row r="38" spans="1:3" ht="14.25" customHeight="1">
      <c r="A38" s="19">
        <v>9</v>
      </c>
      <c r="B38" s="20" t="s">
        <v>27</v>
      </c>
      <c r="C38" s="21" t="s">
        <v>44</v>
      </c>
    </row>
    <row r="39" spans="1:3" ht="14.25" customHeight="1">
      <c r="A39" s="19">
        <v>10</v>
      </c>
      <c r="B39" s="20" t="s">
        <v>29</v>
      </c>
      <c r="C39" s="21" t="s">
        <v>26</v>
      </c>
    </row>
    <row r="40" spans="1:3" ht="14.25" customHeight="1">
      <c r="A40" s="19">
        <v>11</v>
      </c>
      <c r="B40" s="20" t="s">
        <v>30</v>
      </c>
      <c r="C40" s="21" t="s">
        <v>31</v>
      </c>
    </row>
    <row r="41" spans="1:3" ht="14.25" customHeight="1">
      <c r="A41" s="19">
        <v>12</v>
      </c>
      <c r="B41" s="20" t="s">
        <v>32</v>
      </c>
      <c r="C41" s="21" t="s">
        <v>45</v>
      </c>
    </row>
    <row r="42" spans="1:3" ht="14.25" customHeight="1">
      <c r="A42" s="19">
        <v>13</v>
      </c>
      <c r="B42" s="20" t="s">
        <v>34</v>
      </c>
      <c r="C42" s="21" t="s">
        <v>20</v>
      </c>
    </row>
    <row r="43" spans="1:3" ht="14.25" customHeight="1">
      <c r="A43" s="19">
        <v>14</v>
      </c>
      <c r="B43" s="20" t="s">
        <v>35</v>
      </c>
      <c r="C43" s="24" t="s">
        <v>22</v>
      </c>
    </row>
    <row r="44" spans="1:3" ht="15" customHeight="1" thickBot="1">
      <c r="A44" s="25">
        <v>15</v>
      </c>
      <c r="B44" s="26" t="s">
        <v>36</v>
      </c>
      <c r="C44" s="27" t="s">
        <v>24</v>
      </c>
    </row>
    <row r="45" spans="1:3" ht="15.75" customHeight="1">
      <c r="A45" s="13"/>
      <c r="B45" s="14"/>
      <c r="C45" s="15"/>
    </row>
    <row r="46" spans="1:3" ht="27" customHeight="1">
      <c r="A46" s="16" t="s">
        <v>46</v>
      </c>
      <c r="B46" s="17" t="s">
        <v>9</v>
      </c>
      <c r="C46" s="18" t="s">
        <v>47</v>
      </c>
    </row>
    <row r="47" spans="1:3" ht="30">
      <c r="A47" s="19">
        <v>1</v>
      </c>
      <c r="B47" s="20" t="s">
        <v>11</v>
      </c>
      <c r="C47" s="21" t="s">
        <v>48</v>
      </c>
    </row>
    <row r="48" spans="1:3" ht="14.25" customHeight="1">
      <c r="A48" s="19">
        <v>2</v>
      </c>
      <c r="B48" s="22" t="s">
        <v>13</v>
      </c>
      <c r="C48" s="21" t="s">
        <v>49</v>
      </c>
    </row>
    <row r="49" spans="1:3" ht="14.25" customHeight="1">
      <c r="A49" s="19">
        <v>3</v>
      </c>
      <c r="B49" s="22" t="s">
        <v>15</v>
      </c>
      <c r="C49" s="23" t="s">
        <v>41</v>
      </c>
    </row>
    <row r="50" spans="1:3" ht="14.25" customHeight="1">
      <c r="A50" s="19">
        <v>4</v>
      </c>
      <c r="B50" s="20" t="s">
        <v>17</v>
      </c>
      <c r="C50" s="21" t="s">
        <v>50</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51</v>
      </c>
    </row>
    <row r="55" spans="1:3" ht="14.25" customHeight="1">
      <c r="A55" s="19">
        <v>9</v>
      </c>
      <c r="B55" s="20" t="s">
        <v>27</v>
      </c>
      <c r="C55" s="21" t="s">
        <v>52</v>
      </c>
    </row>
    <row r="56" spans="1:3" ht="14.25" customHeight="1">
      <c r="A56" s="19">
        <v>10</v>
      </c>
      <c r="B56" s="20" t="s">
        <v>29</v>
      </c>
      <c r="C56" s="21" t="s">
        <v>51</v>
      </c>
    </row>
    <row r="57" spans="1:3" ht="14.25" customHeight="1">
      <c r="A57" s="19">
        <v>11</v>
      </c>
      <c r="B57" s="20" t="s">
        <v>30</v>
      </c>
      <c r="C57" s="21" t="s">
        <v>31</v>
      </c>
    </row>
    <row r="58" spans="1:3" ht="14.25" customHeight="1">
      <c r="A58" s="19">
        <v>12</v>
      </c>
      <c r="B58" s="20" t="s">
        <v>32</v>
      </c>
      <c r="C58" s="21" t="s">
        <v>50</v>
      </c>
    </row>
    <row r="59" spans="1:3" ht="14.25" customHeight="1">
      <c r="A59" s="19">
        <v>13</v>
      </c>
      <c r="B59" s="20" t="s">
        <v>34</v>
      </c>
      <c r="C59" s="21" t="s">
        <v>20</v>
      </c>
    </row>
    <row r="60" spans="1:3" ht="14.25" customHeight="1">
      <c r="A60" s="19">
        <v>14</v>
      </c>
      <c r="B60" s="20" t="s">
        <v>35</v>
      </c>
      <c r="C60" s="24" t="s">
        <v>22</v>
      </c>
    </row>
    <row r="61" spans="1:3" ht="15" customHeight="1" thickBot="1">
      <c r="A61" s="25">
        <v>15</v>
      </c>
      <c r="B61" s="26" t="s">
        <v>36</v>
      </c>
      <c r="C61" s="27" t="s">
        <v>24</v>
      </c>
    </row>
    <row r="62" spans="1:3" ht="15.75" customHeight="1">
      <c r="A62" s="13"/>
      <c r="B62" s="14"/>
      <c r="C62" s="15"/>
    </row>
    <row r="63" spans="1:3" ht="27" customHeight="1">
      <c r="A63" s="16" t="s">
        <v>53</v>
      </c>
      <c r="B63" s="17" t="s">
        <v>9</v>
      </c>
      <c r="C63" s="18" t="s">
        <v>54</v>
      </c>
    </row>
    <row r="64" spans="1:3" ht="15">
      <c r="A64" s="19">
        <v>1</v>
      </c>
      <c r="B64" s="20" t="s">
        <v>11</v>
      </c>
      <c r="C64" s="21" t="s">
        <v>55</v>
      </c>
    </row>
    <row r="65" spans="1:3" ht="14.25" customHeight="1">
      <c r="A65" s="19">
        <v>2</v>
      </c>
      <c r="B65" s="22" t="s">
        <v>13</v>
      </c>
      <c r="C65" s="21" t="s">
        <v>56</v>
      </c>
    </row>
    <row r="66" spans="1:3" ht="14.25" customHeight="1">
      <c r="A66" s="19">
        <v>3</v>
      </c>
      <c r="B66" s="22" t="s">
        <v>15</v>
      </c>
      <c r="C66" s="23" t="s">
        <v>16</v>
      </c>
    </row>
    <row r="67" spans="1:3" ht="14.25" customHeight="1">
      <c r="A67" s="19">
        <v>4</v>
      </c>
      <c r="B67" s="20" t="s">
        <v>17</v>
      </c>
      <c r="C67" s="21" t="s">
        <v>18</v>
      </c>
    </row>
    <row r="68" spans="1:3" ht="14.25" customHeight="1">
      <c r="A68" s="19">
        <v>5</v>
      </c>
      <c r="B68" s="20" t="s">
        <v>19</v>
      </c>
      <c r="C68" s="21" t="s">
        <v>20</v>
      </c>
    </row>
    <row r="69" spans="1:3" ht="14.25" customHeight="1">
      <c r="A69" s="19">
        <v>6</v>
      </c>
      <c r="B69" s="20" t="s">
        <v>21</v>
      </c>
      <c r="C69" s="24" t="s">
        <v>22</v>
      </c>
    </row>
    <row r="70" spans="1:3" ht="14.25" customHeight="1">
      <c r="A70" s="19">
        <v>7</v>
      </c>
      <c r="B70" s="20" t="s">
        <v>23</v>
      </c>
      <c r="C70" s="21" t="s">
        <v>24</v>
      </c>
    </row>
    <row r="71" spans="1:3" ht="14.25" customHeight="1">
      <c r="A71" s="19">
        <v>8</v>
      </c>
      <c r="B71" s="20" t="s">
        <v>25</v>
      </c>
      <c r="C71" s="21" t="s">
        <v>57</v>
      </c>
    </row>
    <row r="72" spans="1:3" ht="14.25" customHeight="1">
      <c r="A72" s="19">
        <v>9</v>
      </c>
      <c r="B72" s="20" t="s">
        <v>27</v>
      </c>
      <c r="C72" s="21" t="s">
        <v>28</v>
      </c>
    </row>
    <row r="73" spans="1:3" ht="14.25" customHeight="1">
      <c r="A73" s="19">
        <v>10</v>
      </c>
      <c r="B73" s="20" t="s">
        <v>29</v>
      </c>
      <c r="C73" s="21" t="s">
        <v>26</v>
      </c>
    </row>
    <row r="74" spans="1:3" ht="14.25" customHeight="1">
      <c r="A74" s="19">
        <v>11</v>
      </c>
      <c r="B74" s="20" t="s">
        <v>30</v>
      </c>
      <c r="C74" s="21" t="s">
        <v>31</v>
      </c>
    </row>
    <row r="75" spans="1:3" ht="14.25" customHeight="1">
      <c r="A75" s="19">
        <v>12</v>
      </c>
      <c r="B75" s="20" t="s">
        <v>32</v>
      </c>
      <c r="C75" s="21" t="s">
        <v>18</v>
      </c>
    </row>
    <row r="76" spans="1:3" ht="14.25" customHeight="1">
      <c r="A76" s="19">
        <v>13</v>
      </c>
      <c r="B76" s="20" t="s">
        <v>34</v>
      </c>
      <c r="C76" s="21" t="s">
        <v>20</v>
      </c>
    </row>
    <row r="77" spans="1:3" ht="14.25" customHeight="1">
      <c r="A77" s="19">
        <v>14</v>
      </c>
      <c r="B77" s="20" t="s">
        <v>35</v>
      </c>
      <c r="C77" s="24" t="s">
        <v>22</v>
      </c>
    </row>
    <row r="78" spans="1:3" ht="15" customHeight="1" thickBot="1">
      <c r="A78" s="25">
        <v>15</v>
      </c>
      <c r="B78" s="26" t="s">
        <v>36</v>
      </c>
      <c r="C78" s="27" t="s">
        <v>24</v>
      </c>
    </row>
    <row r="79" spans="1:3" ht="15.75" customHeight="1">
      <c r="A79" s="13"/>
      <c r="B79" s="14"/>
      <c r="C79" s="15"/>
    </row>
    <row r="80" spans="1:3" ht="27" customHeight="1">
      <c r="A80" s="16" t="s">
        <v>58</v>
      </c>
      <c r="B80" s="17" t="s">
        <v>9</v>
      </c>
      <c r="C80" s="18" t="s">
        <v>59</v>
      </c>
    </row>
    <row r="81" spans="1:3" ht="60">
      <c r="A81" s="19">
        <v>1</v>
      </c>
      <c r="B81" s="20" t="s">
        <v>11</v>
      </c>
      <c r="C81" s="21" t="s">
        <v>60</v>
      </c>
    </row>
    <row r="82" spans="1:3" ht="14.25" customHeight="1">
      <c r="A82" s="19">
        <v>2</v>
      </c>
      <c r="B82" s="22" t="s">
        <v>13</v>
      </c>
      <c r="C82" s="21" t="s">
        <v>61</v>
      </c>
    </row>
    <row r="83" spans="1:3" ht="14.25" customHeight="1">
      <c r="A83" s="19">
        <v>3</v>
      </c>
      <c r="B83" s="22" t="s">
        <v>15</v>
      </c>
      <c r="C83" s="23" t="s">
        <v>16</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43</v>
      </c>
    </row>
    <row r="89" spans="1:3" ht="14.25" customHeight="1">
      <c r="A89" s="19">
        <v>9</v>
      </c>
      <c r="B89" s="20" t="s">
        <v>27</v>
      </c>
      <c r="C89" s="21" t="s">
        <v>28</v>
      </c>
    </row>
    <row r="90" spans="1:3" ht="14.25" customHeight="1">
      <c r="A90" s="19">
        <v>10</v>
      </c>
      <c r="B90" s="20" t="s">
        <v>29</v>
      </c>
      <c r="C90" s="21" t="s">
        <v>26</v>
      </c>
    </row>
    <row r="91" spans="1:3" ht="14.25" customHeight="1">
      <c r="A91" s="19">
        <v>11</v>
      </c>
      <c r="B91" s="20" t="s">
        <v>30</v>
      </c>
      <c r="C91" s="21" t="s">
        <v>31</v>
      </c>
    </row>
    <row r="92" spans="1:3" ht="14.25" customHeight="1">
      <c r="A92" s="19">
        <v>12</v>
      </c>
      <c r="B92" s="20" t="s">
        <v>32</v>
      </c>
      <c r="C92" s="21" t="s">
        <v>33</v>
      </c>
    </row>
    <row r="93" spans="1:3" ht="14.25" customHeight="1">
      <c r="A93" s="19">
        <v>13</v>
      </c>
      <c r="B93" s="20" t="s">
        <v>34</v>
      </c>
      <c r="C93" s="21" t="s">
        <v>20</v>
      </c>
    </row>
    <row r="94" spans="1:3" ht="14.25" customHeight="1">
      <c r="A94" s="19">
        <v>14</v>
      </c>
      <c r="B94" s="20" t="s">
        <v>35</v>
      </c>
      <c r="C94" s="24" t="s">
        <v>22</v>
      </c>
    </row>
    <row r="95" spans="1:3" ht="15" customHeight="1" thickBot="1">
      <c r="A95" s="25">
        <v>15</v>
      </c>
      <c r="B95" s="26" t="s">
        <v>36</v>
      </c>
      <c r="C95" s="27" t="s">
        <v>24</v>
      </c>
    </row>
    <row r="96" spans="1:3" ht="15.75" customHeight="1">
      <c r="A96" s="13"/>
      <c r="B96" s="14"/>
      <c r="C96" s="15"/>
    </row>
    <row r="97" spans="1:3" ht="27" customHeight="1">
      <c r="A97" s="16" t="s">
        <v>62</v>
      </c>
      <c r="B97" s="17" t="s">
        <v>9</v>
      </c>
      <c r="C97" s="18" t="s">
        <v>63</v>
      </c>
    </row>
    <row r="98" spans="1:3" ht="45">
      <c r="A98" s="19">
        <v>1</v>
      </c>
      <c r="B98" s="20" t="s">
        <v>11</v>
      </c>
      <c r="C98" s="21" t="s">
        <v>64</v>
      </c>
    </row>
    <row r="99" spans="1:3" ht="14.25" customHeight="1">
      <c r="A99" s="19">
        <v>2</v>
      </c>
      <c r="B99" s="22" t="s">
        <v>13</v>
      </c>
      <c r="C99" s="21" t="s">
        <v>65</v>
      </c>
    </row>
    <row r="100" spans="1:3" ht="14.25" customHeight="1">
      <c r="A100" s="19">
        <v>3</v>
      </c>
      <c r="B100" s="22" t="s">
        <v>15</v>
      </c>
      <c r="C100" s="23" t="s">
        <v>41</v>
      </c>
    </row>
    <row r="101" spans="1:3" ht="14.25" customHeight="1">
      <c r="A101" s="19">
        <v>4</v>
      </c>
      <c r="B101" s="20" t="s">
        <v>17</v>
      </c>
      <c r="C101" s="21" t="s">
        <v>18</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26</v>
      </c>
    </row>
    <row r="106" spans="1:3" ht="14.25" customHeight="1">
      <c r="A106" s="19">
        <v>9</v>
      </c>
      <c r="B106" s="20" t="s">
        <v>27</v>
      </c>
      <c r="C106" s="21" t="s">
        <v>28</v>
      </c>
    </row>
    <row r="107" spans="1:3" ht="14.25" customHeight="1">
      <c r="A107" s="19">
        <v>10</v>
      </c>
      <c r="B107" s="20" t="s">
        <v>29</v>
      </c>
      <c r="C107" s="21" t="s">
        <v>26</v>
      </c>
    </row>
    <row r="108" spans="1:3" ht="14.25" customHeight="1">
      <c r="A108" s="19">
        <v>11</v>
      </c>
      <c r="B108" s="20" t="s">
        <v>30</v>
      </c>
      <c r="C108" s="21" t="s">
        <v>31</v>
      </c>
    </row>
    <row r="109" spans="1:3" ht="14.25" customHeight="1">
      <c r="A109" s="19">
        <v>12</v>
      </c>
      <c r="B109" s="20" t="s">
        <v>32</v>
      </c>
      <c r="C109" s="21" t="s">
        <v>33</v>
      </c>
    </row>
    <row r="110" spans="1:3" ht="14.25" customHeight="1">
      <c r="A110" s="19">
        <v>13</v>
      </c>
      <c r="B110" s="20" t="s">
        <v>34</v>
      </c>
      <c r="C110" s="21" t="s">
        <v>20</v>
      </c>
    </row>
    <row r="111" spans="1:3" ht="14.25" customHeight="1">
      <c r="A111" s="19">
        <v>14</v>
      </c>
      <c r="B111" s="20" t="s">
        <v>35</v>
      </c>
      <c r="C111" s="24" t="s">
        <v>22</v>
      </c>
    </row>
    <row r="112" spans="1:3" ht="15" customHeight="1" thickBot="1">
      <c r="A112" s="25">
        <v>15</v>
      </c>
      <c r="B112" s="26" t="s">
        <v>36</v>
      </c>
      <c r="C112" s="27" t="s">
        <v>24</v>
      </c>
    </row>
    <row r="113" spans="1:3" ht="15.75" customHeight="1">
      <c r="A113" s="13"/>
      <c r="B113" s="14"/>
      <c r="C113" s="15"/>
    </row>
    <row r="114" spans="1:3" ht="27" customHeight="1">
      <c r="A114" s="16" t="s">
        <v>66</v>
      </c>
      <c r="B114" s="17" t="s">
        <v>9</v>
      </c>
      <c r="C114" s="18" t="s">
        <v>67</v>
      </c>
    </row>
    <row r="115" spans="1:3" ht="45">
      <c r="A115" s="19">
        <v>1</v>
      </c>
      <c r="B115" s="20" t="s">
        <v>11</v>
      </c>
      <c r="C115" s="21" t="s">
        <v>68</v>
      </c>
    </row>
    <row r="116" spans="1:3" ht="14.25" customHeight="1">
      <c r="A116" s="19">
        <v>2</v>
      </c>
      <c r="B116" s="22" t="s">
        <v>13</v>
      </c>
      <c r="C116" s="21" t="s">
        <v>69</v>
      </c>
    </row>
    <row r="117" spans="1:3" ht="14.25" customHeight="1">
      <c r="A117" s="19">
        <v>3</v>
      </c>
      <c r="B117" s="22" t="s">
        <v>15</v>
      </c>
      <c r="C117" s="23" t="s">
        <v>41</v>
      </c>
    </row>
    <row r="118" spans="1:3" ht="14.25" customHeight="1">
      <c r="A118" s="19">
        <v>4</v>
      </c>
      <c r="B118" s="20" t="s">
        <v>17</v>
      </c>
      <c r="C118" s="21" t="s">
        <v>18</v>
      </c>
    </row>
    <row r="119" spans="1:3" ht="14.25" customHeight="1">
      <c r="A119" s="19">
        <v>5</v>
      </c>
      <c r="B119" s="20" t="s">
        <v>19</v>
      </c>
      <c r="C119" s="21" t="s">
        <v>20</v>
      </c>
    </row>
    <row r="120" spans="1:3" ht="14.25" customHeight="1">
      <c r="A120" s="19">
        <v>6</v>
      </c>
      <c r="B120" s="20" t="s">
        <v>21</v>
      </c>
      <c r="C120" s="24" t="s">
        <v>22</v>
      </c>
    </row>
    <row r="121" spans="1:3" ht="14.25" customHeight="1">
      <c r="A121" s="19">
        <v>7</v>
      </c>
      <c r="B121" s="20" t="s">
        <v>23</v>
      </c>
      <c r="C121" s="21" t="s">
        <v>24</v>
      </c>
    </row>
    <row r="122" spans="1:3" ht="14.25" customHeight="1">
      <c r="A122" s="19">
        <v>8</v>
      </c>
      <c r="B122" s="20" t="s">
        <v>25</v>
      </c>
      <c r="C122" s="21" t="s">
        <v>70</v>
      </c>
    </row>
    <row r="123" spans="1:3" ht="14.25" customHeight="1">
      <c r="A123" s="19">
        <v>9</v>
      </c>
      <c r="B123" s="20" t="s">
        <v>27</v>
      </c>
      <c r="C123" s="21" t="s">
        <v>28</v>
      </c>
    </row>
    <row r="124" spans="1:3" ht="14.25" customHeight="1">
      <c r="A124" s="19">
        <v>10</v>
      </c>
      <c r="B124" s="20" t="s">
        <v>29</v>
      </c>
      <c r="C124" s="21" t="s">
        <v>70</v>
      </c>
    </row>
    <row r="125" spans="1:3" ht="14.25" customHeight="1">
      <c r="A125" s="19">
        <v>11</v>
      </c>
      <c r="B125" s="20" t="s">
        <v>30</v>
      </c>
      <c r="C125" s="21" t="s">
        <v>31</v>
      </c>
    </row>
    <row r="126" spans="1:3" ht="14.25" customHeight="1">
      <c r="A126" s="19">
        <v>12</v>
      </c>
      <c r="B126" s="20" t="s">
        <v>32</v>
      </c>
      <c r="C126" s="21" t="s">
        <v>33</v>
      </c>
    </row>
    <row r="127" spans="1:3" ht="14.25" customHeight="1">
      <c r="A127" s="19">
        <v>13</v>
      </c>
      <c r="B127" s="20" t="s">
        <v>34</v>
      </c>
      <c r="C127" s="21" t="s">
        <v>20</v>
      </c>
    </row>
    <row r="128" spans="1:3" ht="14.25" customHeight="1">
      <c r="A128" s="19">
        <v>14</v>
      </c>
      <c r="B128" s="20" t="s">
        <v>35</v>
      </c>
      <c r="C128" s="24" t="s">
        <v>22</v>
      </c>
    </row>
    <row r="129" spans="1:3" ht="15" customHeight="1" thickBot="1">
      <c r="A129" s="25">
        <v>15</v>
      </c>
      <c r="B129" s="26" t="s">
        <v>36</v>
      </c>
      <c r="C129" s="27" t="s">
        <v>24</v>
      </c>
    </row>
    <row r="130" spans="1:3" ht="15.75" customHeight="1">
      <c r="A130" s="13"/>
      <c r="B130" s="14"/>
      <c r="C130" s="15"/>
    </row>
    <row r="131" spans="1:3" ht="27" customHeight="1">
      <c r="A131" s="16" t="s">
        <v>71</v>
      </c>
      <c r="B131" s="17" t="s">
        <v>9</v>
      </c>
      <c r="C131" s="18" t="s">
        <v>72</v>
      </c>
    </row>
    <row r="132" spans="1:3" ht="30">
      <c r="A132" s="19">
        <v>1</v>
      </c>
      <c r="B132" s="20" t="s">
        <v>11</v>
      </c>
      <c r="C132" s="21" t="s">
        <v>73</v>
      </c>
    </row>
    <row r="133" spans="1:3" ht="14.25" customHeight="1">
      <c r="A133" s="19">
        <v>2</v>
      </c>
      <c r="B133" s="22" t="s">
        <v>13</v>
      </c>
      <c r="C133" s="21" t="s">
        <v>56</v>
      </c>
    </row>
    <row r="134" spans="1:3" ht="14.25" customHeight="1">
      <c r="A134" s="19">
        <v>3</v>
      </c>
      <c r="B134" s="22" t="s">
        <v>15</v>
      </c>
      <c r="C134" s="23" t="s">
        <v>16</v>
      </c>
    </row>
    <row r="135" spans="1:3" ht="14.25" customHeight="1">
      <c r="A135" s="19">
        <v>4</v>
      </c>
      <c r="B135" s="20" t="s">
        <v>17</v>
      </c>
      <c r="C135" s="21" t="s">
        <v>74</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75</v>
      </c>
    </row>
    <row r="139" spans="1:3" ht="14.25" customHeight="1">
      <c r="A139" s="19">
        <v>8</v>
      </c>
      <c r="B139" s="20" t="s">
        <v>25</v>
      </c>
      <c r="C139" s="21" t="s">
        <v>76</v>
      </c>
    </row>
    <row r="140" spans="1:3" ht="14.25" customHeight="1">
      <c r="A140" s="19">
        <v>9</v>
      </c>
      <c r="B140" s="20" t="s">
        <v>27</v>
      </c>
      <c r="C140" s="21" t="s">
        <v>77</v>
      </c>
    </row>
    <row r="141" spans="1:3" ht="14.25" customHeight="1">
      <c r="A141" s="19">
        <v>10</v>
      </c>
      <c r="B141" s="20" t="s">
        <v>29</v>
      </c>
      <c r="C141" s="21" t="s">
        <v>78</v>
      </c>
    </row>
    <row r="142" spans="1:3" ht="14.25" customHeight="1">
      <c r="A142" s="19">
        <v>11</v>
      </c>
      <c r="B142" s="20" t="s">
        <v>30</v>
      </c>
      <c r="C142" s="21" t="s">
        <v>79</v>
      </c>
    </row>
    <row r="143" spans="1:3" ht="14.25" customHeight="1">
      <c r="A143" s="19">
        <v>12</v>
      </c>
      <c r="B143" s="20" t="s">
        <v>32</v>
      </c>
      <c r="C143" s="21" t="s">
        <v>80</v>
      </c>
    </row>
    <row r="144" spans="1:3" ht="14.25" customHeight="1">
      <c r="A144" s="19">
        <v>13</v>
      </c>
      <c r="B144" s="20" t="s">
        <v>34</v>
      </c>
      <c r="C144" s="21" t="s">
        <v>81</v>
      </c>
    </row>
    <row r="145" spans="1:3" ht="14.25" customHeight="1">
      <c r="A145" s="19">
        <v>14</v>
      </c>
      <c r="B145" s="20" t="s">
        <v>35</v>
      </c>
      <c r="C145" s="24" t="s">
        <v>22</v>
      </c>
    </row>
    <row r="146" spans="1:3" ht="15" customHeight="1" thickBot="1">
      <c r="A146" s="25">
        <v>15</v>
      </c>
      <c r="B146" s="26" t="s">
        <v>36</v>
      </c>
      <c r="C146" s="27" t="s">
        <v>82</v>
      </c>
    </row>
    <row r="147" spans="1:3" ht="15.75" customHeight="1">
      <c r="A147" s="13"/>
      <c r="B147" s="14"/>
      <c r="C147" s="15"/>
    </row>
    <row r="148" spans="1:3" ht="27" customHeight="1">
      <c r="A148" s="16" t="s">
        <v>83</v>
      </c>
      <c r="B148" s="17" t="s">
        <v>9</v>
      </c>
      <c r="C148" s="18" t="s">
        <v>84</v>
      </c>
    </row>
    <row r="149" spans="1:3" ht="75">
      <c r="A149" s="19">
        <v>1</v>
      </c>
      <c r="B149" s="20" t="s">
        <v>11</v>
      </c>
      <c r="C149" s="21" t="s">
        <v>85</v>
      </c>
    </row>
    <row r="150" spans="1:3" ht="14.25" customHeight="1">
      <c r="A150" s="19">
        <v>2</v>
      </c>
      <c r="B150" s="22" t="s">
        <v>13</v>
      </c>
      <c r="C150" s="21" t="s">
        <v>61</v>
      </c>
    </row>
    <row r="151" spans="1:3" ht="14.25" customHeight="1">
      <c r="A151" s="19">
        <v>3</v>
      </c>
      <c r="B151" s="22" t="s">
        <v>15</v>
      </c>
      <c r="C151" s="23" t="s">
        <v>16</v>
      </c>
    </row>
    <row r="152" spans="1:3" ht="14.25" customHeight="1">
      <c r="A152" s="19">
        <v>4</v>
      </c>
      <c r="B152" s="20" t="s">
        <v>17</v>
      </c>
      <c r="C152" s="21" t="s">
        <v>86</v>
      </c>
    </row>
    <row r="153" spans="1:3" ht="14.25" customHeight="1">
      <c r="A153" s="19">
        <v>5</v>
      </c>
      <c r="B153" s="20" t="s">
        <v>19</v>
      </c>
      <c r="C153" s="21" t="s">
        <v>20</v>
      </c>
    </row>
    <row r="154" spans="1:3" ht="14.25" customHeight="1">
      <c r="A154" s="19">
        <v>6</v>
      </c>
      <c r="B154" s="20" t="s">
        <v>21</v>
      </c>
      <c r="C154" s="24" t="s">
        <v>22</v>
      </c>
    </row>
    <row r="155" spans="1:3" ht="14.25" customHeight="1">
      <c r="A155" s="19">
        <v>7</v>
      </c>
      <c r="B155" s="20" t="s">
        <v>23</v>
      </c>
      <c r="C155" s="21" t="s">
        <v>87</v>
      </c>
    </row>
    <row r="156" spans="1:3" ht="14.25" customHeight="1">
      <c r="A156" s="19">
        <v>8</v>
      </c>
      <c r="B156" s="20" t="s">
        <v>25</v>
      </c>
      <c r="C156" s="21" t="s">
        <v>88</v>
      </c>
    </row>
    <row r="157" spans="1:3" ht="14.25" customHeight="1">
      <c r="A157" s="19">
        <v>9</v>
      </c>
      <c r="B157" s="20" t="s">
        <v>27</v>
      </c>
      <c r="C157" s="21" t="s">
        <v>89</v>
      </c>
    </row>
    <row r="158" spans="1:3" ht="14.25" customHeight="1">
      <c r="A158" s="19">
        <v>10</v>
      </c>
      <c r="B158" s="20" t="s">
        <v>29</v>
      </c>
      <c r="C158" s="21" t="s">
        <v>90</v>
      </c>
    </row>
    <row r="159" spans="1:3" ht="14.25" customHeight="1">
      <c r="A159" s="19">
        <v>11</v>
      </c>
      <c r="B159" s="20" t="s">
        <v>30</v>
      </c>
      <c r="C159" s="21" t="s">
        <v>91</v>
      </c>
    </row>
    <row r="160" spans="1:3" ht="14.25" customHeight="1">
      <c r="A160" s="19">
        <v>12</v>
      </c>
      <c r="B160" s="20" t="s">
        <v>32</v>
      </c>
      <c r="C160" s="21" t="s">
        <v>92</v>
      </c>
    </row>
    <row r="161" spans="1:3" ht="14.25" customHeight="1">
      <c r="A161" s="19">
        <v>13</v>
      </c>
      <c r="B161" s="20" t="s">
        <v>34</v>
      </c>
      <c r="C161" s="21" t="s">
        <v>93</v>
      </c>
    </row>
    <row r="162" spans="1:3" ht="14.25" customHeight="1">
      <c r="A162" s="19">
        <v>14</v>
      </c>
      <c r="B162" s="20" t="s">
        <v>35</v>
      </c>
      <c r="C162" s="24" t="s">
        <v>22</v>
      </c>
    </row>
    <row r="163" spans="1:3" ht="15" customHeight="1" thickBot="1">
      <c r="A163" s="25">
        <v>15</v>
      </c>
      <c r="B163" s="26" t="s">
        <v>36</v>
      </c>
      <c r="C163" s="27" t="s">
        <v>94</v>
      </c>
    </row>
    <row r="164" spans="1:3" ht="15.75" customHeight="1">
      <c r="A164" s="13"/>
      <c r="B164" s="14"/>
      <c r="C164" s="15"/>
    </row>
    <row r="165" spans="1:3" ht="27" customHeight="1">
      <c r="A165" s="16" t="s">
        <v>95</v>
      </c>
      <c r="B165" s="17" t="s">
        <v>9</v>
      </c>
      <c r="C165" s="18" t="s">
        <v>96</v>
      </c>
    </row>
    <row r="166" spans="1:3" ht="60">
      <c r="A166" s="19">
        <v>1</v>
      </c>
      <c r="B166" s="20" t="s">
        <v>11</v>
      </c>
      <c r="C166" s="21" t="s">
        <v>97</v>
      </c>
    </row>
    <row r="167" spans="1:3" ht="14.25" customHeight="1">
      <c r="A167" s="19">
        <v>2</v>
      </c>
      <c r="B167" s="22" t="s">
        <v>13</v>
      </c>
      <c r="C167" s="21" t="s">
        <v>65</v>
      </c>
    </row>
    <row r="168" spans="1:3" ht="14.25" customHeight="1">
      <c r="A168" s="19">
        <v>3</v>
      </c>
      <c r="B168" s="22" t="s">
        <v>15</v>
      </c>
      <c r="C168" s="23" t="s">
        <v>41</v>
      </c>
    </row>
    <row r="169" spans="1:3" ht="14.25" customHeight="1">
      <c r="A169" s="19">
        <v>4</v>
      </c>
      <c r="B169" s="20" t="s">
        <v>17</v>
      </c>
      <c r="C169" s="21" t="s">
        <v>98</v>
      </c>
    </row>
    <row r="170" spans="1:3" ht="14.25" customHeight="1">
      <c r="A170" s="19">
        <v>5</v>
      </c>
      <c r="B170" s="20" t="s">
        <v>19</v>
      </c>
      <c r="C170" s="21" t="s">
        <v>20</v>
      </c>
    </row>
    <row r="171" spans="1:3" ht="14.25" customHeight="1">
      <c r="A171" s="19">
        <v>6</v>
      </c>
      <c r="B171" s="20" t="s">
        <v>21</v>
      </c>
      <c r="C171" s="24" t="s">
        <v>22</v>
      </c>
    </row>
    <row r="172" spans="1:3" ht="14.25" customHeight="1">
      <c r="A172" s="19">
        <v>7</v>
      </c>
      <c r="B172" s="20" t="s">
        <v>23</v>
      </c>
      <c r="C172" s="21" t="s">
        <v>99</v>
      </c>
    </row>
    <row r="173" spans="1:3" ht="14.25" customHeight="1">
      <c r="A173" s="19">
        <v>8</v>
      </c>
      <c r="B173" s="20" t="s">
        <v>25</v>
      </c>
      <c r="C173" s="21" t="s">
        <v>43</v>
      </c>
    </row>
    <row r="174" spans="1:3" ht="14.25" customHeight="1">
      <c r="A174" s="19">
        <v>9</v>
      </c>
      <c r="B174" s="20" t="s">
        <v>27</v>
      </c>
      <c r="C174" s="21" t="s">
        <v>52</v>
      </c>
    </row>
    <row r="175" spans="1:3" ht="14.25" customHeight="1">
      <c r="A175" s="19">
        <v>10</v>
      </c>
      <c r="B175" s="20" t="s">
        <v>29</v>
      </c>
      <c r="C175" s="21" t="s">
        <v>100</v>
      </c>
    </row>
    <row r="176" spans="1:3" ht="14.25" customHeight="1">
      <c r="A176" s="19">
        <v>11</v>
      </c>
      <c r="B176" s="20" t="s">
        <v>30</v>
      </c>
      <c r="C176" s="21" t="s">
        <v>31</v>
      </c>
    </row>
    <row r="177" spans="1:3" ht="14.25" customHeight="1">
      <c r="A177" s="19">
        <v>12</v>
      </c>
      <c r="B177" s="20" t="s">
        <v>32</v>
      </c>
      <c r="C177" s="21" t="s">
        <v>98</v>
      </c>
    </row>
    <row r="178" spans="1:3" ht="14.25" customHeight="1">
      <c r="A178" s="19">
        <v>13</v>
      </c>
      <c r="B178" s="20" t="s">
        <v>34</v>
      </c>
      <c r="C178" s="21" t="s">
        <v>20</v>
      </c>
    </row>
    <row r="179" spans="1:3" ht="14.25" customHeight="1">
      <c r="A179" s="19">
        <v>14</v>
      </c>
      <c r="B179" s="20" t="s">
        <v>35</v>
      </c>
      <c r="C179" s="24" t="s">
        <v>22</v>
      </c>
    </row>
    <row r="180" spans="1:3" ht="15" customHeight="1" thickBot="1">
      <c r="A180" s="25">
        <v>15</v>
      </c>
      <c r="B180" s="26" t="s">
        <v>36</v>
      </c>
      <c r="C180" s="27" t="s">
        <v>24</v>
      </c>
    </row>
    <row r="181" spans="1:3" ht="15.75" customHeight="1">
      <c r="A181" s="13"/>
      <c r="B181" s="14"/>
      <c r="C181" s="15"/>
    </row>
    <row r="182" spans="1:3" ht="27" customHeight="1">
      <c r="A182" s="16" t="s">
        <v>101</v>
      </c>
      <c r="B182" s="17" t="s">
        <v>9</v>
      </c>
      <c r="C182" s="18" t="s">
        <v>102</v>
      </c>
    </row>
    <row r="183" spans="1:3" ht="15">
      <c r="A183" s="19">
        <v>1</v>
      </c>
      <c r="B183" s="20" t="s">
        <v>11</v>
      </c>
      <c r="C183" s="21" t="s">
        <v>103</v>
      </c>
    </row>
    <row r="184" spans="1:3" ht="14.25" customHeight="1">
      <c r="A184" s="19">
        <v>2</v>
      </c>
      <c r="B184" s="22" t="s">
        <v>13</v>
      </c>
      <c r="C184" s="21" t="s">
        <v>104</v>
      </c>
    </row>
    <row r="185" spans="1:3" ht="14.25" customHeight="1">
      <c r="A185" s="19">
        <v>3</v>
      </c>
      <c r="B185" s="22" t="s">
        <v>15</v>
      </c>
      <c r="C185" s="23" t="s">
        <v>16</v>
      </c>
    </row>
    <row r="186" spans="1:3" ht="14.25" customHeight="1">
      <c r="A186" s="19">
        <v>4</v>
      </c>
      <c r="B186" s="20" t="s">
        <v>17</v>
      </c>
      <c r="C186" s="21" t="s">
        <v>105</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106</v>
      </c>
    </row>
    <row r="191" spans="1:3" ht="14.25" customHeight="1">
      <c r="A191" s="19">
        <v>9</v>
      </c>
      <c r="B191" s="20" t="s">
        <v>27</v>
      </c>
      <c r="C191" s="21" t="s">
        <v>52</v>
      </c>
    </row>
    <row r="192" spans="1:3" ht="14.25" customHeight="1">
      <c r="A192" s="19">
        <v>10</v>
      </c>
      <c r="B192" s="20" t="s">
        <v>29</v>
      </c>
      <c r="C192" s="21" t="s">
        <v>106</v>
      </c>
    </row>
    <row r="193" spans="1:3" ht="14.25" customHeight="1">
      <c r="A193" s="19">
        <v>11</v>
      </c>
      <c r="B193" s="20" t="s">
        <v>30</v>
      </c>
      <c r="C193" s="21" t="s">
        <v>31</v>
      </c>
    </row>
    <row r="194" spans="1:3" ht="14.25" customHeight="1">
      <c r="A194" s="19">
        <v>12</v>
      </c>
      <c r="B194" s="20" t="s">
        <v>32</v>
      </c>
      <c r="C194" s="21" t="s">
        <v>105</v>
      </c>
    </row>
    <row r="195" spans="1:3" ht="14.25" customHeight="1">
      <c r="A195" s="19">
        <v>13</v>
      </c>
      <c r="B195" s="20" t="s">
        <v>34</v>
      </c>
      <c r="C195" s="21" t="s">
        <v>107</v>
      </c>
    </row>
    <row r="196" spans="1:3" ht="14.25" customHeight="1">
      <c r="A196" s="19">
        <v>14</v>
      </c>
      <c r="B196" s="20" t="s">
        <v>35</v>
      </c>
      <c r="C196" s="24" t="s">
        <v>22</v>
      </c>
    </row>
    <row r="197" spans="1:3" ht="15" customHeight="1" thickBot="1">
      <c r="A197" s="25">
        <v>15</v>
      </c>
      <c r="B197" s="26" t="s">
        <v>36</v>
      </c>
      <c r="C197" s="27" t="s">
        <v>24</v>
      </c>
    </row>
    <row r="198" spans="1:3" ht="15.75" customHeight="1">
      <c r="A198" s="13"/>
      <c r="B198" s="14"/>
      <c r="C198" s="15"/>
    </row>
    <row r="199" spans="1:3" ht="27" customHeight="1">
      <c r="A199" s="16" t="s">
        <v>108</v>
      </c>
      <c r="B199" s="17" t="s">
        <v>9</v>
      </c>
      <c r="C199" s="18" t="s">
        <v>109</v>
      </c>
    </row>
    <row r="200" spans="1:3" ht="45">
      <c r="A200" s="19">
        <v>1</v>
      </c>
      <c r="B200" s="20" t="s">
        <v>11</v>
      </c>
      <c r="C200" s="21" t="s">
        <v>110</v>
      </c>
    </row>
    <row r="201" spans="1:3" ht="14.25" customHeight="1">
      <c r="A201" s="19">
        <v>2</v>
      </c>
      <c r="B201" s="22" t="s">
        <v>13</v>
      </c>
      <c r="C201" s="21" t="s">
        <v>65</v>
      </c>
    </row>
    <row r="202" spans="1:3" ht="14.25" customHeight="1">
      <c r="A202" s="19">
        <v>3</v>
      </c>
      <c r="B202" s="22" t="s">
        <v>15</v>
      </c>
      <c r="C202" s="23" t="s">
        <v>41</v>
      </c>
    </row>
    <row r="203" spans="1:3" ht="14.25" customHeight="1">
      <c r="A203" s="19">
        <v>4</v>
      </c>
      <c r="B203" s="20" t="s">
        <v>17</v>
      </c>
      <c r="C203" s="21" t="s">
        <v>111</v>
      </c>
    </row>
    <row r="204" spans="1:3" ht="14.25" customHeight="1">
      <c r="A204" s="19">
        <v>5</v>
      </c>
      <c r="B204" s="20" t="s">
        <v>19</v>
      </c>
      <c r="C204" s="21" t="s">
        <v>112</v>
      </c>
    </row>
    <row r="205" spans="1:3" ht="14.25" customHeight="1">
      <c r="A205" s="19">
        <v>6</v>
      </c>
      <c r="B205" s="20" t="s">
        <v>21</v>
      </c>
      <c r="C205" s="24" t="s">
        <v>22</v>
      </c>
    </row>
    <row r="206" spans="1:3" ht="14.25" customHeight="1">
      <c r="A206" s="19">
        <v>7</v>
      </c>
      <c r="B206" s="20" t="s">
        <v>23</v>
      </c>
      <c r="C206" s="21" t="s">
        <v>113</v>
      </c>
    </row>
    <row r="207" spans="1:3" ht="14.25" customHeight="1">
      <c r="A207" s="19">
        <v>8</v>
      </c>
      <c r="B207" s="20" t="s">
        <v>25</v>
      </c>
      <c r="C207" s="21" t="s">
        <v>114</v>
      </c>
    </row>
    <row r="208" spans="1:3" ht="14.25" customHeight="1">
      <c r="A208" s="19">
        <v>9</v>
      </c>
      <c r="B208" s="20" t="s">
        <v>27</v>
      </c>
      <c r="C208" s="21" t="s">
        <v>52</v>
      </c>
    </row>
    <row r="209" spans="1:3" ht="14.25" customHeight="1">
      <c r="A209" s="19">
        <v>10</v>
      </c>
      <c r="B209" s="20" t="s">
        <v>29</v>
      </c>
      <c r="C209" s="21" t="s">
        <v>114</v>
      </c>
    </row>
    <row r="210" spans="1:3" ht="14.25" customHeight="1">
      <c r="A210" s="19">
        <v>11</v>
      </c>
      <c r="B210" s="20" t="s">
        <v>30</v>
      </c>
      <c r="C210" s="21" t="s">
        <v>31</v>
      </c>
    </row>
    <row r="211" spans="1:3" ht="14.25" customHeight="1">
      <c r="A211" s="19">
        <v>12</v>
      </c>
      <c r="B211" s="20" t="s">
        <v>32</v>
      </c>
      <c r="C211" s="21" t="s">
        <v>111</v>
      </c>
    </row>
    <row r="212" spans="1:3" ht="14.25" customHeight="1">
      <c r="A212" s="19">
        <v>13</v>
      </c>
      <c r="B212" s="20" t="s">
        <v>34</v>
      </c>
      <c r="C212" s="21" t="s">
        <v>112</v>
      </c>
    </row>
    <row r="213" spans="1:3" ht="14.25" customHeight="1">
      <c r="A213" s="19">
        <v>14</v>
      </c>
      <c r="B213" s="20" t="s">
        <v>35</v>
      </c>
      <c r="C213" s="24" t="s">
        <v>22</v>
      </c>
    </row>
    <row r="214" spans="1:3" ht="15" customHeight="1" thickBot="1">
      <c r="A214" s="25">
        <v>15</v>
      </c>
      <c r="B214" s="26" t="s">
        <v>36</v>
      </c>
      <c r="C214" s="27" t="s">
        <v>113</v>
      </c>
    </row>
    <row r="215" spans="1:3" ht="15.75" customHeight="1">
      <c r="A215" s="13"/>
      <c r="B215" s="14"/>
      <c r="C215" s="15"/>
    </row>
    <row r="216" spans="1:3" ht="27" customHeight="1">
      <c r="A216" s="16" t="s">
        <v>115</v>
      </c>
      <c r="B216" s="17" t="s">
        <v>9</v>
      </c>
      <c r="C216" s="18" t="s">
        <v>116</v>
      </c>
    </row>
    <row r="217" spans="1:3" ht="45">
      <c r="A217" s="19">
        <v>1</v>
      </c>
      <c r="B217" s="20" t="s">
        <v>11</v>
      </c>
      <c r="C217" s="21" t="s">
        <v>117</v>
      </c>
    </row>
    <row r="218" spans="1:3" ht="14.25" customHeight="1">
      <c r="A218" s="19">
        <v>2</v>
      </c>
      <c r="B218" s="22" t="s">
        <v>13</v>
      </c>
      <c r="C218" s="21" t="s">
        <v>118</v>
      </c>
    </row>
    <row r="219" spans="1:3" ht="14.25" customHeight="1">
      <c r="A219" s="19">
        <v>3</v>
      </c>
      <c r="B219" s="22" t="s">
        <v>15</v>
      </c>
      <c r="C219" s="23" t="s">
        <v>16</v>
      </c>
    </row>
    <row r="220" spans="1:3" ht="14.25" customHeight="1">
      <c r="A220" s="19">
        <v>4</v>
      </c>
      <c r="B220" s="20" t="s">
        <v>17</v>
      </c>
      <c r="C220" s="21" t="s">
        <v>119</v>
      </c>
    </row>
    <row r="221" spans="1:3" ht="14.25" customHeight="1">
      <c r="A221" s="19">
        <v>5</v>
      </c>
      <c r="B221" s="20" t="s">
        <v>19</v>
      </c>
      <c r="C221" s="21" t="s">
        <v>120</v>
      </c>
    </row>
    <row r="222" spans="1:3" ht="14.25" customHeight="1">
      <c r="A222" s="19">
        <v>6</v>
      </c>
      <c r="B222" s="20" t="s">
        <v>21</v>
      </c>
      <c r="C222" s="24" t="s">
        <v>22</v>
      </c>
    </row>
    <row r="223" spans="1:3" ht="14.25" customHeight="1">
      <c r="A223" s="19">
        <v>7</v>
      </c>
      <c r="B223" s="20" t="s">
        <v>23</v>
      </c>
      <c r="C223" s="21" t="s">
        <v>121</v>
      </c>
    </row>
    <row r="224" spans="1:3" ht="14.25" customHeight="1">
      <c r="A224" s="19">
        <v>8</v>
      </c>
      <c r="B224" s="20" t="s">
        <v>25</v>
      </c>
      <c r="C224" s="21" t="s">
        <v>43</v>
      </c>
    </row>
    <row r="225" spans="1:3" ht="14.25" customHeight="1">
      <c r="A225" s="19">
        <v>9</v>
      </c>
      <c r="B225" s="20" t="s">
        <v>27</v>
      </c>
      <c r="C225" s="21" t="s">
        <v>44</v>
      </c>
    </row>
    <row r="226" spans="1:3" ht="14.25" customHeight="1">
      <c r="A226" s="19">
        <v>10</v>
      </c>
      <c r="B226" s="20" t="s">
        <v>29</v>
      </c>
      <c r="C226" s="21" t="s">
        <v>26</v>
      </c>
    </row>
    <row r="227" spans="1:3" ht="14.25" customHeight="1">
      <c r="A227" s="19">
        <v>11</v>
      </c>
      <c r="B227" s="20" t="s">
        <v>30</v>
      </c>
      <c r="C227" s="21" t="s">
        <v>31</v>
      </c>
    </row>
    <row r="228" spans="1:3" ht="14.25" customHeight="1">
      <c r="A228" s="19">
        <v>12</v>
      </c>
      <c r="B228" s="20" t="s">
        <v>32</v>
      </c>
      <c r="C228" s="21" t="s">
        <v>33</v>
      </c>
    </row>
    <row r="229" spans="1:3" ht="14.25" customHeight="1">
      <c r="A229" s="19">
        <v>13</v>
      </c>
      <c r="B229" s="20" t="s">
        <v>34</v>
      </c>
      <c r="C229" s="21" t="s">
        <v>20</v>
      </c>
    </row>
    <row r="230" spans="1:3" ht="14.25" customHeight="1">
      <c r="A230" s="19">
        <v>14</v>
      </c>
      <c r="B230" s="20" t="s">
        <v>35</v>
      </c>
      <c r="C230" s="24" t="s">
        <v>22</v>
      </c>
    </row>
    <row r="231" spans="1:3" ht="15" customHeight="1" thickBot="1">
      <c r="A231" s="25">
        <v>15</v>
      </c>
      <c r="B231" s="26" t="s">
        <v>36</v>
      </c>
      <c r="C231" s="27" t="s">
        <v>24</v>
      </c>
    </row>
    <row r="232" spans="1:4" ht="15.75">
      <c r="A232" s="28" t="s">
        <v>122</v>
      </c>
      <c r="B232" s="28"/>
      <c r="C232" s="28" t="s">
        <v>123</v>
      </c>
      <c r="D232"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REPORTING&amp;RWATERBURY HOSPITAL</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5"/>
      <c r="C1" s="465"/>
    </row>
    <row r="2" spans="1:3" ht="15">
      <c r="A2" s="465" t="s">
        <v>0</v>
      </c>
      <c r="B2" s="465"/>
      <c r="C2" s="465"/>
    </row>
    <row r="3" spans="1:3" ht="15">
      <c r="A3" s="465" t="s">
        <v>1</v>
      </c>
      <c r="B3" s="465"/>
      <c r="C3" s="465"/>
    </row>
    <row r="4" spans="1:3" ht="15">
      <c r="A4" s="465" t="s">
        <v>2</v>
      </c>
      <c r="B4" s="465"/>
      <c r="C4" s="465"/>
    </row>
    <row r="5" spans="1:3" ht="15">
      <c r="A5" s="298" t="s">
        <v>338</v>
      </c>
      <c r="B5" s="298"/>
      <c r="C5" s="298"/>
    </row>
    <row r="6" spans="1:3" ht="13.5" customHeight="1" thickBot="1">
      <c r="A6" s="299"/>
      <c r="B6" s="493"/>
      <c r="C6" s="493"/>
    </row>
    <row r="7" spans="1:3" ht="15">
      <c r="A7" s="221">
        <v>-1</v>
      </c>
      <c r="B7" s="223">
        <v>-2</v>
      </c>
      <c r="C7" s="224">
        <v>-3</v>
      </c>
    </row>
    <row r="8" spans="1:3" ht="15.75" thickBot="1">
      <c r="A8" s="300" t="s">
        <v>5</v>
      </c>
      <c r="B8" s="301" t="s">
        <v>6</v>
      </c>
      <c r="C8" s="301" t="s">
        <v>339</v>
      </c>
    </row>
    <row r="9" spans="1:3" ht="15.75" customHeight="1">
      <c r="A9" s="302"/>
      <c r="B9" s="303"/>
      <c r="C9" s="304"/>
    </row>
    <row r="10" spans="1:3" ht="15.75" customHeight="1" thickBot="1">
      <c r="A10" s="305" t="s">
        <v>83</v>
      </c>
      <c r="B10" s="306" t="s">
        <v>340</v>
      </c>
      <c r="C10" s="301"/>
    </row>
    <row r="11" spans="1:3" s="225" customFormat="1" ht="75" customHeight="1">
      <c r="A11" s="307" t="s">
        <v>8</v>
      </c>
      <c r="B11" s="308" t="s">
        <v>341</v>
      </c>
      <c r="C11" s="309" t="s">
        <v>342</v>
      </c>
    </row>
    <row r="12" spans="1:3" s="225" customFormat="1" ht="75" customHeight="1">
      <c r="A12" s="310" t="s">
        <v>37</v>
      </c>
      <c r="B12" s="308" t="s">
        <v>343</v>
      </c>
      <c r="C12" s="311" t="s">
        <v>344</v>
      </c>
    </row>
    <row r="13" spans="1:3" s="225" customFormat="1" ht="30">
      <c r="A13" s="312" t="s">
        <v>46</v>
      </c>
      <c r="B13" s="313" t="s">
        <v>345</v>
      </c>
      <c r="C13" s="314">
        <v>0.16</v>
      </c>
    </row>
    <row r="14" spans="1:3" ht="13.5" customHeight="1" thickBot="1">
      <c r="A14" s="315"/>
      <c r="B14" s="316"/>
      <c r="C14" s="317"/>
    </row>
    <row r="15" spans="1:3" s="225" customFormat="1" ht="16.5" customHeight="1" thickBot="1">
      <c r="A15" s="318" t="s">
        <v>346</v>
      </c>
      <c r="B15" s="319" t="s">
        <v>347</v>
      </c>
      <c r="C15" s="320"/>
    </row>
    <row r="16" spans="1:3" s="225" customFormat="1" ht="15">
      <c r="A16" s="321"/>
      <c r="B16" s="322" t="s">
        <v>348</v>
      </c>
      <c r="C16" s="323"/>
    </row>
    <row r="17" spans="1:3" s="225" customFormat="1" ht="15">
      <c r="A17" s="324">
        <v>1</v>
      </c>
      <c r="B17" s="308" t="s">
        <v>349</v>
      </c>
      <c r="C17" s="325" t="s">
        <v>350</v>
      </c>
    </row>
    <row r="18" spans="1:3" s="225" customFormat="1" ht="15">
      <c r="A18" s="324">
        <v>2</v>
      </c>
      <c r="B18" s="326" t="s">
        <v>351</v>
      </c>
      <c r="C18" s="325" t="s">
        <v>172</v>
      </c>
    </row>
    <row r="19" spans="1:3" s="225" customFormat="1" ht="15">
      <c r="A19" s="324">
        <v>3</v>
      </c>
      <c r="B19" s="326" t="s">
        <v>352</v>
      </c>
      <c r="C19" s="325" t="s">
        <v>353</v>
      </c>
    </row>
    <row r="20" spans="1:3" s="225" customFormat="1" ht="75" customHeight="1">
      <c r="A20" s="324">
        <v>4</v>
      </c>
      <c r="B20" s="326" t="s">
        <v>354</v>
      </c>
      <c r="C20" s="325" t="s">
        <v>342</v>
      </c>
    </row>
    <row r="21" spans="1:3" s="225" customFormat="1" ht="75" customHeight="1">
      <c r="A21" s="324">
        <v>5</v>
      </c>
      <c r="B21" s="326" t="s">
        <v>355</v>
      </c>
      <c r="C21" s="325" t="s">
        <v>344</v>
      </c>
    </row>
    <row r="22" spans="1:3" s="225" customFormat="1" ht="27" customHeight="1">
      <c r="A22" s="327">
        <v>6</v>
      </c>
      <c r="B22" s="326" t="s">
        <v>356</v>
      </c>
      <c r="C22" s="328">
        <v>0.27</v>
      </c>
    </row>
    <row r="23" spans="1:3" s="329" customFormat="1" ht="15">
      <c r="A23" s="330"/>
      <c r="B23" s="331"/>
      <c r="C23" s="332"/>
    </row>
    <row r="24" spans="1:3" s="225" customFormat="1" ht="15">
      <c r="A24" s="321"/>
      <c r="B24" s="322" t="s">
        <v>348</v>
      </c>
      <c r="C24" s="323"/>
    </row>
    <row r="25" spans="1:3" s="225" customFormat="1" ht="15">
      <c r="A25" s="324">
        <v>1</v>
      </c>
      <c r="B25" s="308" t="s">
        <v>349</v>
      </c>
      <c r="C25" s="325" t="s">
        <v>357</v>
      </c>
    </row>
    <row r="26" spans="1:3" s="225" customFormat="1" ht="15">
      <c r="A26" s="324">
        <v>2</v>
      </c>
      <c r="B26" s="326" t="s">
        <v>351</v>
      </c>
      <c r="C26" s="325" t="s">
        <v>172</v>
      </c>
    </row>
    <row r="27" spans="1:3" s="225" customFormat="1" ht="15">
      <c r="A27" s="324">
        <v>3</v>
      </c>
      <c r="B27" s="326" t="s">
        <v>352</v>
      </c>
      <c r="C27" s="325" t="s">
        <v>353</v>
      </c>
    </row>
    <row r="28" spans="1:3" s="225" customFormat="1" ht="75" customHeight="1">
      <c r="A28" s="324">
        <v>4</v>
      </c>
      <c r="B28" s="326" t="s">
        <v>354</v>
      </c>
      <c r="C28" s="325" t="s">
        <v>342</v>
      </c>
    </row>
    <row r="29" spans="1:3" s="225" customFormat="1" ht="75" customHeight="1">
      <c r="A29" s="324">
        <v>5</v>
      </c>
      <c r="B29" s="326" t="s">
        <v>355</v>
      </c>
      <c r="C29" s="325" t="s">
        <v>344</v>
      </c>
    </row>
    <row r="30" spans="1:3" s="225" customFormat="1" ht="27" customHeight="1">
      <c r="A30" s="327">
        <v>6</v>
      </c>
      <c r="B30" s="326" t="s">
        <v>356</v>
      </c>
      <c r="C30" s="328">
        <v>0.15</v>
      </c>
    </row>
    <row r="31" spans="1:3" s="329" customFormat="1" ht="15">
      <c r="A31" s="330"/>
      <c r="B31" s="331"/>
      <c r="C31" s="332"/>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REPORTING&amp;R&amp;10WATERBURY HOSPITAL</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1">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3"/>
      <c r="B3" s="333"/>
      <c r="C3" s="334"/>
      <c r="D3" s="334"/>
      <c r="E3" s="335"/>
      <c r="F3" s="335"/>
      <c r="G3" s="335"/>
    </row>
    <row r="4" spans="1:7" ht="15.75" customHeight="1">
      <c r="A4" s="333"/>
      <c r="B4" s="333"/>
      <c r="C4" s="2" t="s">
        <v>0</v>
      </c>
      <c r="D4" s="334"/>
      <c r="E4" s="335"/>
      <c r="F4" s="335"/>
      <c r="G4" s="335"/>
    </row>
    <row r="5" spans="1:7" ht="15.75" customHeight="1">
      <c r="A5" s="333"/>
      <c r="B5" s="333"/>
      <c r="C5" s="2" t="s">
        <v>192</v>
      </c>
      <c r="D5" s="334"/>
      <c r="E5" s="335"/>
      <c r="F5" s="335"/>
      <c r="G5" s="335"/>
    </row>
    <row r="6" spans="1:7" ht="15.75" customHeight="1">
      <c r="A6" s="333"/>
      <c r="B6" s="333"/>
      <c r="C6" s="2" t="s">
        <v>2</v>
      </c>
      <c r="D6" s="334"/>
      <c r="E6" s="335"/>
      <c r="F6" s="335"/>
      <c r="G6" s="335"/>
    </row>
    <row r="7" spans="1:5" ht="15.75" customHeight="1">
      <c r="A7" s="454" t="s">
        <v>358</v>
      </c>
      <c r="B7" s="454"/>
      <c r="C7" s="454"/>
      <c r="D7" s="454"/>
      <c r="E7" s="454"/>
    </row>
    <row r="8" spans="1:7" ht="16.5" customHeight="1" thickBot="1">
      <c r="A8" s="333"/>
      <c r="B8" s="333"/>
      <c r="C8" s="2"/>
      <c r="D8" s="334"/>
      <c r="E8" s="335"/>
      <c r="F8" s="335"/>
      <c r="G8" s="335"/>
    </row>
    <row r="9" spans="1:7" ht="16.5" customHeight="1" thickBot="1">
      <c r="A9" s="336" t="s">
        <v>5</v>
      </c>
      <c r="B9" s="337" t="s">
        <v>359</v>
      </c>
      <c r="C9" s="338" t="s">
        <v>360</v>
      </c>
      <c r="D9" s="338" t="s">
        <v>361</v>
      </c>
      <c r="E9" s="339" t="s">
        <v>362</v>
      </c>
      <c r="F9" s="340"/>
      <c r="G9" s="340"/>
    </row>
    <row r="10" spans="1:7" ht="15.75" customHeight="1">
      <c r="A10" s="341"/>
      <c r="B10" s="342"/>
      <c r="C10" s="343"/>
      <c r="D10" s="343"/>
      <c r="E10" s="8"/>
      <c r="F10" s="340"/>
      <c r="G10" s="340"/>
    </row>
    <row r="11" spans="1:7" ht="15.75" customHeight="1">
      <c r="A11" s="344" t="s">
        <v>363</v>
      </c>
      <c r="B11" s="345" t="s">
        <v>52</v>
      </c>
      <c r="C11" s="346">
        <v>515274</v>
      </c>
      <c r="D11" s="346">
        <v>41903</v>
      </c>
      <c r="E11" s="347">
        <f>C11+D11</f>
        <v>557177</v>
      </c>
      <c r="F11" s="348"/>
      <c r="G11" s="349"/>
    </row>
    <row r="12" spans="1:7" ht="15.75" customHeight="1">
      <c r="A12" s="494"/>
      <c r="B12" s="495"/>
      <c r="C12" s="495"/>
      <c r="D12" s="495"/>
      <c r="E12" s="496"/>
      <c r="F12" s="348"/>
      <c r="G12" s="349"/>
    </row>
    <row r="13" spans="1:7" ht="15.75" customHeight="1">
      <c r="A13" s="344" t="s">
        <v>364</v>
      </c>
      <c r="B13" s="345" t="s">
        <v>365</v>
      </c>
      <c r="C13" s="346">
        <v>397411</v>
      </c>
      <c r="D13" s="346">
        <v>36813</v>
      </c>
      <c r="E13" s="347">
        <f>C13+D13</f>
        <v>434224</v>
      </c>
      <c r="F13" s="348"/>
      <c r="G13" s="349"/>
    </row>
    <row r="14" spans="1:7" ht="15.75" customHeight="1">
      <c r="A14" s="494"/>
      <c r="B14" s="495"/>
      <c r="C14" s="495"/>
      <c r="D14" s="495"/>
      <c r="E14" s="496"/>
      <c r="F14" s="348"/>
      <c r="G14" s="349"/>
    </row>
    <row r="15" spans="1:7" ht="15.75" customHeight="1">
      <c r="A15" s="344" t="s">
        <v>366</v>
      </c>
      <c r="B15" s="345" t="s">
        <v>367</v>
      </c>
      <c r="C15" s="346">
        <v>362718</v>
      </c>
      <c r="D15" s="346">
        <v>44163</v>
      </c>
      <c r="E15" s="347">
        <f>C15+D15</f>
        <v>406881</v>
      </c>
      <c r="F15" s="348"/>
      <c r="G15" s="349"/>
    </row>
    <row r="16" spans="1:7" ht="15.75" customHeight="1">
      <c r="A16" s="494"/>
      <c r="B16" s="495"/>
      <c r="C16" s="495"/>
      <c r="D16" s="495"/>
      <c r="E16" s="496"/>
      <c r="F16" s="348"/>
      <c r="G16" s="349"/>
    </row>
    <row r="17" spans="1:7" ht="15.75" customHeight="1">
      <c r="A17" s="344" t="s">
        <v>368</v>
      </c>
      <c r="B17" s="345" t="s">
        <v>369</v>
      </c>
      <c r="C17" s="346">
        <v>368009</v>
      </c>
      <c r="D17" s="346">
        <v>33205</v>
      </c>
      <c r="E17" s="347">
        <f>C17+D17</f>
        <v>401214</v>
      </c>
      <c r="F17" s="348"/>
      <c r="G17" s="349"/>
    </row>
    <row r="18" spans="1:7" ht="15.75" customHeight="1">
      <c r="A18" s="494"/>
      <c r="B18" s="495"/>
      <c r="C18" s="495"/>
      <c r="D18" s="495"/>
      <c r="E18" s="496"/>
      <c r="F18" s="348"/>
      <c r="G18" s="349"/>
    </row>
    <row r="19" spans="1:7" ht="15.75" customHeight="1">
      <c r="A19" s="344" t="s">
        <v>370</v>
      </c>
      <c r="B19" s="345" t="s">
        <v>371</v>
      </c>
      <c r="C19" s="346">
        <v>353934</v>
      </c>
      <c r="D19" s="346">
        <v>45067</v>
      </c>
      <c r="E19" s="347">
        <f>C19+D19</f>
        <v>399001</v>
      </c>
      <c r="F19" s="348"/>
      <c r="G19" s="349"/>
    </row>
    <row r="20" spans="1:7" ht="15.75" customHeight="1">
      <c r="A20" s="494"/>
      <c r="B20" s="495"/>
      <c r="C20" s="495"/>
      <c r="D20" s="495"/>
      <c r="E20" s="496"/>
      <c r="F20" s="348"/>
      <c r="G20" s="349"/>
    </row>
    <row r="21" spans="1:7" ht="15.75" customHeight="1">
      <c r="A21" s="344" t="s">
        <v>372</v>
      </c>
      <c r="B21" s="345" t="s">
        <v>373</v>
      </c>
      <c r="C21" s="346">
        <v>354735</v>
      </c>
      <c r="D21" s="346">
        <v>20960</v>
      </c>
      <c r="E21" s="347">
        <f>C21+D21</f>
        <v>375695</v>
      </c>
      <c r="F21" s="348"/>
      <c r="G21" s="349"/>
    </row>
    <row r="22" spans="1:7" ht="15.75" customHeight="1">
      <c r="A22" s="494"/>
      <c r="B22" s="495"/>
      <c r="C22" s="495"/>
      <c r="D22" s="495"/>
      <c r="E22" s="496"/>
      <c r="F22" s="348"/>
      <c r="G22" s="349"/>
    </row>
    <row r="23" spans="1:7" ht="15.75" customHeight="1">
      <c r="A23" s="344" t="s">
        <v>374</v>
      </c>
      <c r="B23" s="345" t="s">
        <v>375</v>
      </c>
      <c r="C23" s="346">
        <v>315919</v>
      </c>
      <c r="D23" s="346">
        <v>35633</v>
      </c>
      <c r="E23" s="347">
        <f>C23+D23</f>
        <v>351552</v>
      </c>
      <c r="F23" s="348"/>
      <c r="G23" s="349"/>
    </row>
    <row r="24" spans="1:7" ht="15.75" customHeight="1">
      <c r="A24" s="494"/>
      <c r="B24" s="495"/>
      <c r="C24" s="495"/>
      <c r="D24" s="495"/>
      <c r="E24" s="496"/>
      <c r="F24" s="348"/>
      <c r="G24" s="349"/>
    </row>
    <row r="25" spans="1:7" ht="15.75" customHeight="1">
      <c r="A25" s="344" t="s">
        <v>376</v>
      </c>
      <c r="B25" s="345" t="s">
        <v>377</v>
      </c>
      <c r="C25" s="346">
        <v>310538</v>
      </c>
      <c r="D25" s="346">
        <v>36395</v>
      </c>
      <c r="E25" s="347">
        <f>C25+D25</f>
        <v>346933</v>
      </c>
      <c r="F25" s="348"/>
      <c r="G25" s="349"/>
    </row>
    <row r="26" spans="1:7" ht="15.75" customHeight="1">
      <c r="A26" s="494"/>
      <c r="B26" s="495"/>
      <c r="C26" s="495"/>
      <c r="D26" s="495"/>
      <c r="E26" s="496"/>
      <c r="F26" s="348"/>
      <c r="G26" s="349"/>
    </row>
    <row r="27" spans="1:7" ht="15.75" customHeight="1">
      <c r="A27" s="344" t="s">
        <v>378</v>
      </c>
      <c r="B27" s="345" t="s">
        <v>379</v>
      </c>
      <c r="C27" s="346">
        <v>296621</v>
      </c>
      <c r="D27" s="346">
        <v>43701</v>
      </c>
      <c r="E27" s="347">
        <f>C27+D27</f>
        <v>340322</v>
      </c>
      <c r="F27" s="348"/>
      <c r="G27" s="349"/>
    </row>
    <row r="28" spans="1:7" ht="15.75" customHeight="1">
      <c r="A28" s="494"/>
      <c r="B28" s="495"/>
      <c r="C28" s="495"/>
      <c r="D28" s="495"/>
      <c r="E28" s="496"/>
      <c r="F28" s="348"/>
      <c r="G28" s="349"/>
    </row>
    <row r="29" spans="1:7" ht="15.75" customHeight="1">
      <c r="A29" s="344" t="s">
        <v>380</v>
      </c>
      <c r="B29" s="345" t="s">
        <v>373</v>
      </c>
      <c r="C29" s="346">
        <v>293053</v>
      </c>
      <c r="D29" s="346">
        <v>34351</v>
      </c>
      <c r="E29" s="347">
        <f>C29+D29</f>
        <v>327404</v>
      </c>
      <c r="F29" s="348"/>
      <c r="G29" s="349"/>
    </row>
    <row r="30" spans="1:7" ht="15.75" customHeight="1" thickBot="1">
      <c r="A30" s="494"/>
      <c r="B30" s="495"/>
      <c r="C30" s="495"/>
      <c r="D30" s="495"/>
      <c r="E30" s="496"/>
      <c r="F30" s="348"/>
      <c r="G30" s="349"/>
    </row>
    <row r="31" spans="1:7" ht="18.75" customHeight="1" thickBot="1">
      <c r="A31" s="350"/>
      <c r="B31" s="351" t="s">
        <v>173</v>
      </c>
      <c r="C31" s="352">
        <f>SUM(C11+C13+C15+C17+C19+C21+C23+C25+C27+C29)</f>
        <v>3568212</v>
      </c>
      <c r="D31" s="352">
        <f>SUM(D11+D13+D15+D17+D19+D21+D23+D25+D27+D29)</f>
        <v>372191</v>
      </c>
      <c r="E31" s="353">
        <f>C31+D31</f>
        <v>3940403</v>
      </c>
      <c r="F31" s="354"/>
      <c r="G31" s="354"/>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REPORTING&amp;R&amp;10WATERBURY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68"/>
  <sheetViews>
    <sheetView zoomScalePageLayoutView="0" workbookViewId="0" topLeftCell="A1">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8" t="s">
        <v>0</v>
      </c>
      <c r="B2" s="498"/>
      <c r="C2" s="498"/>
      <c r="D2" s="498"/>
      <c r="E2" s="498"/>
    </row>
    <row r="3" spans="1:5" ht="12.75">
      <c r="A3" s="498" t="s">
        <v>192</v>
      </c>
      <c r="B3" s="498"/>
      <c r="C3" s="498"/>
      <c r="D3" s="498"/>
      <c r="E3" s="498"/>
    </row>
    <row r="4" spans="1:5" ht="15" customHeight="1">
      <c r="A4" s="498" t="s">
        <v>2</v>
      </c>
      <c r="B4" s="498"/>
      <c r="C4" s="498"/>
      <c r="D4" s="498"/>
      <c r="E4" s="498"/>
    </row>
    <row r="5" spans="1:5" ht="15" customHeight="1">
      <c r="A5" s="499" t="s">
        <v>381</v>
      </c>
      <c r="B5" s="499"/>
      <c r="C5" s="499"/>
      <c r="D5" s="499"/>
      <c r="E5" s="499"/>
    </row>
    <row r="6" spans="1:5" ht="15" customHeight="1">
      <c r="A6" s="499" t="s">
        <v>382</v>
      </c>
      <c r="B6" s="499"/>
      <c r="C6" s="499"/>
      <c r="D6" s="499"/>
      <c r="E6" s="499"/>
    </row>
    <row r="7" spans="1:3" ht="12.75">
      <c r="A7" s="356"/>
      <c r="B7" s="355"/>
      <c r="C7" s="356"/>
    </row>
    <row r="8" spans="1:5" ht="12.75" customHeight="1">
      <c r="A8" s="357">
        <v>-1</v>
      </c>
      <c r="B8" s="358">
        <v>-2</v>
      </c>
      <c r="C8" s="357">
        <v>-3</v>
      </c>
      <c r="D8" s="357">
        <v>-4</v>
      </c>
      <c r="E8" s="357">
        <v>-5</v>
      </c>
    </row>
    <row r="9" spans="1:5" s="359" customFormat="1" ht="54" customHeight="1">
      <c r="A9" s="360" t="s">
        <v>5</v>
      </c>
      <c r="B9" s="361" t="s">
        <v>6</v>
      </c>
      <c r="C9" s="362" t="s">
        <v>383</v>
      </c>
      <c r="D9" s="363" t="s">
        <v>384</v>
      </c>
      <c r="E9" s="364" t="s">
        <v>362</v>
      </c>
    </row>
    <row r="10" spans="1:5" s="359" customFormat="1" ht="12.75">
      <c r="A10" s="365"/>
      <c r="B10" s="366"/>
      <c r="C10" s="367"/>
      <c r="D10" s="367"/>
      <c r="E10" s="368"/>
    </row>
    <row r="11" spans="1:5" s="359" customFormat="1" ht="12.75">
      <c r="A11" s="369" t="s">
        <v>385</v>
      </c>
      <c r="B11" s="370" t="s">
        <v>10</v>
      </c>
      <c r="C11" s="371"/>
      <c r="D11" s="371"/>
      <c r="E11" s="373"/>
    </row>
    <row r="12" spans="1:5" ht="14.25" customHeight="1">
      <c r="A12" s="374">
        <v>1</v>
      </c>
      <c r="B12" s="375" t="s">
        <v>386</v>
      </c>
      <c r="C12" s="376">
        <v>0</v>
      </c>
      <c r="D12" s="376">
        <v>0</v>
      </c>
      <c r="E12" s="376">
        <f>D12+C12</f>
        <v>0</v>
      </c>
    </row>
    <row r="13" spans="1:5" ht="14.25" customHeight="1">
      <c r="A13" s="374">
        <v>2</v>
      </c>
      <c r="B13" s="375" t="s">
        <v>387</v>
      </c>
      <c r="C13" s="376">
        <v>1238762</v>
      </c>
      <c r="D13" s="376">
        <v>309691</v>
      </c>
      <c r="E13" s="376">
        <f>D13+C13</f>
        <v>1548453</v>
      </c>
    </row>
    <row r="14" spans="1:5" ht="12.75">
      <c r="A14" s="365"/>
      <c r="B14" s="366"/>
      <c r="C14" s="367"/>
      <c r="D14" s="367"/>
      <c r="E14" s="377"/>
    </row>
    <row r="15" spans="1:5" s="359" customFormat="1" ht="12.75">
      <c r="A15" s="369" t="s">
        <v>388</v>
      </c>
      <c r="B15" s="370" t="s">
        <v>38</v>
      </c>
      <c r="C15" s="371"/>
      <c r="D15" s="371"/>
      <c r="E15" s="373"/>
    </row>
    <row r="16" spans="1:5" ht="14.25" customHeight="1">
      <c r="A16" s="374">
        <v>1</v>
      </c>
      <c r="B16" s="375" t="s">
        <v>386</v>
      </c>
      <c r="C16" s="376">
        <v>0</v>
      </c>
      <c r="D16" s="376">
        <v>0</v>
      </c>
      <c r="E16" s="376">
        <f>D16+C16</f>
        <v>0</v>
      </c>
    </row>
    <row r="17" spans="1:5" ht="14.25" customHeight="1">
      <c r="A17" s="374">
        <v>2</v>
      </c>
      <c r="B17" s="375" t="s">
        <v>387</v>
      </c>
      <c r="C17" s="376">
        <v>0</v>
      </c>
      <c r="D17" s="376">
        <v>0</v>
      </c>
      <c r="E17" s="376">
        <f>D17+C17</f>
        <v>0</v>
      </c>
    </row>
    <row r="18" spans="1:5" ht="12.75">
      <c r="A18" s="365"/>
      <c r="B18" s="366"/>
      <c r="C18" s="367"/>
      <c r="D18" s="367"/>
      <c r="E18" s="377"/>
    </row>
    <row r="19" spans="1:5" s="359" customFormat="1" ht="12.75">
      <c r="A19" s="369" t="s">
        <v>389</v>
      </c>
      <c r="B19" s="370" t="s">
        <v>47</v>
      </c>
      <c r="C19" s="371"/>
      <c r="D19" s="371"/>
      <c r="E19" s="373"/>
    </row>
    <row r="20" spans="1:5" ht="14.25" customHeight="1">
      <c r="A20" s="374">
        <v>1</v>
      </c>
      <c r="B20" s="375" t="s">
        <v>386</v>
      </c>
      <c r="C20" s="376">
        <v>0</v>
      </c>
      <c r="D20" s="376">
        <v>0</v>
      </c>
      <c r="E20" s="376">
        <f>D20+C20</f>
        <v>0</v>
      </c>
    </row>
    <row r="21" spans="1:5" ht="14.25" customHeight="1">
      <c r="A21" s="374">
        <v>2</v>
      </c>
      <c r="B21" s="375" t="s">
        <v>387</v>
      </c>
      <c r="C21" s="376">
        <v>1337601</v>
      </c>
      <c r="D21" s="376">
        <v>350856</v>
      </c>
      <c r="E21" s="376">
        <f>D21+C21</f>
        <v>1688457</v>
      </c>
    </row>
    <row r="22" spans="1:5" ht="12.75">
      <c r="A22" s="365"/>
      <c r="B22" s="366"/>
      <c r="C22" s="367"/>
      <c r="D22" s="367"/>
      <c r="E22" s="377"/>
    </row>
    <row r="23" spans="1:5" s="359" customFormat="1" ht="12.75">
      <c r="A23" s="369" t="s">
        <v>390</v>
      </c>
      <c r="B23" s="370" t="s">
        <v>54</v>
      </c>
      <c r="C23" s="371"/>
      <c r="D23" s="371"/>
      <c r="E23" s="373"/>
    </row>
    <row r="24" spans="1:5" ht="14.25" customHeight="1">
      <c r="A24" s="374">
        <v>1</v>
      </c>
      <c r="B24" s="375" t="s">
        <v>386</v>
      </c>
      <c r="C24" s="376">
        <v>0</v>
      </c>
      <c r="D24" s="376">
        <v>0</v>
      </c>
      <c r="E24" s="376">
        <f>D24+C24</f>
        <v>0</v>
      </c>
    </row>
    <row r="25" spans="1:5" ht="14.25" customHeight="1">
      <c r="A25" s="374">
        <v>2</v>
      </c>
      <c r="B25" s="375" t="s">
        <v>387</v>
      </c>
      <c r="C25" s="376">
        <v>0</v>
      </c>
      <c r="D25" s="376">
        <v>0</v>
      </c>
      <c r="E25" s="376">
        <f>D25+C25</f>
        <v>0</v>
      </c>
    </row>
    <row r="26" spans="1:5" ht="12.75">
      <c r="A26" s="365"/>
      <c r="B26" s="366"/>
      <c r="C26" s="367"/>
      <c r="D26" s="367"/>
      <c r="E26" s="377"/>
    </row>
    <row r="27" spans="1:5" s="359" customFormat="1" ht="12.75">
      <c r="A27" s="369" t="s">
        <v>391</v>
      </c>
      <c r="B27" s="370" t="s">
        <v>59</v>
      </c>
      <c r="C27" s="371"/>
      <c r="D27" s="371"/>
      <c r="E27" s="373"/>
    </row>
    <row r="28" spans="1:5" ht="14.25" customHeight="1">
      <c r="A28" s="374">
        <v>1</v>
      </c>
      <c r="B28" s="375" t="s">
        <v>386</v>
      </c>
      <c r="C28" s="376">
        <v>0</v>
      </c>
      <c r="D28" s="376">
        <v>0</v>
      </c>
      <c r="E28" s="376">
        <f>D28+C28</f>
        <v>0</v>
      </c>
    </row>
    <row r="29" spans="1:5" ht="14.25" customHeight="1">
      <c r="A29" s="374">
        <v>2</v>
      </c>
      <c r="B29" s="375" t="s">
        <v>387</v>
      </c>
      <c r="C29" s="376">
        <v>0</v>
      </c>
      <c r="D29" s="376">
        <v>0</v>
      </c>
      <c r="E29" s="376">
        <f>D29+C29</f>
        <v>0</v>
      </c>
    </row>
    <row r="30" spans="1:5" ht="12.75">
      <c r="A30" s="365"/>
      <c r="B30" s="366"/>
      <c r="C30" s="367"/>
      <c r="D30" s="367"/>
      <c r="E30" s="377"/>
    </row>
    <row r="31" spans="1:5" s="359" customFormat="1" ht="12.75">
      <c r="A31" s="369" t="s">
        <v>392</v>
      </c>
      <c r="B31" s="370" t="s">
        <v>63</v>
      </c>
      <c r="C31" s="371"/>
      <c r="D31" s="371"/>
      <c r="E31" s="373"/>
    </row>
    <row r="32" spans="1:5" ht="14.25" customHeight="1">
      <c r="A32" s="374">
        <v>1</v>
      </c>
      <c r="B32" s="375" t="s">
        <v>386</v>
      </c>
      <c r="C32" s="376">
        <v>0</v>
      </c>
      <c r="D32" s="376">
        <v>0</v>
      </c>
      <c r="E32" s="376">
        <f>D32+C32</f>
        <v>0</v>
      </c>
    </row>
    <row r="33" spans="1:5" ht="14.25" customHeight="1">
      <c r="A33" s="374">
        <v>2</v>
      </c>
      <c r="B33" s="375" t="s">
        <v>387</v>
      </c>
      <c r="C33" s="376">
        <v>14040</v>
      </c>
      <c r="D33" s="376">
        <v>3510</v>
      </c>
      <c r="E33" s="376">
        <f>D33+C33</f>
        <v>17550</v>
      </c>
    </row>
    <row r="34" spans="1:5" ht="12.75">
      <c r="A34" s="365"/>
      <c r="B34" s="366"/>
      <c r="C34" s="367"/>
      <c r="D34" s="367"/>
      <c r="E34" s="377"/>
    </row>
    <row r="35" spans="1:5" s="359" customFormat="1" ht="12.75">
      <c r="A35" s="369" t="s">
        <v>393</v>
      </c>
      <c r="B35" s="370" t="s">
        <v>67</v>
      </c>
      <c r="C35" s="371"/>
      <c r="D35" s="371"/>
      <c r="E35" s="373"/>
    </row>
    <row r="36" spans="1:5" ht="14.25" customHeight="1">
      <c r="A36" s="374">
        <v>1</v>
      </c>
      <c r="B36" s="375" t="s">
        <v>386</v>
      </c>
      <c r="C36" s="376">
        <v>0</v>
      </c>
      <c r="D36" s="376">
        <v>0</v>
      </c>
      <c r="E36" s="376">
        <f>D36+C36</f>
        <v>0</v>
      </c>
    </row>
    <row r="37" spans="1:5" ht="14.25" customHeight="1">
      <c r="A37" s="374">
        <v>2</v>
      </c>
      <c r="B37" s="375" t="s">
        <v>387</v>
      </c>
      <c r="C37" s="376">
        <v>0</v>
      </c>
      <c r="D37" s="376">
        <v>0</v>
      </c>
      <c r="E37" s="376">
        <f>D37+C37</f>
        <v>0</v>
      </c>
    </row>
    <row r="38" spans="1:5" ht="12.75">
      <c r="A38" s="365"/>
      <c r="B38" s="366"/>
      <c r="C38" s="367"/>
      <c r="D38" s="367"/>
      <c r="E38" s="377"/>
    </row>
    <row r="39" spans="1:5" s="359" customFormat="1" ht="12.75">
      <c r="A39" s="369" t="s">
        <v>394</v>
      </c>
      <c r="B39" s="370" t="s">
        <v>72</v>
      </c>
      <c r="C39" s="371"/>
      <c r="D39" s="371"/>
      <c r="E39" s="373"/>
    </row>
    <row r="40" spans="1:5" ht="14.25" customHeight="1">
      <c r="A40" s="374">
        <v>1</v>
      </c>
      <c r="B40" s="375" t="s">
        <v>386</v>
      </c>
      <c r="C40" s="376">
        <v>0</v>
      </c>
      <c r="D40" s="376">
        <v>0</v>
      </c>
      <c r="E40" s="376">
        <f>D40+C40</f>
        <v>0</v>
      </c>
    </row>
    <row r="41" spans="1:5" ht="14.25" customHeight="1">
      <c r="A41" s="374">
        <v>2</v>
      </c>
      <c r="B41" s="375" t="s">
        <v>387</v>
      </c>
      <c r="C41" s="376">
        <v>0</v>
      </c>
      <c r="D41" s="376">
        <v>0</v>
      </c>
      <c r="E41" s="376">
        <f>D41+C41</f>
        <v>0</v>
      </c>
    </row>
    <row r="42" spans="1:5" ht="12.75">
      <c r="A42" s="365"/>
      <c r="B42" s="366"/>
      <c r="C42" s="367"/>
      <c r="D42" s="367"/>
      <c r="E42" s="377"/>
    </row>
    <row r="43" spans="1:5" s="359" customFormat="1" ht="12.75">
      <c r="A43" s="369" t="s">
        <v>395</v>
      </c>
      <c r="B43" s="370" t="s">
        <v>84</v>
      </c>
      <c r="C43" s="371"/>
      <c r="D43" s="371"/>
      <c r="E43" s="373"/>
    </row>
    <row r="44" spans="1:5" ht="14.25" customHeight="1">
      <c r="A44" s="374">
        <v>1</v>
      </c>
      <c r="B44" s="375" t="s">
        <v>386</v>
      </c>
      <c r="C44" s="376">
        <v>0</v>
      </c>
      <c r="D44" s="376">
        <v>0</v>
      </c>
      <c r="E44" s="376">
        <f>D44+C44</f>
        <v>0</v>
      </c>
    </row>
    <row r="45" spans="1:5" ht="14.25" customHeight="1">
      <c r="A45" s="374">
        <v>2</v>
      </c>
      <c r="B45" s="375" t="s">
        <v>387</v>
      </c>
      <c r="C45" s="376">
        <v>0</v>
      </c>
      <c r="D45" s="376">
        <v>0</v>
      </c>
      <c r="E45" s="376">
        <f>D45+C45</f>
        <v>0</v>
      </c>
    </row>
    <row r="46" spans="1:5" ht="12.75">
      <c r="A46" s="365"/>
      <c r="B46" s="366"/>
      <c r="C46" s="367"/>
      <c r="D46" s="367"/>
      <c r="E46" s="377"/>
    </row>
    <row r="47" spans="1:5" s="359" customFormat="1" ht="12.75">
      <c r="A47" s="369" t="s">
        <v>396</v>
      </c>
      <c r="B47" s="370" t="s">
        <v>96</v>
      </c>
      <c r="C47" s="371"/>
      <c r="D47" s="371"/>
      <c r="E47" s="373"/>
    </row>
    <row r="48" spans="1:5" ht="14.25" customHeight="1">
      <c r="A48" s="374">
        <v>1</v>
      </c>
      <c r="B48" s="375" t="s">
        <v>386</v>
      </c>
      <c r="C48" s="376">
        <v>0</v>
      </c>
      <c r="D48" s="376">
        <v>0</v>
      </c>
      <c r="E48" s="376">
        <f>D48+C48</f>
        <v>0</v>
      </c>
    </row>
    <row r="49" spans="1:5" ht="14.25" customHeight="1">
      <c r="A49" s="374">
        <v>2</v>
      </c>
      <c r="B49" s="375" t="s">
        <v>387</v>
      </c>
      <c r="C49" s="376">
        <v>3090</v>
      </c>
      <c r="D49" s="376">
        <v>772</v>
      </c>
      <c r="E49" s="376">
        <f>D49+C49</f>
        <v>3862</v>
      </c>
    </row>
    <row r="50" spans="1:5" ht="12.75">
      <c r="A50" s="365"/>
      <c r="B50" s="366"/>
      <c r="C50" s="367"/>
      <c r="D50" s="367"/>
      <c r="E50" s="377"/>
    </row>
    <row r="51" spans="1:5" s="359" customFormat="1" ht="12.75">
      <c r="A51" s="369" t="s">
        <v>397</v>
      </c>
      <c r="B51" s="370" t="s">
        <v>102</v>
      </c>
      <c r="C51" s="371"/>
      <c r="D51" s="371"/>
      <c r="E51" s="373"/>
    </row>
    <row r="52" spans="1:5" ht="14.25" customHeight="1">
      <c r="A52" s="374">
        <v>1</v>
      </c>
      <c r="B52" s="375" t="s">
        <v>386</v>
      </c>
      <c r="C52" s="376">
        <v>0</v>
      </c>
      <c r="D52" s="376">
        <v>0</v>
      </c>
      <c r="E52" s="376">
        <f>D52+C52</f>
        <v>0</v>
      </c>
    </row>
    <row r="53" spans="1:5" ht="14.25" customHeight="1">
      <c r="A53" s="374">
        <v>2</v>
      </c>
      <c r="B53" s="375" t="s">
        <v>387</v>
      </c>
      <c r="C53" s="376">
        <v>0</v>
      </c>
      <c r="D53" s="376">
        <v>0</v>
      </c>
      <c r="E53" s="376">
        <f>D53+C53</f>
        <v>0</v>
      </c>
    </row>
    <row r="54" spans="1:5" ht="12.75">
      <c r="A54" s="365"/>
      <c r="B54" s="366"/>
      <c r="C54" s="367"/>
      <c r="D54" s="367"/>
      <c r="E54" s="377"/>
    </row>
    <row r="55" spans="1:5" s="359" customFormat="1" ht="12.75">
      <c r="A55" s="369" t="s">
        <v>398</v>
      </c>
      <c r="B55" s="370" t="s">
        <v>109</v>
      </c>
      <c r="C55" s="371"/>
      <c r="D55" s="371"/>
      <c r="E55" s="373"/>
    </row>
    <row r="56" spans="1:5" ht="14.25" customHeight="1">
      <c r="A56" s="374">
        <v>1</v>
      </c>
      <c r="B56" s="375" t="s">
        <v>386</v>
      </c>
      <c r="C56" s="376">
        <v>0</v>
      </c>
      <c r="D56" s="376">
        <v>0</v>
      </c>
      <c r="E56" s="376">
        <f>D56+C56</f>
        <v>0</v>
      </c>
    </row>
    <row r="57" spans="1:5" ht="14.25" customHeight="1">
      <c r="A57" s="374">
        <v>2</v>
      </c>
      <c r="B57" s="375" t="s">
        <v>387</v>
      </c>
      <c r="C57" s="376">
        <v>1667</v>
      </c>
      <c r="D57" s="376">
        <v>417</v>
      </c>
      <c r="E57" s="376">
        <f>D57+C57</f>
        <v>2084</v>
      </c>
    </row>
    <row r="58" spans="1:5" ht="12.75">
      <c r="A58" s="365"/>
      <c r="B58" s="366"/>
      <c r="C58" s="367"/>
      <c r="D58" s="367"/>
      <c r="E58" s="377"/>
    </row>
    <row r="59" spans="1:5" s="359" customFormat="1" ht="12.75">
      <c r="A59" s="369" t="s">
        <v>399</v>
      </c>
      <c r="B59" s="370" t="s">
        <v>116</v>
      </c>
      <c r="C59" s="371"/>
      <c r="D59" s="371"/>
      <c r="E59" s="373"/>
    </row>
    <row r="60" spans="1:5" ht="14.25" customHeight="1">
      <c r="A60" s="374">
        <v>1</v>
      </c>
      <c r="B60" s="375" t="s">
        <v>386</v>
      </c>
      <c r="C60" s="376">
        <v>0</v>
      </c>
      <c r="D60" s="376">
        <v>0</v>
      </c>
      <c r="E60" s="376">
        <f>D60+C60</f>
        <v>0</v>
      </c>
    </row>
    <row r="61" spans="1:5" ht="14.25" customHeight="1">
      <c r="A61" s="374">
        <v>2</v>
      </c>
      <c r="B61" s="375" t="s">
        <v>387</v>
      </c>
      <c r="C61" s="376">
        <v>0</v>
      </c>
      <c r="D61" s="376">
        <v>0</v>
      </c>
      <c r="E61" s="376">
        <f>D61+C61</f>
        <v>0</v>
      </c>
    </row>
    <row r="62" spans="1:5" ht="12.75">
      <c r="A62" s="365"/>
      <c r="B62" s="366"/>
      <c r="C62" s="367"/>
      <c r="D62" s="367"/>
      <c r="E62" s="377"/>
    </row>
    <row r="63" spans="1:5" ht="13.5" customHeight="1">
      <c r="A63" s="378"/>
      <c r="B63" s="500"/>
      <c r="C63" s="500"/>
      <c r="D63" s="500"/>
      <c r="E63" s="379"/>
    </row>
    <row r="64" spans="1:6" ht="15" customHeight="1">
      <c r="A64" s="381"/>
      <c r="B64" s="497" t="s">
        <v>400</v>
      </c>
      <c r="C64" s="497"/>
      <c r="D64" s="497"/>
      <c r="E64" s="497"/>
      <c r="F64" s="378"/>
    </row>
    <row r="65" spans="1:6" ht="13.5" customHeight="1">
      <c r="A65" s="381"/>
      <c r="B65" s="380"/>
      <c r="C65" s="380"/>
      <c r="D65" s="380"/>
      <c r="E65" s="380"/>
      <c r="F65" s="378"/>
    </row>
    <row r="66" spans="1:6" ht="25.5" customHeight="1">
      <c r="A66" s="381"/>
      <c r="B66" s="497" t="s">
        <v>401</v>
      </c>
      <c r="C66" s="497"/>
      <c r="D66" s="497"/>
      <c r="E66" s="497"/>
      <c r="F66" s="378"/>
    </row>
    <row r="67" spans="1:6" ht="15" customHeight="1">
      <c r="A67" s="378"/>
      <c r="B67" s="497" t="s">
        <v>402</v>
      </c>
      <c r="C67" s="497"/>
      <c r="D67" s="497"/>
      <c r="E67" s="497"/>
      <c r="F67" s="378"/>
    </row>
    <row r="68" spans="1:6" ht="15" customHeight="1">
      <c r="A68" s="378"/>
      <c r="B68" s="497" t="s">
        <v>403</v>
      </c>
      <c r="C68" s="497"/>
      <c r="D68" s="497"/>
      <c r="E68" s="497"/>
      <c r="F68" s="378"/>
    </row>
  </sheetData>
  <sheetProtection/>
  <mergeCells count="10">
    <mergeCell ref="A6:E6"/>
    <mergeCell ref="B63:D63"/>
    <mergeCell ref="A2:E2"/>
    <mergeCell ref="A3:E3"/>
    <mergeCell ref="A4:E4"/>
    <mergeCell ref="A5:E5"/>
    <mergeCell ref="B64:E64"/>
    <mergeCell ref="B66:E66"/>
    <mergeCell ref="B67:E67"/>
    <mergeCell ref="B68:E68"/>
  </mergeCells>
  <printOptions/>
  <pageMargins left="0.25" right="0.25" top="0.5" bottom="0.5" header="0.25" footer="0.25"/>
  <pageSetup horizontalDpi="1200" verticalDpi="1200" orientation="portrait" paperSize="9" scale="74"/>
  <headerFooter alignWithMargins="0">
    <oddHeader>&amp;LOFFICE OF HEALTH CARE ACCESS&amp;CANNUAL REPORTING&amp;RWATERBURY HOSPITAL</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1">
      <selection activeCell="B9" sqref="B9"/>
    </sheetView>
  </sheetViews>
  <sheetFormatPr defaultColWidth="8.88671875" defaultRowHeight="15" customHeight="1"/>
  <cols>
    <col min="1" max="1" width="5.10546875" style="382" customWidth="1"/>
    <col min="2" max="2" width="70.6640625" style="30" customWidth="1"/>
    <col min="3" max="3" width="29.21484375" style="383" customWidth="1"/>
    <col min="4" max="16384" width="8.88671875" style="30" customWidth="1"/>
  </cols>
  <sheetData>
    <row r="2" spans="1:3" ht="15.75" customHeight="1">
      <c r="A2" s="458" t="s">
        <v>0</v>
      </c>
      <c r="B2" s="458"/>
      <c r="C2" s="458"/>
    </row>
    <row r="3" spans="1:3" ht="15" customHeight="1">
      <c r="A3" s="458" t="s">
        <v>192</v>
      </c>
      <c r="B3" s="458"/>
      <c r="C3" s="458"/>
    </row>
    <row r="4" spans="1:3" ht="15" customHeight="1">
      <c r="A4" s="458" t="s">
        <v>2</v>
      </c>
      <c r="B4" s="458"/>
      <c r="C4" s="458"/>
    </row>
    <row r="5" spans="1:3" ht="15" customHeight="1">
      <c r="A5" s="458" t="s">
        <v>404</v>
      </c>
      <c r="B5" s="458"/>
      <c r="C5" s="458"/>
    </row>
    <row r="6" spans="1:3" ht="15" customHeight="1">
      <c r="A6" s="458" t="s">
        <v>405</v>
      </c>
      <c r="B6" s="458"/>
      <c r="C6" s="458"/>
    </row>
    <row r="7" spans="1:4" ht="15" customHeight="1">
      <c r="A7" s="384"/>
      <c r="B7" s="35"/>
      <c r="D7" s="41"/>
    </row>
    <row r="8" spans="1:4" ht="15.75" customHeight="1">
      <c r="A8" s="385">
        <v>-1</v>
      </c>
      <c r="B8" s="386">
        <v>-2</v>
      </c>
      <c r="C8" s="385">
        <v>-3</v>
      </c>
      <c r="D8" s="41"/>
    </row>
    <row r="9" spans="1:3" ht="24.75" customHeight="1">
      <c r="A9" s="387" t="s">
        <v>5</v>
      </c>
      <c r="B9" s="388" t="s">
        <v>6</v>
      </c>
      <c r="C9" s="389" t="s">
        <v>406</v>
      </c>
    </row>
    <row r="10" spans="1:3" ht="15.75" customHeight="1">
      <c r="A10" s="390"/>
      <c r="B10" s="391"/>
      <c r="C10" s="392"/>
    </row>
    <row r="11" spans="1:3" ht="30" customHeight="1">
      <c r="A11" s="393" t="s">
        <v>407</v>
      </c>
      <c r="B11" s="394" t="s">
        <v>408</v>
      </c>
      <c r="C11" s="395"/>
    </row>
    <row r="12" spans="1:3" ht="45" customHeight="1">
      <c r="A12" s="396" t="s">
        <v>409</v>
      </c>
      <c r="B12" s="397" t="s">
        <v>410</v>
      </c>
      <c r="C12" s="398" t="s">
        <v>411</v>
      </c>
    </row>
    <row r="13" spans="1:3" ht="15" customHeight="1">
      <c r="A13" s="399"/>
      <c r="B13" s="400"/>
      <c r="C13" s="401"/>
    </row>
    <row r="14" spans="1:3" ht="30" customHeight="1">
      <c r="A14" s="402" t="s">
        <v>412</v>
      </c>
      <c r="B14" s="405" t="s">
        <v>413</v>
      </c>
      <c r="C14" s="406" t="s">
        <v>411</v>
      </c>
    </row>
    <row r="15" spans="1:3" ht="15" customHeight="1">
      <c r="A15" s="407"/>
      <c r="B15" s="400"/>
      <c r="C15" s="401"/>
    </row>
    <row r="16" spans="1:3" ht="30" customHeight="1">
      <c r="A16" s="402" t="s">
        <v>414</v>
      </c>
      <c r="B16" s="405" t="s">
        <v>415</v>
      </c>
      <c r="C16" s="406" t="s">
        <v>411</v>
      </c>
    </row>
    <row r="17" spans="1:3" ht="15" customHeight="1">
      <c r="A17" s="407"/>
      <c r="B17" s="400"/>
      <c r="C17" s="401"/>
    </row>
    <row r="18" spans="1:3" ht="30" customHeight="1">
      <c r="A18" s="402" t="s">
        <v>416</v>
      </c>
      <c r="B18" s="405" t="s">
        <v>417</v>
      </c>
      <c r="C18" s="406" t="s">
        <v>411</v>
      </c>
    </row>
    <row r="19" spans="1:3" ht="15" customHeight="1">
      <c r="A19" s="408"/>
      <c r="B19" s="409"/>
      <c r="C19" s="401"/>
    </row>
    <row r="20" spans="1:3" ht="30" customHeight="1">
      <c r="A20" s="410" t="s">
        <v>418</v>
      </c>
      <c r="B20" s="411" t="s">
        <v>419</v>
      </c>
      <c r="C20" s="412">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REPORTING&amp;RWATERBURY HOSPITAL</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zoomScale="75" zoomScaleNormal="75" zoomScaleSheetLayoutView="75" zoomScalePageLayoutView="0" workbookViewId="0" topLeftCell="A1">
      <selection activeCell="B28" sqref="B28"/>
    </sheetView>
  </sheetViews>
  <sheetFormatPr defaultColWidth="8.88671875" defaultRowHeight="14.25" customHeight="1"/>
  <cols>
    <col min="1" max="1" width="6.77734375" style="413" customWidth="1"/>
    <col min="2" max="2" width="42.99609375" style="413" customWidth="1"/>
    <col min="3" max="6" width="12.99609375" style="413" customWidth="1"/>
    <col min="7" max="16384" width="8.88671875" style="413" customWidth="1"/>
  </cols>
  <sheetData>
    <row r="1" spans="1:6" ht="14.25" customHeight="1">
      <c r="A1" s="501" t="s">
        <v>0</v>
      </c>
      <c r="B1" s="502"/>
      <c r="C1" s="502"/>
      <c r="D1" s="502"/>
      <c r="E1" s="502"/>
      <c r="F1" s="503"/>
    </row>
    <row r="2" spans="1:6" ht="14.25" customHeight="1">
      <c r="A2" s="501" t="s">
        <v>192</v>
      </c>
      <c r="B2" s="502"/>
      <c r="C2" s="502"/>
      <c r="D2" s="502"/>
      <c r="E2" s="502"/>
      <c r="F2" s="503"/>
    </row>
    <row r="3" spans="1:6" ht="14.25" customHeight="1">
      <c r="A3" s="469" t="s">
        <v>2</v>
      </c>
      <c r="B3" s="469"/>
      <c r="C3" s="469"/>
      <c r="D3" s="469"/>
      <c r="E3" s="469"/>
      <c r="F3" s="469"/>
    </row>
    <row r="4" spans="1:6" ht="14.25" customHeight="1">
      <c r="A4" s="469" t="s">
        <v>420</v>
      </c>
      <c r="B4" s="469"/>
      <c r="C4" s="469"/>
      <c r="D4" s="469"/>
      <c r="E4" s="469"/>
      <c r="F4" s="469"/>
    </row>
    <row r="5" spans="1:6" ht="15" customHeight="1">
      <c r="A5" s="414"/>
      <c r="B5" s="261"/>
      <c r="C5" s="261"/>
      <c r="D5" s="261"/>
      <c r="E5" s="261"/>
      <c r="F5" s="414"/>
    </row>
    <row r="6" spans="1:6" ht="15" customHeight="1">
      <c r="A6" s="415">
        <v>-1</v>
      </c>
      <c r="B6" s="415">
        <v>-2</v>
      </c>
      <c r="C6" s="415">
        <v>-3</v>
      </c>
      <c r="D6" s="415">
        <v>-4</v>
      </c>
      <c r="E6" s="415">
        <v>-5</v>
      </c>
      <c r="F6" s="415">
        <v>-6</v>
      </c>
    </row>
    <row r="7" spans="1:6" ht="15" customHeight="1">
      <c r="A7" s="416"/>
      <c r="B7" s="415"/>
      <c r="C7" s="415" t="s">
        <v>421</v>
      </c>
      <c r="D7" s="415" t="s">
        <v>422</v>
      </c>
      <c r="E7" s="415" t="s">
        <v>177</v>
      </c>
      <c r="F7" s="415" t="s">
        <v>423</v>
      </c>
    </row>
    <row r="8" spans="1:6" ht="15" customHeight="1">
      <c r="A8" s="417" t="s">
        <v>5</v>
      </c>
      <c r="B8" s="418" t="s">
        <v>6</v>
      </c>
      <c r="C8" s="417" t="s">
        <v>177</v>
      </c>
      <c r="D8" s="417" t="s">
        <v>177</v>
      </c>
      <c r="E8" s="417" t="s">
        <v>424</v>
      </c>
      <c r="F8" s="417" t="s">
        <v>424</v>
      </c>
    </row>
    <row r="9" spans="1:6" ht="15" customHeight="1">
      <c r="A9" s="416"/>
      <c r="B9" s="416"/>
      <c r="C9" s="416"/>
      <c r="D9" s="416"/>
      <c r="E9" s="416"/>
      <c r="F9" s="416"/>
    </row>
    <row r="10" spans="1:6" ht="15" customHeight="1">
      <c r="A10" s="417" t="s">
        <v>8</v>
      </c>
      <c r="B10" s="419" t="s">
        <v>425</v>
      </c>
      <c r="C10" s="419"/>
      <c r="D10" s="419"/>
      <c r="E10" s="419"/>
      <c r="F10" s="420"/>
    </row>
    <row r="11" spans="1:6" ht="15" customHeight="1">
      <c r="A11" s="417"/>
      <c r="B11" s="419"/>
      <c r="C11" s="419"/>
      <c r="D11" s="419"/>
      <c r="E11" s="419"/>
      <c r="F11" s="420"/>
    </row>
    <row r="12" spans="1:6" ht="14.25" customHeight="1">
      <c r="A12" s="422" t="s">
        <v>363</v>
      </c>
      <c r="B12" s="423" t="s">
        <v>426</v>
      </c>
      <c r="C12" s="424">
        <v>501</v>
      </c>
      <c r="D12" s="424">
        <v>498</v>
      </c>
      <c r="E12" s="424">
        <f>+D12-C12</f>
        <v>-3</v>
      </c>
      <c r="F12" s="420">
        <f>IF(C12=0,0,E12/C12)</f>
        <v>-0.005988023952095809</v>
      </c>
    </row>
    <row r="13" spans="1:6" ht="15" customHeight="1">
      <c r="A13" s="422" t="s">
        <v>364</v>
      </c>
      <c r="B13" s="423" t="s">
        <v>427</v>
      </c>
      <c r="C13" s="424">
        <v>385</v>
      </c>
      <c r="D13" s="424">
        <v>376</v>
      </c>
      <c r="E13" s="424">
        <f>+D13-C13</f>
        <v>-9</v>
      </c>
      <c r="F13" s="425">
        <f>IF(C13=0,0,E13/C13)</f>
        <v>-0.023376623376623377</v>
      </c>
    </row>
    <row r="14" spans="1:5" ht="15" customHeight="1">
      <c r="A14" s="426"/>
      <c r="B14" s="426"/>
      <c r="C14" s="426"/>
      <c r="D14" s="426"/>
      <c r="E14" s="426"/>
    </row>
    <row r="15" spans="1:6" ht="14.25" customHeight="1">
      <c r="A15" s="422" t="s">
        <v>366</v>
      </c>
      <c r="B15" s="423" t="s">
        <v>428</v>
      </c>
      <c r="C15" s="427">
        <v>3956734</v>
      </c>
      <c r="D15" s="427">
        <v>3273671</v>
      </c>
      <c r="E15" s="427">
        <f>+D15-C15</f>
        <v>-683063</v>
      </c>
      <c r="F15" s="420">
        <f>IF(C15=0,0,E15/C15)</f>
        <v>-0.1726330352255168</v>
      </c>
    </row>
    <row r="16" spans="1:6" ht="15" customHeight="1">
      <c r="A16" s="421"/>
      <c r="B16" s="426" t="s">
        <v>429</v>
      </c>
      <c r="C16" s="428">
        <f>IF(C13=0,0,C15/C13)</f>
        <v>10277.23116883117</v>
      </c>
      <c r="D16" s="428">
        <f>IF(D13=0,0,D15/D13)</f>
        <v>8706.571808510638</v>
      </c>
      <c r="E16" s="428">
        <f>+D16-C16</f>
        <v>-1570.659360320531</v>
      </c>
      <c r="F16" s="425">
        <f>IF(C16=0,0,E16/C16)</f>
        <v>-0.1528290387282553</v>
      </c>
    </row>
    <row r="17" spans="1:6" ht="15" customHeight="1">
      <c r="A17" s="426"/>
      <c r="B17" s="426"/>
      <c r="C17" s="426"/>
      <c r="D17" s="426"/>
      <c r="E17" s="426"/>
      <c r="F17" s="420"/>
    </row>
    <row r="18" spans="1:6" ht="14.25" customHeight="1">
      <c r="A18" s="422" t="s">
        <v>368</v>
      </c>
      <c r="B18" s="423" t="s">
        <v>430</v>
      </c>
      <c r="C18" s="423">
        <v>0.323012</v>
      </c>
      <c r="D18" s="423">
        <v>0.31469</v>
      </c>
      <c r="E18" s="429">
        <f>+D18-C18</f>
        <v>-0.008321999999999996</v>
      </c>
      <c r="F18" s="420">
        <f>IF(C18=0,0,E18/C18)</f>
        <v>-0.025763748715217995</v>
      </c>
    </row>
    <row r="19" spans="1:6" ht="15" customHeight="1">
      <c r="A19" s="421"/>
      <c r="B19" s="426" t="s">
        <v>431</v>
      </c>
      <c r="C19" s="428">
        <f>+C15*C18</f>
        <v>1278072.562808</v>
      </c>
      <c r="D19" s="428">
        <f>+D15*D18</f>
        <v>1030191.52699</v>
      </c>
      <c r="E19" s="428">
        <f>+D19-C19</f>
        <v>-247881.03581799997</v>
      </c>
      <c r="F19" s="425">
        <f>IF(C19=0,0,E19/C19)</f>
        <v>-0.1939491098012392</v>
      </c>
    </row>
    <row r="20" spans="1:6" ht="15" customHeight="1">
      <c r="A20" s="421"/>
      <c r="B20" s="426" t="s">
        <v>432</v>
      </c>
      <c r="C20" s="428">
        <f>IF(C13=0,0,C19/C13)</f>
        <v>3319.6689943064935</v>
      </c>
      <c r="D20" s="428">
        <f>IF(D13=0,0,D19/D13)</f>
        <v>2739.871082420213</v>
      </c>
      <c r="E20" s="428">
        <f>+D20-C20</f>
        <v>-579.7979118862804</v>
      </c>
      <c r="F20" s="425">
        <f>IF(C20=0,0,E20/C20)</f>
        <v>-0.17465533849329007</v>
      </c>
    </row>
    <row r="21" spans="1:6" ht="15" customHeight="1">
      <c r="A21" s="416"/>
      <c r="B21" s="426"/>
      <c r="C21" s="430"/>
      <c r="D21" s="430"/>
      <c r="E21" s="430"/>
      <c r="F21" s="420"/>
    </row>
    <row r="22" spans="1:6" ht="14.25" customHeight="1">
      <c r="A22" s="422" t="s">
        <v>370</v>
      </c>
      <c r="B22" s="423" t="s">
        <v>433</v>
      </c>
      <c r="C22" s="427">
        <v>2117753</v>
      </c>
      <c r="D22" s="427">
        <v>2547796</v>
      </c>
      <c r="E22" s="427">
        <f>+D22-C22</f>
        <v>430043</v>
      </c>
      <c r="F22" s="420">
        <f>IF(C22=0,0,E22/C22)</f>
        <v>0.2030657021852879</v>
      </c>
    </row>
    <row r="23" spans="1:6" ht="14.25" customHeight="1">
      <c r="A23" s="422" t="s">
        <v>372</v>
      </c>
      <c r="B23" s="423" t="s">
        <v>434</v>
      </c>
      <c r="C23" s="431">
        <v>365621</v>
      </c>
      <c r="D23" s="431">
        <v>484269</v>
      </c>
      <c r="E23" s="431">
        <f>+D23-C23</f>
        <v>118648</v>
      </c>
      <c r="F23" s="420">
        <f>IF(C23=0,0,E23/C23)</f>
        <v>0.32451090063207527</v>
      </c>
    </row>
    <row r="24" spans="1:6" ht="14.25" customHeight="1">
      <c r="A24" s="422" t="s">
        <v>374</v>
      </c>
      <c r="B24" s="423" t="s">
        <v>435</v>
      </c>
      <c r="C24" s="431">
        <v>1473360</v>
      </c>
      <c r="D24" s="431">
        <v>241606</v>
      </c>
      <c r="E24" s="431">
        <f>+D24-C24</f>
        <v>-1231754</v>
      </c>
      <c r="F24" s="420">
        <f>IF(C24=0,0,E24/C24)</f>
        <v>-0.8360169951675083</v>
      </c>
    </row>
    <row r="25" spans="1:6" ht="15" customHeight="1">
      <c r="A25" s="416"/>
      <c r="B25" s="426" t="s">
        <v>428</v>
      </c>
      <c r="C25" s="428">
        <f>+C22+C23+C24</f>
        <v>3956734</v>
      </c>
      <c r="D25" s="428">
        <f>+D22+D23+D24</f>
        <v>3273671</v>
      </c>
      <c r="E25" s="428">
        <f>+E22+E23+E24</f>
        <v>-683063</v>
      </c>
      <c r="F25" s="425">
        <f>IF(C25=0,0,E25/C25)</f>
        <v>-0.1726330352255168</v>
      </c>
    </row>
    <row r="26" spans="1:6" ht="15" customHeight="1">
      <c r="A26" s="417"/>
      <c r="B26" s="426"/>
      <c r="C26" s="432"/>
      <c r="D26" s="432"/>
      <c r="E26" s="432"/>
      <c r="F26" s="420"/>
    </row>
    <row r="27" spans="1:6" ht="14.25" customHeight="1">
      <c r="A27" s="422" t="s">
        <v>376</v>
      </c>
      <c r="B27" s="423" t="s">
        <v>436</v>
      </c>
      <c r="C27" s="431">
        <v>808</v>
      </c>
      <c r="D27" s="431">
        <v>385</v>
      </c>
      <c r="E27" s="431">
        <f>+D27-C27</f>
        <v>-423</v>
      </c>
      <c r="F27" s="420">
        <f>IF(C27=0,0,E27/C27)</f>
        <v>-0.5235148514851485</v>
      </c>
    </row>
    <row r="28" spans="1:6" ht="14.25" customHeight="1">
      <c r="A28" s="422" t="s">
        <v>378</v>
      </c>
      <c r="B28" s="423" t="s">
        <v>437</v>
      </c>
      <c r="C28" s="431">
        <v>180</v>
      </c>
      <c r="D28" s="431">
        <v>167</v>
      </c>
      <c r="E28" s="431">
        <f>+D28-C28</f>
        <v>-13</v>
      </c>
      <c r="F28" s="420">
        <f>IF(C28=0,0,E28/C28)</f>
        <v>-0.07222222222222222</v>
      </c>
    </row>
    <row r="29" spans="1:6" ht="14.25" customHeight="1">
      <c r="A29" s="422" t="s">
        <v>380</v>
      </c>
      <c r="B29" s="423" t="s">
        <v>438</v>
      </c>
      <c r="C29" s="431">
        <v>251</v>
      </c>
      <c r="D29" s="431">
        <v>322</v>
      </c>
      <c r="E29" s="431">
        <f>+D29-C29</f>
        <v>71</v>
      </c>
      <c r="F29" s="420">
        <f>IF(C29=0,0,E29/C29)</f>
        <v>0.28286852589641437</v>
      </c>
    </row>
    <row r="30" spans="1:6" ht="30" customHeight="1">
      <c r="A30" s="422" t="s">
        <v>439</v>
      </c>
      <c r="B30" s="434" t="s">
        <v>440</v>
      </c>
      <c r="C30" s="431">
        <v>335</v>
      </c>
      <c r="D30" s="431">
        <v>242</v>
      </c>
      <c r="E30" s="431">
        <f>+D30-C30</f>
        <v>-93</v>
      </c>
      <c r="F30" s="420">
        <f>IF(C30=0,0,E30/C30)</f>
        <v>-0.27761194029850744</v>
      </c>
    </row>
    <row r="31" spans="1:6" ht="15" customHeight="1">
      <c r="A31" s="435"/>
      <c r="B31" s="423"/>
      <c r="C31" s="419"/>
      <c r="D31" s="419"/>
      <c r="E31" s="419"/>
      <c r="F31" s="420"/>
    </row>
    <row r="32" spans="1:6" ht="15" customHeight="1">
      <c r="A32" s="416"/>
      <c r="B32" s="426"/>
      <c r="C32" s="430"/>
      <c r="D32" s="430"/>
      <c r="E32" s="430"/>
      <c r="F32" s="425"/>
    </row>
    <row r="33" spans="1:5" ht="15" customHeight="1">
      <c r="A33" s="436" t="s">
        <v>441</v>
      </c>
      <c r="B33" s="426"/>
      <c r="C33" s="430"/>
      <c r="D33" s="430"/>
      <c r="E33" s="430"/>
    </row>
    <row r="34" spans="1:6" ht="15" customHeight="1">
      <c r="A34" s="436"/>
      <c r="F34" s="420"/>
    </row>
    <row r="35" spans="1:6" ht="15" customHeight="1">
      <c r="A35" s="417"/>
      <c r="B35" s="436"/>
      <c r="C35" s="416"/>
      <c r="D35" s="416"/>
      <c r="E35" s="416"/>
      <c r="F35" s="425"/>
    </row>
    <row r="36" spans="1:6" ht="15" customHeight="1">
      <c r="A36" s="417" t="s">
        <v>37</v>
      </c>
      <c r="B36" s="419" t="s">
        <v>442</v>
      </c>
      <c r="C36" s="416"/>
      <c r="D36" s="416"/>
      <c r="E36" s="416"/>
      <c r="F36" s="416"/>
    </row>
    <row r="37" spans="1:6" ht="15" customHeight="1">
      <c r="A37" s="417"/>
      <c r="B37" s="436"/>
      <c r="C37" s="416"/>
      <c r="D37" s="416"/>
      <c r="E37" s="416"/>
      <c r="F37" s="416"/>
    </row>
    <row r="38" spans="1:6" ht="14.25" customHeight="1">
      <c r="A38" s="422" t="s">
        <v>363</v>
      </c>
      <c r="B38" s="423" t="s">
        <v>426</v>
      </c>
      <c r="C38" s="424">
        <v>501</v>
      </c>
      <c r="D38" s="424">
        <v>498</v>
      </c>
      <c r="E38" s="424">
        <f>+D38-C38</f>
        <v>-3</v>
      </c>
      <c r="F38" s="420">
        <f>IF(C38=0,0,E38/C38)</f>
        <v>-0.005988023952095809</v>
      </c>
    </row>
    <row r="39" spans="1:6" ht="15" customHeight="1">
      <c r="A39" s="422" t="s">
        <v>364</v>
      </c>
      <c r="B39" s="423" t="s">
        <v>427</v>
      </c>
      <c r="C39" s="424">
        <v>108</v>
      </c>
      <c r="D39" s="424">
        <v>86</v>
      </c>
      <c r="E39" s="424">
        <f>+D39-C39</f>
        <v>-22</v>
      </c>
      <c r="F39" s="425">
        <f>IF(C39=0,0,E39/C39)</f>
        <v>-0.2037037037037037</v>
      </c>
    </row>
    <row r="40" spans="1:5" ht="15" customHeight="1">
      <c r="A40" s="423"/>
      <c r="B40" s="423"/>
      <c r="C40" s="426"/>
      <c r="D40" s="426"/>
      <c r="E40" s="426"/>
    </row>
    <row r="41" spans="1:6" ht="14.25" customHeight="1">
      <c r="A41" s="422" t="s">
        <v>366</v>
      </c>
      <c r="B41" s="423" t="s">
        <v>443</v>
      </c>
      <c r="C41" s="427">
        <v>607015</v>
      </c>
      <c r="D41" s="427">
        <v>620838</v>
      </c>
      <c r="E41" s="427">
        <f>+D41-C41</f>
        <v>13823</v>
      </c>
      <c r="F41" s="420">
        <f>IF(C41=0,0,E41/C41)</f>
        <v>0.022772089651820794</v>
      </c>
    </row>
    <row r="42" spans="1:6" ht="15" customHeight="1">
      <c r="A42" s="416"/>
      <c r="B42" s="426" t="s">
        <v>429</v>
      </c>
      <c r="C42" s="428">
        <f>IF(C39=0,0,C41/C39)</f>
        <v>5620.509259259259</v>
      </c>
      <c r="D42" s="428">
        <f>IF(D39=0,0,D41/D39)</f>
        <v>7219.046511627907</v>
      </c>
      <c r="E42" s="428">
        <f>+D42-C42</f>
        <v>1598.5372523686483</v>
      </c>
      <c r="F42" s="425">
        <f>IF(C42=0,0,E42/C42)</f>
        <v>0.28441146142321694</v>
      </c>
    </row>
    <row r="43" spans="1:6" ht="15" customHeight="1">
      <c r="A43" s="426"/>
      <c r="B43" s="426"/>
      <c r="C43" s="426"/>
      <c r="D43" s="426"/>
      <c r="E43" s="426"/>
      <c r="F43" s="420"/>
    </row>
    <row r="44" spans="1:6" ht="14.25" customHeight="1">
      <c r="A44" s="422" t="s">
        <v>368</v>
      </c>
      <c r="B44" s="423" t="s">
        <v>430</v>
      </c>
      <c r="C44" s="423">
        <v>0.323012</v>
      </c>
      <c r="D44" s="423">
        <v>0.31469</v>
      </c>
      <c r="E44" s="429">
        <f>+D44-C44</f>
        <v>-0.008321999999999996</v>
      </c>
      <c r="F44" s="420">
        <f>IF(C44=0,0,E44/C44)</f>
        <v>-0.025763748715217995</v>
      </c>
    </row>
    <row r="45" spans="1:6" ht="15" customHeight="1">
      <c r="A45" s="416"/>
      <c r="B45" s="426" t="s">
        <v>431</v>
      </c>
      <c r="C45" s="428">
        <f>+C41*C44</f>
        <v>196073.12918000002</v>
      </c>
      <c r="D45" s="428">
        <f>+D41*D44</f>
        <v>195371.51022000003</v>
      </c>
      <c r="E45" s="428">
        <f>+D45-C45</f>
        <v>-701.6189599999925</v>
      </c>
      <c r="F45" s="425">
        <f>IF(C45=0,0,E45/C45)</f>
        <v>-0.003578353458907104</v>
      </c>
    </row>
    <row r="46" spans="1:6" ht="15" customHeight="1">
      <c r="A46" s="416"/>
      <c r="B46" s="426" t="s">
        <v>432</v>
      </c>
      <c r="C46" s="428">
        <f>IF(C39=0,0,C45/C39)</f>
        <v>1815.491936851852</v>
      </c>
      <c r="D46" s="428">
        <f>IF(D39=0,0,D45/D39)</f>
        <v>2271.7617467441864</v>
      </c>
      <c r="E46" s="428">
        <f>+D46-C46</f>
        <v>456.2698098923345</v>
      </c>
      <c r="F46" s="425">
        <f>IF(C46=0,0,E46/C46)</f>
        <v>0.25132020728416327</v>
      </c>
    </row>
    <row r="47" spans="1:6" ht="15" customHeight="1">
      <c r="A47" s="417"/>
      <c r="B47" s="436"/>
      <c r="C47" s="416"/>
      <c r="D47" s="416"/>
      <c r="E47" s="416"/>
      <c r="F47" s="425"/>
    </row>
    <row r="48" spans="1:6" ht="14.25" customHeight="1">
      <c r="A48" s="422" t="s">
        <v>370</v>
      </c>
      <c r="B48" s="423" t="s">
        <v>444</v>
      </c>
      <c r="C48" s="427">
        <v>425279</v>
      </c>
      <c r="D48" s="427">
        <v>420356</v>
      </c>
      <c r="E48" s="427">
        <f>+D48-C48</f>
        <v>-4923</v>
      </c>
      <c r="F48" s="420">
        <f>IF(C48=0,0,E48/C48)</f>
        <v>-0.011575930154087082</v>
      </c>
    </row>
    <row r="49" spans="1:6" ht="14.25" customHeight="1">
      <c r="A49" s="422" t="s">
        <v>372</v>
      </c>
      <c r="B49" s="423" t="s">
        <v>445</v>
      </c>
      <c r="C49" s="431">
        <v>73722</v>
      </c>
      <c r="D49" s="431">
        <v>134363</v>
      </c>
      <c r="E49" s="431">
        <f>+D49-C49</f>
        <v>60641</v>
      </c>
      <c r="F49" s="420">
        <f>IF(C49=0,0,E49/C49)</f>
        <v>0.8225631426168579</v>
      </c>
    </row>
    <row r="50" spans="1:6" ht="14.25" customHeight="1">
      <c r="A50" s="422" t="s">
        <v>374</v>
      </c>
      <c r="B50" s="423" t="s">
        <v>446</v>
      </c>
      <c r="C50" s="431">
        <v>108014</v>
      </c>
      <c r="D50" s="431">
        <v>66119</v>
      </c>
      <c r="E50" s="431">
        <f>+D50-C50</f>
        <v>-41895</v>
      </c>
      <c r="F50" s="420">
        <f>IF(C50=0,0,E50/C50)</f>
        <v>-0.3878663876904846</v>
      </c>
    </row>
    <row r="51" spans="1:6" ht="15" customHeight="1">
      <c r="A51" s="416"/>
      <c r="B51" s="426" t="s">
        <v>443</v>
      </c>
      <c r="C51" s="428">
        <f>+C48+C49+C50</f>
        <v>607015</v>
      </c>
      <c r="D51" s="428">
        <f>+D48+D49+D50</f>
        <v>620838</v>
      </c>
      <c r="E51" s="428">
        <f>+E48+E49+E50</f>
        <v>13823</v>
      </c>
      <c r="F51" s="425">
        <f>IF(C51=0,0,E51/C51)</f>
        <v>0.022772089651820794</v>
      </c>
    </row>
    <row r="52" spans="1:6" ht="15" customHeight="1">
      <c r="A52" s="417"/>
      <c r="B52" s="426"/>
      <c r="C52" s="432"/>
      <c r="D52" s="432"/>
      <c r="E52" s="432"/>
      <c r="F52" s="420"/>
    </row>
    <row r="53" spans="1:6" ht="14.25" customHeight="1">
      <c r="A53" s="422" t="s">
        <v>376</v>
      </c>
      <c r="B53" s="423" t="s">
        <v>447</v>
      </c>
      <c r="C53" s="431">
        <v>177</v>
      </c>
      <c r="D53" s="431">
        <v>132</v>
      </c>
      <c r="E53" s="431">
        <f>+D53-C53</f>
        <v>-45</v>
      </c>
      <c r="F53" s="420">
        <f>IF(C53=0,0,E53/C53)</f>
        <v>-0.2542372881355932</v>
      </c>
    </row>
    <row r="54" spans="1:6" ht="14.25" customHeight="1">
      <c r="A54" s="422" t="s">
        <v>378</v>
      </c>
      <c r="B54" s="423" t="s">
        <v>448</v>
      </c>
      <c r="C54" s="431">
        <v>57</v>
      </c>
      <c r="D54" s="431">
        <v>44</v>
      </c>
      <c r="E54" s="431">
        <f>+D54-C54</f>
        <v>-13</v>
      </c>
      <c r="F54" s="420">
        <f>IF(C54=0,0,E54/C54)</f>
        <v>-0.22807017543859648</v>
      </c>
    </row>
    <row r="55" spans="1:6" ht="14.25" customHeight="1">
      <c r="A55" s="422" t="s">
        <v>380</v>
      </c>
      <c r="B55" s="423" t="s">
        <v>449</v>
      </c>
      <c r="C55" s="431">
        <v>67</v>
      </c>
      <c r="D55" s="431">
        <v>106</v>
      </c>
      <c r="E55" s="431">
        <f>+D55-C55</f>
        <v>39</v>
      </c>
      <c r="F55" s="420">
        <f>IF(C55=0,0,E55/C55)</f>
        <v>0.582089552238806</v>
      </c>
    </row>
    <row r="56" spans="1:6" ht="30" customHeight="1">
      <c r="A56" s="422" t="s">
        <v>439</v>
      </c>
      <c r="B56" s="434" t="s">
        <v>450</v>
      </c>
      <c r="C56" s="431">
        <v>136</v>
      </c>
      <c r="D56" s="431">
        <v>62</v>
      </c>
      <c r="E56" s="431">
        <f>+D56-C56</f>
        <v>-74</v>
      </c>
      <c r="F56" s="420">
        <f>IF(C56=0,0,E56/C56)</f>
        <v>-0.5441176470588235</v>
      </c>
    </row>
    <row r="57" spans="1:6" ht="15" customHeight="1">
      <c r="A57" s="437"/>
      <c r="B57" s="261"/>
      <c r="C57" s="261"/>
      <c r="D57" s="261"/>
      <c r="E57" s="261"/>
      <c r="F57" s="438"/>
    </row>
    <row r="58" spans="1:6" ht="15" customHeight="1">
      <c r="A58" s="436" t="s">
        <v>451</v>
      </c>
      <c r="B58" s="261"/>
      <c r="C58" s="261"/>
      <c r="D58" s="261"/>
      <c r="E58" s="261"/>
      <c r="F58" s="439"/>
    </row>
    <row r="59" spans="1:6" ht="15" customHeight="1">
      <c r="A59" s="417"/>
      <c r="B59" s="436"/>
      <c r="C59" s="416"/>
      <c r="D59" s="416"/>
      <c r="E59" s="416"/>
      <c r="F59" s="425"/>
    </row>
    <row r="60" spans="1:7" ht="15" customHeight="1">
      <c r="A60" s="421"/>
      <c r="B60" s="423"/>
      <c r="C60" s="431"/>
      <c r="D60" s="431"/>
      <c r="E60" s="431"/>
      <c r="F60" s="440"/>
      <c r="G60" s="441"/>
    </row>
    <row r="61" spans="1:6" ht="15" customHeight="1">
      <c r="A61" s="416"/>
      <c r="B61" s="426"/>
      <c r="C61" s="430"/>
      <c r="D61" s="430"/>
      <c r="E61" s="430"/>
      <c r="F61" s="440"/>
    </row>
    <row r="62" spans="1:6" ht="15" customHeight="1">
      <c r="A62" s="417"/>
      <c r="B62" s="426"/>
      <c r="C62" s="432"/>
      <c r="D62" s="432"/>
      <c r="E62" s="432"/>
      <c r="F62" s="442"/>
    </row>
    <row r="63" spans="1:6" ht="14.25" customHeight="1">
      <c r="A63" s="421"/>
      <c r="B63" s="423"/>
      <c r="C63" s="431"/>
      <c r="D63" s="431"/>
      <c r="E63" s="431"/>
      <c r="F63" s="442"/>
    </row>
    <row r="64" spans="1:6" ht="14.25" customHeight="1">
      <c r="A64" s="421"/>
      <c r="B64" s="423"/>
      <c r="C64" s="431"/>
      <c r="D64" s="431"/>
      <c r="E64" s="431"/>
      <c r="F64" s="443"/>
    </row>
    <row r="65" spans="1:6" ht="14.25" customHeight="1">
      <c r="A65" s="421"/>
      <c r="B65" s="423"/>
      <c r="C65" s="431"/>
      <c r="D65" s="431"/>
      <c r="E65" s="431"/>
      <c r="F65" s="438"/>
    </row>
    <row r="66" spans="1:6" ht="14.25" customHeight="1">
      <c r="A66" s="421"/>
      <c r="B66" s="434"/>
      <c r="C66" s="431"/>
      <c r="D66" s="431"/>
      <c r="E66" s="431"/>
      <c r="F66" s="438"/>
    </row>
    <row r="67" spans="1:6" ht="15" customHeight="1">
      <c r="A67" s="437"/>
      <c r="B67" s="261"/>
      <c r="C67" s="261"/>
      <c r="D67" s="261"/>
      <c r="E67" s="261"/>
      <c r="F67" s="438"/>
    </row>
    <row r="68" spans="1:6" ht="15" customHeight="1">
      <c r="A68" s="436"/>
      <c r="B68" s="261"/>
      <c r="C68" s="261"/>
      <c r="D68" s="261"/>
      <c r="E68" s="261"/>
      <c r="F68" s="439"/>
    </row>
    <row r="69" spans="1:6" ht="15" customHeight="1">
      <c r="A69" s="416"/>
      <c r="B69" s="444"/>
      <c r="C69" s="444"/>
      <c r="D69" s="444"/>
      <c r="E69" s="444"/>
      <c r="F69" s="438"/>
    </row>
    <row r="70" spans="1:6" ht="15" customHeight="1">
      <c r="A70" s="416"/>
      <c r="B70" s="444"/>
      <c r="C70" s="444"/>
      <c r="D70" s="444"/>
      <c r="E70" s="444"/>
      <c r="F70" s="438"/>
    </row>
    <row r="71" spans="1:6" ht="15" customHeight="1">
      <c r="A71" s="416"/>
      <c r="B71" s="426"/>
      <c r="C71" s="426"/>
      <c r="D71" s="426"/>
      <c r="E71" s="426"/>
      <c r="F71" s="445"/>
    </row>
    <row r="72" spans="1:6" ht="15" customHeight="1">
      <c r="A72" s="446"/>
      <c r="B72" s="447"/>
      <c r="C72" s="447"/>
      <c r="D72" s="447"/>
      <c r="E72" s="447"/>
      <c r="F72" s="448"/>
    </row>
    <row r="73" spans="1:6" ht="15" customHeight="1">
      <c r="A73" s="449"/>
      <c r="B73" s="450"/>
      <c r="C73" s="450"/>
      <c r="D73" s="450"/>
      <c r="E73" s="450"/>
      <c r="F73" s="451"/>
    </row>
    <row r="74" spans="1:6" ht="15" customHeight="1">
      <c r="A74" s="449"/>
      <c r="B74" s="450"/>
      <c r="C74" s="450"/>
      <c r="D74" s="450"/>
      <c r="E74" s="450"/>
      <c r="F74" s="451"/>
    </row>
    <row r="75" spans="1:6" ht="15" customHeight="1">
      <c r="A75" s="449"/>
      <c r="B75" s="450"/>
      <c r="C75" s="450"/>
      <c r="D75" s="450"/>
      <c r="E75" s="450"/>
      <c r="F75" s="451"/>
    </row>
    <row r="76" spans="1:6" ht="15" customHeight="1">
      <c r="A76" s="449"/>
      <c r="B76" s="450"/>
      <c r="C76" s="450"/>
      <c r="D76" s="450"/>
      <c r="E76" s="450"/>
      <c r="F76" s="451"/>
    </row>
    <row r="77" spans="1:6" ht="15" customHeight="1">
      <c r="A77" s="449"/>
      <c r="B77" s="450"/>
      <c r="C77" s="450"/>
      <c r="D77" s="450"/>
      <c r="E77" s="450"/>
      <c r="F77" s="451"/>
    </row>
    <row r="78" spans="1:6" ht="15" customHeight="1">
      <c r="A78" s="449"/>
      <c r="B78" s="450"/>
      <c r="C78" s="450"/>
      <c r="D78" s="450"/>
      <c r="E78" s="450"/>
      <c r="F78" s="451"/>
    </row>
    <row r="79" spans="1:6" ht="15" customHeight="1">
      <c r="A79" s="449"/>
      <c r="B79" s="450"/>
      <c r="C79" s="450"/>
      <c r="D79" s="450"/>
      <c r="E79" s="450"/>
      <c r="F79" s="451"/>
    </row>
    <row r="80" spans="1:6" ht="15" customHeight="1">
      <c r="A80" s="449"/>
      <c r="B80" s="450"/>
      <c r="C80" s="450"/>
      <c r="D80" s="450"/>
      <c r="E80" s="450"/>
      <c r="F80" s="451"/>
    </row>
    <row r="81" spans="1:6" ht="15" customHeight="1">
      <c r="A81" s="449"/>
      <c r="B81" s="450"/>
      <c r="C81" s="450"/>
      <c r="D81" s="450"/>
      <c r="E81" s="450"/>
      <c r="F81" s="451"/>
    </row>
    <row r="82" spans="1:6" ht="15" customHeight="1">
      <c r="A82" s="449"/>
      <c r="B82" s="450"/>
      <c r="C82" s="450"/>
      <c r="D82" s="450"/>
      <c r="E82" s="450"/>
      <c r="F82" s="451"/>
    </row>
    <row r="83" spans="1:6" ht="15" customHeight="1">
      <c r="A83" s="449"/>
      <c r="B83" s="450"/>
      <c r="C83" s="450"/>
      <c r="D83" s="450"/>
      <c r="E83" s="450"/>
      <c r="F83" s="451"/>
    </row>
    <row r="84" spans="1:6" ht="15" customHeight="1">
      <c r="A84" s="449"/>
      <c r="B84" s="450"/>
      <c r="C84" s="450"/>
      <c r="D84" s="450"/>
      <c r="E84" s="450"/>
      <c r="F84" s="451"/>
    </row>
    <row r="85" spans="1:6" ht="15" customHeight="1">
      <c r="A85" s="449"/>
      <c r="B85" s="450"/>
      <c r="C85" s="450"/>
      <c r="D85" s="450"/>
      <c r="E85" s="450"/>
      <c r="F85" s="451"/>
    </row>
    <row r="86" spans="1:6" ht="15" customHeight="1">
      <c r="A86" s="449"/>
      <c r="B86" s="450"/>
      <c r="C86" s="450"/>
      <c r="D86" s="450"/>
      <c r="E86" s="450"/>
      <c r="F86" s="451"/>
    </row>
    <row r="87" spans="1:6" ht="15" customHeight="1">
      <c r="A87" s="449"/>
      <c r="B87" s="450"/>
      <c r="C87" s="450"/>
      <c r="D87" s="450"/>
      <c r="E87" s="450"/>
      <c r="F87" s="451"/>
    </row>
    <row r="88" spans="1:6" ht="15" customHeight="1">
      <c r="A88" s="449"/>
      <c r="B88" s="450"/>
      <c r="C88" s="450"/>
      <c r="D88" s="450"/>
      <c r="E88" s="450"/>
      <c r="F88" s="451"/>
    </row>
    <row r="89" spans="1:6" ht="15" customHeight="1">
      <c r="A89" s="449"/>
      <c r="B89" s="450"/>
      <c r="C89" s="450"/>
      <c r="D89" s="450"/>
      <c r="E89" s="450"/>
      <c r="F89" s="451"/>
    </row>
    <row r="90" spans="1:6" ht="15" customHeight="1">
      <c r="A90" s="449"/>
      <c r="B90" s="450"/>
      <c r="C90" s="450"/>
      <c r="D90" s="450"/>
      <c r="E90" s="450"/>
      <c r="F90" s="451"/>
    </row>
    <row r="91" spans="1:6" ht="15" customHeight="1">
      <c r="A91" s="449"/>
      <c r="B91" s="450"/>
      <c r="C91" s="450"/>
      <c r="D91" s="450"/>
      <c r="E91" s="450"/>
      <c r="F91" s="451"/>
    </row>
    <row r="92" spans="1:6" ht="15" customHeight="1">
      <c r="A92" s="449"/>
      <c r="B92" s="450"/>
      <c r="C92" s="450"/>
      <c r="D92" s="450"/>
      <c r="E92" s="450"/>
      <c r="F92" s="451"/>
    </row>
    <row r="93" spans="1:6" ht="15" customHeight="1">
      <c r="A93" s="449"/>
      <c r="B93" s="450"/>
      <c r="C93" s="450"/>
      <c r="D93" s="450"/>
      <c r="E93" s="450"/>
      <c r="F93" s="451"/>
    </row>
    <row r="94" spans="1:6" ht="15" customHeight="1">
      <c r="A94" s="449"/>
      <c r="B94" s="450"/>
      <c r="C94" s="450"/>
      <c r="D94" s="450"/>
      <c r="E94" s="450"/>
      <c r="F94" s="451"/>
    </row>
    <row r="95" spans="1:6" ht="15" customHeight="1">
      <c r="A95" s="449"/>
      <c r="B95" s="450"/>
      <c r="C95" s="450"/>
      <c r="D95" s="450"/>
      <c r="E95" s="450"/>
      <c r="F95" s="451"/>
    </row>
    <row r="96" spans="1:6" ht="15" customHeight="1">
      <c r="A96" s="449"/>
      <c r="B96" s="450"/>
      <c r="C96" s="450"/>
      <c r="D96" s="450"/>
      <c r="E96" s="450"/>
      <c r="F96" s="451"/>
    </row>
    <row r="97" spans="1:6" ht="15" customHeight="1">
      <c r="A97" s="449"/>
      <c r="B97" s="450"/>
      <c r="C97" s="450"/>
      <c r="D97" s="450"/>
      <c r="E97" s="450"/>
      <c r="F97" s="451"/>
    </row>
    <row r="98" spans="1:6" ht="15" customHeight="1">
      <c r="A98" s="449"/>
      <c r="B98" s="450"/>
      <c r="C98" s="450"/>
      <c r="D98" s="450"/>
      <c r="E98" s="450"/>
      <c r="F98" s="451"/>
    </row>
    <row r="99" spans="1:6" ht="15" customHeight="1">
      <c r="A99" s="449"/>
      <c r="B99" s="450"/>
      <c r="C99" s="450"/>
      <c r="D99" s="450"/>
      <c r="E99" s="450"/>
      <c r="F99" s="451"/>
    </row>
    <row r="100" spans="1:6" ht="15" customHeight="1">
      <c r="A100" s="449"/>
      <c r="B100" s="450"/>
      <c r="C100" s="450"/>
      <c r="D100" s="450"/>
      <c r="E100" s="450"/>
      <c r="F100" s="451"/>
    </row>
    <row r="101" spans="1:6" ht="15" customHeight="1">
      <c r="A101" s="449"/>
      <c r="B101" s="450"/>
      <c r="C101" s="450"/>
      <c r="D101" s="450"/>
      <c r="E101" s="450"/>
      <c r="F101" s="451"/>
    </row>
    <row r="102" spans="1:6" ht="15" customHeight="1">
      <c r="A102" s="449"/>
      <c r="B102" s="450"/>
      <c r="C102" s="450"/>
      <c r="D102" s="450"/>
      <c r="E102" s="450"/>
      <c r="F102" s="451"/>
    </row>
    <row r="103" spans="1:6" ht="15" customHeight="1">
      <c r="A103" s="449"/>
      <c r="B103" s="450"/>
      <c r="C103" s="450"/>
      <c r="D103" s="450"/>
      <c r="E103" s="450"/>
      <c r="F103" s="451"/>
    </row>
    <row r="104" spans="1:6" ht="15" customHeight="1">
      <c r="A104" s="449"/>
      <c r="B104" s="450"/>
      <c r="C104" s="450"/>
      <c r="D104" s="450"/>
      <c r="E104" s="450"/>
      <c r="F104" s="451"/>
    </row>
    <row r="105" spans="1:6" ht="14.25" customHeight="1">
      <c r="A105" s="452"/>
      <c r="B105" s="452"/>
      <c r="C105" s="452"/>
      <c r="D105" s="452"/>
      <c r="E105" s="452"/>
      <c r="F105" s="452"/>
    </row>
    <row r="106" ht="14.25" customHeight="1">
      <c r="F106" s="453"/>
    </row>
    <row r="107" ht="14.25" customHeight="1">
      <c r="F107" s="453"/>
    </row>
    <row r="108" spans="1:6" ht="14.25" customHeight="1">
      <c r="A108" s="453"/>
      <c r="B108" s="453"/>
      <c r="C108" s="453"/>
      <c r="D108" s="453"/>
      <c r="E108" s="453"/>
      <c r="F108" s="453"/>
    </row>
    <row r="109" spans="1:6" ht="14.25" customHeight="1">
      <c r="A109" s="453"/>
      <c r="B109" s="453"/>
      <c r="C109" s="453"/>
      <c r="D109" s="453"/>
      <c r="E109" s="453"/>
      <c r="F109" s="453"/>
    </row>
    <row r="110" spans="1:6" ht="14.25" customHeight="1">
      <c r="A110" s="453"/>
      <c r="B110" s="453"/>
      <c r="C110" s="453"/>
      <c r="D110" s="453"/>
      <c r="E110" s="453"/>
      <c r="F110" s="453"/>
    </row>
    <row r="111" spans="1:6" ht="14.25" customHeight="1">
      <c r="A111" s="453"/>
      <c r="B111" s="453"/>
      <c r="C111" s="453"/>
      <c r="D111" s="453"/>
      <c r="E111" s="453"/>
      <c r="F111" s="453"/>
    </row>
    <row r="112" spans="1:6" ht="14.25" customHeight="1">
      <c r="A112" s="453"/>
      <c r="B112" s="453"/>
      <c r="C112" s="453"/>
      <c r="D112" s="453"/>
      <c r="E112" s="453"/>
      <c r="F112" s="453"/>
    </row>
    <row r="113" spans="1:6" ht="14.25" customHeight="1">
      <c r="A113" s="453"/>
      <c r="B113" s="453"/>
      <c r="C113" s="453"/>
      <c r="D113" s="453"/>
      <c r="E113" s="453"/>
      <c r="F113" s="453"/>
    </row>
    <row r="114" spans="1:6" ht="14.25" customHeight="1">
      <c r="A114" s="453"/>
      <c r="B114" s="453"/>
      <c r="C114" s="453"/>
      <c r="D114" s="453"/>
      <c r="E114" s="453"/>
      <c r="F114" s="453"/>
    </row>
    <row r="115" spans="1:6" ht="14.25" customHeight="1">
      <c r="A115" s="453"/>
      <c r="B115" s="453"/>
      <c r="C115" s="453"/>
      <c r="D115" s="453"/>
      <c r="E115" s="453"/>
      <c r="F115" s="453"/>
    </row>
    <row r="116" spans="1:6" ht="14.25" customHeight="1">
      <c r="A116" s="453"/>
      <c r="B116" s="453"/>
      <c r="C116" s="453"/>
      <c r="D116" s="453"/>
      <c r="E116" s="453"/>
      <c r="F116" s="453"/>
    </row>
    <row r="117" spans="1:6" ht="14.25" customHeight="1">
      <c r="A117" s="453"/>
      <c r="B117" s="453"/>
      <c r="C117" s="453"/>
      <c r="D117" s="453"/>
      <c r="E117" s="453"/>
      <c r="F117" s="453"/>
    </row>
    <row r="118" spans="1:6" ht="14.25" customHeight="1">
      <c r="A118" s="453"/>
      <c r="B118" s="453"/>
      <c r="C118" s="453"/>
      <c r="D118" s="453"/>
      <c r="E118" s="453"/>
      <c r="F118" s="453"/>
    </row>
    <row r="119" spans="1:6" ht="14.25" customHeight="1">
      <c r="A119" s="453"/>
      <c r="B119" s="453"/>
      <c r="C119" s="453"/>
      <c r="D119" s="453"/>
      <c r="E119" s="453"/>
      <c r="F119" s="453"/>
    </row>
    <row r="120" spans="1:6" ht="14.25" customHeight="1">
      <c r="A120" s="453"/>
      <c r="B120" s="453"/>
      <c r="C120" s="453"/>
      <c r="D120" s="453"/>
      <c r="E120" s="453"/>
      <c r="F120" s="453"/>
    </row>
    <row r="121" spans="1:6" ht="14.25" customHeight="1">
      <c r="A121" s="453"/>
      <c r="B121" s="453"/>
      <c r="C121" s="453"/>
      <c r="D121" s="453"/>
      <c r="E121" s="453"/>
      <c r="F121" s="453"/>
    </row>
    <row r="122" spans="1:6" ht="14.25" customHeight="1">
      <c r="A122" s="453"/>
      <c r="B122" s="453"/>
      <c r="C122" s="453"/>
      <c r="D122" s="453"/>
      <c r="E122" s="453"/>
      <c r="F122" s="453"/>
    </row>
    <row r="123" spans="1:6" ht="14.25" customHeight="1">
      <c r="A123" s="453"/>
      <c r="B123" s="453"/>
      <c r="C123" s="453"/>
      <c r="D123" s="453"/>
      <c r="E123" s="453"/>
      <c r="F123" s="453"/>
    </row>
    <row r="124" spans="1:6" ht="14.25" customHeight="1">
      <c r="A124" s="453"/>
      <c r="B124" s="453"/>
      <c r="C124" s="453"/>
      <c r="D124" s="453"/>
      <c r="E124" s="453"/>
      <c r="F124" s="453"/>
    </row>
    <row r="125" spans="1:6" ht="14.25" customHeight="1">
      <c r="A125" s="453"/>
      <c r="B125" s="453"/>
      <c r="C125" s="453"/>
      <c r="D125" s="453"/>
      <c r="E125" s="453"/>
      <c r="F125" s="453"/>
    </row>
    <row r="126" spans="1:6" ht="14.25" customHeight="1">
      <c r="A126" s="453"/>
      <c r="B126" s="453"/>
      <c r="C126" s="453"/>
      <c r="D126" s="453"/>
      <c r="E126" s="453"/>
      <c r="F126" s="453"/>
    </row>
    <row r="127" spans="1:6" ht="14.25" customHeight="1">
      <c r="A127" s="453"/>
      <c r="B127" s="453"/>
      <c r="C127" s="453"/>
      <c r="D127" s="453"/>
      <c r="E127" s="453"/>
      <c r="F127" s="453"/>
    </row>
    <row r="128" spans="1:6" ht="14.25" customHeight="1">
      <c r="A128" s="453"/>
      <c r="B128" s="453"/>
      <c r="C128" s="453"/>
      <c r="D128" s="453"/>
      <c r="E128" s="453"/>
      <c r="F128" s="453"/>
    </row>
    <row r="129" spans="1:6" ht="14.25" customHeight="1">
      <c r="A129" s="453"/>
      <c r="B129" s="453"/>
      <c r="C129" s="453"/>
      <c r="D129" s="453"/>
      <c r="E129" s="453"/>
      <c r="F129" s="453"/>
    </row>
    <row r="130" spans="1:6" ht="14.25" customHeight="1">
      <c r="A130" s="453"/>
      <c r="B130" s="453"/>
      <c r="C130" s="453"/>
      <c r="D130" s="453"/>
      <c r="E130" s="453"/>
      <c r="F130" s="453"/>
    </row>
    <row r="131" spans="1:6" ht="14.25" customHeight="1">
      <c r="A131" s="453"/>
      <c r="B131" s="453"/>
      <c r="C131" s="453"/>
      <c r="D131" s="453"/>
      <c r="E131" s="453"/>
      <c r="F131" s="453"/>
    </row>
    <row r="132" spans="1:6" ht="14.25" customHeight="1">
      <c r="A132" s="453"/>
      <c r="B132" s="453"/>
      <c r="C132" s="453"/>
      <c r="D132" s="453"/>
      <c r="E132" s="453"/>
      <c r="F132" s="453"/>
    </row>
    <row r="133" spans="1:6" ht="14.25" customHeight="1">
      <c r="A133" s="453"/>
      <c r="B133" s="453"/>
      <c r="C133" s="453"/>
      <c r="D133" s="453"/>
      <c r="E133" s="453"/>
      <c r="F133" s="453"/>
    </row>
    <row r="134" spans="1:6" ht="14.25" customHeight="1">
      <c r="A134" s="453"/>
      <c r="B134" s="453"/>
      <c r="C134" s="453"/>
      <c r="D134" s="453"/>
      <c r="E134" s="453"/>
      <c r="F134" s="453"/>
    </row>
    <row r="135" spans="1:6" ht="14.25" customHeight="1">
      <c r="A135" s="453"/>
      <c r="B135" s="453"/>
      <c r="C135" s="453"/>
      <c r="D135" s="453"/>
      <c r="E135" s="453"/>
      <c r="F135" s="453"/>
    </row>
    <row r="136" spans="1:6" ht="14.25" customHeight="1">
      <c r="A136" s="453"/>
      <c r="B136" s="453"/>
      <c r="C136" s="453"/>
      <c r="D136" s="453"/>
      <c r="E136" s="453"/>
      <c r="F136" s="453"/>
    </row>
    <row r="137" spans="1:6" ht="14.25" customHeight="1">
      <c r="A137" s="453"/>
      <c r="B137" s="453"/>
      <c r="C137" s="453"/>
      <c r="D137" s="453"/>
      <c r="E137" s="453"/>
      <c r="F137" s="453"/>
    </row>
    <row r="138" spans="1:6" ht="14.25" customHeight="1">
      <c r="A138" s="453"/>
      <c r="B138" s="453"/>
      <c r="C138" s="453"/>
      <c r="D138" s="453"/>
      <c r="E138" s="453"/>
      <c r="F138" s="453"/>
    </row>
    <row r="139" spans="1:6" ht="14.25" customHeight="1">
      <c r="A139" s="453"/>
      <c r="B139" s="453"/>
      <c r="C139" s="453"/>
      <c r="D139" s="453"/>
      <c r="E139" s="453"/>
      <c r="F139" s="453"/>
    </row>
    <row r="140" spans="1:6" ht="14.25" customHeight="1">
      <c r="A140" s="453"/>
      <c r="B140" s="453"/>
      <c r="C140" s="453"/>
      <c r="D140" s="453"/>
      <c r="E140" s="453"/>
      <c r="F140" s="453"/>
    </row>
    <row r="141" spans="1:6" ht="14.25" customHeight="1">
      <c r="A141" s="453"/>
      <c r="B141" s="453"/>
      <c r="C141" s="453"/>
      <c r="D141" s="453"/>
      <c r="E141" s="453"/>
      <c r="F141" s="453"/>
    </row>
    <row r="142" spans="1:6" ht="14.25" customHeight="1">
      <c r="A142" s="453"/>
      <c r="B142" s="453"/>
      <c r="C142" s="453"/>
      <c r="D142" s="453"/>
      <c r="E142" s="453"/>
      <c r="F142" s="453"/>
    </row>
    <row r="143" spans="1:6" ht="14.25" customHeight="1">
      <c r="A143" s="453"/>
      <c r="B143" s="453"/>
      <c r="C143" s="453"/>
      <c r="D143" s="453"/>
      <c r="E143" s="453"/>
      <c r="F143" s="453"/>
    </row>
    <row r="144" spans="1:6" ht="14.25" customHeight="1">
      <c r="A144" s="453"/>
      <c r="B144" s="453"/>
      <c r="C144" s="453"/>
      <c r="D144" s="453"/>
      <c r="E144" s="453"/>
      <c r="F144" s="453"/>
    </row>
    <row r="145" spans="1:6" ht="14.25" customHeight="1">
      <c r="A145" s="453"/>
      <c r="B145" s="453"/>
      <c r="C145" s="453"/>
      <c r="D145" s="453"/>
      <c r="E145" s="453"/>
      <c r="F145" s="453"/>
    </row>
    <row r="146" spans="1:6" ht="14.25" customHeight="1">
      <c r="A146" s="453"/>
      <c r="B146" s="453"/>
      <c r="C146" s="453"/>
      <c r="D146" s="453"/>
      <c r="E146" s="453"/>
      <c r="F146" s="453"/>
    </row>
    <row r="147" spans="1:6" ht="14.25" customHeight="1">
      <c r="A147" s="453"/>
      <c r="B147" s="453"/>
      <c r="C147" s="453"/>
      <c r="D147" s="453"/>
      <c r="E147" s="453"/>
      <c r="F147" s="453"/>
    </row>
    <row r="148" spans="1:6" ht="14.25" customHeight="1">
      <c r="A148" s="453"/>
      <c r="B148" s="453"/>
      <c r="C148" s="453"/>
      <c r="D148" s="453"/>
      <c r="E148" s="453"/>
      <c r="F148" s="453"/>
    </row>
    <row r="149" spans="1:6" ht="14.25" customHeight="1">
      <c r="A149" s="453"/>
      <c r="B149" s="453"/>
      <c r="C149" s="453"/>
      <c r="D149" s="453"/>
      <c r="E149" s="453"/>
      <c r="F149" s="453"/>
    </row>
    <row r="150" spans="1:6" ht="14.25" customHeight="1">
      <c r="A150" s="453"/>
      <c r="B150" s="453"/>
      <c r="C150" s="453"/>
      <c r="D150" s="453"/>
      <c r="E150" s="453"/>
      <c r="F150" s="453"/>
    </row>
    <row r="151" spans="1:6" ht="14.25" customHeight="1">
      <c r="A151" s="453"/>
      <c r="B151" s="453"/>
      <c r="C151" s="453"/>
      <c r="D151" s="453"/>
      <c r="E151" s="453"/>
      <c r="F151" s="453"/>
    </row>
    <row r="152" spans="1:6" ht="14.25" customHeight="1">
      <c r="A152" s="453"/>
      <c r="B152" s="453"/>
      <c r="C152" s="453"/>
      <c r="D152" s="453"/>
      <c r="E152" s="453"/>
      <c r="F152" s="453"/>
    </row>
    <row r="153" spans="1:6" ht="14.25" customHeight="1">
      <c r="A153" s="453"/>
      <c r="B153" s="453"/>
      <c r="C153" s="453"/>
      <c r="D153" s="453"/>
      <c r="E153" s="453"/>
      <c r="F153" s="453"/>
    </row>
    <row r="154" spans="1:6" ht="14.25" customHeight="1">
      <c r="A154" s="453"/>
      <c r="B154" s="453"/>
      <c r="C154" s="453"/>
      <c r="D154" s="453"/>
      <c r="E154" s="453"/>
      <c r="F154" s="453"/>
    </row>
    <row r="155" spans="1:6" ht="14.25" customHeight="1">
      <c r="A155" s="453"/>
      <c r="B155" s="453"/>
      <c r="C155" s="453"/>
      <c r="D155" s="453"/>
      <c r="E155" s="453"/>
      <c r="F155" s="453"/>
    </row>
    <row r="156" spans="1:6" ht="14.25" customHeight="1">
      <c r="A156" s="453"/>
      <c r="B156" s="453"/>
      <c r="C156" s="453"/>
      <c r="D156" s="453"/>
      <c r="E156" s="453"/>
      <c r="F156" s="453"/>
    </row>
    <row r="157" spans="1:6" ht="14.25" customHeight="1">
      <c r="A157" s="453"/>
      <c r="B157" s="453"/>
      <c r="C157" s="453"/>
      <c r="D157" s="453"/>
      <c r="E157" s="453"/>
      <c r="F157" s="453"/>
    </row>
    <row r="158" spans="1:6" ht="14.25" customHeight="1">
      <c r="A158" s="453"/>
      <c r="B158" s="453"/>
      <c r="C158" s="453"/>
      <c r="D158" s="453"/>
      <c r="E158" s="453"/>
      <c r="F158" s="453"/>
    </row>
    <row r="159" spans="1:6" ht="14.25" customHeight="1">
      <c r="A159" s="453"/>
      <c r="B159" s="453"/>
      <c r="C159" s="453"/>
      <c r="D159" s="453"/>
      <c r="E159" s="453"/>
      <c r="F159" s="453"/>
    </row>
    <row r="160" spans="1:6" ht="14.25" customHeight="1">
      <c r="A160" s="453"/>
      <c r="B160" s="453"/>
      <c r="C160" s="453"/>
      <c r="D160" s="453"/>
      <c r="E160" s="453"/>
      <c r="F160" s="453"/>
    </row>
    <row r="161" spans="1:6" ht="14.25" customHeight="1">
      <c r="A161" s="453"/>
      <c r="B161" s="453"/>
      <c r="C161" s="453"/>
      <c r="D161" s="453"/>
      <c r="E161" s="453"/>
      <c r="F161" s="453"/>
    </row>
    <row r="162" spans="1:6" ht="14.25" customHeight="1">
      <c r="A162" s="453"/>
      <c r="B162" s="453"/>
      <c r="C162" s="453"/>
      <c r="D162" s="453"/>
      <c r="E162" s="453"/>
      <c r="F162" s="453"/>
    </row>
    <row r="163" spans="1:6" ht="14.25" customHeight="1">
      <c r="A163" s="453"/>
      <c r="B163" s="453"/>
      <c r="C163" s="453"/>
      <c r="D163" s="453"/>
      <c r="E163" s="453"/>
      <c r="F163" s="453"/>
    </row>
    <row r="164" spans="1:6" ht="14.25" customHeight="1">
      <c r="A164" s="453"/>
      <c r="B164" s="453"/>
      <c r="C164" s="453"/>
      <c r="D164" s="453"/>
      <c r="E164" s="453"/>
      <c r="F164" s="453"/>
    </row>
    <row r="165" spans="1:6" ht="14.25" customHeight="1">
      <c r="A165" s="453"/>
      <c r="B165" s="453"/>
      <c r="C165" s="453"/>
      <c r="D165" s="453"/>
      <c r="E165" s="453"/>
      <c r="F165" s="453"/>
    </row>
    <row r="166" spans="1:6" ht="14.25" customHeight="1">
      <c r="A166" s="453"/>
      <c r="B166" s="453"/>
      <c r="C166" s="453"/>
      <c r="D166" s="453"/>
      <c r="E166" s="453"/>
      <c r="F166" s="453"/>
    </row>
    <row r="167" spans="1:6" ht="14.25" customHeight="1">
      <c r="A167" s="453"/>
      <c r="B167" s="453"/>
      <c r="C167" s="453"/>
      <c r="D167" s="453"/>
      <c r="E167" s="453"/>
      <c r="F167" s="453"/>
    </row>
    <row r="168" spans="1:6" ht="14.25" customHeight="1">
      <c r="A168" s="453"/>
      <c r="B168" s="453"/>
      <c r="C168" s="453"/>
      <c r="D168" s="453"/>
      <c r="E168" s="453"/>
      <c r="F168" s="453"/>
    </row>
    <row r="169" spans="1:6" ht="14.25" customHeight="1">
      <c r="A169" s="453"/>
      <c r="B169" s="453"/>
      <c r="C169" s="453"/>
      <c r="D169" s="453"/>
      <c r="E169" s="453"/>
      <c r="F169" s="453"/>
    </row>
    <row r="170" spans="1:6" ht="14.25" customHeight="1">
      <c r="A170" s="453"/>
      <c r="B170" s="453"/>
      <c r="C170" s="453"/>
      <c r="D170" s="453"/>
      <c r="E170" s="453"/>
      <c r="F170" s="453"/>
    </row>
    <row r="171" spans="1:6" ht="14.25" customHeight="1">
      <c r="A171" s="453"/>
      <c r="B171" s="453"/>
      <c r="C171" s="453"/>
      <c r="D171" s="453"/>
      <c r="E171" s="453"/>
      <c r="F171" s="453"/>
    </row>
    <row r="172" spans="1:6" ht="14.25" customHeight="1">
      <c r="A172" s="453"/>
      <c r="B172" s="453"/>
      <c r="C172" s="453"/>
      <c r="D172" s="453"/>
      <c r="E172" s="453"/>
      <c r="F172" s="453"/>
    </row>
    <row r="173" spans="1:6" ht="14.25" customHeight="1">
      <c r="A173" s="453"/>
      <c r="B173" s="453"/>
      <c r="C173" s="453"/>
      <c r="D173" s="453"/>
      <c r="E173" s="453"/>
      <c r="F173" s="453"/>
    </row>
    <row r="174" spans="1:6" ht="14.25" customHeight="1">
      <c r="A174" s="453"/>
      <c r="B174" s="453"/>
      <c r="C174" s="453"/>
      <c r="D174" s="453"/>
      <c r="E174" s="453"/>
      <c r="F174" s="453"/>
    </row>
    <row r="175" spans="1:6" ht="14.25" customHeight="1">
      <c r="A175" s="453"/>
      <c r="B175" s="453"/>
      <c r="C175" s="453"/>
      <c r="D175" s="453"/>
      <c r="E175" s="453"/>
      <c r="F175" s="453"/>
    </row>
    <row r="176" spans="1:6" ht="14.25" customHeight="1">
      <c r="A176" s="453"/>
      <c r="B176" s="453"/>
      <c r="C176" s="453"/>
      <c r="D176" s="453"/>
      <c r="E176" s="453"/>
      <c r="F176" s="453"/>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REPORTING&amp;RWATERBURY HOSPITAL</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25"/>
  <sheetViews>
    <sheetView zoomScale="85" zoomScaleNormal="85" zoomScalePageLayoutView="0" workbookViewId="0" topLeftCell="A1">
      <selection activeCell="B2" sqref="B2"/>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7"/>
      <c r="C1" s="457"/>
    </row>
    <row r="2" spans="1:4" s="33" customFormat="1" ht="15.75" customHeight="1">
      <c r="A2" s="458" t="s">
        <v>0</v>
      </c>
      <c r="B2" s="458"/>
      <c r="C2" s="458"/>
      <c r="D2" s="458"/>
    </row>
    <row r="3" spans="1:4" s="33" customFormat="1" ht="15.75" customHeight="1">
      <c r="A3" s="458" t="s">
        <v>1</v>
      </c>
      <c r="B3" s="458"/>
      <c r="C3" s="458"/>
      <c r="D3" s="458"/>
    </row>
    <row r="4" spans="1:4" s="33" customFormat="1" ht="15.75" customHeight="1">
      <c r="A4" s="458" t="s">
        <v>2</v>
      </c>
      <c r="B4" s="458"/>
      <c r="C4" s="458"/>
      <c r="D4" s="458"/>
    </row>
    <row r="5" spans="1:4" s="33" customFormat="1" ht="15.75" customHeight="1">
      <c r="A5" s="458" t="s">
        <v>124</v>
      </c>
      <c r="B5" s="458"/>
      <c r="C5" s="458"/>
      <c r="D5" s="458"/>
    </row>
    <row r="6" spans="1:3" s="33" customFormat="1" ht="16.5" customHeight="1" thickBot="1">
      <c r="A6" s="32"/>
      <c r="B6" s="459"/>
      <c r="C6" s="459"/>
    </row>
    <row r="7" spans="1:8" ht="15.75" customHeight="1">
      <c r="A7" s="36" t="s">
        <v>125</v>
      </c>
      <c r="B7" s="37" t="s">
        <v>126</v>
      </c>
      <c r="C7" s="38" t="s">
        <v>127</v>
      </c>
      <c r="D7" s="39" t="s">
        <v>128</v>
      </c>
      <c r="E7" s="40"/>
      <c r="F7" s="40"/>
      <c r="G7" s="40"/>
      <c r="H7" s="41"/>
    </row>
    <row r="8" spans="1:4" ht="15.75" customHeight="1">
      <c r="A8" s="42"/>
      <c r="B8" s="43"/>
      <c r="C8" s="44" t="s">
        <v>129</v>
      </c>
      <c r="D8" s="45" t="s">
        <v>130</v>
      </c>
    </row>
    <row r="9" spans="1:4" ht="16.5" customHeight="1" thickBot="1">
      <c r="A9" s="46" t="s">
        <v>5</v>
      </c>
      <c r="B9" s="47" t="s">
        <v>9</v>
      </c>
      <c r="C9" s="48" t="s">
        <v>131</v>
      </c>
      <c r="D9" s="49" t="s">
        <v>132</v>
      </c>
    </row>
    <row r="10" spans="1:4" ht="15.75" customHeight="1">
      <c r="A10" s="50"/>
      <c r="B10" s="51"/>
      <c r="C10" s="51"/>
      <c r="D10" s="52"/>
    </row>
    <row r="11" spans="1:4" ht="15.75">
      <c r="A11" s="53" t="s">
        <v>133</v>
      </c>
      <c r="B11" s="54" t="s">
        <v>0</v>
      </c>
      <c r="C11" s="55"/>
      <c r="D11" s="56"/>
    </row>
    <row r="12" spans="1:4" ht="15">
      <c r="A12" s="57">
        <v>1</v>
      </c>
      <c r="B12" s="41"/>
      <c r="C12" s="58" t="s">
        <v>134</v>
      </c>
      <c r="D12" s="59">
        <v>44636663</v>
      </c>
    </row>
    <row r="13" spans="1:4" ht="15">
      <c r="A13" s="57">
        <v>2</v>
      </c>
      <c r="B13" s="41"/>
      <c r="C13" s="58" t="s">
        <v>135</v>
      </c>
      <c r="D13" s="59">
        <v>7764952</v>
      </c>
    </row>
    <row r="14" spans="1:4" ht="15">
      <c r="A14" s="57">
        <v>3</v>
      </c>
      <c r="B14" s="41"/>
      <c r="C14" s="58" t="s">
        <v>136</v>
      </c>
      <c r="D14" s="59">
        <v>0</v>
      </c>
    </row>
    <row r="15" spans="1:4" ht="15">
      <c r="A15" s="57">
        <v>4</v>
      </c>
      <c r="B15" s="41"/>
      <c r="C15" s="58" t="s">
        <v>137</v>
      </c>
      <c r="D15" s="59">
        <v>40656969</v>
      </c>
    </row>
    <row r="16" spans="1:4" ht="15.75" thickBot="1">
      <c r="A16" s="57">
        <v>5</v>
      </c>
      <c r="B16" s="41"/>
      <c r="C16" s="58" t="s">
        <v>138</v>
      </c>
      <c r="D16" s="59">
        <v>-2530345</v>
      </c>
    </row>
    <row r="17" spans="1:4" ht="16.5" customHeight="1" thickBot="1">
      <c r="A17" s="60"/>
      <c r="B17" s="61"/>
      <c r="C17" s="63" t="s">
        <v>139</v>
      </c>
      <c r="D17" s="64">
        <f>+D16+D15+D14+D13+D12</f>
        <v>90528239</v>
      </c>
    </row>
    <row r="18" spans="1:4" ht="15.75" customHeight="1">
      <c r="A18" s="65"/>
      <c r="B18" s="66"/>
      <c r="C18" s="67"/>
      <c r="D18" s="68"/>
    </row>
    <row r="19" spans="1:4" ht="15.75">
      <c r="A19" s="53" t="s">
        <v>140</v>
      </c>
      <c r="B19" s="54" t="s">
        <v>10</v>
      </c>
      <c r="C19" s="55"/>
      <c r="D19" s="56"/>
    </row>
    <row r="20" spans="1:4" ht="15">
      <c r="A20" s="57">
        <v>1</v>
      </c>
      <c r="B20" s="41"/>
      <c r="C20" s="58" t="s">
        <v>134</v>
      </c>
      <c r="D20" s="59">
        <v>27656684</v>
      </c>
    </row>
    <row r="21" spans="1:4" ht="15">
      <c r="A21" s="57">
        <v>2</v>
      </c>
      <c r="B21" s="41"/>
      <c r="C21" s="58" t="s">
        <v>135</v>
      </c>
      <c r="D21" s="59">
        <v>0</v>
      </c>
    </row>
    <row r="22" spans="1:4" ht="15">
      <c r="A22" s="57">
        <v>3</v>
      </c>
      <c r="B22" s="41"/>
      <c r="C22" s="58" t="s">
        <v>136</v>
      </c>
      <c r="D22" s="59">
        <v>0</v>
      </c>
    </row>
    <row r="23" spans="1:4" ht="15">
      <c r="A23" s="57">
        <v>4</v>
      </c>
      <c r="B23" s="41"/>
      <c r="C23" s="58" t="s">
        <v>137</v>
      </c>
      <c r="D23" s="59">
        <v>0</v>
      </c>
    </row>
    <row r="24" spans="1:4" ht="15.75" thickBot="1">
      <c r="A24" s="57">
        <v>5</v>
      </c>
      <c r="B24" s="41"/>
      <c r="C24" s="58" t="s">
        <v>138</v>
      </c>
      <c r="D24" s="59">
        <v>-11829409</v>
      </c>
    </row>
    <row r="25" spans="1:4" ht="16.5" customHeight="1" thickBot="1">
      <c r="A25" s="60"/>
      <c r="B25" s="61"/>
      <c r="C25" s="63" t="s">
        <v>139</v>
      </c>
      <c r="D25" s="64">
        <f>+D24+D23+D22+D21+D20</f>
        <v>15827275</v>
      </c>
    </row>
    <row r="26" spans="1:4" ht="15.75" customHeight="1">
      <c r="A26" s="65"/>
      <c r="B26" s="66"/>
      <c r="C26" s="67"/>
      <c r="D26" s="68"/>
    </row>
    <row r="27" spans="1:4" ht="15.75">
      <c r="A27" s="53" t="s">
        <v>141</v>
      </c>
      <c r="B27" s="54" t="s">
        <v>38</v>
      </c>
      <c r="C27" s="55"/>
      <c r="D27" s="56"/>
    </row>
    <row r="28" spans="1:4" ht="15">
      <c r="A28" s="57">
        <v>1</v>
      </c>
      <c r="B28" s="41"/>
      <c r="C28" s="58" t="s">
        <v>134</v>
      </c>
      <c r="D28" s="59">
        <v>2857695</v>
      </c>
    </row>
    <row r="29" spans="1:4" ht="15">
      <c r="A29" s="57">
        <v>2</v>
      </c>
      <c r="B29" s="41"/>
      <c r="C29" s="58" t="s">
        <v>135</v>
      </c>
      <c r="D29" s="59">
        <v>0</v>
      </c>
    </row>
    <row r="30" spans="1:4" ht="15">
      <c r="A30" s="57">
        <v>3</v>
      </c>
      <c r="B30" s="41"/>
      <c r="C30" s="58" t="s">
        <v>136</v>
      </c>
      <c r="D30" s="59">
        <v>0</v>
      </c>
    </row>
    <row r="31" spans="1:4" ht="15">
      <c r="A31" s="57">
        <v>4</v>
      </c>
      <c r="B31" s="41"/>
      <c r="C31" s="58" t="s">
        <v>137</v>
      </c>
      <c r="D31" s="59">
        <v>0</v>
      </c>
    </row>
    <row r="32" spans="1:4" ht="15.75" thickBot="1">
      <c r="A32" s="57">
        <v>5</v>
      </c>
      <c r="B32" s="41"/>
      <c r="C32" s="58" t="s">
        <v>138</v>
      </c>
      <c r="D32" s="59">
        <v>0</v>
      </c>
    </row>
    <row r="33" spans="1:4" ht="16.5" customHeight="1" thickBot="1">
      <c r="A33" s="60"/>
      <c r="B33" s="61"/>
      <c r="C33" s="63" t="s">
        <v>139</v>
      </c>
      <c r="D33" s="64">
        <f>+D32+D31+D30+D29+D28</f>
        <v>2857695</v>
      </c>
    </row>
    <row r="34" spans="1:4" ht="15.75" customHeight="1">
      <c r="A34" s="65"/>
      <c r="B34" s="66"/>
      <c r="C34" s="67"/>
      <c r="D34" s="68"/>
    </row>
    <row r="35" spans="1:4" ht="31.5">
      <c r="A35" s="53" t="s">
        <v>142</v>
      </c>
      <c r="B35" s="54" t="s">
        <v>47</v>
      </c>
      <c r="C35" s="55"/>
      <c r="D35" s="56"/>
    </row>
    <row r="36" spans="1:4" ht="15">
      <c r="A36" s="57">
        <v>1</v>
      </c>
      <c r="B36" s="41"/>
      <c r="C36" s="58" t="s">
        <v>134</v>
      </c>
      <c r="D36" s="59">
        <v>0</v>
      </c>
    </row>
    <row r="37" spans="1:4" ht="15">
      <c r="A37" s="57">
        <v>2</v>
      </c>
      <c r="B37" s="41"/>
      <c r="C37" s="58" t="s">
        <v>135</v>
      </c>
      <c r="D37" s="59">
        <v>0</v>
      </c>
    </row>
    <row r="38" spans="1:4" ht="15">
      <c r="A38" s="57">
        <v>3</v>
      </c>
      <c r="B38" s="41"/>
      <c r="C38" s="58" t="s">
        <v>136</v>
      </c>
      <c r="D38" s="59">
        <v>0</v>
      </c>
    </row>
    <row r="39" spans="1:4" ht="15">
      <c r="A39" s="57">
        <v>4</v>
      </c>
      <c r="B39" s="41"/>
      <c r="C39" s="58" t="s">
        <v>137</v>
      </c>
      <c r="D39" s="59">
        <v>0</v>
      </c>
    </row>
    <row r="40" spans="1:4" ht="15.75" thickBot="1">
      <c r="A40" s="57">
        <v>5</v>
      </c>
      <c r="B40" s="41"/>
      <c r="C40" s="58" t="s">
        <v>138</v>
      </c>
      <c r="D40" s="59">
        <v>0</v>
      </c>
    </row>
    <row r="41" spans="1:4" ht="16.5" customHeight="1" thickBot="1">
      <c r="A41" s="60"/>
      <c r="B41" s="61"/>
      <c r="C41" s="63" t="s">
        <v>139</v>
      </c>
      <c r="D41" s="64">
        <f>+D40+D39+D38+D37+D36</f>
        <v>0</v>
      </c>
    </row>
    <row r="42" spans="1:4" ht="15.75" customHeight="1">
      <c r="A42" s="65"/>
      <c r="B42" s="66"/>
      <c r="C42" s="67"/>
      <c r="D42" s="68"/>
    </row>
    <row r="43" spans="1:4" ht="31.5">
      <c r="A43" s="53" t="s">
        <v>143</v>
      </c>
      <c r="B43" s="54" t="s">
        <v>54</v>
      </c>
      <c r="C43" s="55"/>
      <c r="D43" s="56"/>
    </row>
    <row r="44" spans="1:4" ht="15">
      <c r="A44" s="57">
        <v>1</v>
      </c>
      <c r="B44" s="41"/>
      <c r="C44" s="58" t="s">
        <v>134</v>
      </c>
      <c r="D44" s="59">
        <v>1345494</v>
      </c>
    </row>
    <row r="45" spans="1:4" ht="15">
      <c r="A45" s="57">
        <v>2</v>
      </c>
      <c r="B45" s="41"/>
      <c r="C45" s="58" t="s">
        <v>135</v>
      </c>
      <c r="D45" s="59">
        <v>0</v>
      </c>
    </row>
    <row r="46" spans="1:4" ht="15">
      <c r="A46" s="57">
        <v>3</v>
      </c>
      <c r="B46" s="41"/>
      <c r="C46" s="58" t="s">
        <v>136</v>
      </c>
      <c r="D46" s="59">
        <v>0</v>
      </c>
    </row>
    <row r="47" spans="1:4" ht="15">
      <c r="A47" s="57">
        <v>4</v>
      </c>
      <c r="B47" s="41"/>
      <c r="C47" s="58" t="s">
        <v>137</v>
      </c>
      <c r="D47" s="59">
        <v>0</v>
      </c>
    </row>
    <row r="48" spans="1:4" ht="15.75" thickBot="1">
      <c r="A48" s="57">
        <v>5</v>
      </c>
      <c r="B48" s="41"/>
      <c r="C48" s="58" t="s">
        <v>138</v>
      </c>
      <c r="D48" s="59">
        <v>0</v>
      </c>
    </row>
    <row r="49" spans="1:4" ht="16.5" customHeight="1" thickBot="1">
      <c r="A49" s="60"/>
      <c r="B49" s="61"/>
      <c r="C49" s="63" t="s">
        <v>139</v>
      </c>
      <c r="D49" s="64">
        <f>+D48+D47+D46+D45+D44</f>
        <v>1345494</v>
      </c>
    </row>
    <row r="50" spans="1:4" ht="15.75" customHeight="1">
      <c r="A50" s="65"/>
      <c r="B50" s="66"/>
      <c r="C50" s="67"/>
      <c r="D50" s="68"/>
    </row>
    <row r="51" spans="1:4" ht="15.75">
      <c r="A51" s="53" t="s">
        <v>144</v>
      </c>
      <c r="B51" s="54" t="s">
        <v>59</v>
      </c>
      <c r="C51" s="55"/>
      <c r="D51" s="56"/>
    </row>
    <row r="52" spans="1:4" ht="15">
      <c r="A52" s="57">
        <v>1</v>
      </c>
      <c r="B52" s="41"/>
      <c r="C52" s="58" t="s">
        <v>134</v>
      </c>
      <c r="D52" s="59">
        <v>-11764</v>
      </c>
    </row>
    <row r="53" spans="1:4" ht="15">
      <c r="A53" s="57">
        <v>2</v>
      </c>
      <c r="B53" s="41"/>
      <c r="C53" s="58" t="s">
        <v>135</v>
      </c>
      <c r="D53" s="59">
        <v>0</v>
      </c>
    </row>
    <row r="54" spans="1:4" ht="15">
      <c r="A54" s="57">
        <v>3</v>
      </c>
      <c r="B54" s="41"/>
      <c r="C54" s="58" t="s">
        <v>136</v>
      </c>
      <c r="D54" s="59">
        <v>0</v>
      </c>
    </row>
    <row r="55" spans="1:4" ht="15">
      <c r="A55" s="57">
        <v>4</v>
      </c>
      <c r="B55" s="41"/>
      <c r="C55" s="58" t="s">
        <v>137</v>
      </c>
      <c r="D55" s="59">
        <v>0</v>
      </c>
    </row>
    <row r="56" spans="1:4" ht="15.75" thickBot="1">
      <c r="A56" s="57">
        <v>5</v>
      </c>
      <c r="B56" s="41"/>
      <c r="C56" s="58" t="s">
        <v>138</v>
      </c>
      <c r="D56" s="59">
        <v>0</v>
      </c>
    </row>
    <row r="57" spans="1:4" ht="16.5" customHeight="1" thickBot="1">
      <c r="A57" s="60"/>
      <c r="B57" s="61"/>
      <c r="C57" s="63" t="s">
        <v>139</v>
      </c>
      <c r="D57" s="64">
        <f>+D56+D55+D54+D53+D52</f>
        <v>-11764</v>
      </c>
    </row>
    <row r="58" spans="1:4" ht="15.75" customHeight="1">
      <c r="A58" s="65"/>
      <c r="B58" s="66"/>
      <c r="C58" s="67"/>
      <c r="D58" s="68"/>
    </row>
    <row r="59" spans="1:4" ht="15.75">
      <c r="A59" s="53" t="s">
        <v>145</v>
      </c>
      <c r="B59" s="54" t="s">
        <v>63</v>
      </c>
      <c r="C59" s="55"/>
      <c r="D59" s="56"/>
    </row>
    <row r="60" spans="1:4" ht="15">
      <c r="A60" s="57">
        <v>1</v>
      </c>
      <c r="B60" s="41"/>
      <c r="C60" s="58" t="s">
        <v>134</v>
      </c>
      <c r="D60" s="59">
        <v>4208330</v>
      </c>
    </row>
    <row r="61" spans="1:4" ht="15">
      <c r="A61" s="57">
        <v>2</v>
      </c>
      <c r="B61" s="41"/>
      <c r="C61" s="58" t="s">
        <v>135</v>
      </c>
      <c r="D61" s="59">
        <v>0</v>
      </c>
    </row>
    <row r="62" spans="1:4" ht="15">
      <c r="A62" s="57">
        <v>3</v>
      </c>
      <c r="B62" s="41"/>
      <c r="C62" s="58" t="s">
        <v>136</v>
      </c>
      <c r="D62" s="59">
        <v>0</v>
      </c>
    </row>
    <row r="63" spans="1:4" ht="15">
      <c r="A63" s="57">
        <v>4</v>
      </c>
      <c r="B63" s="41"/>
      <c r="C63" s="58" t="s">
        <v>137</v>
      </c>
      <c r="D63" s="59">
        <v>0</v>
      </c>
    </row>
    <row r="64" spans="1:4" ht="15.75" thickBot="1">
      <c r="A64" s="57">
        <v>5</v>
      </c>
      <c r="B64" s="41"/>
      <c r="C64" s="58" t="s">
        <v>138</v>
      </c>
      <c r="D64" s="59">
        <v>0</v>
      </c>
    </row>
    <row r="65" spans="1:4" ht="16.5" customHeight="1" thickBot="1">
      <c r="A65" s="60"/>
      <c r="B65" s="61"/>
      <c r="C65" s="63" t="s">
        <v>139</v>
      </c>
      <c r="D65" s="64">
        <f>+D64+D63+D62+D61+D60</f>
        <v>4208330</v>
      </c>
    </row>
    <row r="66" spans="1:4" ht="15.75" customHeight="1">
      <c r="A66" s="65"/>
      <c r="B66" s="66"/>
      <c r="C66" s="67"/>
      <c r="D66" s="68"/>
    </row>
    <row r="67" spans="1:4" ht="15.75">
      <c r="A67" s="53" t="s">
        <v>146</v>
      </c>
      <c r="B67" s="54" t="s">
        <v>67</v>
      </c>
      <c r="C67" s="55"/>
      <c r="D67" s="56"/>
    </row>
    <row r="68" spans="1:4" ht="15">
      <c r="A68" s="57">
        <v>1</v>
      </c>
      <c r="B68" s="41"/>
      <c r="C68" s="58" t="s">
        <v>134</v>
      </c>
      <c r="D68" s="59">
        <v>2051022</v>
      </c>
    </row>
    <row r="69" spans="1:4" ht="15">
      <c r="A69" s="57">
        <v>2</v>
      </c>
      <c r="B69" s="41"/>
      <c r="C69" s="58" t="s">
        <v>135</v>
      </c>
      <c r="D69" s="59">
        <v>0</v>
      </c>
    </row>
    <row r="70" spans="1:4" ht="15">
      <c r="A70" s="57">
        <v>3</v>
      </c>
      <c r="B70" s="41"/>
      <c r="C70" s="58" t="s">
        <v>136</v>
      </c>
      <c r="D70" s="59">
        <v>0</v>
      </c>
    </row>
    <row r="71" spans="1:4" ht="15">
      <c r="A71" s="57">
        <v>4</v>
      </c>
      <c r="B71" s="41"/>
      <c r="C71" s="58" t="s">
        <v>137</v>
      </c>
      <c r="D71" s="59">
        <v>0</v>
      </c>
    </row>
    <row r="72" spans="1:4" ht="15.75" thickBot="1">
      <c r="A72" s="57">
        <v>5</v>
      </c>
      <c r="B72" s="41"/>
      <c r="C72" s="58" t="s">
        <v>138</v>
      </c>
      <c r="D72" s="59">
        <v>0</v>
      </c>
    </row>
    <row r="73" spans="1:4" ht="16.5" customHeight="1" thickBot="1">
      <c r="A73" s="60"/>
      <c r="B73" s="61"/>
      <c r="C73" s="63" t="s">
        <v>139</v>
      </c>
      <c r="D73" s="64">
        <f>+D72+D71+D70+D69+D68</f>
        <v>2051022</v>
      </c>
    </row>
    <row r="74" spans="1:4" ht="15.75" customHeight="1">
      <c r="A74" s="65"/>
      <c r="B74" s="66"/>
      <c r="C74" s="67"/>
      <c r="D74" s="68"/>
    </row>
    <row r="75" spans="1:4" ht="15.75">
      <c r="A75" s="53" t="s">
        <v>147</v>
      </c>
      <c r="B75" s="54" t="s">
        <v>72</v>
      </c>
      <c r="C75" s="55"/>
      <c r="D75" s="56"/>
    </row>
    <row r="76" spans="1:4" ht="15">
      <c r="A76" s="57">
        <v>1</v>
      </c>
      <c r="B76" s="41"/>
      <c r="C76" s="58" t="s">
        <v>134</v>
      </c>
      <c r="D76" s="59">
        <v>0</v>
      </c>
    </row>
    <row r="77" spans="1:4" ht="15">
      <c r="A77" s="57">
        <v>2</v>
      </c>
      <c r="B77" s="41"/>
      <c r="C77" s="58" t="s">
        <v>135</v>
      </c>
      <c r="D77" s="59">
        <v>0</v>
      </c>
    </row>
    <row r="78" spans="1:4" ht="15">
      <c r="A78" s="57">
        <v>3</v>
      </c>
      <c r="B78" s="41"/>
      <c r="C78" s="58" t="s">
        <v>136</v>
      </c>
      <c r="D78" s="59">
        <v>0</v>
      </c>
    </row>
    <row r="79" spans="1:4" ht="15">
      <c r="A79" s="57">
        <v>4</v>
      </c>
      <c r="B79" s="41"/>
      <c r="C79" s="58" t="s">
        <v>137</v>
      </c>
      <c r="D79" s="59">
        <v>0</v>
      </c>
    </row>
    <row r="80" spans="1:4" ht="15.75" thickBot="1">
      <c r="A80" s="57">
        <v>5</v>
      </c>
      <c r="B80" s="41"/>
      <c r="C80" s="58" t="s">
        <v>138</v>
      </c>
      <c r="D80" s="59">
        <v>0</v>
      </c>
    </row>
    <row r="81" spans="1:4" ht="16.5" customHeight="1" thickBot="1">
      <c r="A81" s="60"/>
      <c r="B81" s="61"/>
      <c r="C81" s="63" t="s">
        <v>139</v>
      </c>
      <c r="D81" s="64">
        <f>+D80+D79+D78+D77+D76</f>
        <v>0</v>
      </c>
    </row>
    <row r="82" spans="1:4" ht="15.75" customHeight="1">
      <c r="A82" s="65"/>
      <c r="B82" s="66"/>
      <c r="C82" s="67"/>
      <c r="D82" s="68"/>
    </row>
    <row r="83" spans="1:4" ht="15.75">
      <c r="A83" s="53" t="s">
        <v>148</v>
      </c>
      <c r="B83" s="54" t="s">
        <v>84</v>
      </c>
      <c r="C83" s="55"/>
      <c r="D83" s="56"/>
    </row>
    <row r="84" spans="1:4" ht="15">
      <c r="A84" s="57">
        <v>1</v>
      </c>
      <c r="B84" s="41"/>
      <c r="C84" s="58" t="s">
        <v>134</v>
      </c>
      <c r="D84" s="59">
        <v>0</v>
      </c>
    </row>
    <row r="85" spans="1:4" ht="15">
      <c r="A85" s="57">
        <v>2</v>
      </c>
      <c r="B85" s="41"/>
      <c r="C85" s="58" t="s">
        <v>135</v>
      </c>
      <c r="D85" s="59">
        <v>0</v>
      </c>
    </row>
    <row r="86" spans="1:4" ht="15">
      <c r="A86" s="57">
        <v>3</v>
      </c>
      <c r="B86" s="41"/>
      <c r="C86" s="58" t="s">
        <v>136</v>
      </c>
      <c r="D86" s="59">
        <v>0</v>
      </c>
    </row>
    <row r="87" spans="1:4" ht="15">
      <c r="A87" s="57">
        <v>4</v>
      </c>
      <c r="B87" s="41"/>
      <c r="C87" s="58" t="s">
        <v>137</v>
      </c>
      <c r="D87" s="59">
        <v>0</v>
      </c>
    </row>
    <row r="88" spans="1:4" ht="15.75" thickBot="1">
      <c r="A88" s="57">
        <v>5</v>
      </c>
      <c r="B88" s="41"/>
      <c r="C88" s="58" t="s">
        <v>138</v>
      </c>
      <c r="D88" s="59">
        <v>0</v>
      </c>
    </row>
    <row r="89" spans="1:4" ht="16.5" customHeight="1" thickBot="1">
      <c r="A89" s="60"/>
      <c r="B89" s="61"/>
      <c r="C89" s="63" t="s">
        <v>139</v>
      </c>
      <c r="D89" s="64">
        <f>+D88+D87+D86+D85+D84</f>
        <v>0</v>
      </c>
    </row>
    <row r="90" spans="1:4" ht="15.75" customHeight="1">
      <c r="A90" s="65"/>
      <c r="B90" s="66"/>
      <c r="C90" s="67"/>
      <c r="D90" s="68"/>
    </row>
    <row r="91" spans="1:4" ht="15.75">
      <c r="A91" s="53" t="s">
        <v>149</v>
      </c>
      <c r="B91" s="54" t="s">
        <v>96</v>
      </c>
      <c r="C91" s="55"/>
      <c r="D91" s="56"/>
    </row>
    <row r="92" spans="1:4" ht="15">
      <c r="A92" s="57">
        <v>1</v>
      </c>
      <c r="B92" s="41"/>
      <c r="C92" s="58" t="s">
        <v>134</v>
      </c>
      <c r="D92" s="59">
        <v>101017</v>
      </c>
    </row>
    <row r="93" spans="1:4" ht="15">
      <c r="A93" s="57">
        <v>2</v>
      </c>
      <c r="B93" s="41"/>
      <c r="C93" s="58" t="s">
        <v>135</v>
      </c>
      <c r="D93" s="59">
        <v>0</v>
      </c>
    </row>
    <row r="94" spans="1:4" ht="15">
      <c r="A94" s="57">
        <v>3</v>
      </c>
      <c r="B94" s="41"/>
      <c r="C94" s="58" t="s">
        <v>136</v>
      </c>
      <c r="D94" s="59">
        <v>0</v>
      </c>
    </row>
    <row r="95" spans="1:4" ht="15">
      <c r="A95" s="57">
        <v>4</v>
      </c>
      <c r="B95" s="41"/>
      <c r="C95" s="58" t="s">
        <v>137</v>
      </c>
      <c r="D95" s="59">
        <v>0</v>
      </c>
    </row>
    <row r="96" spans="1:4" ht="15.75" thickBot="1">
      <c r="A96" s="57">
        <v>5</v>
      </c>
      <c r="B96" s="41"/>
      <c r="C96" s="58" t="s">
        <v>138</v>
      </c>
      <c r="D96" s="59">
        <v>0</v>
      </c>
    </row>
    <row r="97" spans="1:4" ht="16.5" customHeight="1" thickBot="1">
      <c r="A97" s="60"/>
      <c r="B97" s="61"/>
      <c r="C97" s="63" t="s">
        <v>139</v>
      </c>
      <c r="D97" s="64">
        <f>+D96+D95+D94+D93+D92</f>
        <v>101017</v>
      </c>
    </row>
    <row r="98" spans="1:4" ht="15.75" customHeight="1">
      <c r="A98" s="65"/>
      <c r="B98" s="66"/>
      <c r="C98" s="67"/>
      <c r="D98" s="68"/>
    </row>
    <row r="99" spans="1:4" ht="15.75">
      <c r="A99" s="53" t="s">
        <v>150</v>
      </c>
      <c r="B99" s="54" t="s">
        <v>102</v>
      </c>
      <c r="C99" s="55"/>
      <c r="D99" s="56"/>
    </row>
    <row r="100" spans="1:4" ht="15">
      <c r="A100" s="57">
        <v>1</v>
      </c>
      <c r="B100" s="41"/>
      <c r="C100" s="58" t="s">
        <v>134</v>
      </c>
      <c r="D100" s="59">
        <v>0</v>
      </c>
    </row>
    <row r="101" spans="1:4" ht="15">
      <c r="A101" s="57">
        <v>2</v>
      </c>
      <c r="B101" s="41"/>
      <c r="C101" s="58" t="s">
        <v>135</v>
      </c>
      <c r="D101" s="59">
        <v>0</v>
      </c>
    </row>
    <row r="102" spans="1:4" ht="15">
      <c r="A102" s="57">
        <v>3</v>
      </c>
      <c r="B102" s="41"/>
      <c r="C102" s="58" t="s">
        <v>136</v>
      </c>
      <c r="D102" s="59">
        <v>0</v>
      </c>
    </row>
    <row r="103" spans="1:4" ht="15">
      <c r="A103" s="57">
        <v>4</v>
      </c>
      <c r="B103" s="41"/>
      <c r="C103" s="58" t="s">
        <v>137</v>
      </c>
      <c r="D103" s="59">
        <v>0</v>
      </c>
    </row>
    <row r="104" spans="1:4" ht="15.75" thickBot="1">
      <c r="A104" s="57">
        <v>5</v>
      </c>
      <c r="B104" s="41"/>
      <c r="C104" s="58" t="s">
        <v>138</v>
      </c>
      <c r="D104" s="59">
        <v>0</v>
      </c>
    </row>
    <row r="105" spans="1:4" ht="16.5" customHeight="1" thickBot="1">
      <c r="A105" s="60"/>
      <c r="B105" s="61"/>
      <c r="C105" s="63" t="s">
        <v>139</v>
      </c>
      <c r="D105" s="64">
        <f>+D104+D103+D102+D101+D100</f>
        <v>0</v>
      </c>
    </row>
    <row r="106" spans="1:4" ht="15.75" customHeight="1">
      <c r="A106" s="65"/>
      <c r="B106" s="66"/>
      <c r="C106" s="67"/>
      <c r="D106" s="68"/>
    </row>
    <row r="107" spans="1:4" ht="15.75">
      <c r="A107" s="53" t="s">
        <v>151</v>
      </c>
      <c r="B107" s="54" t="s">
        <v>109</v>
      </c>
      <c r="C107" s="55"/>
      <c r="D107" s="56"/>
    </row>
    <row r="108" spans="1:4" ht="15">
      <c r="A108" s="57">
        <v>1</v>
      </c>
      <c r="B108" s="41"/>
      <c r="C108" s="58" t="s">
        <v>134</v>
      </c>
      <c r="D108" s="59">
        <v>0</v>
      </c>
    </row>
    <row r="109" spans="1:4" ht="15">
      <c r="A109" s="57">
        <v>2</v>
      </c>
      <c r="B109" s="41"/>
      <c r="C109" s="58" t="s">
        <v>135</v>
      </c>
      <c r="D109" s="59">
        <v>0</v>
      </c>
    </row>
    <row r="110" spans="1:4" ht="15">
      <c r="A110" s="57">
        <v>3</v>
      </c>
      <c r="B110" s="41"/>
      <c r="C110" s="58" t="s">
        <v>136</v>
      </c>
      <c r="D110" s="59">
        <v>0</v>
      </c>
    </row>
    <row r="111" spans="1:4" ht="15">
      <c r="A111" s="57">
        <v>4</v>
      </c>
      <c r="B111" s="41"/>
      <c r="C111" s="58" t="s">
        <v>137</v>
      </c>
      <c r="D111" s="59">
        <v>0</v>
      </c>
    </row>
    <row r="112" spans="1:4" ht="15.75" thickBot="1">
      <c r="A112" s="57">
        <v>5</v>
      </c>
      <c r="B112" s="41"/>
      <c r="C112" s="58" t="s">
        <v>138</v>
      </c>
      <c r="D112" s="59">
        <v>0</v>
      </c>
    </row>
    <row r="113" spans="1:4" ht="16.5" customHeight="1" thickBot="1">
      <c r="A113" s="60"/>
      <c r="B113" s="61"/>
      <c r="C113" s="63" t="s">
        <v>139</v>
      </c>
      <c r="D113" s="64">
        <f>+D112+D111+D110+D109+D108</f>
        <v>0</v>
      </c>
    </row>
    <row r="114" spans="1:4" ht="15.75" customHeight="1">
      <c r="A114" s="65"/>
      <c r="B114" s="66"/>
      <c r="C114" s="67"/>
      <c r="D114" s="68"/>
    </row>
    <row r="115" spans="1:4" ht="15.75">
      <c r="A115" s="53" t="s">
        <v>152</v>
      </c>
      <c r="B115" s="54" t="s">
        <v>116</v>
      </c>
      <c r="C115" s="55"/>
      <c r="D115" s="56"/>
    </row>
    <row r="116" spans="1:4" ht="15">
      <c r="A116" s="57">
        <v>1</v>
      </c>
      <c r="B116" s="41"/>
      <c r="C116" s="58" t="s">
        <v>134</v>
      </c>
      <c r="D116" s="59">
        <v>769851</v>
      </c>
    </row>
    <row r="117" spans="1:4" ht="15">
      <c r="A117" s="57">
        <v>2</v>
      </c>
      <c r="B117" s="41"/>
      <c r="C117" s="58" t="s">
        <v>135</v>
      </c>
      <c r="D117" s="59">
        <v>0</v>
      </c>
    </row>
    <row r="118" spans="1:4" ht="15">
      <c r="A118" s="57">
        <v>3</v>
      </c>
      <c r="B118" s="41"/>
      <c r="C118" s="58" t="s">
        <v>136</v>
      </c>
      <c r="D118" s="59">
        <v>0</v>
      </c>
    </row>
    <row r="119" spans="1:4" ht="15">
      <c r="A119" s="57">
        <v>4</v>
      </c>
      <c r="B119" s="41"/>
      <c r="C119" s="58" t="s">
        <v>137</v>
      </c>
      <c r="D119" s="59">
        <v>0</v>
      </c>
    </row>
    <row r="120" spans="1:4" ht="15.75" thickBot="1">
      <c r="A120" s="57">
        <v>5</v>
      </c>
      <c r="B120" s="41"/>
      <c r="C120" s="58" t="s">
        <v>138</v>
      </c>
      <c r="D120" s="59">
        <v>0</v>
      </c>
    </row>
    <row r="121" spans="1:4" ht="16.5" customHeight="1" thickBot="1">
      <c r="A121" s="60"/>
      <c r="B121" s="61"/>
      <c r="C121" s="63" t="s">
        <v>139</v>
      </c>
      <c r="D121" s="64">
        <f>+D120+D119+D118+D117+D116</f>
        <v>769851</v>
      </c>
    </row>
    <row r="122" spans="1:4" ht="15.75" customHeight="1" thickBot="1">
      <c r="A122" s="65"/>
      <c r="B122" s="66"/>
      <c r="C122" s="67"/>
      <c r="D122" s="68"/>
    </row>
    <row r="123" spans="1:4" ht="16.5" customHeight="1" thickBot="1">
      <c r="A123" s="69"/>
      <c r="B123" s="70" t="s">
        <v>153</v>
      </c>
      <c r="C123" s="63" t="s">
        <v>154</v>
      </c>
      <c r="D123" s="64">
        <f>+D121-D120+D113-D112+D105-D104+D97-D96+D89-D88+D81-D80+D73-D72+D65-D64+D57-D56+D49-D48+D41-D40+D33-D32+D25-D24+D17-D16</f>
        <v>132036913</v>
      </c>
    </row>
    <row r="124" spans="1:4" ht="16.5" customHeight="1" thickBot="1">
      <c r="A124" s="69"/>
      <c r="B124" s="70" t="s">
        <v>138</v>
      </c>
      <c r="C124" s="63"/>
      <c r="D124" s="64">
        <f>+D120+D112+D104+D96+D88+D80+D72+D64+D56+D48+D40+D32+D24+D16</f>
        <v>-14359754</v>
      </c>
    </row>
    <row r="125" spans="1:4" ht="16.5" customHeight="1" thickBot="1">
      <c r="A125" s="69"/>
      <c r="B125" s="70" t="s">
        <v>155</v>
      </c>
      <c r="C125" s="63" t="s">
        <v>154</v>
      </c>
      <c r="D125" s="64">
        <f>SUM(D123:D124)</f>
        <v>117677159</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REPORTING&amp;RWATERBURY HOSPITAL</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80"/>
  <sheetViews>
    <sheetView zoomScalePageLayoutView="0" workbookViewId="0" topLeftCell="A1">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8" t="s">
        <v>0</v>
      </c>
      <c r="B1" s="458"/>
      <c r="C1" s="458"/>
      <c r="D1" s="458"/>
      <c r="E1" s="458"/>
    </row>
    <row r="2" spans="1:5" ht="15.75" customHeight="1">
      <c r="A2" s="458" t="s">
        <v>1</v>
      </c>
      <c r="B2" s="458"/>
      <c r="C2" s="458"/>
      <c r="D2" s="458"/>
      <c r="E2" s="458"/>
    </row>
    <row r="3" spans="1:5" ht="15.75" customHeight="1">
      <c r="A3" s="458" t="s">
        <v>2</v>
      </c>
      <c r="B3" s="458"/>
      <c r="C3" s="458"/>
      <c r="D3" s="458"/>
      <c r="E3" s="458"/>
    </row>
    <row r="4" spans="1:5" ht="15.75" customHeight="1">
      <c r="A4" s="458" t="s">
        <v>156</v>
      </c>
      <c r="B4" s="458"/>
      <c r="C4" s="458"/>
      <c r="D4" s="458"/>
      <c r="E4" s="458"/>
    </row>
    <row r="5" spans="1:3" ht="16.5" customHeight="1" thickBot="1">
      <c r="A5" s="71"/>
      <c r="B5" s="71"/>
      <c r="C5" s="35"/>
    </row>
    <row r="6" spans="1:5" ht="15.75" customHeight="1">
      <c r="A6" s="72" t="s">
        <v>125</v>
      </c>
      <c r="B6" s="73" t="s">
        <v>126</v>
      </c>
      <c r="C6" s="74" t="s">
        <v>127</v>
      </c>
      <c r="D6" s="74" t="s">
        <v>128</v>
      </c>
      <c r="E6" s="74" t="s">
        <v>157</v>
      </c>
    </row>
    <row r="7" spans="1:5" ht="31.5" customHeight="1">
      <c r="A7" s="75"/>
      <c r="B7" s="76"/>
      <c r="C7" s="77"/>
      <c r="D7" s="78"/>
      <c r="E7" s="79" t="s">
        <v>158</v>
      </c>
    </row>
    <row r="8" spans="1:5" ht="16.5" customHeight="1" thickBot="1">
      <c r="A8" s="80" t="s">
        <v>5</v>
      </c>
      <c r="B8" s="81" t="s">
        <v>9</v>
      </c>
      <c r="C8" s="82" t="s">
        <v>159</v>
      </c>
      <c r="D8" s="82" t="s">
        <v>160</v>
      </c>
      <c r="E8" s="83" t="s">
        <v>161</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162</v>
      </c>
      <c r="D11" s="94" t="s">
        <v>163</v>
      </c>
      <c r="E11" s="95">
        <v>-2734828</v>
      </c>
    </row>
    <row r="12" spans="1:5" ht="15">
      <c r="A12" s="96">
        <v>1</v>
      </c>
      <c r="B12" s="97"/>
      <c r="C12" s="98" t="s">
        <v>164</v>
      </c>
      <c r="D12" s="99" t="s">
        <v>165</v>
      </c>
      <c r="E12" s="100">
        <v>1548553</v>
      </c>
    </row>
    <row r="13" spans="1:5" ht="15.75" thickBot="1">
      <c r="A13" s="96">
        <v>2</v>
      </c>
      <c r="B13" s="97"/>
      <c r="C13" s="98" t="s">
        <v>166</v>
      </c>
      <c r="D13" s="99" t="s">
        <v>165</v>
      </c>
      <c r="E13" s="100">
        <v>6126137</v>
      </c>
    </row>
    <row r="14" spans="1:5" s="31" customFormat="1" ht="16.5" customHeight="1" thickBot="1">
      <c r="A14" s="101"/>
      <c r="B14" s="102"/>
      <c r="C14" s="63" t="s">
        <v>167</v>
      </c>
      <c r="D14" s="103" t="s">
        <v>168</v>
      </c>
      <c r="E14" s="104">
        <f>SUM(E11:E13)</f>
        <v>4939862</v>
      </c>
    </row>
    <row r="15" spans="1:5" s="31" customFormat="1" ht="15">
      <c r="A15" s="65"/>
      <c r="B15" s="105"/>
      <c r="C15" s="106"/>
      <c r="D15" s="107"/>
      <c r="E15" s="108"/>
    </row>
    <row r="16" spans="1:5" ht="15.75" customHeight="1">
      <c r="A16" s="88" t="s">
        <v>37</v>
      </c>
      <c r="B16" s="89" t="s">
        <v>38</v>
      </c>
      <c r="C16" s="55"/>
      <c r="D16" s="55"/>
      <c r="E16" s="90"/>
    </row>
    <row r="17" spans="1:5" ht="15.75" customHeight="1">
      <c r="A17" s="91"/>
      <c r="B17" s="92"/>
      <c r="C17" s="93" t="s">
        <v>162</v>
      </c>
      <c r="D17" s="94" t="s">
        <v>163</v>
      </c>
      <c r="E17" s="95">
        <v>0</v>
      </c>
    </row>
    <row r="18" spans="1:5" ht="15">
      <c r="A18" s="96">
        <v>1</v>
      </c>
      <c r="B18" s="97"/>
      <c r="C18" s="98" t="s">
        <v>169</v>
      </c>
      <c r="D18" s="99" t="s">
        <v>165</v>
      </c>
      <c r="E18" s="100">
        <v>1280419</v>
      </c>
    </row>
    <row r="19" spans="1:5" ht="15.75" thickBot="1">
      <c r="A19" s="96">
        <v>2</v>
      </c>
      <c r="B19" s="97"/>
      <c r="C19" s="98" t="s">
        <v>170</v>
      </c>
      <c r="D19" s="99" t="s">
        <v>165</v>
      </c>
      <c r="E19" s="100">
        <v>-1280419</v>
      </c>
    </row>
    <row r="20" spans="1:5" s="31" customFormat="1" ht="16.5" customHeight="1" thickBot="1">
      <c r="A20" s="101"/>
      <c r="B20" s="102"/>
      <c r="C20" s="63" t="s">
        <v>167</v>
      </c>
      <c r="D20" s="103" t="s">
        <v>168</v>
      </c>
      <c r="E20" s="104">
        <f>SUM(E17:E19)</f>
        <v>0</v>
      </c>
    </row>
    <row r="21" spans="1:5" s="31" customFormat="1" ht="15">
      <c r="A21" s="65"/>
      <c r="B21" s="105"/>
      <c r="C21" s="106"/>
      <c r="D21" s="107"/>
      <c r="E21" s="108"/>
    </row>
    <row r="22" spans="1:5" ht="15.75" customHeight="1">
      <c r="A22" s="88" t="s">
        <v>46</v>
      </c>
      <c r="B22" s="89" t="s">
        <v>47</v>
      </c>
      <c r="C22" s="55"/>
      <c r="D22" s="55"/>
      <c r="E22" s="90"/>
    </row>
    <row r="23" spans="1:5" ht="15.75" customHeight="1">
      <c r="A23" s="91"/>
      <c r="B23" s="92"/>
      <c r="C23" s="93" t="s">
        <v>162</v>
      </c>
      <c r="D23" s="94" t="s">
        <v>163</v>
      </c>
      <c r="E23" s="95">
        <v>0</v>
      </c>
    </row>
    <row r="24" spans="1:5" ht="15.75" thickBot="1">
      <c r="A24" s="96"/>
      <c r="B24" s="97"/>
      <c r="C24" s="98" t="s">
        <v>171</v>
      </c>
      <c r="D24" s="99" t="s">
        <v>172</v>
      </c>
      <c r="E24" s="100">
        <v>0</v>
      </c>
    </row>
    <row r="25" spans="1:5" s="31" customFormat="1" ht="16.5" customHeight="1" thickBot="1">
      <c r="A25" s="101"/>
      <c r="B25" s="102"/>
      <c r="C25" s="63" t="s">
        <v>167</v>
      </c>
      <c r="D25" s="103" t="s">
        <v>168</v>
      </c>
      <c r="E25" s="104">
        <f>SUM(E23)</f>
        <v>0</v>
      </c>
    </row>
    <row r="26" spans="1:5" s="31" customFormat="1" ht="15">
      <c r="A26" s="65"/>
      <c r="B26" s="105"/>
      <c r="C26" s="106"/>
      <c r="D26" s="107"/>
      <c r="E26" s="108"/>
    </row>
    <row r="27" spans="1:5" ht="15.75" customHeight="1">
      <c r="A27" s="88" t="s">
        <v>53</v>
      </c>
      <c r="B27" s="89" t="s">
        <v>54</v>
      </c>
      <c r="C27" s="55"/>
      <c r="D27" s="55"/>
      <c r="E27" s="90"/>
    </row>
    <row r="28" spans="1:5" ht="15.75" customHeight="1">
      <c r="A28" s="91"/>
      <c r="B28" s="92"/>
      <c r="C28" s="93" t="s">
        <v>162</v>
      </c>
      <c r="D28" s="94" t="s">
        <v>163</v>
      </c>
      <c r="E28" s="95">
        <v>0</v>
      </c>
    </row>
    <row r="29" spans="1:5" ht="15">
      <c r="A29" s="96">
        <v>1</v>
      </c>
      <c r="B29" s="97"/>
      <c r="C29" s="98" t="s">
        <v>169</v>
      </c>
      <c r="D29" s="99" t="s">
        <v>165</v>
      </c>
      <c r="E29" s="100">
        <v>116000</v>
      </c>
    </row>
    <row r="30" spans="1:5" ht="15.75" thickBot="1">
      <c r="A30" s="96">
        <v>2</v>
      </c>
      <c r="B30" s="97"/>
      <c r="C30" s="98" t="s">
        <v>170</v>
      </c>
      <c r="D30" s="99" t="s">
        <v>165</v>
      </c>
      <c r="E30" s="100">
        <v>-116000</v>
      </c>
    </row>
    <row r="31" spans="1:5" s="31" customFormat="1" ht="16.5" customHeight="1" thickBot="1">
      <c r="A31" s="101"/>
      <c r="B31" s="102"/>
      <c r="C31" s="63" t="s">
        <v>167</v>
      </c>
      <c r="D31" s="103" t="s">
        <v>168</v>
      </c>
      <c r="E31" s="104">
        <f>SUM(E28:E30)</f>
        <v>0</v>
      </c>
    </row>
    <row r="32" spans="1:5" s="31" customFormat="1" ht="15">
      <c r="A32" s="65"/>
      <c r="B32" s="105"/>
      <c r="C32" s="106"/>
      <c r="D32" s="107"/>
      <c r="E32" s="108"/>
    </row>
    <row r="33" spans="1:5" ht="15.75" customHeight="1">
      <c r="A33" s="88" t="s">
        <v>58</v>
      </c>
      <c r="B33" s="89" t="s">
        <v>59</v>
      </c>
      <c r="C33" s="55"/>
      <c r="D33" s="55"/>
      <c r="E33" s="90"/>
    </row>
    <row r="34" spans="1:5" ht="15.75" customHeight="1">
      <c r="A34" s="91"/>
      <c r="B34" s="92"/>
      <c r="C34" s="93" t="s">
        <v>162</v>
      </c>
      <c r="D34" s="94" t="s">
        <v>163</v>
      </c>
      <c r="E34" s="95">
        <v>0</v>
      </c>
    </row>
    <row r="35" spans="1:5" ht="15.75" thickBot="1">
      <c r="A35" s="96"/>
      <c r="B35" s="97"/>
      <c r="C35" s="98" t="s">
        <v>171</v>
      </c>
      <c r="D35" s="99" t="s">
        <v>172</v>
      </c>
      <c r="E35" s="100">
        <v>0</v>
      </c>
    </row>
    <row r="36" spans="1:5" s="31" customFormat="1" ht="16.5" customHeight="1" thickBot="1">
      <c r="A36" s="101"/>
      <c r="B36" s="102"/>
      <c r="C36" s="63" t="s">
        <v>167</v>
      </c>
      <c r="D36" s="103" t="s">
        <v>168</v>
      </c>
      <c r="E36" s="104">
        <f>SUM(E34)</f>
        <v>0</v>
      </c>
    </row>
    <row r="37" spans="1:5" s="31" customFormat="1" ht="15">
      <c r="A37" s="65"/>
      <c r="B37" s="105"/>
      <c r="C37" s="106"/>
      <c r="D37" s="107"/>
      <c r="E37" s="108"/>
    </row>
    <row r="38" spans="1:5" ht="15.75" customHeight="1">
      <c r="A38" s="88" t="s">
        <v>62</v>
      </c>
      <c r="B38" s="89" t="s">
        <v>63</v>
      </c>
      <c r="C38" s="55"/>
      <c r="D38" s="55"/>
      <c r="E38" s="90"/>
    </row>
    <row r="39" spans="1:5" ht="15.75" customHeight="1">
      <c r="A39" s="91"/>
      <c r="B39" s="92"/>
      <c r="C39" s="93" t="s">
        <v>162</v>
      </c>
      <c r="D39" s="94" t="s">
        <v>163</v>
      </c>
      <c r="E39" s="95">
        <v>0</v>
      </c>
    </row>
    <row r="40" spans="1:5" ht="15">
      <c r="A40" s="96">
        <v>1</v>
      </c>
      <c r="B40" s="97"/>
      <c r="C40" s="98" t="s">
        <v>169</v>
      </c>
      <c r="D40" s="99" t="s">
        <v>165</v>
      </c>
      <c r="E40" s="100">
        <v>1412475</v>
      </c>
    </row>
    <row r="41" spans="1:5" ht="15.75" thickBot="1">
      <c r="A41" s="96">
        <v>2</v>
      </c>
      <c r="B41" s="97"/>
      <c r="C41" s="98" t="s">
        <v>170</v>
      </c>
      <c r="D41" s="99" t="s">
        <v>165</v>
      </c>
      <c r="E41" s="100">
        <v>-1412475</v>
      </c>
    </row>
    <row r="42" spans="1:5" s="31" customFormat="1" ht="16.5" customHeight="1" thickBot="1">
      <c r="A42" s="101"/>
      <c r="B42" s="102"/>
      <c r="C42" s="63" t="s">
        <v>167</v>
      </c>
      <c r="D42" s="103" t="s">
        <v>168</v>
      </c>
      <c r="E42" s="104">
        <f>SUM(E39:E41)</f>
        <v>0</v>
      </c>
    </row>
    <row r="43" spans="1:5" s="31" customFormat="1" ht="15">
      <c r="A43" s="65"/>
      <c r="B43" s="105"/>
      <c r="C43" s="106"/>
      <c r="D43" s="107"/>
      <c r="E43" s="108"/>
    </row>
    <row r="44" spans="1:5" ht="15.75" customHeight="1">
      <c r="A44" s="88" t="s">
        <v>66</v>
      </c>
      <c r="B44" s="89" t="s">
        <v>67</v>
      </c>
      <c r="C44" s="55"/>
      <c r="D44" s="55"/>
      <c r="E44" s="90"/>
    </row>
    <row r="45" spans="1:5" ht="15.75" customHeight="1">
      <c r="A45" s="91"/>
      <c r="B45" s="92"/>
      <c r="C45" s="93" t="s">
        <v>162</v>
      </c>
      <c r="D45" s="94" t="s">
        <v>163</v>
      </c>
      <c r="E45" s="95">
        <v>1147</v>
      </c>
    </row>
    <row r="46" spans="1:5" ht="15.75" thickBot="1">
      <c r="A46" s="96"/>
      <c r="B46" s="97"/>
      <c r="C46" s="98" t="s">
        <v>171</v>
      </c>
      <c r="D46" s="99" t="s">
        <v>172</v>
      </c>
      <c r="E46" s="100">
        <v>0</v>
      </c>
    </row>
    <row r="47" spans="1:5" s="31" customFormat="1" ht="16.5" customHeight="1" thickBot="1">
      <c r="A47" s="101"/>
      <c r="B47" s="102"/>
      <c r="C47" s="63" t="s">
        <v>167</v>
      </c>
      <c r="D47" s="103" t="s">
        <v>168</v>
      </c>
      <c r="E47" s="104">
        <f>SUM(E45)</f>
        <v>1147</v>
      </c>
    </row>
    <row r="48" spans="1:5" s="31" customFormat="1" ht="15">
      <c r="A48" s="65"/>
      <c r="B48" s="105"/>
      <c r="C48" s="106"/>
      <c r="D48" s="107"/>
      <c r="E48" s="108"/>
    </row>
    <row r="49" spans="1:5" ht="15.75" customHeight="1">
      <c r="A49" s="88" t="s">
        <v>71</v>
      </c>
      <c r="B49" s="89" t="s">
        <v>72</v>
      </c>
      <c r="C49" s="55"/>
      <c r="D49" s="55"/>
      <c r="E49" s="90"/>
    </row>
    <row r="50" spans="1:5" ht="15.75" customHeight="1">
      <c r="A50" s="91"/>
      <c r="B50" s="92"/>
      <c r="C50" s="93" t="s">
        <v>162</v>
      </c>
      <c r="D50" s="94" t="s">
        <v>163</v>
      </c>
      <c r="E50" s="95">
        <v>0</v>
      </c>
    </row>
    <row r="51" spans="1:5" ht="15.75" thickBot="1">
      <c r="A51" s="96"/>
      <c r="B51" s="97"/>
      <c r="C51" s="98" t="s">
        <v>171</v>
      </c>
      <c r="D51" s="99" t="s">
        <v>172</v>
      </c>
      <c r="E51" s="100">
        <v>0</v>
      </c>
    </row>
    <row r="52" spans="1:5" s="31" customFormat="1" ht="16.5" customHeight="1" thickBot="1">
      <c r="A52" s="101"/>
      <c r="B52" s="102"/>
      <c r="C52" s="63" t="s">
        <v>167</v>
      </c>
      <c r="D52" s="103" t="s">
        <v>168</v>
      </c>
      <c r="E52" s="104">
        <f>SUM(E50)</f>
        <v>0</v>
      </c>
    </row>
    <row r="53" spans="1:5" s="31" customFormat="1" ht="15">
      <c r="A53" s="65"/>
      <c r="B53" s="105"/>
      <c r="C53" s="106"/>
      <c r="D53" s="107"/>
      <c r="E53" s="108"/>
    </row>
    <row r="54" spans="1:5" ht="15.75" customHeight="1">
      <c r="A54" s="88" t="s">
        <v>83</v>
      </c>
      <c r="B54" s="89" t="s">
        <v>84</v>
      </c>
      <c r="C54" s="55"/>
      <c r="D54" s="55"/>
      <c r="E54" s="90"/>
    </row>
    <row r="55" spans="1:5" ht="15.75" customHeight="1">
      <c r="A55" s="91"/>
      <c r="B55" s="92"/>
      <c r="C55" s="93" t="s">
        <v>162</v>
      </c>
      <c r="D55" s="94" t="s">
        <v>163</v>
      </c>
      <c r="E55" s="95">
        <v>0</v>
      </c>
    </row>
    <row r="56" spans="1:5" ht="15.75" thickBot="1">
      <c r="A56" s="96"/>
      <c r="B56" s="97"/>
      <c r="C56" s="98" t="s">
        <v>171</v>
      </c>
      <c r="D56" s="99" t="s">
        <v>172</v>
      </c>
      <c r="E56" s="100">
        <v>0</v>
      </c>
    </row>
    <row r="57" spans="1:5" s="31" customFormat="1" ht="16.5" customHeight="1" thickBot="1">
      <c r="A57" s="101"/>
      <c r="B57" s="102"/>
      <c r="C57" s="63" t="s">
        <v>167</v>
      </c>
      <c r="D57" s="103" t="s">
        <v>168</v>
      </c>
      <c r="E57" s="104">
        <f>SUM(E55)</f>
        <v>0</v>
      </c>
    </row>
    <row r="58" spans="1:5" s="31" customFormat="1" ht="15">
      <c r="A58" s="65"/>
      <c r="B58" s="105"/>
      <c r="C58" s="106"/>
      <c r="D58" s="107"/>
      <c r="E58" s="108"/>
    </row>
    <row r="59" spans="1:5" ht="15.75" customHeight="1">
      <c r="A59" s="88" t="s">
        <v>95</v>
      </c>
      <c r="B59" s="89" t="s">
        <v>96</v>
      </c>
      <c r="C59" s="55"/>
      <c r="D59" s="55"/>
      <c r="E59" s="90"/>
    </row>
    <row r="60" spans="1:5" ht="15.75" customHeight="1">
      <c r="A60" s="91"/>
      <c r="B60" s="92"/>
      <c r="C60" s="93" t="s">
        <v>162</v>
      </c>
      <c r="D60" s="94" t="s">
        <v>163</v>
      </c>
      <c r="E60" s="95">
        <v>0</v>
      </c>
    </row>
    <row r="61" spans="1:5" ht="15.75" thickBot="1">
      <c r="A61" s="96"/>
      <c r="B61" s="97"/>
      <c r="C61" s="98" t="s">
        <v>171</v>
      </c>
      <c r="D61" s="99" t="s">
        <v>172</v>
      </c>
      <c r="E61" s="100">
        <v>0</v>
      </c>
    </row>
    <row r="62" spans="1:5" s="31" customFormat="1" ht="16.5" customHeight="1" thickBot="1">
      <c r="A62" s="101"/>
      <c r="B62" s="102"/>
      <c r="C62" s="63" t="s">
        <v>167</v>
      </c>
      <c r="D62" s="103" t="s">
        <v>168</v>
      </c>
      <c r="E62" s="104">
        <f>SUM(E60)</f>
        <v>0</v>
      </c>
    </row>
    <row r="63" spans="1:5" s="31" customFormat="1" ht="15">
      <c r="A63" s="65"/>
      <c r="B63" s="105"/>
      <c r="C63" s="106"/>
      <c r="D63" s="107"/>
      <c r="E63" s="108"/>
    </row>
    <row r="64" spans="1:5" ht="15.75" customHeight="1">
      <c r="A64" s="88" t="s">
        <v>101</v>
      </c>
      <c r="B64" s="89" t="s">
        <v>102</v>
      </c>
      <c r="C64" s="55"/>
      <c r="D64" s="55"/>
      <c r="E64" s="90"/>
    </row>
    <row r="65" spans="1:5" ht="15.75" customHeight="1">
      <c r="A65" s="91"/>
      <c r="B65" s="92"/>
      <c r="C65" s="93" t="s">
        <v>162</v>
      </c>
      <c r="D65" s="94" t="s">
        <v>163</v>
      </c>
      <c r="E65" s="95">
        <v>0</v>
      </c>
    </row>
    <row r="66" spans="1:5" ht="15.75" thickBot="1">
      <c r="A66" s="96"/>
      <c r="B66" s="97"/>
      <c r="C66" s="98" t="s">
        <v>171</v>
      </c>
      <c r="D66" s="99" t="s">
        <v>172</v>
      </c>
      <c r="E66" s="100">
        <v>0</v>
      </c>
    </row>
    <row r="67" spans="1:5" s="31" customFormat="1" ht="16.5" customHeight="1" thickBot="1">
      <c r="A67" s="101"/>
      <c r="B67" s="102"/>
      <c r="C67" s="63" t="s">
        <v>167</v>
      </c>
      <c r="D67" s="103" t="s">
        <v>168</v>
      </c>
      <c r="E67" s="104">
        <f>SUM(E65)</f>
        <v>0</v>
      </c>
    </row>
    <row r="68" spans="1:5" s="31" customFormat="1" ht="15">
      <c r="A68" s="65"/>
      <c r="B68" s="105"/>
      <c r="C68" s="106"/>
      <c r="D68" s="107"/>
      <c r="E68" s="108"/>
    </row>
    <row r="69" spans="1:5" ht="15.75" customHeight="1">
      <c r="A69" s="88" t="s">
        <v>108</v>
      </c>
      <c r="B69" s="89" t="s">
        <v>109</v>
      </c>
      <c r="C69" s="55"/>
      <c r="D69" s="55"/>
      <c r="E69" s="90"/>
    </row>
    <row r="70" spans="1:5" ht="15.75" customHeight="1">
      <c r="A70" s="91"/>
      <c r="B70" s="92"/>
      <c r="C70" s="93" t="s">
        <v>162</v>
      </c>
      <c r="D70" s="94" t="s">
        <v>163</v>
      </c>
      <c r="E70" s="95">
        <v>0</v>
      </c>
    </row>
    <row r="71" spans="1:5" ht="15.75" thickBot="1">
      <c r="A71" s="96"/>
      <c r="B71" s="97"/>
      <c r="C71" s="98" t="s">
        <v>171</v>
      </c>
      <c r="D71" s="99" t="s">
        <v>172</v>
      </c>
      <c r="E71" s="100">
        <v>0</v>
      </c>
    </row>
    <row r="72" spans="1:5" s="31" customFormat="1" ht="16.5" customHeight="1" thickBot="1">
      <c r="A72" s="101"/>
      <c r="B72" s="102"/>
      <c r="C72" s="63" t="s">
        <v>167</v>
      </c>
      <c r="D72" s="103" t="s">
        <v>168</v>
      </c>
      <c r="E72" s="104">
        <f>SUM(E70)</f>
        <v>0</v>
      </c>
    </row>
    <row r="73" spans="1:5" s="31" customFormat="1" ht="15">
      <c r="A73" s="65"/>
      <c r="B73" s="105"/>
      <c r="C73" s="106"/>
      <c r="D73" s="107"/>
      <c r="E73" s="108"/>
    </row>
    <row r="74" spans="1:5" ht="15.75" customHeight="1">
      <c r="A74" s="88" t="s">
        <v>115</v>
      </c>
      <c r="B74" s="89" t="s">
        <v>116</v>
      </c>
      <c r="C74" s="55"/>
      <c r="D74" s="55"/>
      <c r="E74" s="90"/>
    </row>
    <row r="75" spans="1:5" ht="15.75" customHeight="1">
      <c r="A75" s="91"/>
      <c r="B75" s="92"/>
      <c r="C75" s="93" t="s">
        <v>162</v>
      </c>
      <c r="D75" s="94" t="s">
        <v>163</v>
      </c>
      <c r="E75" s="95">
        <v>0</v>
      </c>
    </row>
    <row r="76" spans="1:5" ht="15">
      <c r="A76" s="96">
        <v>1</v>
      </c>
      <c r="B76" s="97"/>
      <c r="C76" s="98" t="s">
        <v>169</v>
      </c>
      <c r="D76" s="99" t="s">
        <v>165</v>
      </c>
      <c r="E76" s="100">
        <v>27049</v>
      </c>
    </row>
    <row r="77" spans="1:5" ht="15.75" thickBot="1">
      <c r="A77" s="96">
        <v>2</v>
      </c>
      <c r="B77" s="97"/>
      <c r="C77" s="98" t="s">
        <v>170</v>
      </c>
      <c r="D77" s="99" t="s">
        <v>165</v>
      </c>
      <c r="E77" s="100">
        <v>-27049</v>
      </c>
    </row>
    <row r="78" spans="1:5" s="31" customFormat="1" ht="16.5" customHeight="1" thickBot="1">
      <c r="A78" s="101"/>
      <c r="B78" s="102"/>
      <c r="C78" s="63" t="s">
        <v>167</v>
      </c>
      <c r="D78" s="103" t="s">
        <v>168</v>
      </c>
      <c r="E78" s="104">
        <f>SUM(E75:E77)</f>
        <v>0</v>
      </c>
    </row>
    <row r="79" spans="1:5" s="31" customFormat="1" ht="15.75" thickBot="1">
      <c r="A79" s="65"/>
      <c r="B79" s="105"/>
      <c r="C79" s="106"/>
      <c r="D79" s="107"/>
      <c r="E79" s="108"/>
    </row>
    <row r="80" spans="1:5" s="33" customFormat="1" ht="19.5" customHeight="1" thickBot="1">
      <c r="A80" s="109"/>
      <c r="B80" s="110"/>
      <c r="C80" s="111"/>
      <c r="D80" s="112" t="s">
        <v>173</v>
      </c>
      <c r="E80" s="113">
        <f>+E78+E72+E67+E62+E57+E52+E47+E42+E36+E31+E25+E20+E14</f>
        <v>4941009</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REPORTING&amp;RWATERBURY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65"/>
  <sheetViews>
    <sheetView zoomScalePageLayoutView="0" workbookViewId="0" topLeftCell="A1">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60"/>
      <c r="C1" s="460"/>
      <c r="D1" s="460"/>
    </row>
    <row r="2" spans="1:6" ht="12.75">
      <c r="A2" s="461" t="s">
        <v>0</v>
      </c>
      <c r="B2" s="461"/>
      <c r="C2" s="461"/>
      <c r="D2" s="461"/>
      <c r="E2" s="461"/>
      <c r="F2" s="461"/>
    </row>
    <row r="3" spans="1:6" ht="12.75">
      <c r="A3" s="461" t="s">
        <v>1</v>
      </c>
      <c r="B3" s="461"/>
      <c r="C3" s="461"/>
      <c r="D3" s="461"/>
      <c r="E3" s="461"/>
      <c r="F3" s="461"/>
    </row>
    <row r="4" spans="1:6" ht="12.75">
      <c r="A4" s="461" t="s">
        <v>2</v>
      </c>
      <c r="B4" s="461"/>
      <c r="C4" s="461"/>
      <c r="D4" s="461"/>
      <c r="E4" s="461"/>
      <c r="F4" s="461"/>
    </row>
    <row r="5" spans="1:6" ht="12.75">
      <c r="A5" s="461" t="s">
        <v>174</v>
      </c>
      <c r="B5" s="461"/>
      <c r="C5" s="461"/>
      <c r="D5" s="461"/>
      <c r="E5" s="461"/>
      <c r="F5" s="461"/>
    </row>
    <row r="6" spans="2:5" ht="13.5" customHeight="1" thickBot="1">
      <c r="B6" s="462"/>
      <c r="C6" s="462"/>
      <c r="D6" s="462"/>
      <c r="E6" s="117"/>
    </row>
    <row r="7" spans="1:6" ht="15.75">
      <c r="A7" s="118">
        <v>-1</v>
      </c>
      <c r="B7" s="119">
        <v>-2</v>
      </c>
      <c r="C7" s="119">
        <v>-3</v>
      </c>
      <c r="D7" s="119">
        <v>-4</v>
      </c>
      <c r="E7" s="119">
        <v>-5</v>
      </c>
      <c r="F7" s="120">
        <v>-6</v>
      </c>
    </row>
    <row r="8" spans="1:6" ht="20.25" customHeight="1">
      <c r="A8" s="88"/>
      <c r="B8" s="77"/>
      <c r="C8" s="77" t="s">
        <v>172</v>
      </c>
      <c r="D8" s="77"/>
      <c r="E8" s="77"/>
      <c r="F8" s="121"/>
    </row>
    <row r="9" spans="1:6" ht="13.5" customHeight="1" thickBot="1">
      <c r="A9" s="122" t="s">
        <v>5</v>
      </c>
      <c r="B9" s="123" t="s">
        <v>175</v>
      </c>
      <c r="C9" s="125" t="s">
        <v>176</v>
      </c>
      <c r="D9" s="125" t="s">
        <v>159</v>
      </c>
      <c r="E9" s="125" t="s">
        <v>160</v>
      </c>
      <c r="F9" s="126" t="s">
        <v>177</v>
      </c>
    </row>
    <row r="10" spans="1:6" s="127" customFormat="1" ht="31.5">
      <c r="A10" s="128"/>
      <c r="B10" s="129"/>
      <c r="C10" s="130"/>
      <c r="D10" s="131" t="s">
        <v>178</v>
      </c>
      <c r="E10" s="132" t="s">
        <v>179</v>
      </c>
      <c r="F10" s="133">
        <v>432954</v>
      </c>
    </row>
    <row r="11" spans="1:6" ht="15.75">
      <c r="A11" s="134" t="s">
        <v>133</v>
      </c>
      <c r="B11" s="135" t="s">
        <v>10</v>
      </c>
      <c r="C11" s="136"/>
      <c r="D11" s="137"/>
      <c r="E11" s="137"/>
      <c r="F11" s="138"/>
    </row>
    <row r="12" spans="1:6" ht="15.75" thickBot="1">
      <c r="A12" s="139"/>
      <c r="B12" s="92"/>
      <c r="C12" s="140" t="s">
        <v>172</v>
      </c>
      <c r="D12" s="140" t="s">
        <v>180</v>
      </c>
      <c r="E12" s="141" t="s">
        <v>172</v>
      </c>
      <c r="F12" s="142">
        <v>0</v>
      </c>
    </row>
    <row r="13" spans="1:6" ht="16.5" thickBot="1">
      <c r="A13" s="143"/>
      <c r="B13" s="144"/>
      <c r="C13" s="145"/>
      <c r="D13" s="146" t="s">
        <v>181</v>
      </c>
      <c r="E13" s="147" t="s">
        <v>182</v>
      </c>
      <c r="F13" s="148">
        <v>0</v>
      </c>
    </row>
    <row r="14" spans="1:6" ht="15.75">
      <c r="A14" s="149"/>
      <c r="B14" s="150"/>
      <c r="C14" s="151"/>
      <c r="D14" s="152"/>
      <c r="E14" s="153"/>
      <c r="F14" s="154"/>
    </row>
    <row r="15" spans="1:6" ht="15.75">
      <c r="A15" s="134" t="s">
        <v>140</v>
      </c>
      <c r="B15" s="135" t="s">
        <v>38</v>
      </c>
      <c r="C15" s="136"/>
      <c r="D15" s="137"/>
      <c r="E15" s="137"/>
      <c r="F15" s="138"/>
    </row>
    <row r="16" spans="1:6" ht="30">
      <c r="A16" s="139">
        <v>1</v>
      </c>
      <c r="B16" s="92"/>
      <c r="C16" s="140" t="s">
        <v>67</v>
      </c>
      <c r="D16" s="140" t="s">
        <v>183</v>
      </c>
      <c r="E16" s="141" t="s">
        <v>184</v>
      </c>
      <c r="F16" s="142">
        <v>31574</v>
      </c>
    </row>
    <row r="17" spans="1:6" ht="30.75" thickBot="1">
      <c r="A17" s="139">
        <v>2</v>
      </c>
      <c r="B17" s="92"/>
      <c r="C17" s="140" t="s">
        <v>67</v>
      </c>
      <c r="D17" s="140" t="s">
        <v>183</v>
      </c>
      <c r="E17" s="141" t="s">
        <v>184</v>
      </c>
      <c r="F17" s="142">
        <v>25054</v>
      </c>
    </row>
    <row r="18" spans="1:6" ht="16.5" thickBot="1">
      <c r="A18" s="143"/>
      <c r="B18" s="144"/>
      <c r="C18" s="145"/>
      <c r="D18" s="146" t="s">
        <v>181</v>
      </c>
      <c r="E18" s="147" t="s">
        <v>182</v>
      </c>
      <c r="F18" s="148">
        <f>SUM(F16:F17)</f>
        <v>56628</v>
      </c>
    </row>
    <row r="19" spans="1:6" ht="15.75">
      <c r="A19" s="149"/>
      <c r="B19" s="150"/>
      <c r="C19" s="151"/>
      <c r="D19" s="152"/>
      <c r="E19" s="153"/>
      <c r="F19" s="154"/>
    </row>
    <row r="20" spans="1:6" ht="15.75">
      <c r="A20" s="134" t="s">
        <v>141</v>
      </c>
      <c r="B20" s="135" t="s">
        <v>47</v>
      </c>
      <c r="C20" s="136"/>
      <c r="D20" s="137"/>
      <c r="E20" s="137"/>
      <c r="F20" s="138"/>
    </row>
    <row r="21" spans="1:6" ht="15.75" thickBot="1">
      <c r="A21" s="139"/>
      <c r="B21" s="92"/>
      <c r="C21" s="140" t="s">
        <v>172</v>
      </c>
      <c r="D21" s="140" t="s">
        <v>180</v>
      </c>
      <c r="E21" s="141" t="s">
        <v>172</v>
      </c>
      <c r="F21" s="142">
        <v>0</v>
      </c>
    </row>
    <row r="22" spans="1:6" ht="16.5" thickBot="1">
      <c r="A22" s="143"/>
      <c r="B22" s="144"/>
      <c r="C22" s="145"/>
      <c r="D22" s="146" t="s">
        <v>181</v>
      </c>
      <c r="E22" s="147" t="s">
        <v>182</v>
      </c>
      <c r="F22" s="148">
        <v>0</v>
      </c>
    </row>
    <row r="23" spans="1:6" ht="15.75">
      <c r="A23" s="149"/>
      <c r="B23" s="150"/>
      <c r="C23" s="151"/>
      <c r="D23" s="152"/>
      <c r="E23" s="153"/>
      <c r="F23" s="154"/>
    </row>
    <row r="24" spans="1:6" ht="31.5">
      <c r="A24" s="134" t="s">
        <v>142</v>
      </c>
      <c r="B24" s="135" t="s">
        <v>54</v>
      </c>
      <c r="C24" s="136"/>
      <c r="D24" s="137"/>
      <c r="E24" s="137"/>
      <c r="F24" s="138"/>
    </row>
    <row r="25" spans="1:6" ht="30.75" thickBot="1">
      <c r="A25" s="139">
        <v>1</v>
      </c>
      <c r="B25" s="92"/>
      <c r="C25" s="140" t="s">
        <v>67</v>
      </c>
      <c r="D25" s="140" t="s">
        <v>183</v>
      </c>
      <c r="E25" s="141" t="s">
        <v>184</v>
      </c>
      <c r="F25" s="142">
        <v>72</v>
      </c>
    </row>
    <row r="26" spans="1:6" ht="16.5" thickBot="1">
      <c r="A26" s="143"/>
      <c r="B26" s="144"/>
      <c r="C26" s="145"/>
      <c r="D26" s="146" t="s">
        <v>181</v>
      </c>
      <c r="E26" s="147" t="s">
        <v>182</v>
      </c>
      <c r="F26" s="148">
        <f>SUM(F25:F25)</f>
        <v>72</v>
      </c>
    </row>
    <row r="27" spans="1:6" ht="15.75">
      <c r="A27" s="149"/>
      <c r="B27" s="150"/>
      <c r="C27" s="151"/>
      <c r="D27" s="152"/>
      <c r="E27" s="153"/>
      <c r="F27" s="154"/>
    </row>
    <row r="28" spans="1:6" ht="15.75">
      <c r="A28" s="134" t="s">
        <v>143</v>
      </c>
      <c r="B28" s="135" t="s">
        <v>59</v>
      </c>
      <c r="C28" s="136"/>
      <c r="D28" s="137"/>
      <c r="E28" s="137"/>
      <c r="F28" s="138"/>
    </row>
    <row r="29" spans="1:6" ht="15.75" thickBot="1">
      <c r="A29" s="139"/>
      <c r="B29" s="92"/>
      <c r="C29" s="140" t="s">
        <v>172</v>
      </c>
      <c r="D29" s="140" t="s">
        <v>180</v>
      </c>
      <c r="E29" s="141" t="s">
        <v>172</v>
      </c>
      <c r="F29" s="142">
        <v>0</v>
      </c>
    </row>
    <row r="30" spans="1:6" ht="16.5" thickBot="1">
      <c r="A30" s="143"/>
      <c r="B30" s="144"/>
      <c r="C30" s="145"/>
      <c r="D30" s="146" t="s">
        <v>181</v>
      </c>
      <c r="E30" s="147" t="s">
        <v>182</v>
      </c>
      <c r="F30" s="148">
        <v>0</v>
      </c>
    </row>
    <row r="31" spans="1:6" ht="15.75">
      <c r="A31" s="149"/>
      <c r="B31" s="150"/>
      <c r="C31" s="151"/>
      <c r="D31" s="152"/>
      <c r="E31" s="153"/>
      <c r="F31" s="154"/>
    </row>
    <row r="32" spans="1:6" ht="15.75">
      <c r="A32" s="134" t="s">
        <v>144</v>
      </c>
      <c r="B32" s="135" t="s">
        <v>63</v>
      </c>
      <c r="C32" s="136"/>
      <c r="D32" s="137"/>
      <c r="E32" s="137"/>
      <c r="F32" s="138"/>
    </row>
    <row r="33" spans="1:6" ht="30.75" thickBot="1">
      <c r="A33" s="139">
        <v>1</v>
      </c>
      <c r="B33" s="92"/>
      <c r="C33" s="140" t="s">
        <v>67</v>
      </c>
      <c r="D33" s="140" t="s">
        <v>183</v>
      </c>
      <c r="E33" s="141" t="s">
        <v>184</v>
      </c>
      <c r="F33" s="142">
        <v>23886</v>
      </c>
    </row>
    <row r="34" spans="1:6" ht="16.5" thickBot="1">
      <c r="A34" s="143"/>
      <c r="B34" s="144"/>
      <c r="C34" s="145"/>
      <c r="D34" s="146" t="s">
        <v>181</v>
      </c>
      <c r="E34" s="147" t="s">
        <v>182</v>
      </c>
      <c r="F34" s="148">
        <f>SUM(F33:F33)</f>
        <v>23886</v>
      </c>
    </row>
    <row r="35" spans="1:6" ht="15.75">
      <c r="A35" s="149"/>
      <c r="B35" s="150"/>
      <c r="C35" s="151"/>
      <c r="D35" s="152"/>
      <c r="E35" s="153"/>
      <c r="F35" s="154"/>
    </row>
    <row r="36" spans="1:6" ht="15.75">
      <c r="A36" s="134" t="s">
        <v>145</v>
      </c>
      <c r="B36" s="135" t="s">
        <v>67</v>
      </c>
      <c r="C36" s="136"/>
      <c r="D36" s="137"/>
      <c r="E36" s="137"/>
      <c r="F36" s="138"/>
    </row>
    <row r="37" spans="1:6" ht="15.75" thickBot="1">
      <c r="A37" s="139"/>
      <c r="B37" s="92"/>
      <c r="C37" s="140" t="s">
        <v>172</v>
      </c>
      <c r="D37" s="140" t="s">
        <v>180</v>
      </c>
      <c r="E37" s="141" t="s">
        <v>172</v>
      </c>
      <c r="F37" s="142">
        <v>0</v>
      </c>
    </row>
    <row r="38" spans="1:6" ht="16.5" thickBot="1">
      <c r="A38" s="143"/>
      <c r="B38" s="144"/>
      <c r="C38" s="145"/>
      <c r="D38" s="146" t="s">
        <v>181</v>
      </c>
      <c r="E38" s="147" t="s">
        <v>182</v>
      </c>
      <c r="F38" s="148">
        <v>0</v>
      </c>
    </row>
    <row r="39" spans="1:6" ht="15.75">
      <c r="A39" s="149"/>
      <c r="B39" s="150"/>
      <c r="C39" s="151"/>
      <c r="D39" s="152"/>
      <c r="E39" s="153"/>
      <c r="F39" s="154"/>
    </row>
    <row r="40" spans="1:6" ht="15.75">
      <c r="A40" s="134" t="s">
        <v>146</v>
      </c>
      <c r="B40" s="135" t="s">
        <v>72</v>
      </c>
      <c r="C40" s="136"/>
      <c r="D40" s="137"/>
      <c r="E40" s="137"/>
      <c r="F40" s="138"/>
    </row>
    <row r="41" spans="1:6" ht="30.75" thickBot="1">
      <c r="A41" s="139">
        <v>1</v>
      </c>
      <c r="B41" s="92"/>
      <c r="C41" s="140" t="s">
        <v>67</v>
      </c>
      <c r="D41" s="140" t="s">
        <v>183</v>
      </c>
      <c r="E41" s="141" t="s">
        <v>184</v>
      </c>
      <c r="F41" s="142">
        <v>818</v>
      </c>
    </row>
    <row r="42" spans="1:6" ht="16.5" thickBot="1">
      <c r="A42" s="143"/>
      <c r="B42" s="144"/>
      <c r="C42" s="145"/>
      <c r="D42" s="146" t="s">
        <v>181</v>
      </c>
      <c r="E42" s="147" t="s">
        <v>182</v>
      </c>
      <c r="F42" s="148">
        <f>SUM(F41:F41)</f>
        <v>818</v>
      </c>
    </row>
    <row r="43" spans="1:6" ht="15.75">
      <c r="A43" s="149"/>
      <c r="B43" s="150"/>
      <c r="C43" s="151"/>
      <c r="D43" s="152"/>
      <c r="E43" s="153"/>
      <c r="F43" s="154"/>
    </row>
    <row r="44" spans="1:6" ht="15.75">
      <c r="A44" s="134" t="s">
        <v>147</v>
      </c>
      <c r="B44" s="135" t="s">
        <v>84</v>
      </c>
      <c r="C44" s="136"/>
      <c r="D44" s="137"/>
      <c r="E44" s="137"/>
      <c r="F44" s="138"/>
    </row>
    <row r="45" spans="1:6" ht="30.75" thickBot="1">
      <c r="A45" s="139">
        <v>1</v>
      </c>
      <c r="B45" s="92"/>
      <c r="C45" s="140" t="s">
        <v>67</v>
      </c>
      <c r="D45" s="140" t="s">
        <v>183</v>
      </c>
      <c r="E45" s="141" t="s">
        <v>184</v>
      </c>
      <c r="F45" s="142">
        <v>453</v>
      </c>
    </row>
    <row r="46" spans="1:6" ht="16.5" thickBot="1">
      <c r="A46" s="143"/>
      <c r="B46" s="144"/>
      <c r="C46" s="145"/>
      <c r="D46" s="146" t="s">
        <v>181</v>
      </c>
      <c r="E46" s="147" t="s">
        <v>182</v>
      </c>
      <c r="F46" s="148">
        <f>SUM(F45:F45)</f>
        <v>453</v>
      </c>
    </row>
    <row r="47" spans="1:6" ht="15.75">
      <c r="A47" s="149"/>
      <c r="B47" s="150"/>
      <c r="C47" s="151"/>
      <c r="D47" s="152"/>
      <c r="E47" s="153"/>
      <c r="F47" s="154"/>
    </row>
    <row r="48" spans="1:6" ht="15.75">
      <c r="A48" s="134" t="s">
        <v>148</v>
      </c>
      <c r="B48" s="135" t="s">
        <v>96</v>
      </c>
      <c r="C48" s="136"/>
      <c r="D48" s="137"/>
      <c r="E48" s="137"/>
      <c r="F48" s="138"/>
    </row>
    <row r="49" spans="1:6" ht="30.75" thickBot="1">
      <c r="A49" s="139">
        <v>1</v>
      </c>
      <c r="B49" s="92"/>
      <c r="C49" s="140" t="s">
        <v>67</v>
      </c>
      <c r="D49" s="140" t="s">
        <v>183</v>
      </c>
      <c r="E49" s="141" t="s">
        <v>184</v>
      </c>
      <c r="F49" s="142">
        <v>18431</v>
      </c>
    </row>
    <row r="50" spans="1:6" ht="16.5" thickBot="1">
      <c r="A50" s="143"/>
      <c r="B50" s="144"/>
      <c r="C50" s="145"/>
      <c r="D50" s="146" t="s">
        <v>181</v>
      </c>
      <c r="E50" s="147" t="s">
        <v>182</v>
      </c>
      <c r="F50" s="148">
        <f>SUM(F49:F49)</f>
        <v>18431</v>
      </c>
    </row>
    <row r="51" spans="1:6" ht="15.75">
      <c r="A51" s="149"/>
      <c r="B51" s="150"/>
      <c r="C51" s="151"/>
      <c r="D51" s="152"/>
      <c r="E51" s="153"/>
      <c r="F51" s="154"/>
    </row>
    <row r="52" spans="1:6" ht="15.75">
      <c r="A52" s="134" t="s">
        <v>149</v>
      </c>
      <c r="B52" s="135" t="s">
        <v>102</v>
      </c>
      <c r="C52" s="136"/>
      <c r="D52" s="137"/>
      <c r="E52" s="137"/>
      <c r="F52" s="138"/>
    </row>
    <row r="53" spans="1:6" ht="15.75" thickBot="1">
      <c r="A53" s="139"/>
      <c r="B53" s="92"/>
      <c r="C53" s="140" t="s">
        <v>172</v>
      </c>
      <c r="D53" s="140" t="s">
        <v>180</v>
      </c>
      <c r="E53" s="141" t="s">
        <v>172</v>
      </c>
      <c r="F53" s="142">
        <v>0</v>
      </c>
    </row>
    <row r="54" spans="1:6" ht="16.5" thickBot="1">
      <c r="A54" s="143"/>
      <c r="B54" s="144"/>
      <c r="C54" s="145"/>
      <c r="D54" s="146" t="s">
        <v>181</v>
      </c>
      <c r="E54" s="147" t="s">
        <v>182</v>
      </c>
      <c r="F54" s="148">
        <v>0</v>
      </c>
    </row>
    <row r="55" spans="1:6" ht="15.75">
      <c r="A55" s="149"/>
      <c r="B55" s="150"/>
      <c r="C55" s="151"/>
      <c r="D55" s="152"/>
      <c r="E55" s="153"/>
      <c r="F55" s="154"/>
    </row>
    <row r="56" spans="1:6" ht="15.75">
      <c r="A56" s="134" t="s">
        <v>150</v>
      </c>
      <c r="B56" s="135" t="s">
        <v>109</v>
      </c>
      <c r="C56" s="136"/>
      <c r="D56" s="137"/>
      <c r="E56" s="137"/>
      <c r="F56" s="138"/>
    </row>
    <row r="57" spans="1:6" ht="30.75" thickBot="1">
      <c r="A57" s="139">
        <v>1</v>
      </c>
      <c r="B57" s="92"/>
      <c r="C57" s="140" t="s">
        <v>67</v>
      </c>
      <c r="D57" s="140" t="s">
        <v>183</v>
      </c>
      <c r="E57" s="141" t="s">
        <v>184</v>
      </c>
      <c r="F57" s="142">
        <v>15538</v>
      </c>
    </row>
    <row r="58" spans="1:6" ht="16.5" thickBot="1">
      <c r="A58" s="143"/>
      <c r="B58" s="144"/>
      <c r="C58" s="145"/>
      <c r="D58" s="146" t="s">
        <v>181</v>
      </c>
      <c r="E58" s="147" t="s">
        <v>182</v>
      </c>
      <c r="F58" s="148">
        <f>SUM(F57:F57)</f>
        <v>15538</v>
      </c>
    </row>
    <row r="59" spans="1:6" ht="15.75">
      <c r="A59" s="149"/>
      <c r="B59" s="150"/>
      <c r="C59" s="151"/>
      <c r="D59" s="152"/>
      <c r="E59" s="153"/>
      <c r="F59" s="154"/>
    </row>
    <row r="60" spans="1:6" ht="15.75">
      <c r="A60" s="134" t="s">
        <v>151</v>
      </c>
      <c r="B60" s="135" t="s">
        <v>116</v>
      </c>
      <c r="C60" s="136"/>
      <c r="D60" s="137"/>
      <c r="E60" s="137"/>
      <c r="F60" s="138"/>
    </row>
    <row r="61" spans="1:6" ht="30">
      <c r="A61" s="139">
        <v>1</v>
      </c>
      <c r="B61" s="92"/>
      <c r="C61" s="140" t="s">
        <v>67</v>
      </c>
      <c r="D61" s="140" t="s">
        <v>183</v>
      </c>
      <c r="E61" s="141" t="s">
        <v>184</v>
      </c>
      <c r="F61" s="142">
        <v>16172</v>
      </c>
    </row>
    <row r="62" spans="1:6" ht="15.75" thickBot="1">
      <c r="A62" s="139">
        <v>2</v>
      </c>
      <c r="B62" s="92"/>
      <c r="C62" s="140" t="s">
        <v>38</v>
      </c>
      <c r="D62" s="140" t="s">
        <v>183</v>
      </c>
      <c r="E62" s="141" t="s">
        <v>184</v>
      </c>
      <c r="F62" s="142">
        <v>48013</v>
      </c>
    </row>
    <row r="63" spans="1:6" ht="16.5" thickBot="1">
      <c r="A63" s="143"/>
      <c r="B63" s="144"/>
      <c r="C63" s="145"/>
      <c r="D63" s="146" t="s">
        <v>181</v>
      </c>
      <c r="E63" s="147" t="s">
        <v>182</v>
      </c>
      <c r="F63" s="148">
        <f>SUM(F61:F62)</f>
        <v>64185</v>
      </c>
    </row>
    <row r="64" spans="1:6" ht="15.75">
      <c r="A64" s="149"/>
      <c r="B64" s="150"/>
      <c r="C64" s="151"/>
      <c r="D64" s="152"/>
      <c r="E64" s="153"/>
      <c r="F64" s="154"/>
    </row>
    <row r="65" spans="1:6" ht="32.25" thickBot="1">
      <c r="A65" s="155"/>
      <c r="B65" s="156"/>
      <c r="C65" s="156"/>
      <c r="D65" s="157" t="s">
        <v>185</v>
      </c>
      <c r="E65" s="158" t="s">
        <v>186</v>
      </c>
      <c r="F65" s="159">
        <f>+F63+F58+F54+F50+F46+F42+F38+F34+F30+F26+F22+F18+F13+F10</f>
        <v>612965</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REPORTING&amp;RWATERBURY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63"/>
  <sheetViews>
    <sheetView zoomScalePageLayoutView="0" workbookViewId="0" topLeftCell="A1">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61" t="s">
        <v>0</v>
      </c>
      <c r="B2" s="461"/>
      <c r="C2" s="461"/>
      <c r="D2" s="461"/>
    </row>
    <row r="3" spans="1:4" ht="12.75">
      <c r="A3" s="461" t="s">
        <v>1</v>
      </c>
      <c r="B3" s="461"/>
      <c r="C3" s="461"/>
      <c r="D3" s="461"/>
    </row>
    <row r="4" spans="1:4" ht="12.75">
      <c r="A4" s="461" t="s">
        <v>2</v>
      </c>
      <c r="B4" s="461"/>
      <c r="C4" s="461"/>
      <c r="D4" s="461"/>
    </row>
    <row r="5" spans="1:4" ht="12.75">
      <c r="A5" s="461" t="s">
        <v>187</v>
      </c>
      <c r="B5" s="461"/>
      <c r="C5" s="461"/>
      <c r="D5" s="461"/>
    </row>
    <row r="6" spans="2:4" ht="13.5" customHeight="1" thickBot="1">
      <c r="B6" s="116"/>
      <c r="C6" s="116"/>
      <c r="D6" s="117"/>
    </row>
    <row r="7" spans="1:4" ht="12.75">
      <c r="A7" s="161">
        <v>-1</v>
      </c>
      <c r="B7" s="162">
        <v>-2</v>
      </c>
      <c r="C7" s="163">
        <v>-3</v>
      </c>
      <c r="D7" s="163">
        <v>-4</v>
      </c>
    </row>
    <row r="8" spans="1:4" s="164" customFormat="1" ht="12.75">
      <c r="A8" s="165"/>
      <c r="B8" s="166" t="s">
        <v>188</v>
      </c>
      <c r="C8" s="167"/>
      <c r="D8" s="168"/>
    </row>
    <row r="9" spans="1:4" ht="14.25" customHeight="1" thickBot="1">
      <c r="A9" s="169" t="s">
        <v>5</v>
      </c>
      <c r="B9" s="170" t="s">
        <v>189</v>
      </c>
      <c r="C9" s="171" t="s">
        <v>177</v>
      </c>
      <c r="D9" s="172" t="s">
        <v>160</v>
      </c>
    </row>
    <row r="10" spans="1:4" ht="15.75">
      <c r="A10" s="173"/>
      <c r="B10" s="87"/>
      <c r="C10" s="174"/>
      <c r="D10" s="175"/>
    </row>
    <row r="11" spans="1:4" ht="12.75">
      <c r="A11" s="176" t="s">
        <v>133</v>
      </c>
      <c r="B11" s="177" t="s">
        <v>10</v>
      </c>
      <c r="C11" s="178"/>
      <c r="D11" s="179"/>
    </row>
    <row r="12" spans="1:4" ht="13.5" thickBot="1">
      <c r="A12" s="180">
        <v>0</v>
      </c>
      <c r="B12" s="181" t="s">
        <v>180</v>
      </c>
      <c r="C12" s="182">
        <v>0</v>
      </c>
      <c r="D12" s="183" t="s">
        <v>172</v>
      </c>
    </row>
    <row r="13" spans="1:4" ht="13.5" customHeight="1" thickBot="1">
      <c r="A13" s="184"/>
      <c r="B13" s="185" t="s">
        <v>190</v>
      </c>
      <c r="C13" s="186">
        <v>0</v>
      </c>
      <c r="D13" s="187" t="s">
        <v>182</v>
      </c>
    </row>
    <row r="14" spans="1:4" ht="14.25" customHeight="1">
      <c r="A14" s="188"/>
      <c r="B14" s="189"/>
      <c r="C14" s="190"/>
      <c r="D14" s="191"/>
    </row>
    <row r="15" spans="1:4" ht="12.75">
      <c r="A15" s="176" t="s">
        <v>140</v>
      </c>
      <c r="B15" s="177" t="s">
        <v>38</v>
      </c>
      <c r="C15" s="178"/>
      <c r="D15" s="179"/>
    </row>
    <row r="16" spans="1:4" ht="13.5" thickBot="1">
      <c r="A16" s="180">
        <v>0</v>
      </c>
      <c r="B16" s="181" t="s">
        <v>180</v>
      </c>
      <c r="C16" s="182">
        <v>0</v>
      </c>
      <c r="D16" s="183" t="s">
        <v>172</v>
      </c>
    </row>
    <row r="17" spans="1:4" ht="13.5" customHeight="1" thickBot="1">
      <c r="A17" s="184"/>
      <c r="B17" s="185" t="s">
        <v>190</v>
      </c>
      <c r="C17" s="186">
        <v>0</v>
      </c>
      <c r="D17" s="187" t="s">
        <v>182</v>
      </c>
    </row>
    <row r="18" spans="1:4" ht="14.25" customHeight="1">
      <c r="A18" s="188"/>
      <c r="B18" s="189"/>
      <c r="C18" s="190"/>
      <c r="D18" s="191"/>
    </row>
    <row r="19" spans="1:4" ht="12.75">
      <c r="A19" s="176" t="s">
        <v>141</v>
      </c>
      <c r="B19" s="177" t="s">
        <v>47</v>
      </c>
      <c r="C19" s="178"/>
      <c r="D19" s="179"/>
    </row>
    <row r="20" spans="1:4" ht="13.5" thickBot="1">
      <c r="A20" s="180">
        <v>0</v>
      </c>
      <c r="B20" s="181" t="s">
        <v>180</v>
      </c>
      <c r="C20" s="182">
        <v>0</v>
      </c>
      <c r="D20" s="183" t="s">
        <v>172</v>
      </c>
    </row>
    <row r="21" spans="1:4" ht="13.5" customHeight="1" thickBot="1">
      <c r="A21" s="184"/>
      <c r="B21" s="185" t="s">
        <v>190</v>
      </c>
      <c r="C21" s="186">
        <v>0</v>
      </c>
      <c r="D21" s="187" t="s">
        <v>182</v>
      </c>
    </row>
    <row r="22" spans="1:4" ht="14.25" customHeight="1">
      <c r="A22" s="188"/>
      <c r="B22" s="189"/>
      <c r="C22" s="190"/>
      <c r="D22" s="191"/>
    </row>
    <row r="23" spans="1:4" ht="12.75">
      <c r="A23" s="176" t="s">
        <v>142</v>
      </c>
      <c r="B23" s="177" t="s">
        <v>54</v>
      </c>
      <c r="C23" s="178"/>
      <c r="D23" s="179"/>
    </row>
    <row r="24" spans="1:4" ht="13.5" thickBot="1">
      <c r="A24" s="180">
        <v>0</v>
      </c>
      <c r="B24" s="181" t="s">
        <v>180</v>
      </c>
      <c r="C24" s="182">
        <v>0</v>
      </c>
      <c r="D24" s="183" t="s">
        <v>172</v>
      </c>
    </row>
    <row r="25" spans="1:4" ht="13.5" customHeight="1" thickBot="1">
      <c r="A25" s="184"/>
      <c r="B25" s="185" t="s">
        <v>190</v>
      </c>
      <c r="C25" s="186">
        <v>0</v>
      </c>
      <c r="D25" s="187" t="s">
        <v>182</v>
      </c>
    </row>
    <row r="26" spans="1:4" ht="14.25" customHeight="1">
      <c r="A26" s="188"/>
      <c r="B26" s="189"/>
      <c r="C26" s="190"/>
      <c r="D26" s="191"/>
    </row>
    <row r="27" spans="1:4" ht="12.75">
      <c r="A27" s="176" t="s">
        <v>143</v>
      </c>
      <c r="B27" s="177" t="s">
        <v>59</v>
      </c>
      <c r="C27" s="178"/>
      <c r="D27" s="179"/>
    </row>
    <row r="28" spans="1:4" ht="13.5" thickBot="1">
      <c r="A28" s="180">
        <v>0</v>
      </c>
      <c r="B28" s="181" t="s">
        <v>180</v>
      </c>
      <c r="C28" s="182">
        <v>0</v>
      </c>
      <c r="D28" s="183" t="s">
        <v>172</v>
      </c>
    </row>
    <row r="29" spans="1:4" ht="13.5" customHeight="1" thickBot="1">
      <c r="A29" s="184"/>
      <c r="B29" s="185" t="s">
        <v>190</v>
      </c>
      <c r="C29" s="186">
        <v>0</v>
      </c>
      <c r="D29" s="187" t="s">
        <v>182</v>
      </c>
    </row>
    <row r="30" spans="1:4" ht="14.25" customHeight="1">
      <c r="A30" s="188"/>
      <c r="B30" s="189"/>
      <c r="C30" s="190"/>
      <c r="D30" s="191"/>
    </row>
    <row r="31" spans="1:4" ht="12.75">
      <c r="A31" s="176" t="s">
        <v>144</v>
      </c>
      <c r="B31" s="177" t="s">
        <v>63</v>
      </c>
      <c r="C31" s="178"/>
      <c r="D31" s="179"/>
    </row>
    <row r="32" spans="1:4" ht="13.5" thickBot="1">
      <c r="A32" s="180">
        <v>0</v>
      </c>
      <c r="B32" s="181" t="s">
        <v>180</v>
      </c>
      <c r="C32" s="182">
        <v>0</v>
      </c>
      <c r="D32" s="183" t="s">
        <v>172</v>
      </c>
    </row>
    <row r="33" spans="1:4" ht="13.5" customHeight="1" thickBot="1">
      <c r="A33" s="184"/>
      <c r="B33" s="185" t="s">
        <v>190</v>
      </c>
      <c r="C33" s="186">
        <v>0</v>
      </c>
      <c r="D33" s="187" t="s">
        <v>182</v>
      </c>
    </row>
    <row r="34" spans="1:4" ht="14.25" customHeight="1">
      <c r="A34" s="188"/>
      <c r="B34" s="189"/>
      <c r="C34" s="190"/>
      <c r="D34" s="191"/>
    </row>
    <row r="35" spans="1:4" ht="12.75">
      <c r="A35" s="176" t="s">
        <v>145</v>
      </c>
      <c r="B35" s="177" t="s">
        <v>67</v>
      </c>
      <c r="C35" s="178"/>
      <c r="D35" s="179"/>
    </row>
    <row r="36" spans="1:4" ht="13.5" thickBot="1">
      <c r="A36" s="180">
        <v>0</v>
      </c>
      <c r="B36" s="181" t="s">
        <v>180</v>
      </c>
      <c r="C36" s="182">
        <v>0</v>
      </c>
      <c r="D36" s="183" t="s">
        <v>172</v>
      </c>
    </row>
    <row r="37" spans="1:4" ht="13.5" customHeight="1" thickBot="1">
      <c r="A37" s="184"/>
      <c r="B37" s="185" t="s">
        <v>190</v>
      </c>
      <c r="C37" s="186">
        <v>0</v>
      </c>
      <c r="D37" s="187" t="s">
        <v>182</v>
      </c>
    </row>
    <row r="38" spans="1:4" ht="14.25" customHeight="1">
      <c r="A38" s="188"/>
      <c r="B38" s="189"/>
      <c r="C38" s="190"/>
      <c r="D38" s="191"/>
    </row>
    <row r="39" spans="1:4" ht="12.75">
      <c r="A39" s="176" t="s">
        <v>146</v>
      </c>
      <c r="B39" s="177" t="s">
        <v>72</v>
      </c>
      <c r="C39" s="178"/>
      <c r="D39" s="179"/>
    </row>
    <row r="40" spans="1:4" ht="13.5" thickBot="1">
      <c r="A40" s="180">
        <v>0</v>
      </c>
      <c r="B40" s="181" t="s">
        <v>180</v>
      </c>
      <c r="C40" s="182">
        <v>0</v>
      </c>
      <c r="D40" s="183" t="s">
        <v>172</v>
      </c>
    </row>
    <row r="41" spans="1:4" ht="13.5" customHeight="1" thickBot="1">
      <c r="A41" s="184"/>
      <c r="B41" s="185" t="s">
        <v>190</v>
      </c>
      <c r="C41" s="186">
        <v>0</v>
      </c>
      <c r="D41" s="187" t="s">
        <v>182</v>
      </c>
    </row>
    <row r="42" spans="1:4" ht="14.25" customHeight="1">
      <c r="A42" s="188"/>
      <c r="B42" s="189"/>
      <c r="C42" s="190"/>
      <c r="D42" s="191"/>
    </row>
    <row r="43" spans="1:4" ht="12.75">
      <c r="A43" s="176" t="s">
        <v>147</v>
      </c>
      <c r="B43" s="177" t="s">
        <v>84</v>
      </c>
      <c r="C43" s="178"/>
      <c r="D43" s="179"/>
    </row>
    <row r="44" spans="1:4" ht="13.5" thickBot="1">
      <c r="A44" s="180">
        <v>0</v>
      </c>
      <c r="B44" s="181" t="s">
        <v>180</v>
      </c>
      <c r="C44" s="182">
        <v>0</v>
      </c>
      <c r="D44" s="183" t="s">
        <v>172</v>
      </c>
    </row>
    <row r="45" spans="1:4" ht="13.5" customHeight="1" thickBot="1">
      <c r="A45" s="184"/>
      <c r="B45" s="185" t="s">
        <v>190</v>
      </c>
      <c r="C45" s="186">
        <v>0</v>
      </c>
      <c r="D45" s="187" t="s">
        <v>182</v>
      </c>
    </row>
    <row r="46" spans="1:4" ht="14.25" customHeight="1">
      <c r="A46" s="188"/>
      <c r="B46" s="189"/>
      <c r="C46" s="190"/>
      <c r="D46" s="191"/>
    </row>
    <row r="47" spans="1:4" ht="12.75">
      <c r="A47" s="176" t="s">
        <v>148</v>
      </c>
      <c r="B47" s="177" t="s">
        <v>96</v>
      </c>
      <c r="C47" s="178"/>
      <c r="D47" s="179"/>
    </row>
    <row r="48" spans="1:4" ht="13.5" thickBot="1">
      <c r="A48" s="180">
        <v>0</v>
      </c>
      <c r="B48" s="181" t="s">
        <v>180</v>
      </c>
      <c r="C48" s="182">
        <v>0</v>
      </c>
      <c r="D48" s="183" t="s">
        <v>172</v>
      </c>
    </row>
    <row r="49" spans="1:4" ht="13.5" customHeight="1" thickBot="1">
      <c r="A49" s="184"/>
      <c r="B49" s="185" t="s">
        <v>190</v>
      </c>
      <c r="C49" s="186">
        <v>0</v>
      </c>
      <c r="D49" s="187" t="s">
        <v>182</v>
      </c>
    </row>
    <row r="50" spans="1:4" ht="14.25" customHeight="1">
      <c r="A50" s="188"/>
      <c r="B50" s="189"/>
      <c r="C50" s="190"/>
      <c r="D50" s="191"/>
    </row>
    <row r="51" spans="1:4" ht="12.75">
      <c r="A51" s="176" t="s">
        <v>149</v>
      </c>
      <c r="B51" s="177" t="s">
        <v>102</v>
      </c>
      <c r="C51" s="178"/>
      <c r="D51" s="179"/>
    </row>
    <row r="52" spans="1:4" ht="13.5" thickBot="1">
      <c r="A52" s="180">
        <v>0</v>
      </c>
      <c r="B52" s="181" t="s">
        <v>180</v>
      </c>
      <c r="C52" s="182">
        <v>0</v>
      </c>
      <c r="D52" s="183" t="s">
        <v>172</v>
      </c>
    </row>
    <row r="53" spans="1:4" ht="13.5" customHeight="1" thickBot="1">
      <c r="A53" s="184"/>
      <c r="B53" s="185" t="s">
        <v>190</v>
      </c>
      <c r="C53" s="186">
        <v>0</v>
      </c>
      <c r="D53" s="187" t="s">
        <v>182</v>
      </c>
    </row>
    <row r="54" spans="1:4" ht="14.25" customHeight="1">
      <c r="A54" s="188"/>
      <c r="B54" s="189"/>
      <c r="C54" s="190"/>
      <c r="D54" s="191"/>
    </row>
    <row r="55" spans="1:4" ht="12.75">
      <c r="A55" s="176" t="s">
        <v>150</v>
      </c>
      <c r="B55" s="177" t="s">
        <v>109</v>
      </c>
      <c r="C55" s="178"/>
      <c r="D55" s="179"/>
    </row>
    <row r="56" spans="1:4" ht="13.5" thickBot="1">
      <c r="A56" s="180">
        <v>0</v>
      </c>
      <c r="B56" s="181" t="s">
        <v>180</v>
      </c>
      <c r="C56" s="182">
        <v>0</v>
      </c>
      <c r="D56" s="183" t="s">
        <v>172</v>
      </c>
    </row>
    <row r="57" spans="1:4" ht="13.5" customHeight="1" thickBot="1">
      <c r="A57" s="184"/>
      <c r="B57" s="185" t="s">
        <v>190</v>
      </c>
      <c r="C57" s="186">
        <v>0</v>
      </c>
      <c r="D57" s="187" t="s">
        <v>182</v>
      </c>
    </row>
    <row r="58" spans="1:4" ht="14.25" customHeight="1">
      <c r="A58" s="188"/>
      <c r="B58" s="189"/>
      <c r="C58" s="190"/>
      <c r="D58" s="191"/>
    </row>
    <row r="59" spans="1:4" ht="12.75">
      <c r="A59" s="176" t="s">
        <v>151</v>
      </c>
      <c r="B59" s="177" t="s">
        <v>116</v>
      </c>
      <c r="C59" s="178"/>
      <c r="D59" s="179"/>
    </row>
    <row r="60" spans="1:4" ht="13.5" thickBot="1">
      <c r="A60" s="180">
        <v>0</v>
      </c>
      <c r="B60" s="181" t="s">
        <v>180</v>
      </c>
      <c r="C60" s="182">
        <v>0</v>
      </c>
      <c r="D60" s="183" t="s">
        <v>172</v>
      </c>
    </row>
    <row r="61" spans="1:4" ht="13.5" customHeight="1" thickBot="1">
      <c r="A61" s="184"/>
      <c r="B61" s="185" t="s">
        <v>190</v>
      </c>
      <c r="C61" s="186">
        <v>0</v>
      </c>
      <c r="D61" s="187" t="s">
        <v>182</v>
      </c>
    </row>
    <row r="62" spans="1:4" ht="14.25" customHeight="1" thickBot="1">
      <c r="A62" s="188"/>
      <c r="B62" s="189"/>
      <c r="C62" s="190"/>
      <c r="D62" s="191"/>
    </row>
    <row r="63" spans="2:4" ht="13.5" customHeight="1" thickBot="1">
      <c r="B63" s="192" t="s">
        <v>191</v>
      </c>
      <c r="C63" s="193">
        <f>+C61+C57+C53+C49+C45+C41+C37+C33+C29+C25+C21+C17+C13</f>
        <v>0</v>
      </c>
      <c r="D63" s="187" t="s">
        <v>186</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REPORTING&amp;RWATERBURY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63"/>
  <sheetViews>
    <sheetView zoomScalePageLayoutView="0" workbookViewId="0" topLeftCell="A1">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61" t="s">
        <v>0</v>
      </c>
      <c r="B2" s="461"/>
      <c r="C2" s="461"/>
      <c r="D2" s="461"/>
    </row>
    <row r="3" spans="1:4" ht="12.75">
      <c r="A3" s="461" t="s">
        <v>192</v>
      </c>
      <c r="B3" s="461"/>
      <c r="C3" s="461"/>
      <c r="D3" s="461"/>
    </row>
    <row r="4" spans="1:4" ht="12.75">
      <c r="A4" s="461" t="s">
        <v>2</v>
      </c>
      <c r="B4" s="461"/>
      <c r="C4" s="461"/>
      <c r="D4" s="461"/>
    </row>
    <row r="5" spans="1:4" ht="12.75">
      <c r="A5" s="461" t="s">
        <v>193</v>
      </c>
      <c r="B5" s="461"/>
      <c r="C5" s="461"/>
      <c r="D5" s="461"/>
    </row>
    <row r="6" spans="2:4" ht="13.5" customHeight="1" thickBot="1">
      <c r="B6" s="116"/>
      <c r="C6" s="116"/>
      <c r="D6" s="117"/>
    </row>
    <row r="7" spans="1:4" ht="15.75">
      <c r="A7" s="118">
        <v>-1</v>
      </c>
      <c r="B7" s="194">
        <v>-2</v>
      </c>
      <c r="C7" s="194">
        <v>-3</v>
      </c>
      <c r="D7" s="163">
        <v>-4</v>
      </c>
    </row>
    <row r="8" spans="1:4" s="164" customFormat="1" ht="12.75">
      <c r="A8" s="195"/>
      <c r="B8" s="196" t="s">
        <v>188</v>
      </c>
      <c r="C8" s="197"/>
      <c r="D8" s="198"/>
    </row>
    <row r="9" spans="1:4" ht="14.25" customHeight="1" thickBot="1">
      <c r="A9" s="122" t="s">
        <v>5</v>
      </c>
      <c r="B9" s="125" t="s">
        <v>194</v>
      </c>
      <c r="C9" s="199" t="s">
        <v>177</v>
      </c>
      <c r="D9" s="126" t="s">
        <v>195</v>
      </c>
    </row>
    <row r="10" spans="1:4" ht="12.75">
      <c r="A10" s="173"/>
      <c r="B10" s="175"/>
      <c r="C10" s="175"/>
      <c r="D10" s="174"/>
    </row>
    <row r="11" spans="1:4" ht="15.75" customHeight="1">
      <c r="A11" s="200" t="s">
        <v>8</v>
      </c>
      <c r="B11" s="177" t="s">
        <v>10</v>
      </c>
      <c r="C11" s="175"/>
      <c r="D11" s="201"/>
    </row>
    <row r="12" spans="1:4" ht="13.5" thickBot="1">
      <c r="A12" s="202">
        <v>0</v>
      </c>
      <c r="B12" s="203" t="s">
        <v>180</v>
      </c>
      <c r="C12" s="204">
        <v>0</v>
      </c>
      <c r="D12" s="205" t="s">
        <v>196</v>
      </c>
    </row>
    <row r="13" spans="1:4" ht="13.5" customHeight="1" thickBot="1">
      <c r="A13" s="206"/>
      <c r="B13" s="207" t="s">
        <v>139</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180</v>
      </c>
      <c r="C16" s="204">
        <v>0</v>
      </c>
      <c r="D16" s="205" t="s">
        <v>196</v>
      </c>
    </row>
    <row r="17" spans="1:4" ht="13.5" customHeight="1" thickBot="1">
      <c r="A17" s="206"/>
      <c r="B17" s="207" t="s">
        <v>139</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180</v>
      </c>
      <c r="C20" s="204">
        <v>0</v>
      </c>
      <c r="D20" s="205" t="s">
        <v>196</v>
      </c>
    </row>
    <row r="21" spans="1:4" ht="13.5" customHeight="1" thickBot="1">
      <c r="A21" s="206"/>
      <c r="B21" s="207" t="s">
        <v>139</v>
      </c>
      <c r="C21" s="208">
        <v>0</v>
      </c>
      <c r="D21" s="209"/>
    </row>
    <row r="22" spans="1:4" ht="14.25" customHeight="1">
      <c r="A22" s="210"/>
      <c r="B22" s="211"/>
      <c r="C22" s="212"/>
      <c r="D22" s="213"/>
    </row>
    <row r="23" spans="1:4" ht="15.75" customHeight="1">
      <c r="A23" s="200" t="s">
        <v>53</v>
      </c>
      <c r="B23" s="177" t="s">
        <v>54</v>
      </c>
      <c r="C23" s="175"/>
      <c r="D23" s="201"/>
    </row>
    <row r="24" spans="1:4" ht="13.5" thickBot="1">
      <c r="A24" s="202">
        <v>0</v>
      </c>
      <c r="B24" s="203" t="s">
        <v>180</v>
      </c>
      <c r="C24" s="204">
        <v>0</v>
      </c>
      <c r="D24" s="205" t="s">
        <v>196</v>
      </c>
    </row>
    <row r="25" spans="1:4" ht="13.5" customHeight="1" thickBot="1">
      <c r="A25" s="206"/>
      <c r="B25" s="207" t="s">
        <v>139</v>
      </c>
      <c r="C25" s="208">
        <v>0</v>
      </c>
      <c r="D25" s="209"/>
    </row>
    <row r="26" spans="1:4" ht="14.25" customHeight="1">
      <c r="A26" s="210"/>
      <c r="B26" s="211"/>
      <c r="C26" s="212"/>
      <c r="D26" s="213"/>
    </row>
    <row r="27" spans="1:4" ht="15.75" customHeight="1">
      <c r="A27" s="200" t="s">
        <v>58</v>
      </c>
      <c r="B27" s="177" t="s">
        <v>59</v>
      </c>
      <c r="C27" s="175"/>
      <c r="D27" s="201"/>
    </row>
    <row r="28" spans="1:4" ht="13.5" thickBot="1">
      <c r="A28" s="202">
        <v>0</v>
      </c>
      <c r="B28" s="203" t="s">
        <v>180</v>
      </c>
      <c r="C28" s="204">
        <v>0</v>
      </c>
      <c r="D28" s="205" t="s">
        <v>196</v>
      </c>
    </row>
    <row r="29" spans="1:4" ht="13.5" customHeight="1" thickBot="1">
      <c r="A29" s="206"/>
      <c r="B29" s="207" t="s">
        <v>139</v>
      </c>
      <c r="C29" s="208">
        <v>0</v>
      </c>
      <c r="D29" s="209"/>
    </row>
    <row r="30" spans="1:4" ht="14.25" customHeight="1">
      <c r="A30" s="210"/>
      <c r="B30" s="211"/>
      <c r="C30" s="212"/>
      <c r="D30" s="213"/>
    </row>
    <row r="31" spans="1:4" ht="15.75" customHeight="1">
      <c r="A31" s="200" t="s">
        <v>62</v>
      </c>
      <c r="B31" s="177" t="s">
        <v>63</v>
      </c>
      <c r="C31" s="175"/>
      <c r="D31" s="201"/>
    </row>
    <row r="32" spans="1:4" ht="13.5" thickBot="1">
      <c r="A32" s="202">
        <v>0</v>
      </c>
      <c r="B32" s="203" t="s">
        <v>180</v>
      </c>
      <c r="C32" s="204">
        <v>0</v>
      </c>
      <c r="D32" s="205" t="s">
        <v>196</v>
      </c>
    </row>
    <row r="33" spans="1:4" ht="13.5" customHeight="1" thickBot="1">
      <c r="A33" s="206"/>
      <c r="B33" s="207" t="s">
        <v>139</v>
      </c>
      <c r="C33" s="208">
        <v>0</v>
      </c>
      <c r="D33" s="209"/>
    </row>
    <row r="34" spans="1:4" ht="14.25" customHeight="1">
      <c r="A34" s="210"/>
      <c r="B34" s="211"/>
      <c r="C34" s="212"/>
      <c r="D34" s="213"/>
    </row>
    <row r="35" spans="1:4" ht="15.75" customHeight="1">
      <c r="A35" s="200" t="s">
        <v>66</v>
      </c>
      <c r="B35" s="177" t="s">
        <v>67</v>
      </c>
      <c r="C35" s="175"/>
      <c r="D35" s="201"/>
    </row>
    <row r="36" spans="1:4" ht="13.5" thickBot="1">
      <c r="A36" s="202">
        <v>0</v>
      </c>
      <c r="B36" s="203" t="s">
        <v>180</v>
      </c>
      <c r="C36" s="204">
        <v>0</v>
      </c>
      <c r="D36" s="205" t="s">
        <v>196</v>
      </c>
    </row>
    <row r="37" spans="1:4" ht="13.5" customHeight="1" thickBot="1">
      <c r="A37" s="206"/>
      <c r="B37" s="207" t="s">
        <v>139</v>
      </c>
      <c r="C37" s="208">
        <v>0</v>
      </c>
      <c r="D37" s="209"/>
    </row>
    <row r="38" spans="1:4" ht="14.25" customHeight="1">
      <c r="A38" s="210"/>
      <c r="B38" s="211"/>
      <c r="C38" s="212"/>
      <c r="D38" s="213"/>
    </row>
    <row r="39" spans="1:4" ht="15.75" customHeight="1">
      <c r="A39" s="200" t="s">
        <v>71</v>
      </c>
      <c r="B39" s="177" t="s">
        <v>72</v>
      </c>
      <c r="C39" s="175"/>
      <c r="D39" s="201"/>
    </row>
    <row r="40" spans="1:4" ht="13.5" thickBot="1">
      <c r="A40" s="202">
        <v>0</v>
      </c>
      <c r="B40" s="203" t="s">
        <v>180</v>
      </c>
      <c r="C40" s="204">
        <v>0</v>
      </c>
      <c r="D40" s="205" t="s">
        <v>196</v>
      </c>
    </row>
    <row r="41" spans="1:4" ht="13.5" customHeight="1" thickBot="1">
      <c r="A41" s="206"/>
      <c r="B41" s="207" t="s">
        <v>139</v>
      </c>
      <c r="C41" s="208">
        <v>0</v>
      </c>
      <c r="D41" s="209"/>
    </row>
    <row r="42" spans="1:4" ht="14.25" customHeight="1">
      <c r="A42" s="210"/>
      <c r="B42" s="211"/>
      <c r="C42" s="212"/>
      <c r="D42" s="213"/>
    </row>
    <row r="43" spans="1:4" ht="15.75" customHeight="1">
      <c r="A43" s="200" t="s">
        <v>83</v>
      </c>
      <c r="B43" s="177" t="s">
        <v>84</v>
      </c>
      <c r="C43" s="175"/>
      <c r="D43" s="201"/>
    </row>
    <row r="44" spans="1:4" ht="13.5" thickBot="1">
      <c r="A44" s="202">
        <v>0</v>
      </c>
      <c r="B44" s="203" t="s">
        <v>180</v>
      </c>
      <c r="C44" s="204">
        <v>0</v>
      </c>
      <c r="D44" s="205" t="s">
        <v>196</v>
      </c>
    </row>
    <row r="45" spans="1:4" ht="13.5" customHeight="1" thickBot="1">
      <c r="A45" s="206"/>
      <c r="B45" s="207" t="s">
        <v>139</v>
      </c>
      <c r="C45" s="208">
        <v>0</v>
      </c>
      <c r="D45" s="209"/>
    </row>
    <row r="46" spans="1:4" ht="14.25" customHeight="1">
      <c r="A46" s="210"/>
      <c r="B46" s="211"/>
      <c r="C46" s="212"/>
      <c r="D46" s="213"/>
    </row>
    <row r="47" spans="1:4" ht="15.75" customHeight="1">
      <c r="A47" s="200" t="s">
        <v>95</v>
      </c>
      <c r="B47" s="177" t="s">
        <v>96</v>
      </c>
      <c r="C47" s="175"/>
      <c r="D47" s="201"/>
    </row>
    <row r="48" spans="1:4" ht="13.5" thickBot="1">
      <c r="A48" s="202">
        <v>0</v>
      </c>
      <c r="B48" s="203" t="s">
        <v>180</v>
      </c>
      <c r="C48" s="204">
        <v>0</v>
      </c>
      <c r="D48" s="205" t="s">
        <v>196</v>
      </c>
    </row>
    <row r="49" spans="1:4" ht="13.5" customHeight="1" thickBot="1">
      <c r="A49" s="206"/>
      <c r="B49" s="207" t="s">
        <v>139</v>
      </c>
      <c r="C49" s="208">
        <v>0</v>
      </c>
      <c r="D49" s="209"/>
    </row>
    <row r="50" spans="1:4" ht="14.25" customHeight="1">
      <c r="A50" s="210"/>
      <c r="B50" s="211"/>
      <c r="C50" s="212"/>
      <c r="D50" s="213"/>
    </row>
    <row r="51" spans="1:4" ht="15.75" customHeight="1">
      <c r="A51" s="200" t="s">
        <v>101</v>
      </c>
      <c r="B51" s="177" t="s">
        <v>102</v>
      </c>
      <c r="C51" s="175"/>
      <c r="D51" s="201"/>
    </row>
    <row r="52" spans="1:4" ht="13.5" thickBot="1">
      <c r="A52" s="202">
        <v>0</v>
      </c>
      <c r="B52" s="203" t="s">
        <v>180</v>
      </c>
      <c r="C52" s="204">
        <v>0</v>
      </c>
      <c r="D52" s="205" t="s">
        <v>196</v>
      </c>
    </row>
    <row r="53" spans="1:4" ht="13.5" customHeight="1" thickBot="1">
      <c r="A53" s="206"/>
      <c r="B53" s="207" t="s">
        <v>139</v>
      </c>
      <c r="C53" s="208">
        <v>0</v>
      </c>
      <c r="D53" s="209"/>
    </row>
    <row r="54" spans="1:4" ht="14.25" customHeight="1">
      <c r="A54" s="210"/>
      <c r="B54" s="211"/>
      <c r="C54" s="212"/>
      <c r="D54" s="213"/>
    </row>
    <row r="55" spans="1:4" ht="15.75" customHeight="1">
      <c r="A55" s="200" t="s">
        <v>108</v>
      </c>
      <c r="B55" s="177" t="s">
        <v>109</v>
      </c>
      <c r="C55" s="175"/>
      <c r="D55" s="201"/>
    </row>
    <row r="56" spans="1:4" ht="13.5" thickBot="1">
      <c r="A56" s="202">
        <v>0</v>
      </c>
      <c r="B56" s="203" t="s">
        <v>180</v>
      </c>
      <c r="C56" s="204">
        <v>0</v>
      </c>
      <c r="D56" s="205" t="s">
        <v>196</v>
      </c>
    </row>
    <row r="57" spans="1:4" ht="13.5" customHeight="1" thickBot="1">
      <c r="A57" s="206"/>
      <c r="B57" s="207" t="s">
        <v>139</v>
      </c>
      <c r="C57" s="208">
        <v>0</v>
      </c>
      <c r="D57" s="209"/>
    </row>
    <row r="58" spans="1:4" ht="14.25" customHeight="1">
      <c r="A58" s="210"/>
      <c r="B58" s="211"/>
      <c r="C58" s="212"/>
      <c r="D58" s="213"/>
    </row>
    <row r="59" spans="1:4" ht="15.75" customHeight="1">
      <c r="A59" s="200" t="s">
        <v>115</v>
      </c>
      <c r="B59" s="177" t="s">
        <v>116</v>
      </c>
      <c r="C59" s="175"/>
      <c r="D59" s="201"/>
    </row>
    <row r="60" spans="1:4" ht="13.5" thickBot="1">
      <c r="A60" s="202">
        <v>0</v>
      </c>
      <c r="B60" s="203" t="s">
        <v>180</v>
      </c>
      <c r="C60" s="204">
        <v>0</v>
      </c>
      <c r="D60" s="205" t="s">
        <v>196</v>
      </c>
    </row>
    <row r="61" spans="1:4" ht="13.5" customHeight="1" thickBot="1">
      <c r="A61" s="206"/>
      <c r="B61" s="207" t="s">
        <v>139</v>
      </c>
      <c r="C61" s="208">
        <v>0</v>
      </c>
      <c r="D61" s="209"/>
    </row>
    <row r="62" spans="1:4" ht="14.25" customHeight="1">
      <c r="A62" s="210"/>
      <c r="B62" s="211"/>
      <c r="C62" s="212"/>
      <c r="D62" s="213"/>
    </row>
    <row r="63" spans="1:4" ht="13.5" customHeight="1" thickBot="1">
      <c r="A63" s="214"/>
      <c r="B63" s="215" t="s">
        <v>173</v>
      </c>
      <c r="C63" s="216">
        <f>+C61+C57+C53+C49+C45+C41+C37+C33+C29+C25+C21+C17+C13</f>
        <v>0</v>
      </c>
      <c r="D63"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REPORTING&amp;RWATERBURY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4"/>
      <c r="C1" s="464"/>
      <c r="D1" s="464"/>
    </row>
    <row r="2" spans="1:6" s="218" customFormat="1" ht="15">
      <c r="A2" s="465" t="s">
        <v>0</v>
      </c>
      <c r="B2" s="465"/>
      <c r="C2" s="465"/>
      <c r="D2" s="465"/>
      <c r="E2" s="465"/>
      <c r="F2" s="465"/>
    </row>
    <row r="3" spans="1:6" s="218" customFormat="1" ht="15">
      <c r="A3" s="465" t="s">
        <v>1</v>
      </c>
      <c r="B3" s="465"/>
      <c r="C3" s="465"/>
      <c r="D3" s="465"/>
      <c r="E3" s="465"/>
      <c r="F3" s="465"/>
    </row>
    <row r="4" spans="1:6" s="218" customFormat="1" ht="15">
      <c r="A4" s="465" t="s">
        <v>2</v>
      </c>
      <c r="B4" s="465"/>
      <c r="C4" s="465"/>
      <c r="D4" s="465"/>
      <c r="E4" s="465"/>
      <c r="F4" s="465"/>
    </row>
    <row r="5" spans="1:6" s="218" customFormat="1" ht="15">
      <c r="A5" s="465" t="s">
        <v>197</v>
      </c>
      <c r="B5" s="465"/>
      <c r="C5" s="465"/>
      <c r="D5" s="465"/>
      <c r="E5" s="465"/>
      <c r="F5" s="465"/>
    </row>
    <row r="6" spans="1:6" s="218" customFormat="1" ht="15">
      <c r="A6" s="465" t="s">
        <v>198</v>
      </c>
      <c r="B6" s="465"/>
      <c r="C6" s="465"/>
      <c r="D6" s="465"/>
      <c r="E6" s="465"/>
      <c r="F6" s="465"/>
    </row>
    <row r="7" spans="2:6" s="218" customFormat="1" ht="13.5" customHeight="1" thickBot="1">
      <c r="B7" s="463"/>
      <c r="C7" s="463"/>
      <c r="D7" s="463"/>
      <c r="E7" s="219"/>
      <c r="F7" s="219"/>
    </row>
    <row r="8" spans="1:6" s="218" customFormat="1" ht="15">
      <c r="A8" s="221">
        <v>-1</v>
      </c>
      <c r="B8" s="222">
        <v>-2</v>
      </c>
      <c r="C8" s="223">
        <v>-3</v>
      </c>
      <c r="D8" s="222">
        <v>-4</v>
      </c>
      <c r="E8" s="223">
        <v>-5</v>
      </c>
      <c r="F8" s="224">
        <v>-6</v>
      </c>
    </row>
    <row r="9" spans="1:6" s="225" customFormat="1" ht="26.25" thickBot="1">
      <c r="A9" s="226" t="s">
        <v>5</v>
      </c>
      <c r="B9" s="227" t="s">
        <v>6</v>
      </c>
      <c r="C9" s="228" t="s">
        <v>199</v>
      </c>
      <c r="D9" s="229" t="s">
        <v>200</v>
      </c>
      <c r="E9" s="230" t="s">
        <v>201</v>
      </c>
      <c r="F9" s="231" t="s">
        <v>202</v>
      </c>
    </row>
    <row r="10" spans="1:6" ht="15">
      <c r="A10" s="232"/>
      <c r="B10" s="233"/>
      <c r="C10" s="234"/>
      <c r="D10" s="235"/>
      <c r="E10" s="175"/>
      <c r="F10" s="174"/>
    </row>
    <row r="11" spans="1:6" ht="13.5" customHeight="1" thickBot="1">
      <c r="A11" s="169" t="s">
        <v>8</v>
      </c>
      <c r="B11" s="236" t="s">
        <v>203</v>
      </c>
      <c r="C11" s="237"/>
      <c r="D11" s="237"/>
      <c r="E11" s="237"/>
      <c r="F11" s="238"/>
    </row>
    <row r="12" spans="1:6" ht="15.75" customHeight="1">
      <c r="A12" s="239"/>
      <c r="B12" s="240" t="s">
        <v>204</v>
      </c>
      <c r="C12" s="241">
        <v>14385181.05</v>
      </c>
      <c r="D12" s="241">
        <v>0.05</v>
      </c>
      <c r="E12" s="241">
        <f aca="true" t="shared" si="0" ref="E12:E18">D12-C12</f>
        <v>-14385181</v>
      </c>
      <c r="F12" s="242">
        <f aca="true" t="shared" si="1" ref="F12:F18">IF(C12=0,0,E12/C12)</f>
        <v>-0.9999999965242008</v>
      </c>
    </row>
    <row r="13" spans="1:6" ht="15">
      <c r="A13" s="243">
        <v>1</v>
      </c>
      <c r="B13" s="244" t="s">
        <v>205</v>
      </c>
      <c r="C13" s="245">
        <v>0</v>
      </c>
      <c r="D13" s="245">
        <v>0</v>
      </c>
      <c r="E13" s="245">
        <f t="shared" si="0"/>
        <v>0</v>
      </c>
      <c r="F13" s="246">
        <f t="shared" si="1"/>
        <v>0</v>
      </c>
    </row>
    <row r="14" spans="1:6" ht="15">
      <c r="A14" s="243">
        <v>2</v>
      </c>
      <c r="B14" s="244" t="s">
        <v>206</v>
      </c>
      <c r="C14" s="245">
        <v>0</v>
      </c>
      <c r="D14" s="245">
        <v>0</v>
      </c>
      <c r="E14" s="245">
        <f t="shared" si="0"/>
        <v>0</v>
      </c>
      <c r="F14" s="246">
        <f t="shared" si="1"/>
        <v>0</v>
      </c>
    </row>
    <row r="15" spans="1:6" ht="15">
      <c r="A15" s="243">
        <v>3</v>
      </c>
      <c r="B15" s="244" t="s">
        <v>207</v>
      </c>
      <c r="C15" s="245">
        <v>0</v>
      </c>
      <c r="D15" s="245">
        <v>0</v>
      </c>
      <c r="E15" s="245">
        <f t="shared" si="0"/>
        <v>0</v>
      </c>
      <c r="F15" s="246">
        <f t="shared" si="1"/>
        <v>0</v>
      </c>
    </row>
    <row r="16" spans="1:6" ht="15">
      <c r="A16" s="243">
        <v>4</v>
      </c>
      <c r="B16" s="244" t="s">
        <v>208</v>
      </c>
      <c r="C16" s="245">
        <v>-14385181</v>
      </c>
      <c r="D16" s="245">
        <v>0</v>
      </c>
      <c r="E16" s="245">
        <f t="shared" si="0"/>
        <v>14385181</v>
      </c>
      <c r="F16" s="246">
        <f t="shared" si="1"/>
        <v>-1</v>
      </c>
    </row>
    <row r="17" spans="1:6" ht="15.75">
      <c r="A17" s="134"/>
      <c r="B17" s="247" t="s">
        <v>209</v>
      </c>
      <c r="C17" s="248">
        <f>C12+(C13+C14-C15+C16)</f>
        <v>0.05000000074505806</v>
      </c>
      <c r="D17" s="248">
        <f>D12+(D13+D14-D15+D16)</f>
        <v>0.05</v>
      </c>
      <c r="E17" s="248">
        <f t="shared" si="0"/>
        <v>-7.450580569168253E-10</v>
      </c>
      <c r="F17" s="249">
        <f t="shared" si="1"/>
        <v>-1.4901160916291903E-08</v>
      </c>
    </row>
    <row r="18" spans="1:6" ht="15">
      <c r="A18" s="251">
        <v>5</v>
      </c>
      <c r="B18" s="252" t="s">
        <v>210</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211</v>
      </c>
      <c r="C20" s="237"/>
      <c r="D20" s="237"/>
      <c r="E20" s="237"/>
      <c r="F20" s="238"/>
    </row>
    <row r="21" spans="1:6" ht="15.75" customHeight="1">
      <c r="A21" s="239"/>
      <c r="B21" s="240" t="s">
        <v>204</v>
      </c>
      <c r="C21" s="241">
        <v>1501896</v>
      </c>
      <c r="D21" s="241">
        <v>13074603</v>
      </c>
      <c r="E21" s="241">
        <f aca="true" t="shared" si="2" ref="E21:E27">D21-C21</f>
        <v>11572707</v>
      </c>
      <c r="F21" s="242">
        <f aca="true" t="shared" si="3" ref="F21:F27">IF(C21=0,0,E21/C21)</f>
        <v>7.705398376452164</v>
      </c>
    </row>
    <row r="22" spans="1:6" ht="15">
      <c r="A22" s="243">
        <v>1</v>
      </c>
      <c r="B22" s="244" t="s">
        <v>205</v>
      </c>
      <c r="C22" s="245">
        <v>0</v>
      </c>
      <c r="D22" s="245">
        <v>0</v>
      </c>
      <c r="E22" s="245">
        <f t="shared" si="2"/>
        <v>0</v>
      </c>
      <c r="F22" s="246">
        <f t="shared" si="3"/>
        <v>0</v>
      </c>
    </row>
    <row r="23" spans="1:6" ht="15">
      <c r="A23" s="243">
        <v>2</v>
      </c>
      <c r="B23" s="244" t="s">
        <v>206</v>
      </c>
      <c r="C23" s="245">
        <v>15807730</v>
      </c>
      <c r="D23" s="245">
        <v>-2150496</v>
      </c>
      <c r="E23" s="245">
        <f t="shared" si="2"/>
        <v>-17958226</v>
      </c>
      <c r="F23" s="246">
        <f t="shared" si="3"/>
        <v>-1.1360407851095635</v>
      </c>
    </row>
    <row r="24" spans="1:6" ht="15">
      <c r="A24" s="243">
        <v>3</v>
      </c>
      <c r="B24" s="244" t="s">
        <v>207</v>
      </c>
      <c r="C24" s="245">
        <v>607015</v>
      </c>
      <c r="D24" s="245">
        <v>620838</v>
      </c>
      <c r="E24" s="245">
        <f t="shared" si="2"/>
        <v>13823</v>
      </c>
      <c r="F24" s="246">
        <f t="shared" si="3"/>
        <v>0.022772089651820794</v>
      </c>
    </row>
    <row r="25" spans="1:6" ht="15">
      <c r="A25" s="243">
        <v>4</v>
      </c>
      <c r="B25" s="244" t="s">
        <v>208</v>
      </c>
      <c r="C25" s="245">
        <v>-3628008</v>
      </c>
      <c r="D25" s="245">
        <v>2450355</v>
      </c>
      <c r="E25" s="245">
        <f t="shared" si="2"/>
        <v>6078363</v>
      </c>
      <c r="F25" s="246">
        <f t="shared" si="3"/>
        <v>-1.6753995581046128</v>
      </c>
    </row>
    <row r="26" spans="1:6" ht="15.75">
      <c r="A26" s="134"/>
      <c r="B26" s="247" t="s">
        <v>209</v>
      </c>
      <c r="C26" s="248">
        <f>C21+(C22+C23-C24+C25)</f>
        <v>13074603</v>
      </c>
      <c r="D26" s="248">
        <f>D21+(D22+D23-D24+D25)</f>
        <v>12753624</v>
      </c>
      <c r="E26" s="248">
        <f t="shared" si="2"/>
        <v>-320979</v>
      </c>
      <c r="F26" s="249">
        <f t="shared" si="3"/>
        <v>-0.024549808510438136</v>
      </c>
    </row>
    <row r="27" spans="1:6" ht="15">
      <c r="A27" s="251">
        <v>5</v>
      </c>
      <c r="B27" s="252" t="s">
        <v>210</v>
      </c>
      <c r="C27" s="253">
        <v>10000</v>
      </c>
      <c r="D27" s="253">
        <v>10000</v>
      </c>
      <c r="E27" s="253">
        <f t="shared" si="2"/>
        <v>0</v>
      </c>
      <c r="F27" s="254">
        <f t="shared" si="3"/>
        <v>0</v>
      </c>
    </row>
    <row r="28" spans="1:6" ht="13.5" customHeight="1">
      <c r="A28" s="255"/>
      <c r="B28" s="256"/>
      <c r="C28" s="257"/>
      <c r="D28" s="257"/>
      <c r="E28" s="257"/>
      <c r="F28" s="258"/>
    </row>
    <row r="29" spans="1:6" ht="13.5" customHeight="1" thickBot="1">
      <c r="A29" s="169" t="s">
        <v>46</v>
      </c>
      <c r="B29" s="236" t="s">
        <v>212</v>
      </c>
      <c r="C29" s="237"/>
      <c r="D29" s="237"/>
      <c r="E29" s="237"/>
      <c r="F29" s="238"/>
    </row>
    <row r="30" spans="1:6" ht="15.75" customHeight="1">
      <c r="A30" s="239"/>
      <c r="B30" s="240" t="s">
        <v>204</v>
      </c>
      <c r="C30" s="241">
        <v>0</v>
      </c>
      <c r="D30" s="241">
        <v>0</v>
      </c>
      <c r="E30" s="241">
        <f aca="true" t="shared" si="4" ref="E30:E36">D30-C30</f>
        <v>0</v>
      </c>
      <c r="F30" s="242">
        <f aca="true" t="shared" si="5" ref="F30:F36">IF(C30=0,0,E30/C30)</f>
        <v>0</v>
      </c>
    </row>
    <row r="31" spans="1:6" ht="15">
      <c r="A31" s="243">
        <v>1</v>
      </c>
      <c r="B31" s="244" t="s">
        <v>205</v>
      </c>
      <c r="C31" s="245">
        <v>0</v>
      </c>
      <c r="D31" s="245">
        <v>0</v>
      </c>
      <c r="E31" s="245">
        <f t="shared" si="4"/>
        <v>0</v>
      </c>
      <c r="F31" s="246">
        <f t="shared" si="5"/>
        <v>0</v>
      </c>
    </row>
    <row r="32" spans="1:6" ht="15">
      <c r="A32" s="243">
        <v>2</v>
      </c>
      <c r="B32" s="244" t="s">
        <v>206</v>
      </c>
      <c r="C32" s="245">
        <v>0</v>
      </c>
      <c r="D32" s="245">
        <v>0</v>
      </c>
      <c r="E32" s="245">
        <f t="shared" si="4"/>
        <v>0</v>
      </c>
      <c r="F32" s="246">
        <f t="shared" si="5"/>
        <v>0</v>
      </c>
    </row>
    <row r="33" spans="1:6" ht="15">
      <c r="A33" s="243">
        <v>3</v>
      </c>
      <c r="B33" s="244" t="s">
        <v>207</v>
      </c>
      <c r="C33" s="245">
        <v>0</v>
      </c>
      <c r="D33" s="245">
        <v>0</v>
      </c>
      <c r="E33" s="245">
        <f t="shared" si="4"/>
        <v>0</v>
      </c>
      <c r="F33" s="246">
        <f t="shared" si="5"/>
        <v>0</v>
      </c>
    </row>
    <row r="34" spans="1:6" ht="15">
      <c r="A34" s="243">
        <v>4</v>
      </c>
      <c r="B34" s="244" t="s">
        <v>208</v>
      </c>
      <c r="C34" s="245">
        <v>0</v>
      </c>
      <c r="D34" s="245">
        <v>0</v>
      </c>
      <c r="E34" s="245">
        <f t="shared" si="4"/>
        <v>0</v>
      </c>
      <c r="F34" s="246">
        <f t="shared" si="5"/>
        <v>0</v>
      </c>
    </row>
    <row r="35" spans="1:6" ht="15.75">
      <c r="A35" s="134"/>
      <c r="B35" s="247" t="s">
        <v>209</v>
      </c>
      <c r="C35" s="248">
        <f>C30+(C31+C32-C33+C34)</f>
        <v>0</v>
      </c>
      <c r="D35" s="248">
        <f>D30+(D31+D32-D33+D34)</f>
        <v>0</v>
      </c>
      <c r="E35" s="248">
        <f t="shared" si="4"/>
        <v>0</v>
      </c>
      <c r="F35" s="249">
        <f t="shared" si="5"/>
        <v>0</v>
      </c>
    </row>
    <row r="36" spans="1:6" ht="15">
      <c r="A36" s="251">
        <v>5</v>
      </c>
      <c r="B36" s="252" t="s">
        <v>210</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REPORTING&amp;R&amp;10WATERBURY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99"/>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468" t="s">
        <v>0</v>
      </c>
      <c r="B1" s="469"/>
      <c r="C1" s="470"/>
    </row>
    <row r="2" spans="1:3" ht="15.75" customHeight="1">
      <c r="A2" s="468" t="s">
        <v>1</v>
      </c>
      <c r="B2" s="469"/>
      <c r="C2" s="470"/>
    </row>
    <row r="3" spans="1:3" ht="15.75" customHeight="1">
      <c r="A3" s="468" t="s">
        <v>2</v>
      </c>
      <c r="B3" s="469"/>
      <c r="C3" s="470"/>
    </row>
    <row r="4" spans="1:3" ht="15.75" customHeight="1">
      <c r="A4" s="468" t="s">
        <v>213</v>
      </c>
      <c r="B4" s="469"/>
      <c r="C4" s="470"/>
    </row>
    <row r="5" spans="1:3" ht="15.75" customHeight="1" thickBot="1">
      <c r="A5" s="471"/>
      <c r="B5" s="472"/>
      <c r="C5" s="473"/>
    </row>
    <row r="6" spans="1:3" ht="15.75" customHeight="1" thickBot="1">
      <c r="A6" s="474" t="s">
        <v>214</v>
      </c>
      <c r="B6" s="475"/>
      <c r="C6" s="476"/>
    </row>
    <row r="7" spans="1:3" ht="15.75" customHeight="1" thickBot="1">
      <c r="A7" s="262">
        <v>-1</v>
      </c>
      <c r="B7" s="263">
        <v>-2</v>
      </c>
      <c r="C7" s="263">
        <v>-3</v>
      </c>
    </row>
    <row r="8" spans="1:3" ht="15.75" customHeight="1" thickBot="1">
      <c r="A8" s="264" t="s">
        <v>215</v>
      </c>
      <c r="B8" s="265" t="s">
        <v>216</v>
      </c>
      <c r="C8" s="266" t="s">
        <v>217</v>
      </c>
    </row>
    <row r="9" spans="1:3" s="267" customFormat="1" ht="15.75" customHeight="1">
      <c r="A9" s="433" t="s">
        <v>218</v>
      </c>
      <c r="B9" s="403"/>
      <c r="C9" s="268">
        <v>498</v>
      </c>
    </row>
    <row r="10" spans="1:4" s="267" customFormat="1" ht="15.75" customHeight="1">
      <c r="A10" s="404" t="s">
        <v>219</v>
      </c>
      <c r="B10" s="372"/>
      <c r="C10" s="268">
        <v>86</v>
      </c>
      <c r="D10" s="269"/>
    </row>
    <row r="11" spans="1:4" s="267" customFormat="1" ht="15.75" customHeight="1" thickBot="1">
      <c r="A11" s="250" t="s">
        <v>220</v>
      </c>
      <c r="B11" s="124"/>
      <c r="C11" s="270">
        <v>620838</v>
      </c>
      <c r="D11" s="269"/>
    </row>
    <row r="12" spans="1:4" s="267" customFormat="1" ht="15.75" customHeight="1" thickBot="1">
      <c r="A12" s="62"/>
      <c r="B12" s="466"/>
      <c r="C12" s="467"/>
      <c r="D12" s="269"/>
    </row>
    <row r="13" spans="1:3" ht="15.75">
      <c r="A13" s="271" t="s">
        <v>221</v>
      </c>
      <c r="B13" s="272" t="s">
        <v>222</v>
      </c>
      <c r="C13" s="273">
        <v>205</v>
      </c>
    </row>
    <row r="14" spans="1:3" ht="15.75">
      <c r="A14" s="271" t="s">
        <v>223</v>
      </c>
      <c r="B14" s="272" t="s">
        <v>224</v>
      </c>
      <c r="C14" s="273">
        <v>5354</v>
      </c>
    </row>
    <row r="15" spans="1:3" ht="15.75">
      <c r="A15" s="271" t="s">
        <v>225</v>
      </c>
      <c r="B15" s="272" t="s">
        <v>226</v>
      </c>
      <c r="C15" s="273">
        <v>6728</v>
      </c>
    </row>
    <row r="16" spans="1:3" ht="15.75">
      <c r="A16" s="271" t="s">
        <v>227</v>
      </c>
      <c r="B16" s="272" t="s">
        <v>222</v>
      </c>
      <c r="C16" s="273">
        <v>1152</v>
      </c>
    </row>
    <row r="17" spans="1:3" ht="15.75">
      <c r="A17" s="271" t="s">
        <v>228</v>
      </c>
      <c r="B17" s="272" t="s">
        <v>222</v>
      </c>
      <c r="C17" s="273">
        <v>1277</v>
      </c>
    </row>
    <row r="18" spans="1:3" ht="15.75">
      <c r="A18" s="271" t="s">
        <v>229</v>
      </c>
      <c r="B18" s="272" t="s">
        <v>222</v>
      </c>
      <c r="C18" s="273">
        <v>2191</v>
      </c>
    </row>
    <row r="19" spans="1:3" ht="15.75">
      <c r="A19" s="271" t="s">
        <v>230</v>
      </c>
      <c r="B19" s="272" t="s">
        <v>222</v>
      </c>
      <c r="C19" s="273">
        <v>3372</v>
      </c>
    </row>
    <row r="20" spans="1:3" ht="15.75">
      <c r="A20" s="271" t="s">
        <v>231</v>
      </c>
      <c r="B20" s="272" t="s">
        <v>222</v>
      </c>
      <c r="C20" s="273">
        <v>7226</v>
      </c>
    </row>
    <row r="21" spans="1:3" ht="15.75">
      <c r="A21" s="271" t="s">
        <v>232</v>
      </c>
      <c r="B21" s="272" t="s">
        <v>226</v>
      </c>
      <c r="C21" s="273">
        <v>107486</v>
      </c>
    </row>
    <row r="22" spans="1:3" ht="15.75">
      <c r="A22" s="271" t="s">
        <v>233</v>
      </c>
      <c r="B22" s="272" t="s">
        <v>222</v>
      </c>
      <c r="C22" s="273">
        <v>1198</v>
      </c>
    </row>
    <row r="23" spans="1:3" ht="15.75">
      <c r="A23" s="271" t="s">
        <v>234</v>
      </c>
      <c r="B23" s="272" t="s">
        <v>222</v>
      </c>
      <c r="C23" s="273">
        <v>2735</v>
      </c>
    </row>
    <row r="24" spans="1:3" ht="15.75">
      <c r="A24" s="271" t="s">
        <v>235</v>
      </c>
      <c r="B24" s="272" t="s">
        <v>222</v>
      </c>
      <c r="C24" s="273">
        <v>2782</v>
      </c>
    </row>
    <row r="25" spans="1:3" ht="15.75">
      <c r="A25" s="271" t="s">
        <v>236</v>
      </c>
      <c r="B25" s="272" t="s">
        <v>222</v>
      </c>
      <c r="C25" s="273">
        <v>2480</v>
      </c>
    </row>
    <row r="26" spans="1:3" ht="15.75">
      <c r="A26" s="271" t="s">
        <v>237</v>
      </c>
      <c r="B26" s="272" t="s">
        <v>238</v>
      </c>
      <c r="C26" s="273">
        <v>1069</v>
      </c>
    </row>
    <row r="27" spans="1:3" ht="15.75">
      <c r="A27" s="271" t="s">
        <v>239</v>
      </c>
      <c r="B27" s="272" t="s">
        <v>240</v>
      </c>
      <c r="C27" s="273">
        <v>36523</v>
      </c>
    </row>
    <row r="28" spans="1:3" ht="15.75">
      <c r="A28" s="271" t="s">
        <v>241</v>
      </c>
      <c r="B28" s="272" t="s">
        <v>238</v>
      </c>
      <c r="C28" s="273">
        <v>23069</v>
      </c>
    </row>
    <row r="29" spans="1:3" ht="15.75">
      <c r="A29" s="271" t="s">
        <v>242</v>
      </c>
      <c r="B29" s="272" t="s">
        <v>222</v>
      </c>
      <c r="C29" s="273">
        <v>18330</v>
      </c>
    </row>
    <row r="30" spans="1:3" ht="15.75">
      <c r="A30" s="271" t="s">
        <v>243</v>
      </c>
      <c r="B30" s="272" t="s">
        <v>226</v>
      </c>
      <c r="C30" s="273">
        <v>67533</v>
      </c>
    </row>
    <row r="31" spans="1:3" ht="15.75">
      <c r="A31" s="271" t="s">
        <v>244</v>
      </c>
      <c r="B31" s="272" t="s">
        <v>222</v>
      </c>
      <c r="C31" s="273">
        <v>8804</v>
      </c>
    </row>
    <row r="32" spans="1:3" ht="15.75">
      <c r="A32" s="271" t="s">
        <v>245</v>
      </c>
      <c r="B32" s="272" t="s">
        <v>222</v>
      </c>
      <c r="C32" s="273">
        <v>8319</v>
      </c>
    </row>
    <row r="33" spans="1:3" ht="15.75">
      <c r="A33" s="271" t="s">
        <v>246</v>
      </c>
      <c r="B33" s="272" t="s">
        <v>222</v>
      </c>
      <c r="C33" s="273">
        <v>2142</v>
      </c>
    </row>
    <row r="34" spans="1:3" ht="15.75">
      <c r="A34" s="271" t="s">
        <v>247</v>
      </c>
      <c r="B34" s="272" t="s">
        <v>222</v>
      </c>
      <c r="C34" s="273">
        <v>2048</v>
      </c>
    </row>
    <row r="35" spans="1:3" ht="15.75">
      <c r="A35" s="271" t="s">
        <v>248</v>
      </c>
      <c r="B35" s="272" t="s">
        <v>249</v>
      </c>
      <c r="C35" s="273">
        <v>1780</v>
      </c>
    </row>
    <row r="36" spans="1:3" ht="15.75">
      <c r="A36" s="271" t="s">
        <v>250</v>
      </c>
      <c r="B36" s="272" t="s">
        <v>222</v>
      </c>
      <c r="C36" s="273">
        <v>3860</v>
      </c>
    </row>
    <row r="37" spans="1:3" ht="15.75">
      <c r="A37" s="271" t="s">
        <v>251</v>
      </c>
      <c r="B37" s="272" t="s">
        <v>252</v>
      </c>
      <c r="C37" s="273">
        <v>1368</v>
      </c>
    </row>
    <row r="38" spans="1:3" ht="15.75">
      <c r="A38" s="271" t="s">
        <v>253</v>
      </c>
      <c r="B38" s="272" t="s">
        <v>226</v>
      </c>
      <c r="C38" s="273">
        <v>1368</v>
      </c>
    </row>
    <row r="39" spans="1:3" ht="15.75">
      <c r="A39" s="271" t="s">
        <v>254</v>
      </c>
      <c r="B39" s="272" t="s">
        <v>222</v>
      </c>
      <c r="C39" s="273">
        <v>3637</v>
      </c>
    </row>
    <row r="40" spans="1:3" ht="15.75">
      <c r="A40" s="271" t="s">
        <v>255</v>
      </c>
      <c r="B40" s="272" t="s">
        <v>222</v>
      </c>
      <c r="C40" s="273">
        <v>15257</v>
      </c>
    </row>
    <row r="41" spans="1:3" ht="15.75">
      <c r="A41" s="271" t="s">
        <v>256</v>
      </c>
      <c r="B41" s="272" t="s">
        <v>257</v>
      </c>
      <c r="C41" s="273">
        <v>20312</v>
      </c>
    </row>
    <row r="42" spans="1:3" ht="15.75">
      <c r="A42" s="271" t="s">
        <v>258</v>
      </c>
      <c r="B42" s="272" t="s">
        <v>222</v>
      </c>
      <c r="C42" s="273">
        <v>1558</v>
      </c>
    </row>
    <row r="43" spans="1:3" ht="15.75">
      <c r="A43" s="271" t="s">
        <v>259</v>
      </c>
      <c r="B43" s="272" t="s">
        <v>222</v>
      </c>
      <c r="C43" s="273">
        <v>1049</v>
      </c>
    </row>
    <row r="44" spans="1:3" ht="15.75">
      <c r="A44" s="271" t="s">
        <v>260</v>
      </c>
      <c r="B44" s="272" t="s">
        <v>222</v>
      </c>
      <c r="C44" s="273">
        <v>2230</v>
      </c>
    </row>
    <row r="45" spans="1:3" ht="15.75">
      <c r="A45" s="271" t="s">
        <v>261</v>
      </c>
      <c r="B45" s="272" t="s">
        <v>222</v>
      </c>
      <c r="C45" s="273">
        <v>1983</v>
      </c>
    </row>
    <row r="46" spans="1:3" ht="15.75">
      <c r="A46" s="271" t="s">
        <v>262</v>
      </c>
      <c r="B46" s="272" t="s">
        <v>222</v>
      </c>
      <c r="C46" s="273">
        <v>3068</v>
      </c>
    </row>
    <row r="47" spans="1:3" ht="15.75">
      <c r="A47" s="271" t="s">
        <v>263</v>
      </c>
      <c r="B47" s="272" t="s">
        <v>264</v>
      </c>
      <c r="C47" s="273">
        <v>2088</v>
      </c>
    </row>
    <row r="48" spans="1:3" ht="15.75">
      <c r="A48" s="271" t="s">
        <v>265</v>
      </c>
      <c r="B48" s="272" t="s">
        <v>264</v>
      </c>
      <c r="C48" s="273">
        <v>4726</v>
      </c>
    </row>
    <row r="49" spans="1:3" ht="15.75">
      <c r="A49" s="271" t="s">
        <v>266</v>
      </c>
      <c r="B49" s="272" t="s">
        <v>222</v>
      </c>
      <c r="C49" s="273">
        <v>7049</v>
      </c>
    </row>
    <row r="50" spans="1:3" ht="15.75">
      <c r="A50" s="271" t="s">
        <v>267</v>
      </c>
      <c r="B50" s="272" t="s">
        <v>222</v>
      </c>
      <c r="C50" s="273">
        <v>3795</v>
      </c>
    </row>
    <row r="51" spans="1:3" ht="15.75">
      <c r="A51" s="271" t="s">
        <v>268</v>
      </c>
      <c r="B51" s="272" t="s">
        <v>222</v>
      </c>
      <c r="C51" s="273">
        <v>313</v>
      </c>
    </row>
    <row r="52" spans="1:3" ht="15.75">
      <c r="A52" s="271" t="s">
        <v>269</v>
      </c>
      <c r="B52" s="272" t="s">
        <v>222</v>
      </c>
      <c r="C52" s="273">
        <v>1354</v>
      </c>
    </row>
    <row r="53" spans="1:3" ht="15.75">
      <c r="A53" s="271" t="s">
        <v>270</v>
      </c>
      <c r="B53" s="272" t="s">
        <v>222</v>
      </c>
      <c r="C53" s="273">
        <v>1119</v>
      </c>
    </row>
    <row r="54" spans="1:3" ht="15.75">
      <c r="A54" s="271" t="s">
        <v>271</v>
      </c>
      <c r="B54" s="272" t="s">
        <v>222</v>
      </c>
      <c r="C54" s="273">
        <v>4261</v>
      </c>
    </row>
    <row r="55" spans="1:3" ht="15.75">
      <c r="A55" s="271" t="s">
        <v>272</v>
      </c>
      <c r="B55" s="272" t="s">
        <v>257</v>
      </c>
      <c r="C55" s="273">
        <v>2430</v>
      </c>
    </row>
    <row r="56" spans="1:3" ht="15.75">
      <c r="A56" s="271" t="s">
        <v>273</v>
      </c>
      <c r="B56" s="272" t="s">
        <v>222</v>
      </c>
      <c r="C56" s="273">
        <v>1575</v>
      </c>
    </row>
    <row r="57" spans="1:3" ht="15.75">
      <c r="A57" s="271" t="s">
        <v>274</v>
      </c>
      <c r="B57" s="272" t="s">
        <v>222</v>
      </c>
      <c r="C57" s="273">
        <v>1900</v>
      </c>
    </row>
    <row r="58" spans="1:3" ht="15.75">
      <c r="A58" s="271" t="s">
        <v>275</v>
      </c>
      <c r="B58" s="272" t="s">
        <v>257</v>
      </c>
      <c r="C58" s="273">
        <v>5542</v>
      </c>
    </row>
    <row r="59" spans="1:3" ht="15.75">
      <c r="A59" s="271" t="s">
        <v>276</v>
      </c>
      <c r="B59" s="272" t="s">
        <v>222</v>
      </c>
      <c r="C59" s="273">
        <v>6408</v>
      </c>
    </row>
    <row r="60" spans="1:3" ht="15.75">
      <c r="A60" s="271" t="s">
        <v>277</v>
      </c>
      <c r="B60" s="272" t="s">
        <v>278</v>
      </c>
      <c r="C60" s="273">
        <v>13709</v>
      </c>
    </row>
    <row r="61" spans="1:3" ht="15.75">
      <c r="A61" s="271" t="s">
        <v>279</v>
      </c>
      <c r="B61" s="272" t="s">
        <v>264</v>
      </c>
      <c r="C61" s="273">
        <v>497</v>
      </c>
    </row>
    <row r="62" spans="1:3" ht="15.75">
      <c r="A62" s="271" t="s">
        <v>280</v>
      </c>
      <c r="B62" s="272" t="s">
        <v>278</v>
      </c>
      <c r="C62" s="273">
        <v>211</v>
      </c>
    </row>
    <row r="63" spans="1:3" ht="15.75">
      <c r="A63" s="271" t="s">
        <v>281</v>
      </c>
      <c r="B63" s="272" t="s">
        <v>226</v>
      </c>
      <c r="C63" s="273">
        <v>8095</v>
      </c>
    </row>
    <row r="64" spans="1:3" ht="15.75">
      <c r="A64" s="271" t="s">
        <v>282</v>
      </c>
      <c r="B64" s="272" t="s">
        <v>222</v>
      </c>
      <c r="C64" s="273">
        <v>2530</v>
      </c>
    </row>
    <row r="65" spans="1:3" ht="15.75">
      <c r="A65" s="271" t="s">
        <v>283</v>
      </c>
      <c r="B65" s="272" t="s">
        <v>222</v>
      </c>
      <c r="C65" s="273">
        <v>1368</v>
      </c>
    </row>
    <row r="66" spans="1:3" ht="15.75">
      <c r="A66" s="271" t="s">
        <v>284</v>
      </c>
      <c r="B66" s="272" t="s">
        <v>222</v>
      </c>
      <c r="C66" s="273">
        <v>5591</v>
      </c>
    </row>
    <row r="67" spans="1:3" ht="15.75">
      <c r="A67" s="271" t="s">
        <v>285</v>
      </c>
      <c r="B67" s="272" t="s">
        <v>222</v>
      </c>
      <c r="C67" s="273">
        <v>188</v>
      </c>
    </row>
    <row r="68" spans="1:3" ht="15.75">
      <c r="A68" s="271" t="s">
        <v>286</v>
      </c>
      <c r="B68" s="272" t="s">
        <v>222</v>
      </c>
      <c r="C68" s="273">
        <v>1064</v>
      </c>
    </row>
    <row r="69" spans="1:3" ht="15.75">
      <c r="A69" s="271" t="s">
        <v>287</v>
      </c>
      <c r="B69" s="272" t="s">
        <v>222</v>
      </c>
      <c r="C69" s="273">
        <v>292</v>
      </c>
    </row>
    <row r="70" spans="1:3" ht="15.75">
      <c r="A70" s="271" t="s">
        <v>288</v>
      </c>
      <c r="B70" s="272" t="s">
        <v>222</v>
      </c>
      <c r="C70" s="273">
        <v>2735</v>
      </c>
    </row>
    <row r="71" spans="1:3" ht="15.75">
      <c r="A71" s="271" t="s">
        <v>289</v>
      </c>
      <c r="B71" s="272" t="s">
        <v>222</v>
      </c>
      <c r="C71" s="273">
        <v>4923</v>
      </c>
    </row>
    <row r="72" spans="1:3" ht="15.75">
      <c r="A72" s="271" t="s">
        <v>290</v>
      </c>
      <c r="B72" s="272" t="s">
        <v>222</v>
      </c>
      <c r="C72" s="273">
        <v>1279</v>
      </c>
    </row>
    <row r="73" spans="1:3" ht="15.75">
      <c r="A73" s="271" t="s">
        <v>291</v>
      </c>
      <c r="B73" s="272" t="s">
        <v>222</v>
      </c>
      <c r="C73" s="273">
        <v>28190</v>
      </c>
    </row>
    <row r="74" spans="1:3" ht="15.75">
      <c r="A74" s="271" t="s">
        <v>292</v>
      </c>
      <c r="B74" s="272" t="s">
        <v>222</v>
      </c>
      <c r="C74" s="273">
        <v>175</v>
      </c>
    </row>
    <row r="75" spans="1:3" ht="15.75">
      <c r="A75" s="271" t="s">
        <v>293</v>
      </c>
      <c r="B75" s="272" t="s">
        <v>222</v>
      </c>
      <c r="C75" s="273">
        <v>7072</v>
      </c>
    </row>
    <row r="76" spans="1:3" ht="15.75">
      <c r="A76" s="271" t="s">
        <v>294</v>
      </c>
      <c r="B76" s="272" t="s">
        <v>222</v>
      </c>
      <c r="C76" s="273">
        <v>7948</v>
      </c>
    </row>
    <row r="77" spans="1:3" ht="15.75">
      <c r="A77" s="271" t="s">
        <v>295</v>
      </c>
      <c r="B77" s="272" t="s">
        <v>222</v>
      </c>
      <c r="C77" s="273">
        <v>20080</v>
      </c>
    </row>
    <row r="78" spans="1:3" ht="15.75">
      <c r="A78" s="271" t="s">
        <v>296</v>
      </c>
      <c r="B78" s="272" t="s">
        <v>222</v>
      </c>
      <c r="C78" s="273">
        <v>1152</v>
      </c>
    </row>
    <row r="79" spans="1:3" ht="15.75">
      <c r="A79" s="271" t="s">
        <v>297</v>
      </c>
      <c r="B79" s="272" t="s">
        <v>226</v>
      </c>
      <c r="C79" s="273">
        <v>17743</v>
      </c>
    </row>
    <row r="80" spans="1:3" ht="15.75">
      <c r="A80" s="271" t="s">
        <v>298</v>
      </c>
      <c r="B80" s="272" t="s">
        <v>222</v>
      </c>
      <c r="C80" s="273">
        <v>2917</v>
      </c>
    </row>
    <row r="81" spans="1:3" ht="15.75">
      <c r="A81" s="271" t="s">
        <v>299</v>
      </c>
      <c r="B81" s="272" t="s">
        <v>222</v>
      </c>
      <c r="C81" s="273">
        <v>1028</v>
      </c>
    </row>
    <row r="82" spans="1:3" ht="15.75">
      <c r="A82" s="271" t="s">
        <v>300</v>
      </c>
      <c r="B82" s="272" t="s">
        <v>222</v>
      </c>
      <c r="C82" s="273">
        <v>3394</v>
      </c>
    </row>
    <row r="83" spans="1:3" ht="15.75">
      <c r="A83" s="271" t="s">
        <v>301</v>
      </c>
      <c r="B83" s="272" t="s">
        <v>222</v>
      </c>
      <c r="C83" s="273">
        <v>1816</v>
      </c>
    </row>
    <row r="84" spans="1:3" ht="15.75">
      <c r="A84" s="271" t="s">
        <v>302</v>
      </c>
      <c r="B84" s="272" t="s">
        <v>222</v>
      </c>
      <c r="C84" s="273">
        <v>1650</v>
      </c>
    </row>
    <row r="85" spans="1:3" ht="15.75">
      <c r="A85" s="271" t="s">
        <v>303</v>
      </c>
      <c r="B85" s="272" t="s">
        <v>222</v>
      </c>
      <c r="C85" s="273">
        <v>6247</v>
      </c>
    </row>
    <row r="86" spans="1:3" ht="15.75">
      <c r="A86" s="271" t="s">
        <v>304</v>
      </c>
      <c r="B86" s="272" t="s">
        <v>222</v>
      </c>
      <c r="C86" s="273">
        <v>2778</v>
      </c>
    </row>
    <row r="87" spans="1:3" ht="15.75">
      <c r="A87" s="271" t="s">
        <v>305</v>
      </c>
      <c r="B87" s="272" t="s">
        <v>264</v>
      </c>
      <c r="C87" s="273">
        <v>2000</v>
      </c>
    </row>
    <row r="88" spans="1:3" ht="15.75">
      <c r="A88" s="271" t="s">
        <v>306</v>
      </c>
      <c r="B88" s="272" t="s">
        <v>222</v>
      </c>
      <c r="C88" s="273">
        <v>1600</v>
      </c>
    </row>
    <row r="89" spans="1:3" ht="15.75">
      <c r="A89" s="271" t="s">
        <v>307</v>
      </c>
      <c r="B89" s="272" t="s">
        <v>222</v>
      </c>
      <c r="C89" s="273">
        <v>3842</v>
      </c>
    </row>
    <row r="90" spans="1:3" ht="15.75">
      <c r="A90" s="271" t="s">
        <v>308</v>
      </c>
      <c r="B90" s="272" t="s">
        <v>222</v>
      </c>
      <c r="C90" s="273">
        <v>2362</v>
      </c>
    </row>
    <row r="91" spans="1:3" ht="15.75">
      <c r="A91" s="271" t="s">
        <v>309</v>
      </c>
      <c r="B91" s="272" t="s">
        <v>222</v>
      </c>
      <c r="C91" s="273">
        <v>2180</v>
      </c>
    </row>
    <row r="92" spans="1:3" ht="15.75">
      <c r="A92" s="271" t="s">
        <v>310</v>
      </c>
      <c r="B92" s="272" t="s">
        <v>278</v>
      </c>
      <c r="C92" s="273">
        <v>44154</v>
      </c>
    </row>
    <row r="93" spans="1:3" ht="15.75">
      <c r="A93" s="271" t="s">
        <v>311</v>
      </c>
      <c r="B93" s="272" t="s">
        <v>257</v>
      </c>
      <c r="C93" s="273">
        <v>649</v>
      </c>
    </row>
    <row r="94" spans="1:3" ht="15.75">
      <c r="A94" s="271" t="s">
        <v>312</v>
      </c>
      <c r="B94" s="272" t="s">
        <v>222</v>
      </c>
      <c r="C94" s="273">
        <v>1587</v>
      </c>
    </row>
    <row r="95" spans="1:3" ht="15.75">
      <c r="A95" s="271" t="s">
        <v>313</v>
      </c>
      <c r="B95" s="272" t="s">
        <v>314</v>
      </c>
      <c r="C95" s="273">
        <v>113</v>
      </c>
    </row>
    <row r="96" spans="1:3" ht="15.75">
      <c r="A96" s="271" t="s">
        <v>315</v>
      </c>
      <c r="B96" s="272" t="s">
        <v>314</v>
      </c>
      <c r="C96" s="273">
        <v>3373</v>
      </c>
    </row>
    <row r="97" spans="1:3" ht="15.75">
      <c r="A97" s="271" t="s">
        <v>316</v>
      </c>
      <c r="B97" s="272" t="s">
        <v>314</v>
      </c>
      <c r="C97" s="273">
        <v>2148</v>
      </c>
    </row>
    <row r="98" spans="1:3" ht="16.5" thickBot="1">
      <c r="A98" s="271" t="s">
        <v>317</v>
      </c>
      <c r="B98" s="272" t="s">
        <v>314</v>
      </c>
      <c r="C98" s="273">
        <v>105</v>
      </c>
    </row>
    <row r="99" spans="1:3" ht="15.75" customHeight="1" thickBot="1">
      <c r="A99" s="274"/>
      <c r="B99" s="275" t="s">
        <v>318</v>
      </c>
      <c r="C99" s="276">
        <f>SUM(C$13:C98)</f>
        <v>620838</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REPORTING&amp;RWATERBURY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9"/>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7" customFormat="1" ht="15" customHeight="1">
      <c r="A1" s="487"/>
      <c r="B1" s="488"/>
      <c r="C1" s="488"/>
      <c r="D1" s="488"/>
      <c r="E1" s="488"/>
      <c r="F1" s="489"/>
    </row>
    <row r="2" spans="1:6" s="277" customFormat="1" ht="15.75" customHeight="1">
      <c r="A2" s="468" t="s">
        <v>0</v>
      </c>
      <c r="B2" s="469"/>
      <c r="C2" s="469"/>
      <c r="D2" s="469"/>
      <c r="E2" s="469"/>
      <c r="F2" s="470"/>
    </row>
    <row r="3" spans="1:6" s="277" customFormat="1" ht="15" customHeight="1">
      <c r="A3" s="468" t="s">
        <v>1</v>
      </c>
      <c r="B3" s="469"/>
      <c r="C3" s="469"/>
      <c r="D3" s="469"/>
      <c r="E3" s="469"/>
      <c r="F3" s="470"/>
    </row>
    <row r="4" spans="1:6" s="277" customFormat="1" ht="15" customHeight="1">
      <c r="A4" s="468" t="s">
        <v>2</v>
      </c>
      <c r="B4" s="469"/>
      <c r="C4" s="469"/>
      <c r="D4" s="469"/>
      <c r="E4" s="469"/>
      <c r="F4" s="470"/>
    </row>
    <row r="5" spans="1:6" ht="15" customHeight="1">
      <c r="A5" s="468" t="s">
        <v>319</v>
      </c>
      <c r="B5" s="469"/>
      <c r="C5" s="469"/>
      <c r="D5" s="469"/>
      <c r="E5" s="469"/>
      <c r="F5" s="470"/>
    </row>
    <row r="6" spans="1:6" ht="16.5" customHeight="1" thickBot="1">
      <c r="A6" s="490"/>
      <c r="B6" s="491"/>
      <c r="C6" s="491"/>
      <c r="D6" s="491"/>
      <c r="E6" s="491"/>
      <c r="F6" s="492"/>
    </row>
    <row r="7" spans="1:6" ht="16.5" customHeight="1" thickBot="1">
      <c r="A7" s="481" t="s">
        <v>320</v>
      </c>
      <c r="B7" s="482"/>
      <c r="C7" s="482"/>
      <c r="D7" s="482"/>
      <c r="E7" s="482"/>
      <c r="F7" s="482"/>
    </row>
    <row r="8" spans="1:6" ht="14.25" customHeight="1">
      <c r="A8" s="278">
        <v>-1</v>
      </c>
      <c r="B8" s="279">
        <v>-2</v>
      </c>
      <c r="C8" s="279">
        <v>-3</v>
      </c>
      <c r="D8" s="279">
        <v>-4</v>
      </c>
      <c r="E8" s="279">
        <v>-5</v>
      </c>
      <c r="F8" s="280">
        <v>-6</v>
      </c>
    </row>
    <row r="9" spans="1:6" ht="30.75" customHeight="1" thickBot="1">
      <c r="A9" s="281" t="s">
        <v>321</v>
      </c>
      <c r="B9" s="282" t="s">
        <v>322</v>
      </c>
      <c r="C9" s="283" t="s">
        <v>323</v>
      </c>
      <c r="D9" s="283" t="s">
        <v>324</v>
      </c>
      <c r="E9" s="283" t="s">
        <v>325</v>
      </c>
      <c r="F9" s="284" t="s">
        <v>326</v>
      </c>
    </row>
    <row r="10" spans="1:6" ht="15" customHeight="1">
      <c r="A10" s="285"/>
      <c r="B10" s="286"/>
      <c r="C10" s="287"/>
      <c r="D10" s="287"/>
      <c r="E10" s="287"/>
      <c r="F10" s="288"/>
    </row>
    <row r="11" spans="1:6" ht="15" customHeight="1">
      <c r="A11" s="289" t="s">
        <v>127</v>
      </c>
      <c r="B11" s="483" t="s">
        <v>327</v>
      </c>
      <c r="C11" s="484"/>
      <c r="D11" s="484"/>
      <c r="E11" s="484"/>
      <c r="F11" s="484"/>
    </row>
    <row r="12" spans="1:6" ht="15" customHeight="1">
      <c r="A12" s="477"/>
      <c r="B12" s="478"/>
      <c r="C12" s="478"/>
      <c r="D12" s="478"/>
      <c r="E12" s="478"/>
      <c r="F12" s="478"/>
    </row>
    <row r="13" spans="1:6" ht="15" customHeight="1">
      <c r="A13" s="289" t="s">
        <v>128</v>
      </c>
      <c r="B13" s="485" t="s">
        <v>328</v>
      </c>
      <c r="C13" s="486"/>
      <c r="D13" s="486"/>
      <c r="E13" s="486"/>
      <c r="F13" s="486"/>
    </row>
    <row r="14" spans="1:6" ht="15" customHeight="1">
      <c r="A14" s="477"/>
      <c r="B14" s="478"/>
      <c r="C14" s="478"/>
      <c r="D14" s="478"/>
      <c r="E14" s="478"/>
      <c r="F14" s="478"/>
    </row>
    <row r="15" spans="1:6" ht="15" customHeight="1">
      <c r="A15" s="289" t="s">
        <v>157</v>
      </c>
      <c r="B15" s="485" t="s">
        <v>329</v>
      </c>
      <c r="C15" s="486"/>
      <c r="D15" s="486"/>
      <c r="E15" s="486"/>
      <c r="F15" s="486"/>
    </row>
    <row r="16" spans="1:6" ht="15" customHeight="1">
      <c r="A16" s="477"/>
      <c r="B16" s="478"/>
      <c r="C16" s="478"/>
      <c r="D16" s="478"/>
      <c r="E16" s="478"/>
      <c r="F16" s="478"/>
    </row>
    <row r="17" spans="1:6" ht="15" customHeight="1">
      <c r="A17" s="289" t="s">
        <v>330</v>
      </c>
      <c r="B17" s="479" t="s">
        <v>331</v>
      </c>
      <c r="C17" s="479"/>
      <c r="D17" s="479"/>
      <c r="E17" s="479"/>
      <c r="F17" s="479"/>
    </row>
    <row r="18" spans="1:6" ht="16.5" customHeight="1" thickBot="1">
      <c r="A18" s="290"/>
      <c r="B18" s="480"/>
      <c r="C18" s="480"/>
      <c r="D18" s="480"/>
      <c r="E18" s="480"/>
      <c r="F18" s="291"/>
    </row>
    <row r="19" spans="1:6" ht="15.75">
      <c r="A19" s="292"/>
      <c r="B19" s="293" t="s">
        <v>240</v>
      </c>
      <c r="C19" s="294">
        <v>1051000</v>
      </c>
      <c r="D19" s="294">
        <v>-839556.3</v>
      </c>
      <c r="E19" s="294">
        <v>0</v>
      </c>
      <c r="F19" s="295">
        <v>181326.82</v>
      </c>
    </row>
    <row r="20" spans="1:6" ht="15.75">
      <c r="A20" s="292"/>
      <c r="B20" s="293" t="s">
        <v>264</v>
      </c>
      <c r="C20" s="294">
        <v>144769</v>
      </c>
      <c r="D20" s="294">
        <v>-24526.42</v>
      </c>
      <c r="E20" s="294">
        <v>0</v>
      </c>
      <c r="F20" s="295">
        <v>9311.22</v>
      </c>
    </row>
    <row r="21" spans="1:6" ht="15.75">
      <c r="A21" s="292"/>
      <c r="B21" s="293" t="s">
        <v>257</v>
      </c>
      <c r="C21" s="294">
        <v>497003</v>
      </c>
      <c r="D21" s="294">
        <v>-84754.36</v>
      </c>
      <c r="E21" s="294">
        <v>0</v>
      </c>
      <c r="F21" s="295">
        <v>32176.16</v>
      </c>
    </row>
    <row r="22" spans="1:6" ht="15.75">
      <c r="A22" s="292"/>
      <c r="B22" s="293" t="s">
        <v>226</v>
      </c>
      <c r="C22" s="294">
        <v>144850</v>
      </c>
      <c r="D22" s="294">
        <v>-30512.23</v>
      </c>
      <c r="E22" s="294">
        <v>0</v>
      </c>
      <c r="F22" s="295">
        <v>11583.67</v>
      </c>
    </row>
    <row r="23" spans="1:6" ht="15.75">
      <c r="A23" s="292"/>
      <c r="B23" s="293" t="s">
        <v>314</v>
      </c>
      <c r="C23" s="294">
        <v>3036006</v>
      </c>
      <c r="D23" s="294">
        <v>-646933.28</v>
      </c>
      <c r="E23" s="294">
        <v>0</v>
      </c>
      <c r="F23" s="295">
        <v>245601.89</v>
      </c>
    </row>
    <row r="24" spans="1:6" ht="15.75">
      <c r="A24" s="292"/>
      <c r="B24" s="293" t="s">
        <v>332</v>
      </c>
      <c r="C24" s="294">
        <v>25740</v>
      </c>
      <c r="D24" s="294">
        <v>-4349.51</v>
      </c>
      <c r="E24" s="294">
        <v>0</v>
      </c>
      <c r="F24" s="295">
        <v>1651.26</v>
      </c>
    </row>
    <row r="25" spans="1:6" ht="15.75">
      <c r="A25" s="292"/>
      <c r="B25" s="293" t="s">
        <v>333</v>
      </c>
      <c r="C25" s="294">
        <v>727708</v>
      </c>
      <c r="D25" s="294">
        <v>-152974.5</v>
      </c>
      <c r="E25" s="294">
        <v>0</v>
      </c>
      <c r="F25" s="295">
        <v>58075.27</v>
      </c>
    </row>
    <row r="26" spans="1:6" ht="15.75">
      <c r="A26" s="292"/>
      <c r="B26" s="293" t="s">
        <v>334</v>
      </c>
      <c r="C26" s="294">
        <v>146405</v>
      </c>
      <c r="D26" s="294">
        <v>-30995.5</v>
      </c>
      <c r="E26" s="294">
        <v>0</v>
      </c>
      <c r="F26" s="295">
        <v>11767.13</v>
      </c>
    </row>
    <row r="27" spans="1:6" ht="15.75">
      <c r="A27" s="292"/>
      <c r="B27" s="293" t="s">
        <v>335</v>
      </c>
      <c r="C27" s="294">
        <v>143994</v>
      </c>
      <c r="D27" s="294">
        <v>-24291.68</v>
      </c>
      <c r="E27" s="294">
        <v>0</v>
      </c>
      <c r="F27" s="295">
        <v>9222.11</v>
      </c>
    </row>
    <row r="28" spans="1:6" ht="16.5" thickBot="1">
      <c r="A28" s="292"/>
      <c r="B28" s="293" t="s">
        <v>336</v>
      </c>
      <c r="C28" s="294">
        <v>807974</v>
      </c>
      <c r="D28" s="294">
        <v>-360323.6</v>
      </c>
      <c r="E28" s="294">
        <v>0</v>
      </c>
      <c r="F28" s="295">
        <v>78131.84</v>
      </c>
    </row>
    <row r="29" spans="1:6" ht="16.5" customHeight="1" thickBot="1">
      <c r="A29" s="296"/>
      <c r="B29" s="296" t="s">
        <v>337</v>
      </c>
      <c r="C29" s="297">
        <f>SUM(C$19:C28)</f>
        <v>6725449</v>
      </c>
      <c r="D29" s="297">
        <f>SUM(D$19:D28)</f>
        <v>-2199217.38</v>
      </c>
      <c r="E29" s="297">
        <f>SUM(E$19:E28)</f>
        <v>0</v>
      </c>
      <c r="F29" s="297">
        <f>SUM(F$19:F28)</f>
        <v>638847.37</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REPORTING&amp;RWATERBURY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huberj</cp:lastModifiedBy>
  <cp:lastPrinted>2007-11-09T14:20:07Z</cp:lastPrinted>
  <dcterms:created xsi:type="dcterms:W3CDTF">2005-10-21T18:41:40Z</dcterms:created>
  <dcterms:modified xsi:type="dcterms:W3CDTF">2010-08-12T15:01:50Z</dcterms:modified>
  <cp:category/>
  <cp:version/>
  <cp:contentType/>
  <cp:contentStatus/>
</cp:coreProperties>
</file>