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'Report_17A'!$A$13:$C$19</definedName>
    <definedName name="_xlnm.Print_Area" localSheetId="8">'Report_17B'!$A$10:$F$51</definedName>
    <definedName name="_xlnm.Print_Area" localSheetId="9">'Report_18'!$A$9:$C$39</definedName>
    <definedName name="_xlnm.Print_Area" localSheetId="10">'Report_19'!$A$10:$E$31</definedName>
    <definedName name="_xlnm.Print_Area" localSheetId="0">'Report_20'!$A$11:$C$283</definedName>
    <definedName name="_xlnm.Print_Area" localSheetId="11">'Report_21'!$A$11:$E$84</definedName>
    <definedName name="_xlnm.Print_Area" localSheetId="12">'Report_22'!$A$11:$C$20</definedName>
    <definedName name="_xlnm.Print_Area" localSheetId="13">'Report_23'!$A$9:$F$59</definedName>
    <definedName name="_xlnm.Print_Area" localSheetId="1">'Report_5'!$A$10:$D$159</definedName>
    <definedName name="_xlnm.Print_Area" localSheetId="2">'Report_6'!$A$10:$E$117</definedName>
    <definedName name="_xlnm.Print_Area" localSheetId="3">'Report_6A'!$A$10:$F$86</definedName>
    <definedName name="_xlnm.Print_Area" localSheetId="4">'Report_7'!$A$10:$D$75</definedName>
    <definedName name="_xlnm.Print_Area" localSheetId="5">'Report_8'!$A$10:$D$75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<sst xmlns="http://schemas.openxmlformats.org/spreadsheetml/2006/main" count="1600" uniqueCount="440">
  <si>
    <t>SAINT FRANCIS HOSPITAL AND MEDICAL CENTER</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</si>
  <si>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</si>
  <si>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</si>
  <si>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</si>
  <si>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</si>
  <si>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</si>
  <si>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</si>
  <si>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</si>
  <si>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</si>
  <si>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</si>
  <si>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SAINT FRANCIS CARE, INC.</t>
  </si>
  <si>
    <t>Affiliate Description</t>
  </si>
  <si>
    <t>PARENT CORPORATION OF SAINT FRANCIS HOSPITAL AND MEDICAL CENTER.  OVERSEES AND COORDINATES THE STRATEGIC PLANNING, FINANCIAL PLANNING AND OTHER ACTIVITIES OF SAINT FRANCIS HOSPITAL AND SAINT FRANCIS` AFFILIATES.</t>
  </si>
  <si>
    <t xml:space="preserve">Affiliate type of service </t>
  </si>
  <si>
    <t>Parent Corporation</t>
  </si>
  <si>
    <t>Tax Status</t>
  </si>
  <si>
    <t>Not for Profit</t>
  </si>
  <si>
    <t>Street Address</t>
  </si>
  <si>
    <t>114 Woodland Street</t>
  </si>
  <si>
    <t xml:space="preserve">Town </t>
  </si>
  <si>
    <t>Hartford</t>
  </si>
  <si>
    <t>State</t>
  </si>
  <si>
    <t>Connecticut</t>
  </si>
  <si>
    <t>Zip Code</t>
  </si>
  <si>
    <t xml:space="preserve">06105 - </t>
  </si>
  <si>
    <t>CEO Name</t>
  </si>
  <si>
    <t>Christopher M. Dadlez</t>
  </si>
  <si>
    <t>CEO Title</t>
  </si>
  <si>
    <t>President and CEO</t>
  </si>
  <si>
    <t>CT Agent Name</t>
  </si>
  <si>
    <t>Theresa Bolton, Esq.</t>
  </si>
  <si>
    <t>CT Agent Company</t>
  </si>
  <si>
    <t>Saint Francis Hospital and Medical Center</t>
  </si>
  <si>
    <t>CT Agent Company Street Address</t>
  </si>
  <si>
    <t xml:space="preserve">CT Agent Town </t>
  </si>
  <si>
    <t>CT Agent State</t>
  </si>
  <si>
    <t>CT Agent Zip Code</t>
  </si>
  <si>
    <t>B.</t>
  </si>
  <si>
    <t>ASYLUM HILL FAMILY MEDICINE CENTER, INC.</t>
  </si>
  <si>
    <t>PROVIDES PROFESSIONAL AND MEDICAL SERVICES AND RELATED RESEARCH ACTIVITIES.</t>
  </si>
  <si>
    <t>Medical Practices</t>
  </si>
  <si>
    <t>Rolf Knoll, MD</t>
  </si>
  <si>
    <t>President</t>
  </si>
  <si>
    <t>C.</t>
  </si>
  <si>
    <t>COLLABORATIVE LABORATORY SERVICES, LLC</t>
  </si>
  <si>
    <t>TO PROVIDE LABORATORY SERVICES</t>
  </si>
  <si>
    <t>Lab</t>
  </si>
  <si>
    <t>For Profit</t>
  </si>
  <si>
    <t>1000 Asylum Avenue</t>
  </si>
  <si>
    <t>Mary Inguanti</t>
  </si>
  <si>
    <t>D.</t>
  </si>
  <si>
    <t>MOUNT SINAI REHABILITATION HOSPITAL INC.</t>
  </si>
  <si>
    <t>OPERATES THE MOUNT SINAI REHABILITATION HOSPITAL</t>
  </si>
  <si>
    <t>Rehabilitation Facility</t>
  </si>
  <si>
    <t>490 Blue Hills Avenue</t>
  </si>
  <si>
    <t xml:space="preserve">06112 - </t>
  </si>
  <si>
    <t>President and Chief Executive Officer</t>
  </si>
  <si>
    <t>E.</t>
  </si>
  <si>
    <t>NEW ASYLUM MANAGEMENT CORPORATION</t>
  </si>
  <si>
    <t>PARTICIPATES IN CERTAIN TAXABLE INVESTMENTS ON BEHALF OF CAMILLUS CORPORATION.</t>
  </si>
  <si>
    <t>For Profit Services (Specify)</t>
  </si>
  <si>
    <t xml:space="preserve">President </t>
  </si>
  <si>
    <t>114 Woodland Street, Hartford</t>
  </si>
  <si>
    <t>F.</t>
  </si>
  <si>
    <t>ONE THOUSAND CORPORATION</t>
  </si>
  <si>
    <t>THE PURPOSE OF THE CORPORATION SHALL BE TO ACQUIRE, HOLD TITLE TO; MANAGE AND COLLECT INCOME FROM REAL PROPERTY AND TO TURN OVER THE ENTIRE AMOUNT OF SUCH INCOME, LESS EXPENSES TO THE CAMILLUS CORPORATION</t>
  </si>
  <si>
    <t>Real Estate</t>
  </si>
  <si>
    <t>G.</t>
  </si>
  <si>
    <t>ONE THOUSAND ONE CORPORATION</t>
  </si>
  <si>
    <t>FORMED TO CONDUCT VARIOUS EDUCATIONAL AND OTHER TAX EXEMPT ACTIVITIES ON BEHALF OF CAMILLUS CORPORATION</t>
  </si>
  <si>
    <t>Inactive</t>
  </si>
  <si>
    <t>David D`Eramo</t>
  </si>
  <si>
    <t>President, Treasurer &amp; Director</t>
  </si>
  <si>
    <t>David C. Stone</t>
  </si>
  <si>
    <t>114  Woodland Street</t>
  </si>
  <si>
    <t>H.</t>
  </si>
  <si>
    <t>SAINT FRANCIS BEHAVIORAL HEALTH GROUP, P.C.(FORMERLY PATH, P.C.)</t>
  </si>
  <si>
    <t>TO RENDER PROFESSIONAL PSYCHOLOGICAL SERVICES TO PERSONS IN NEED OF SUCH SERVICES. Formerly known as PATH, the new name became effective 9/1/09</t>
  </si>
  <si>
    <t>Mental Health Services</t>
  </si>
  <si>
    <t>22 Marlbourough Street</t>
  </si>
  <si>
    <t>Portland</t>
  </si>
  <si>
    <t xml:space="preserve">06480 - </t>
  </si>
  <si>
    <t>Surita Rao, M.D.</t>
  </si>
  <si>
    <t>I.</t>
  </si>
  <si>
    <t>SAINT FRANCIS CARE MEDICAL GROUP, P.C.</t>
  </si>
  <si>
    <t>THE PURPOSES FOR WHICH THE CORPORATION IS ORGANIZED IS TO PRACTICE, THROUGH INDIVIDUALS AUTHORIZED BY LAW, THE PROFESSION OF MEDICINE, AND IN FURTHERANCE OF THE FOREGOING, TO ENGAGE IN SUCH OTHER ACTIVITIES AS ARE PERMITTED BY LAW.</t>
  </si>
  <si>
    <t>Rolf Knoll, M.D.</t>
  </si>
  <si>
    <t>J.</t>
  </si>
  <si>
    <t>SAINT FRANCIS HEALTHCARE PARTNERS (FORMERLY ST FRAN/MT SINAI PHYSICIAN HOSPITAL ORGANIZATION, INC.)</t>
  </si>
  <si>
    <t>ARRANGING FOR THE HEALTH CARE SERVICES TO PERSONS RESIDING IN CONNECTICUT AND PROVIDE VARIOUS MANAGEMENT SERVICES TO DOCTORS AND DENTISTS. Formerly known as St. Francis /Mt. Sinai Physician Hospital Organization, Inc., the name change became eff. 1/27/09</t>
  </si>
  <si>
    <t>Physicians Hospital Org. (PHO)</t>
  </si>
  <si>
    <t>Jess Kupec</t>
  </si>
  <si>
    <t>President&amp; CEO</t>
  </si>
  <si>
    <t>Lisa Boyle</t>
  </si>
  <si>
    <t>Robinson &amp; Cole</t>
  </si>
  <si>
    <t>280 Trumbull Street</t>
  </si>
  <si>
    <t xml:space="preserve">06103 - </t>
  </si>
  <si>
    <t>K.</t>
  </si>
  <si>
    <t>SAINT FRANCIS HOSPITAL AND MEDICAL CENTER FOUNDATION, INC.</t>
  </si>
  <si>
    <t>TO OPERATE EXCLUSIVELY FOR CHARITABLE, SCIENTIFIC &amp; EDUCATIONAL PURPOSES</t>
  </si>
  <si>
    <t>Foundation</t>
  </si>
  <si>
    <t>95 Woodland Street</t>
  </si>
  <si>
    <t>Paul F. Pendergast</t>
  </si>
  <si>
    <t>LISA BOYLE</t>
  </si>
  <si>
    <t>ROBINSON AND COLE</t>
  </si>
  <si>
    <t>280 TRUMBULL STREET</t>
  </si>
  <si>
    <t>L.</t>
  </si>
  <si>
    <t>SAINT FRANCIS INDEMNITY</t>
  </si>
  <si>
    <t>Vermont limited liability company for the purpose of writing &amp; reinsurance as a captive insurance company</t>
  </si>
  <si>
    <t>Insurance</t>
  </si>
  <si>
    <t>76 Paul Street, Suite 500</t>
  </si>
  <si>
    <t>Burlington</t>
  </si>
  <si>
    <t>Vermont</t>
  </si>
  <si>
    <t xml:space="preserve">05401 - </t>
  </si>
  <si>
    <t>Steven Rosenberg</t>
  </si>
  <si>
    <t>Saint Francis Hospital &amp; Medical Center</t>
  </si>
  <si>
    <t>M.</t>
  </si>
  <si>
    <t>SAINT FRANCIS MEDICAL GROUP, INC. (FORMERLY WOODLAND PHYSICIANS ASSOCIATES)</t>
  </si>
  <si>
    <t>TO ENGAGE IN THE TEACHING AND EDUCAT OF MEDICAL STUDENTS, RESIDENTS AND FELLOWS. TO PERFORM MEDICAL AND RELATED RESEARCH ACTIVITIES. TO RENDER PROFESSIONAL MED. SVCS.Formerly known as Woodland Phys Assoc, the name change became eff. 2/20/09</t>
  </si>
  <si>
    <t>Physicians Services</t>
  </si>
  <si>
    <t>N.</t>
  </si>
  <si>
    <t>SAINT FRANCIS PHO FOUNDATION, INC.</t>
  </si>
  <si>
    <t>THE PURPOSES OF THE CORPORATION ARE TO ASSESS AND IMPROVE THE QUALITY AND SAFETY OF HEALTH CARE DELIVERED TO PATIENTS, AND TO IMPLEMENT CHANGE TO IMPROVE THE EFFICIENCY AND COST EFFECTIVENESS OF THE HEALTH CARE DELIVERY SYSTEM</t>
  </si>
  <si>
    <t>114 WOODLAND STREET</t>
  </si>
  <si>
    <t>HARTFORD</t>
  </si>
  <si>
    <t>JESS KUPEC</t>
  </si>
  <si>
    <t>PRESIDENT</t>
  </si>
  <si>
    <t xml:space="preserve">16103 - </t>
  </si>
  <si>
    <t>O.</t>
  </si>
  <si>
    <t>THE CAMILLUS CORPORATION</t>
  </si>
  <si>
    <t>NON-STOCK CORPORATION FORMED BY ARCHDIOCESE OF HARTFORD. OWNS SEVERAL CORPORATIONS WHICH PROVIDE SERVICES TO THE HOSPITAL AND TO OTHERS.</t>
  </si>
  <si>
    <t>Other HealthCare Svcs(Specify)</t>
  </si>
  <si>
    <t>President and Executive Vice President</t>
  </si>
  <si>
    <t>P.</t>
  </si>
  <si>
    <t>TOTAL LAUNDRY COLLABORATIVE, LLC</t>
  </si>
  <si>
    <t>The purpose of the company shall be to provide laundry services</t>
  </si>
  <si>
    <t>David Crowell</t>
  </si>
  <si>
    <t>Chief Operating Officer</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</si>
  <si>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</si>
  <si>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</si>
  <si>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</si>
  <si>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</si>
  <si>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</si>
  <si>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</si>
  <si>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</si>
  <si>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</si>
  <si>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</si>
  <si>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</si>
  <si>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</si>
  <si>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</si>
  <si>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</si>
  <si>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</si>
  <si>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</si>
  <si>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</si>
  <si>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</si>
  <si>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</si>
  <si>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</si>
  <si>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</si>
  <si>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</si>
  <si>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</si>
  <si>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</si>
  <si>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</si>
  <si>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</si>
  <si>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</si>
  <si>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</si>
  <si>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</si>
  <si>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</si>
  <si>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</si>
  <si>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</si>
  <si>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</si>
  <si>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</si>
  <si>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</si>
  <si>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</si>
  <si>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</si>
  <si>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</si>
  <si>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</si>
  <si>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</si>
  <si>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</si>
  <si>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</si>
  <si>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</si>
  <si>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</si>
  <si>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</si>
  <si>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</si>
  <si>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Malpractice Payments                   </t>
  </si>
  <si>
    <t xml:space="preserve">09/30/2009                     </t>
  </si>
  <si>
    <t xml:space="preserve">Malpractice purchase                   </t>
  </si>
  <si>
    <t>Ending Unconsolidated Intercompany Balance:</t>
  </si>
  <si>
    <t>9/30/2009  </t>
  </si>
  <si>
    <t xml:space="preserve">Payments                   </t>
  </si>
  <si>
    <t xml:space="preserve">Purchase of Services                   </t>
  </si>
  <si>
    <t xml:space="preserve">Supplies Sold                   </t>
  </si>
  <si>
    <t xml:space="preserve">Supplies Purchased                   </t>
  </si>
  <si>
    <t xml:space="preserve">Salaries &amp; Benefits charged to Hospital                   </t>
  </si>
  <si>
    <t xml:space="preserve">Transfer of Funds                   </t>
  </si>
  <si>
    <t xml:space="preserve">Health Insurance Premiums charged to Affiliate                   </t>
  </si>
  <si>
    <t>Nothing to Report  </t>
  </si>
  <si>
    <t/>
  </si>
  <si>
    <t xml:space="preserve">Salaries charged to Affiliate                   </t>
  </si>
  <si>
    <t xml:space="preserve">Salaries &amp; Benefits charged to Affiliate by Hospital                   </t>
  </si>
  <si>
    <t xml:space="preserve">Revenue from Services                   </t>
  </si>
  <si>
    <t xml:space="preserve">Donations to Hospital                   </t>
  </si>
  <si>
    <t xml:space="preserve">Salary &amp; Benefits charged to Affiliate by Hospital                   </t>
  </si>
  <si>
    <t xml:space="preserve">Income from Services                   </t>
  </si>
  <si>
    <t xml:space="preserve">Payments for Physician &amp; PA services                   </t>
  </si>
  <si>
    <t xml:space="preserve">Purchased Services                   </t>
  </si>
  <si>
    <t xml:space="preserve">Laundry charged out                   </t>
  </si>
  <si>
    <t>Grand Total:</t>
  </si>
  <si>
    <t>REPORT 6A - TRANSACTIONS BETWEEN HOSPITAL AFFILIATES OR RELATED CORPORATIONS</t>
  </si>
  <si>
    <t>AFFILIATE TRANSFERRING FUNDS</t>
  </si>
  <si>
    <t>AFFILIATE RECEIVING FUNDS</t>
  </si>
  <si>
    <t>AMOUNT</t>
  </si>
  <si>
    <t>Beginning Unconsolidated Intercompany Balance</t>
  </si>
  <si>
    <t>10/01/2008</t>
  </si>
  <si>
    <t>Malpractice Payments</t>
  </si>
  <si>
    <t>09/30/2009</t>
  </si>
  <si>
    <t xml:space="preserve">Total: </t>
  </si>
  <si>
    <t>9/30/2009</t>
  </si>
  <si>
    <t>Employee Benefits</t>
  </si>
  <si>
    <t>Miscellaneous</t>
  </si>
  <si>
    <t>Payroll Taxes</t>
  </si>
  <si>
    <t>Physician Fees</t>
  </si>
  <si>
    <t>various payments</t>
  </si>
  <si>
    <t>Nothing to Report</t>
  </si>
  <si>
    <t>Physician Services</t>
  </si>
  <si>
    <t>Physician Assistants</t>
  </si>
  <si>
    <t>Salaries &amp; Benefits</t>
  </si>
  <si>
    <t>salaries and benefits</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</si>
  <si>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</si>
  <si>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</si>
  <si>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</si>
  <si>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</si>
  <si>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</si>
  <si>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</si>
  <si>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</si>
  <si>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</si>
  <si>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</si>
  <si>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</si>
  <si>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</si>
  <si>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</si>
  <si>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</si>
  <si>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</si>
  <si>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</si>
  <si>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</si>
  <si>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</si>
  <si>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</si>
  <si>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</si>
  <si>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</si>
  <si>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</si>
  <si>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</si>
  <si>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</si>
  <si>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</si>
  <si>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</si>
  <si>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</si>
  <si>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</si>
  <si>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</si>
  <si>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</si>
  <si>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</si>
  <si>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</si>
  <si>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</si>
  <si>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</si>
  <si>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</si>
  <si>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</si>
  <si>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</si>
  <si>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</si>
  <si>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Terry Steam Fund</t>
  </si>
  <si>
    <t>2</t>
  </si>
  <si>
    <t>Free Bed Fund</t>
  </si>
  <si>
    <t>3</t>
  </si>
  <si>
    <t>4</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</si>
  <si>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</si>
  <si>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</si>
  <si>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</si>
  <si>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</si>
  <si>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</si>
  <si>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</si>
  <si>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</si>
  <si>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</si>
  <si>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</si>
  <si>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</si>
  <si>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</si>
  <si>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</si>
  <si>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</si>
  <si>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</si>
  <si>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Israel Dubrow</t>
  </si>
  <si>
    <t>Suisman</t>
  </si>
  <si>
    <t>Mary Carroll Garvan</t>
  </si>
  <si>
    <t>Patrick Garvan</t>
  </si>
  <si>
    <t>Mother Angeline Garvan</t>
  </si>
  <si>
    <t>Mary Hooker</t>
  </si>
  <si>
    <t>Anne B. Fischer</t>
  </si>
  <si>
    <t>Charles Dillon</t>
  </si>
  <si>
    <t>John and Ellen Lorden</t>
  </si>
  <si>
    <t>Dr. Phillip Kennedy</t>
  </si>
  <si>
    <t>Reverend Tierney</t>
  </si>
  <si>
    <t>Moses Fox</t>
  </si>
  <si>
    <t>Juliette McLean</t>
  </si>
  <si>
    <t>Charles J. Reardon</t>
  </si>
  <si>
    <t>F.W. Swindell</t>
  </si>
  <si>
    <t>Katherine Nugent</t>
  </si>
  <si>
    <t>Ladies of Charity</t>
  </si>
  <si>
    <t>Monsignor Routhier</t>
  </si>
  <si>
    <t>Marcellus B. Wilcox</t>
  </si>
  <si>
    <t>Alice F. Noonan</t>
  </si>
  <si>
    <t>Rene Landry</t>
  </si>
  <si>
    <t>Terry Steam</t>
  </si>
  <si>
    <t>Mary Brady</t>
  </si>
  <si>
    <t>Solomon and Katie Wohl</t>
  </si>
  <si>
    <t>Edward Dillon</t>
  </si>
  <si>
    <t>Mark Hanlon</t>
  </si>
  <si>
    <t>Samuel and Tillie Cheiffetz</t>
  </si>
  <si>
    <t>Dr. and Mrs. John OFlaherty</t>
  </si>
  <si>
    <t>St. Francis Hospital Womens Auxiliary</t>
  </si>
  <si>
    <t>Ellen OBrien Lyons</t>
  </si>
  <si>
    <t>Anna C. Goodrich</t>
  </si>
  <si>
    <t>General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</si>
  <si>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</si>
  <si>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</si>
  <si>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</si>
  <si>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</si>
  <si>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</si>
  <si>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An automatic write off to a collection agency is based on the number of statements sent to the patient, age and value of account, or if deemed uncollectible.  See our automatic write off policy</t>
  </si>
  <si>
    <t>Hospital's processes and policies for compensating a Collection Agent for services rendered</t>
  </si>
  <si>
    <t>Collection agencies are compensated based on percentage of dollars collected.  In addition, collection attorneys are paid an hourly rate for specific accounts requiring legal intervention</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</si>
  <si>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</si>
  <si>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</si>
  <si>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</si>
  <si>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</si>
  <si>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</si>
  <si>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</si>
  <si>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</si>
  <si>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</si>
  <si>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</si>
  <si>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</si>
  <si>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</si>
  <si>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Contract includes pre-collection billing and management of self pay balances to initiate account resolution without being placed for collection. Unresolved accounts written off automatically for direct collection based on number of statements &amp; age.</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</si>
  <si>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</si>
  <si>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</si>
  <si>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Tobin, Carberry, OMalley, Riley and Selinger</t>
  </si>
  <si>
    <t>Accounts are reviewed individually and referred based upon the age and value of the account to this agency for assistance.  Unresolved accounts that are deemed uncollectible are automatically written off to bad debt for direct collection</t>
  </si>
  <si>
    <t>Nair and Levin</t>
  </si>
  <si>
    <t>Attorney</t>
  </si>
  <si>
    <t>Contract includes pre-collection billing and management of self pay balances to initiate account resolution without being placed for collection.  Unresolved accounts are written off automatically for direct collection based upon number of statements and age.</t>
  </si>
  <si>
    <t>REPORT 19 - SALARIES AND FRINGE BENEFITS OF THE TEN HIGHEST PAID HOSPITAL POSITIONS</t>
  </si>
  <si>
    <t>POSITION TITLE</t>
  </si>
  <si>
    <t>SALARY</t>
  </si>
  <si>
    <t>FRINGE BENEFITS</t>
  </si>
  <si>
    <t>TOTAL</t>
  </si>
  <si>
    <t>1.</t>
  </si>
  <si>
    <t>2.</t>
  </si>
  <si>
    <t>Executive Vice President</t>
  </si>
  <si>
    <t>3.</t>
  </si>
  <si>
    <t>Senior Vice President and CFO</t>
  </si>
  <si>
    <t>4.</t>
  </si>
  <si>
    <t>Senior Vice President and General Counsel</t>
  </si>
  <si>
    <t>5.</t>
  </si>
  <si>
    <t>Executive Vice President and COO</t>
  </si>
  <si>
    <t>6.</t>
  </si>
  <si>
    <t>Senior Vice President - Planning</t>
  </si>
  <si>
    <t>7.</t>
  </si>
  <si>
    <t>Section Chief - Pathology</t>
  </si>
  <si>
    <t>8.</t>
  </si>
  <si>
    <t>Department Chairman - Pathology</t>
  </si>
  <si>
    <t>9.</t>
  </si>
  <si>
    <t>Program Director - Pathology</t>
  </si>
  <si>
    <t>10.</t>
  </si>
  <si>
    <t>President - Saint Francis Foundation</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</si>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</sst>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83"/>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6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18</v>
      </c>
    </row>
    <row r="25" spans="1:3" ht="14.25" customHeight="1">
      <c r="A25" s="19">
        <v>13</v>
      </c>
      <c r="B25" s="20" t="s">
        <v>34</v>
      </c>
      <c r="C25" s="21" t="s">
        <v>20</v>
      </c>
    </row>
    <row r="26" spans="1:3" ht="14.25" customHeight="1">
      <c r="A26" s="19">
        <v>14</v>
      </c>
      <c r="B26" s="20" t="s">
        <v>35</v>
      </c>
      <c r="C26" s="24" t="s">
        <v>22</v>
      </c>
    </row>
    <row r="27" spans="1:3" ht="15" customHeight="1" thickBot="1">
      <c r="A27" s="25">
        <v>15</v>
      </c>
      <c r="B27" s="26" t="s">
        <v>36</v>
      </c>
      <c r="C27" s="27" t="s">
        <v>24</v>
      </c>
    </row>
    <row r="28" spans="1:3" ht="15.75" customHeight="1">
      <c r="A28" s="13"/>
      <c r="B28" s="14"/>
      <c r="C28" s="15"/>
    </row>
    <row r="29" spans="1:3" ht="27" customHeight="1">
      <c r="A29" s="16" t="s">
        <v>37</v>
      </c>
      <c r="B29" s="17" t="s">
        <v>9</v>
      </c>
      <c r="C29" s="18" t="s">
        <v>38</v>
      </c>
    </row>
    <row r="30" spans="1:3" ht="30">
      <c r="A30" s="19">
        <v>1</v>
      </c>
      <c r="B30" s="20" t="s">
        <v>11</v>
      </c>
      <c r="C30" s="21" t="s">
        <v>39</v>
      </c>
    </row>
    <row r="31" spans="1:3" ht="14.25" customHeight="1">
      <c r="A31" s="19">
        <v>2</v>
      </c>
      <c r="B31" s="22" t="s">
        <v>13</v>
      </c>
      <c r="C31" s="21" t="s">
        <v>40</v>
      </c>
    </row>
    <row r="32" spans="1:3" ht="14.25" customHeight="1">
      <c r="A32" s="19">
        <v>3</v>
      </c>
      <c r="B32" s="22" t="s">
        <v>15</v>
      </c>
      <c r="C32" s="23" t="s">
        <v>16</v>
      </c>
    </row>
    <row r="33" spans="1:3" ht="14.25" customHeight="1">
      <c r="A33" s="19">
        <v>4</v>
      </c>
      <c r="B33" s="20" t="s">
        <v>17</v>
      </c>
      <c r="C33" s="21" t="s">
        <v>18</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41</v>
      </c>
    </row>
    <row r="38" spans="1:3" ht="14.25" customHeight="1">
      <c r="A38" s="19">
        <v>9</v>
      </c>
      <c r="B38" s="20" t="s">
        <v>27</v>
      </c>
      <c r="C38" s="21" t="s">
        <v>42</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18</v>
      </c>
    </row>
    <row r="42" spans="1:3" ht="14.25" customHeight="1">
      <c r="A42" s="19">
        <v>13</v>
      </c>
      <c r="B42" s="20" t="s">
        <v>34</v>
      </c>
      <c r="C42" s="21" t="s">
        <v>20</v>
      </c>
    </row>
    <row r="43" spans="1:3" ht="14.25" customHeight="1">
      <c r="A43" s="19">
        <v>14</v>
      </c>
      <c r="B43" s="20" t="s">
        <v>35</v>
      </c>
      <c r="C43" s="24" t="s">
        <v>22</v>
      </c>
    </row>
    <row r="44" spans="1:3" ht="15" customHeight="1" thickBot="1">
      <c r="A44" s="25">
        <v>15</v>
      </c>
      <c r="B44" s="26" t="s">
        <v>36</v>
      </c>
      <c r="C44" s="27" t="s">
        <v>24</v>
      </c>
    </row>
    <row r="45" spans="1:3" ht="15.75" customHeight="1">
      <c r="A45" s="13"/>
      <c r="B45" s="14"/>
      <c r="C45" s="15"/>
    </row>
    <row r="46" spans="1:3" ht="27" customHeight="1">
      <c r="A46" s="16" t="s">
        <v>43</v>
      </c>
      <c r="B46" s="17" t="s">
        <v>9</v>
      </c>
      <c r="C46" s="18" t="s">
        <v>44</v>
      </c>
    </row>
    <row r="47" spans="1:3" ht="15">
      <c r="A47" s="19">
        <v>1</v>
      </c>
      <c r="B47" s="20" t="s">
        <v>11</v>
      </c>
      <c r="C47" s="21" t="s">
        <v>45</v>
      </c>
    </row>
    <row r="48" spans="1:3" ht="14.25" customHeight="1">
      <c r="A48" s="19">
        <v>2</v>
      </c>
      <c r="B48" s="22" t="s">
        <v>13</v>
      </c>
      <c r="C48" s="21" t="s">
        <v>46</v>
      </c>
    </row>
    <row r="49" spans="1:3" ht="14.25" customHeight="1">
      <c r="A49" s="19">
        <v>3</v>
      </c>
      <c r="B49" s="22" t="s">
        <v>15</v>
      </c>
      <c r="C49" s="23" t="s">
        <v>47</v>
      </c>
    </row>
    <row r="50" spans="1:3" ht="14.25" customHeight="1">
      <c r="A50" s="19">
        <v>4</v>
      </c>
      <c r="B50" s="20" t="s">
        <v>17</v>
      </c>
      <c r="C50" s="21" t="s">
        <v>48</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49</v>
      </c>
    </row>
    <row r="55" spans="1:3" ht="14.25" customHeight="1">
      <c r="A55" s="19">
        <v>9</v>
      </c>
      <c r="B55" s="20" t="s">
        <v>27</v>
      </c>
      <c r="C55" s="21" t="s">
        <v>42</v>
      </c>
    </row>
    <row r="56" spans="1:3" ht="14.25" customHeight="1">
      <c r="A56" s="19">
        <v>10</v>
      </c>
      <c r="B56" s="20" t="s">
        <v>29</v>
      </c>
      <c r="C56" s="21" t="s">
        <v>30</v>
      </c>
    </row>
    <row r="57" spans="1:3" ht="14.25" customHeight="1">
      <c r="A57" s="19">
        <v>11</v>
      </c>
      <c r="B57" s="20" t="s">
        <v>31</v>
      </c>
      <c r="C57" s="21" t="s">
        <v>32</v>
      </c>
    </row>
    <row r="58" spans="1:3" ht="14.25" customHeight="1">
      <c r="A58" s="19">
        <v>12</v>
      </c>
      <c r="B58" s="20" t="s">
        <v>33</v>
      </c>
      <c r="C58" s="21" t="s">
        <v>18</v>
      </c>
    </row>
    <row r="59" spans="1:3" ht="14.25" customHeight="1">
      <c r="A59" s="19">
        <v>13</v>
      </c>
      <c r="B59" s="20" t="s">
        <v>34</v>
      </c>
      <c r="C59" s="21" t="s">
        <v>20</v>
      </c>
    </row>
    <row r="60" spans="1:3" ht="14.25" customHeight="1">
      <c r="A60" s="19">
        <v>14</v>
      </c>
      <c r="B60" s="20" t="s">
        <v>35</v>
      </c>
      <c r="C60" s="24" t="s">
        <v>22</v>
      </c>
    </row>
    <row r="61" spans="1:3" ht="15" customHeight="1" thickBot="1">
      <c r="A61" s="25">
        <v>15</v>
      </c>
      <c r="B61" s="26" t="s">
        <v>36</v>
      </c>
      <c r="C61" s="27" t="s">
        <v>24</v>
      </c>
    </row>
    <row r="62" spans="1:3" ht="15.75" customHeight="1">
      <c r="A62" s="13"/>
      <c r="B62" s="14"/>
      <c r="C62" s="15"/>
    </row>
    <row r="63" spans="1:3" ht="27" customHeight="1">
      <c r="A63" s="16" t="s">
        <v>50</v>
      </c>
      <c r="B63" s="17" t="s">
        <v>9</v>
      </c>
      <c r="C63" s="18" t="s">
        <v>51</v>
      </c>
    </row>
    <row r="64" spans="1:3" ht="15">
      <c r="A64" s="19">
        <v>1</v>
      </c>
      <c r="B64" s="20" t="s">
        <v>11</v>
      </c>
      <c r="C64" s="21" t="s">
        <v>52</v>
      </c>
    </row>
    <row r="65" spans="1:3" ht="14.25" customHeight="1">
      <c r="A65" s="19">
        <v>2</v>
      </c>
      <c r="B65" s="22" t="s">
        <v>13</v>
      </c>
      <c r="C65" s="21" t="s">
        <v>53</v>
      </c>
    </row>
    <row r="66" spans="1:3" ht="14.25" customHeight="1">
      <c r="A66" s="19">
        <v>3</v>
      </c>
      <c r="B66" s="22" t="s">
        <v>15</v>
      </c>
      <c r="C66" s="23" t="s">
        <v>16</v>
      </c>
    </row>
    <row r="67" spans="1:3" ht="14.25" customHeight="1">
      <c r="A67" s="19">
        <v>4</v>
      </c>
      <c r="B67" s="20" t="s">
        <v>17</v>
      </c>
      <c r="C67" s="21" t="s">
        <v>54</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55</v>
      </c>
    </row>
    <row r="71" spans="1:3" ht="14.25" customHeight="1">
      <c r="A71" s="19">
        <v>8</v>
      </c>
      <c r="B71" s="20" t="s">
        <v>25</v>
      </c>
      <c r="C71" s="21" t="s">
        <v>26</v>
      </c>
    </row>
    <row r="72" spans="1:3" ht="14.25" customHeight="1">
      <c r="A72" s="19">
        <v>9</v>
      </c>
      <c r="B72" s="20" t="s">
        <v>27</v>
      </c>
      <c r="C72" s="21" t="s">
        <v>56</v>
      </c>
    </row>
    <row r="73" spans="1:3" ht="14.25" customHeight="1">
      <c r="A73" s="19">
        <v>10</v>
      </c>
      <c r="B73" s="20" t="s">
        <v>29</v>
      </c>
      <c r="C73" s="21" t="s">
        <v>30</v>
      </c>
    </row>
    <row r="74" spans="1:3" ht="14.25" customHeight="1">
      <c r="A74" s="19">
        <v>11</v>
      </c>
      <c r="B74" s="20" t="s">
        <v>31</v>
      </c>
      <c r="C74" s="21" t="s">
        <v>32</v>
      </c>
    </row>
    <row r="75" spans="1:3" ht="14.25" customHeight="1">
      <c r="A75" s="19">
        <v>12</v>
      </c>
      <c r="B75" s="20" t="s">
        <v>33</v>
      </c>
      <c r="C75" s="21" t="s">
        <v>18</v>
      </c>
    </row>
    <row r="76" spans="1:3" ht="14.25" customHeight="1">
      <c r="A76" s="19">
        <v>13</v>
      </c>
      <c r="B76" s="20" t="s">
        <v>34</v>
      </c>
      <c r="C76" s="21" t="s">
        <v>20</v>
      </c>
    </row>
    <row r="77" spans="1:3" ht="14.25" customHeight="1">
      <c r="A77" s="19">
        <v>14</v>
      </c>
      <c r="B77" s="20" t="s">
        <v>35</v>
      </c>
      <c r="C77" s="24" t="s">
        <v>22</v>
      </c>
    </row>
    <row r="78" spans="1:3" ht="15" customHeight="1" thickBot="1">
      <c r="A78" s="25">
        <v>15</v>
      </c>
      <c r="B78" s="26" t="s">
        <v>36</v>
      </c>
      <c r="C78" s="27" t="s">
        <v>24</v>
      </c>
    </row>
    <row r="79" spans="1:3" ht="15.75" customHeight="1">
      <c r="A79" s="13"/>
      <c r="B79" s="14"/>
      <c r="C79" s="15"/>
    </row>
    <row r="80" spans="1:3" ht="27" customHeight="1">
      <c r="A80" s="16" t="s">
        <v>57</v>
      </c>
      <c r="B80" s="17" t="s">
        <v>9</v>
      </c>
      <c r="C80" s="18" t="s">
        <v>58</v>
      </c>
    </row>
    <row r="81" spans="1:3" ht="30">
      <c r="A81" s="19">
        <v>1</v>
      </c>
      <c r="B81" s="20" t="s">
        <v>11</v>
      </c>
      <c r="C81" s="21" t="s">
        <v>59</v>
      </c>
    </row>
    <row r="82" spans="1:3" ht="14.25" customHeight="1">
      <c r="A82" s="19">
        <v>2</v>
      </c>
      <c r="B82" s="22" t="s">
        <v>13</v>
      </c>
      <c r="C82" s="21" t="s">
        <v>60</v>
      </c>
    </row>
    <row r="83" spans="1:3" ht="14.25" customHeight="1">
      <c r="A83" s="19">
        <v>3</v>
      </c>
      <c r="B83" s="22" t="s">
        <v>15</v>
      </c>
      <c r="C83" s="23" t="s">
        <v>47</v>
      </c>
    </row>
    <row r="84" spans="1:3" ht="14.25" customHeight="1">
      <c r="A84" s="19">
        <v>4</v>
      </c>
      <c r="B84" s="20" t="s">
        <v>17</v>
      </c>
      <c r="C84" s="21" t="s">
        <v>48</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26</v>
      </c>
    </row>
    <row r="89" spans="1:3" ht="14.25" customHeight="1">
      <c r="A89" s="19">
        <v>9</v>
      </c>
      <c r="B89" s="20" t="s">
        <v>27</v>
      </c>
      <c r="C89" s="21" t="s">
        <v>61</v>
      </c>
    </row>
    <row r="90" spans="1:3" ht="14.25" customHeight="1">
      <c r="A90" s="19">
        <v>10</v>
      </c>
      <c r="B90" s="20" t="s">
        <v>29</v>
      </c>
      <c r="C90" s="21" t="s">
        <v>30</v>
      </c>
    </row>
    <row r="91" spans="1:3" ht="14.25" customHeight="1">
      <c r="A91" s="19">
        <v>11</v>
      </c>
      <c r="B91" s="20" t="s">
        <v>31</v>
      </c>
      <c r="C91" s="21" t="s">
        <v>32</v>
      </c>
    </row>
    <row r="92" spans="1:3" ht="14.25" customHeight="1">
      <c r="A92" s="19">
        <v>12</v>
      </c>
      <c r="B92" s="20" t="s">
        <v>33</v>
      </c>
      <c r="C92" s="21" t="s">
        <v>62</v>
      </c>
    </row>
    <row r="93" spans="1:3" ht="14.25" customHeight="1">
      <c r="A93" s="19">
        <v>13</v>
      </c>
      <c r="B93" s="20" t="s">
        <v>34</v>
      </c>
      <c r="C93" s="21" t="s">
        <v>20</v>
      </c>
    </row>
    <row r="94" spans="1:3" ht="14.25" customHeight="1">
      <c r="A94" s="19">
        <v>14</v>
      </c>
      <c r="B94" s="20" t="s">
        <v>35</v>
      </c>
      <c r="C94" s="24" t="s">
        <v>22</v>
      </c>
    </row>
    <row r="95" spans="1:3" ht="15" customHeight="1" thickBot="1">
      <c r="A95" s="25">
        <v>15</v>
      </c>
      <c r="B95" s="26" t="s">
        <v>36</v>
      </c>
      <c r="C95" s="27" t="s">
        <v>24</v>
      </c>
    </row>
    <row r="96" spans="1:3" ht="15.75" customHeight="1">
      <c r="A96" s="13"/>
      <c r="B96" s="14"/>
      <c r="C96" s="15"/>
    </row>
    <row r="97" spans="1:3" ht="27" customHeight="1">
      <c r="A97" s="16" t="s">
        <v>63</v>
      </c>
      <c r="B97" s="17" t="s">
        <v>9</v>
      </c>
      <c r="C97" s="18" t="s">
        <v>64</v>
      </c>
    </row>
    <row r="98" spans="1:3" ht="60">
      <c r="A98" s="19">
        <v>1</v>
      </c>
      <c r="B98" s="20" t="s">
        <v>11</v>
      </c>
      <c r="C98" s="21" t="s">
        <v>65</v>
      </c>
    </row>
    <row r="99" spans="1:3" ht="14.25" customHeight="1">
      <c r="A99" s="19">
        <v>2</v>
      </c>
      <c r="B99" s="22" t="s">
        <v>13</v>
      </c>
      <c r="C99" s="21" t="s">
        <v>66</v>
      </c>
    </row>
    <row r="100" spans="1:3" ht="14.25" customHeight="1">
      <c r="A100" s="19">
        <v>3</v>
      </c>
      <c r="B100" s="22" t="s">
        <v>15</v>
      </c>
      <c r="C100" s="23" t="s">
        <v>16</v>
      </c>
    </row>
    <row r="101" spans="1:3" ht="14.25" customHeight="1">
      <c r="A101" s="19">
        <v>4</v>
      </c>
      <c r="B101" s="20" t="s">
        <v>17</v>
      </c>
      <c r="C101" s="21" t="s">
        <v>18</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26</v>
      </c>
    </row>
    <row r="106" spans="1:3" ht="14.25" customHeight="1">
      <c r="A106" s="19">
        <v>9</v>
      </c>
      <c r="B106" s="20" t="s">
        <v>27</v>
      </c>
      <c r="C106" s="21" t="s">
        <v>61</v>
      </c>
    </row>
    <row r="107" spans="1:3" ht="14.25" customHeight="1">
      <c r="A107" s="19">
        <v>10</v>
      </c>
      <c r="B107" s="20" t="s">
        <v>29</v>
      </c>
      <c r="C107" s="21" t="s">
        <v>30</v>
      </c>
    </row>
    <row r="108" spans="1:3" ht="14.25" customHeight="1">
      <c r="A108" s="19">
        <v>11</v>
      </c>
      <c r="B108" s="20" t="s">
        <v>31</v>
      </c>
      <c r="C108" s="21" t="s">
        <v>32</v>
      </c>
    </row>
    <row r="109" spans="1:3" ht="14.25" customHeight="1">
      <c r="A109" s="19">
        <v>12</v>
      </c>
      <c r="B109" s="20" t="s">
        <v>33</v>
      </c>
      <c r="C109" s="21" t="s">
        <v>18</v>
      </c>
    </row>
    <row r="110" spans="1:3" ht="14.25" customHeight="1">
      <c r="A110" s="19">
        <v>13</v>
      </c>
      <c r="B110" s="20" t="s">
        <v>34</v>
      </c>
      <c r="C110" s="21" t="s">
        <v>20</v>
      </c>
    </row>
    <row r="111" spans="1:3" ht="14.25" customHeight="1">
      <c r="A111" s="19">
        <v>14</v>
      </c>
      <c r="B111" s="20" t="s">
        <v>35</v>
      </c>
      <c r="C111" s="24" t="s">
        <v>22</v>
      </c>
    </row>
    <row r="112" spans="1:3" ht="15" customHeight="1" thickBot="1">
      <c r="A112" s="25">
        <v>15</v>
      </c>
      <c r="B112" s="26" t="s">
        <v>36</v>
      </c>
      <c r="C112" s="27" t="s">
        <v>24</v>
      </c>
    </row>
    <row r="113" spans="1:3" ht="15.75" customHeight="1">
      <c r="A113" s="13"/>
      <c r="B113" s="14"/>
      <c r="C113" s="15"/>
    </row>
    <row r="114" spans="1:3" ht="27" customHeight="1">
      <c r="A114" s="16" t="s">
        <v>67</v>
      </c>
      <c r="B114" s="17" t="s">
        <v>9</v>
      </c>
      <c r="C114" s="18" t="s">
        <v>68</v>
      </c>
    </row>
    <row r="115" spans="1:3" ht="30">
      <c r="A115" s="19">
        <v>1</v>
      </c>
      <c r="B115" s="20" t="s">
        <v>11</v>
      </c>
      <c r="C115" s="21" t="s">
        <v>69</v>
      </c>
    </row>
    <row r="116" spans="1:3" ht="14.25" customHeight="1">
      <c r="A116" s="19">
        <v>2</v>
      </c>
      <c r="B116" s="22" t="s">
        <v>13</v>
      </c>
      <c r="C116" s="21" t="s">
        <v>70</v>
      </c>
    </row>
    <row r="117" spans="1:3" ht="14.25" customHeight="1">
      <c r="A117" s="19">
        <v>3</v>
      </c>
      <c r="B117" s="22" t="s">
        <v>15</v>
      </c>
      <c r="C117" s="23" t="s">
        <v>16</v>
      </c>
    </row>
    <row r="118" spans="1:3" ht="14.25" customHeight="1">
      <c r="A118" s="19">
        <v>4</v>
      </c>
      <c r="B118" s="20" t="s">
        <v>17</v>
      </c>
      <c r="C118" s="21" t="s">
        <v>48</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71</v>
      </c>
    </row>
    <row r="123" spans="1:3" ht="14.25" customHeight="1">
      <c r="A123" s="19">
        <v>9</v>
      </c>
      <c r="B123" s="20" t="s">
        <v>27</v>
      </c>
      <c r="C123" s="21" t="s">
        <v>72</v>
      </c>
    </row>
    <row r="124" spans="1:3" ht="14.25" customHeight="1">
      <c r="A124" s="19">
        <v>10</v>
      </c>
      <c r="B124" s="20" t="s">
        <v>29</v>
      </c>
      <c r="C124" s="21" t="s">
        <v>73</v>
      </c>
    </row>
    <row r="125" spans="1:3" ht="14.25" customHeight="1">
      <c r="A125" s="19">
        <v>11</v>
      </c>
      <c r="B125" s="20" t="s">
        <v>31</v>
      </c>
      <c r="C125" s="21" t="s">
        <v>32</v>
      </c>
    </row>
    <row r="126" spans="1:3" ht="14.25" customHeight="1">
      <c r="A126" s="19">
        <v>12</v>
      </c>
      <c r="B126" s="20" t="s">
        <v>33</v>
      </c>
      <c r="C126" s="21" t="s">
        <v>74</v>
      </c>
    </row>
    <row r="127" spans="1:3" ht="14.25" customHeight="1">
      <c r="A127" s="19">
        <v>13</v>
      </c>
      <c r="B127" s="20" t="s">
        <v>34</v>
      </c>
      <c r="C127" s="21" t="s">
        <v>20</v>
      </c>
    </row>
    <row r="128" spans="1:3" ht="14.25" customHeight="1">
      <c r="A128" s="19">
        <v>14</v>
      </c>
      <c r="B128" s="20" t="s">
        <v>35</v>
      </c>
      <c r="C128" s="24" t="s">
        <v>22</v>
      </c>
    </row>
    <row r="129" spans="1:3" ht="15" customHeight="1" thickBot="1">
      <c r="A129" s="25">
        <v>15</v>
      </c>
      <c r="B129" s="26" t="s">
        <v>36</v>
      </c>
      <c r="C129" s="27" t="s">
        <v>24</v>
      </c>
    </row>
    <row r="130" spans="1:3" ht="15.75" customHeight="1">
      <c r="A130" s="13"/>
      <c r="B130" s="14"/>
      <c r="C130" s="15"/>
    </row>
    <row r="131" spans="1:3" ht="27" customHeight="1">
      <c r="A131" s="16" t="s">
        <v>75</v>
      </c>
      <c r="B131" s="17" t="s">
        <v>9</v>
      </c>
      <c r="C131" s="18" t="s">
        <v>76</v>
      </c>
    </row>
    <row r="132" spans="1:3" ht="45">
      <c r="A132" s="19">
        <v>1</v>
      </c>
      <c r="B132" s="20" t="s">
        <v>11</v>
      </c>
      <c r="C132" s="21" t="s">
        <v>77</v>
      </c>
    </row>
    <row r="133" spans="1:3" ht="14.25" customHeight="1">
      <c r="A133" s="19">
        <v>2</v>
      </c>
      <c r="B133" s="22" t="s">
        <v>13</v>
      </c>
      <c r="C133" s="21" t="s">
        <v>78</v>
      </c>
    </row>
    <row r="134" spans="1:3" ht="14.25" customHeight="1">
      <c r="A134" s="19">
        <v>3</v>
      </c>
      <c r="B134" s="22" t="s">
        <v>15</v>
      </c>
      <c r="C134" s="23" t="s">
        <v>47</v>
      </c>
    </row>
    <row r="135" spans="1:3" ht="14.25" customHeight="1">
      <c r="A135" s="19">
        <v>4</v>
      </c>
      <c r="B135" s="20" t="s">
        <v>17</v>
      </c>
      <c r="C135" s="21" t="s">
        <v>79</v>
      </c>
    </row>
    <row r="136" spans="1:3" ht="14.25" customHeight="1">
      <c r="A136" s="19">
        <v>5</v>
      </c>
      <c r="B136" s="20" t="s">
        <v>19</v>
      </c>
      <c r="C136" s="21" t="s">
        <v>80</v>
      </c>
    </row>
    <row r="137" spans="1:3" ht="14.25" customHeight="1">
      <c r="A137" s="19">
        <v>6</v>
      </c>
      <c r="B137" s="20" t="s">
        <v>21</v>
      </c>
      <c r="C137" s="24" t="s">
        <v>22</v>
      </c>
    </row>
    <row r="138" spans="1:3" ht="14.25" customHeight="1">
      <c r="A138" s="19">
        <v>7</v>
      </c>
      <c r="B138" s="20" t="s">
        <v>23</v>
      </c>
      <c r="C138" s="21" t="s">
        <v>81</v>
      </c>
    </row>
    <row r="139" spans="1:3" ht="14.25" customHeight="1">
      <c r="A139" s="19">
        <v>8</v>
      </c>
      <c r="B139" s="20" t="s">
        <v>25</v>
      </c>
      <c r="C139" s="21" t="s">
        <v>82</v>
      </c>
    </row>
    <row r="140" spans="1:3" ht="14.25" customHeight="1">
      <c r="A140" s="19">
        <v>9</v>
      </c>
      <c r="B140" s="20" t="s">
        <v>27</v>
      </c>
      <c r="C140" s="21" t="s">
        <v>42</v>
      </c>
    </row>
    <row r="141" spans="1:3" ht="14.25" customHeight="1">
      <c r="A141" s="19">
        <v>10</v>
      </c>
      <c r="B141" s="20" t="s">
        <v>29</v>
      </c>
      <c r="C141" s="21" t="s">
        <v>30</v>
      </c>
    </row>
    <row r="142" spans="1:3" ht="14.25" customHeight="1">
      <c r="A142" s="19">
        <v>11</v>
      </c>
      <c r="B142" s="20" t="s">
        <v>31</v>
      </c>
      <c r="C142" s="21" t="s">
        <v>32</v>
      </c>
    </row>
    <row r="143" spans="1:3" ht="14.25" customHeight="1">
      <c r="A143" s="19">
        <v>12</v>
      </c>
      <c r="B143" s="20" t="s">
        <v>33</v>
      </c>
      <c r="C143" s="21" t="s">
        <v>18</v>
      </c>
    </row>
    <row r="144" spans="1:3" ht="14.25" customHeight="1">
      <c r="A144" s="19">
        <v>13</v>
      </c>
      <c r="B144" s="20" t="s">
        <v>34</v>
      </c>
      <c r="C144" s="21" t="s">
        <v>20</v>
      </c>
    </row>
    <row r="145" spans="1:3" ht="14.25" customHeight="1">
      <c r="A145" s="19">
        <v>14</v>
      </c>
      <c r="B145" s="20" t="s">
        <v>35</v>
      </c>
      <c r="C145" s="24" t="s">
        <v>22</v>
      </c>
    </row>
    <row r="146" spans="1:3" ht="15" customHeight="1" thickBot="1">
      <c r="A146" s="25">
        <v>15</v>
      </c>
      <c r="B146" s="26" t="s">
        <v>36</v>
      </c>
      <c r="C146" s="27" t="s">
        <v>24</v>
      </c>
    </row>
    <row r="147" spans="1:3" ht="15.75" customHeight="1">
      <c r="A147" s="13"/>
      <c r="B147" s="14"/>
      <c r="C147" s="15"/>
    </row>
    <row r="148" spans="1:3" ht="27" customHeight="1">
      <c r="A148" s="16" t="s">
        <v>83</v>
      </c>
      <c r="B148" s="17" t="s">
        <v>9</v>
      </c>
      <c r="C148" s="18" t="s">
        <v>84</v>
      </c>
    </row>
    <row r="149" spans="1:3" ht="60">
      <c r="A149" s="19">
        <v>1</v>
      </c>
      <c r="B149" s="20" t="s">
        <v>11</v>
      </c>
      <c r="C149" s="21" t="s">
        <v>85</v>
      </c>
    </row>
    <row r="150" spans="1:3" ht="14.25" customHeight="1">
      <c r="A150" s="19">
        <v>2</v>
      </c>
      <c r="B150" s="22" t="s">
        <v>13</v>
      </c>
      <c r="C150" s="21" t="s">
        <v>40</v>
      </c>
    </row>
    <row r="151" spans="1:3" ht="14.25" customHeight="1">
      <c r="A151" s="19">
        <v>3</v>
      </c>
      <c r="B151" s="22" t="s">
        <v>15</v>
      </c>
      <c r="C151" s="23" t="s">
        <v>47</v>
      </c>
    </row>
    <row r="152" spans="1:3" ht="14.25" customHeight="1">
      <c r="A152" s="19">
        <v>4</v>
      </c>
      <c r="B152" s="20" t="s">
        <v>17</v>
      </c>
      <c r="C152" s="21" t="s">
        <v>18</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86</v>
      </c>
    </row>
    <row r="157" spans="1:3" ht="14.25" customHeight="1">
      <c r="A157" s="19">
        <v>9</v>
      </c>
      <c r="B157" s="20" t="s">
        <v>27</v>
      </c>
      <c r="C157" s="21" t="s">
        <v>42</v>
      </c>
    </row>
    <row r="158" spans="1:3" ht="14.25" customHeight="1">
      <c r="A158" s="19">
        <v>10</v>
      </c>
      <c r="B158" s="20" t="s">
        <v>29</v>
      </c>
      <c r="C158" s="21" t="s">
        <v>30</v>
      </c>
    </row>
    <row r="159" spans="1:3" ht="14.25" customHeight="1">
      <c r="A159" s="19">
        <v>11</v>
      </c>
      <c r="B159" s="20" t="s">
        <v>31</v>
      </c>
      <c r="C159" s="21" t="s">
        <v>32</v>
      </c>
    </row>
    <row r="160" spans="1:3" ht="14.25" customHeight="1">
      <c r="A160" s="19">
        <v>12</v>
      </c>
      <c r="B160" s="20" t="s">
        <v>33</v>
      </c>
      <c r="C160" s="21" t="s">
        <v>18</v>
      </c>
    </row>
    <row r="161" spans="1:3" ht="14.25" customHeight="1">
      <c r="A161" s="19">
        <v>13</v>
      </c>
      <c r="B161" s="20" t="s">
        <v>34</v>
      </c>
      <c r="C161" s="21" t="s">
        <v>20</v>
      </c>
    </row>
    <row r="162" spans="1:3" ht="14.25" customHeight="1">
      <c r="A162" s="19">
        <v>14</v>
      </c>
      <c r="B162" s="20" t="s">
        <v>35</v>
      </c>
      <c r="C162" s="24" t="s">
        <v>22</v>
      </c>
    </row>
    <row r="163" spans="1:3" ht="15" customHeight="1" thickBot="1">
      <c r="A163" s="25">
        <v>15</v>
      </c>
      <c r="B163" s="26" t="s">
        <v>36</v>
      </c>
      <c r="C163" s="27" t="s">
        <v>24</v>
      </c>
    </row>
    <row r="164" spans="1:3" ht="15.75" customHeight="1">
      <c r="A164" s="13"/>
      <c r="B164" s="14"/>
      <c r="C164" s="15"/>
    </row>
    <row r="165" spans="1:3" ht="27" customHeight="1">
      <c r="A165" s="16" t="s">
        <v>87</v>
      </c>
      <c r="B165" s="17" t="s">
        <v>9</v>
      </c>
      <c r="C165" s="18" t="s">
        <v>88</v>
      </c>
    </row>
    <row r="166" spans="1:3" ht="60">
      <c r="A166" s="19">
        <v>1</v>
      </c>
      <c r="B166" s="20" t="s">
        <v>11</v>
      </c>
      <c r="C166" s="21" t="s">
        <v>89</v>
      </c>
    </row>
    <row r="167" spans="1:3" ht="14.25" customHeight="1">
      <c r="A167" s="19">
        <v>2</v>
      </c>
      <c r="B167" s="22" t="s">
        <v>13</v>
      </c>
      <c r="C167" s="21" t="s">
        <v>90</v>
      </c>
    </row>
    <row r="168" spans="1:3" ht="14.25" customHeight="1">
      <c r="A168" s="19">
        <v>3</v>
      </c>
      <c r="B168" s="22" t="s">
        <v>15</v>
      </c>
      <c r="C168" s="23" t="s">
        <v>16</v>
      </c>
    </row>
    <row r="169" spans="1:3" ht="14.25" customHeight="1">
      <c r="A169" s="19">
        <v>4</v>
      </c>
      <c r="B169" s="20" t="s">
        <v>17</v>
      </c>
      <c r="C169" s="21" t="s">
        <v>18</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24</v>
      </c>
    </row>
    <row r="173" spans="1:3" ht="14.25" customHeight="1">
      <c r="A173" s="19">
        <v>8</v>
      </c>
      <c r="B173" s="20" t="s">
        <v>25</v>
      </c>
      <c r="C173" s="21" t="s">
        <v>91</v>
      </c>
    </row>
    <row r="174" spans="1:3" ht="14.25" customHeight="1">
      <c r="A174" s="19">
        <v>9</v>
      </c>
      <c r="B174" s="20" t="s">
        <v>27</v>
      </c>
      <c r="C174" s="21" t="s">
        <v>92</v>
      </c>
    </row>
    <row r="175" spans="1:3" ht="14.25" customHeight="1">
      <c r="A175" s="19">
        <v>10</v>
      </c>
      <c r="B175" s="20" t="s">
        <v>29</v>
      </c>
      <c r="C175" s="21" t="s">
        <v>93</v>
      </c>
    </row>
    <row r="176" spans="1:3" ht="14.25" customHeight="1">
      <c r="A176" s="19">
        <v>11</v>
      </c>
      <c r="B176" s="20" t="s">
        <v>31</v>
      </c>
      <c r="C176" s="21" t="s">
        <v>94</v>
      </c>
    </row>
    <row r="177" spans="1:3" ht="14.25" customHeight="1">
      <c r="A177" s="19">
        <v>12</v>
      </c>
      <c r="B177" s="20" t="s">
        <v>33</v>
      </c>
      <c r="C177" s="21" t="s">
        <v>95</v>
      </c>
    </row>
    <row r="178" spans="1:3" ht="14.25" customHeight="1">
      <c r="A178" s="19">
        <v>13</v>
      </c>
      <c r="B178" s="20" t="s">
        <v>34</v>
      </c>
      <c r="C178" s="21" t="s">
        <v>20</v>
      </c>
    </row>
    <row r="179" spans="1:3" ht="14.25" customHeight="1">
      <c r="A179" s="19">
        <v>14</v>
      </c>
      <c r="B179" s="20" t="s">
        <v>35</v>
      </c>
      <c r="C179" s="24" t="s">
        <v>22</v>
      </c>
    </row>
    <row r="180" spans="1:3" ht="15" customHeight="1" thickBot="1">
      <c r="A180" s="25">
        <v>15</v>
      </c>
      <c r="B180" s="26" t="s">
        <v>36</v>
      </c>
      <c r="C180" s="27" t="s">
        <v>96</v>
      </c>
    </row>
    <row r="181" spans="1:3" ht="15.75" customHeight="1">
      <c r="A181" s="13"/>
      <c r="B181" s="14"/>
      <c r="C181" s="15"/>
    </row>
    <row r="182" spans="1:3" ht="27" customHeight="1">
      <c r="A182" s="16" t="s">
        <v>97</v>
      </c>
      <c r="B182" s="17" t="s">
        <v>9</v>
      </c>
      <c r="C182" s="18" t="s">
        <v>98</v>
      </c>
    </row>
    <row r="183" spans="1:3" ht="30">
      <c r="A183" s="19">
        <v>1</v>
      </c>
      <c r="B183" s="20" t="s">
        <v>11</v>
      </c>
      <c r="C183" s="21" t="s">
        <v>99</v>
      </c>
    </row>
    <row r="184" spans="1:3" ht="14.25" customHeight="1">
      <c r="A184" s="19">
        <v>2</v>
      </c>
      <c r="B184" s="22" t="s">
        <v>13</v>
      </c>
      <c r="C184" s="21" t="s">
        <v>100</v>
      </c>
    </row>
    <row r="185" spans="1:3" ht="14.25" customHeight="1">
      <c r="A185" s="19">
        <v>3</v>
      </c>
      <c r="B185" s="22" t="s">
        <v>15</v>
      </c>
      <c r="C185" s="23" t="s">
        <v>16</v>
      </c>
    </row>
    <row r="186" spans="1:3" ht="14.25" customHeight="1">
      <c r="A186" s="19">
        <v>4</v>
      </c>
      <c r="B186" s="20" t="s">
        <v>17</v>
      </c>
      <c r="C186" s="21" t="s">
        <v>101</v>
      </c>
    </row>
    <row r="187" spans="1:3" ht="14.25" customHeight="1">
      <c r="A187" s="19">
        <v>5</v>
      </c>
      <c r="B187" s="20" t="s">
        <v>19</v>
      </c>
      <c r="C187" s="21" t="s">
        <v>20</v>
      </c>
    </row>
    <row r="188" spans="1:3" ht="14.25" customHeight="1">
      <c r="A188" s="19">
        <v>6</v>
      </c>
      <c r="B188" s="20" t="s">
        <v>21</v>
      </c>
      <c r="C188" s="24" t="s">
        <v>22</v>
      </c>
    </row>
    <row r="189" spans="1:3" ht="14.25" customHeight="1">
      <c r="A189" s="19">
        <v>7</v>
      </c>
      <c r="B189" s="20" t="s">
        <v>23</v>
      </c>
      <c r="C189" s="21" t="s">
        <v>24</v>
      </c>
    </row>
    <row r="190" spans="1:3" ht="14.25" customHeight="1">
      <c r="A190" s="19">
        <v>8</v>
      </c>
      <c r="B190" s="20" t="s">
        <v>25</v>
      </c>
      <c r="C190" s="21" t="s">
        <v>102</v>
      </c>
    </row>
    <row r="191" spans="1:3" ht="14.25" customHeight="1">
      <c r="A191" s="19">
        <v>9</v>
      </c>
      <c r="B191" s="20" t="s">
        <v>27</v>
      </c>
      <c r="C191" s="21" t="s">
        <v>42</v>
      </c>
    </row>
    <row r="192" spans="1:3" ht="14.25" customHeight="1">
      <c r="A192" s="19">
        <v>10</v>
      </c>
      <c r="B192" s="20" t="s">
        <v>29</v>
      </c>
      <c r="C192" s="21" t="s">
        <v>103</v>
      </c>
    </row>
    <row r="193" spans="1:3" ht="14.25" customHeight="1">
      <c r="A193" s="19">
        <v>11</v>
      </c>
      <c r="B193" s="20" t="s">
        <v>31</v>
      </c>
      <c r="C193" s="21" t="s">
        <v>104</v>
      </c>
    </row>
    <row r="194" spans="1:3" ht="14.25" customHeight="1">
      <c r="A194" s="19">
        <v>12</v>
      </c>
      <c r="B194" s="20" t="s">
        <v>33</v>
      </c>
      <c r="C194" s="21" t="s">
        <v>105</v>
      </c>
    </row>
    <row r="195" spans="1:3" ht="14.25" customHeight="1">
      <c r="A195" s="19">
        <v>13</v>
      </c>
      <c r="B195" s="20" t="s">
        <v>34</v>
      </c>
      <c r="C195" s="21" t="s">
        <v>20</v>
      </c>
    </row>
    <row r="196" spans="1:3" ht="14.25" customHeight="1">
      <c r="A196" s="19">
        <v>14</v>
      </c>
      <c r="B196" s="20" t="s">
        <v>35</v>
      </c>
      <c r="C196" s="24" t="s">
        <v>22</v>
      </c>
    </row>
    <row r="197" spans="1:3" ht="15" customHeight="1" thickBot="1">
      <c r="A197" s="25">
        <v>15</v>
      </c>
      <c r="B197" s="26" t="s">
        <v>36</v>
      </c>
      <c r="C197" s="27" t="s">
        <v>96</v>
      </c>
    </row>
    <row r="198" spans="1:3" ht="15.75" customHeight="1">
      <c r="A198" s="13"/>
      <c r="B198" s="14"/>
      <c r="C198" s="15"/>
    </row>
    <row r="199" spans="1:3" ht="27" customHeight="1">
      <c r="A199" s="16" t="s">
        <v>106</v>
      </c>
      <c r="B199" s="17" t="s">
        <v>9</v>
      </c>
      <c r="C199" s="18" t="s">
        <v>107</v>
      </c>
    </row>
    <row r="200" spans="1:3" ht="30">
      <c r="A200" s="19">
        <v>1</v>
      </c>
      <c r="B200" s="20" t="s">
        <v>11</v>
      </c>
      <c r="C200" s="21" t="s">
        <v>108</v>
      </c>
    </row>
    <row r="201" spans="1:3" ht="14.25" customHeight="1">
      <c r="A201" s="19">
        <v>2</v>
      </c>
      <c r="B201" s="22" t="s">
        <v>13</v>
      </c>
      <c r="C201" s="21" t="s">
        <v>109</v>
      </c>
    </row>
    <row r="202" spans="1:3" ht="14.25" customHeight="1">
      <c r="A202" s="19">
        <v>3</v>
      </c>
      <c r="B202" s="22" t="s">
        <v>15</v>
      </c>
      <c r="C202" s="23" t="s">
        <v>47</v>
      </c>
    </row>
    <row r="203" spans="1:3" ht="14.25" customHeight="1">
      <c r="A203" s="19">
        <v>4</v>
      </c>
      <c r="B203" s="20" t="s">
        <v>17</v>
      </c>
      <c r="C203" s="21" t="s">
        <v>110</v>
      </c>
    </row>
    <row r="204" spans="1:3" ht="14.25" customHeight="1">
      <c r="A204" s="19">
        <v>5</v>
      </c>
      <c r="B204" s="20" t="s">
        <v>19</v>
      </c>
      <c r="C204" s="21" t="s">
        <v>111</v>
      </c>
    </row>
    <row r="205" spans="1:3" ht="14.25" customHeight="1">
      <c r="A205" s="19">
        <v>6</v>
      </c>
      <c r="B205" s="20" t="s">
        <v>21</v>
      </c>
      <c r="C205" s="24" t="s">
        <v>112</v>
      </c>
    </row>
    <row r="206" spans="1:3" ht="14.25" customHeight="1">
      <c r="A206" s="19">
        <v>7</v>
      </c>
      <c r="B206" s="20" t="s">
        <v>23</v>
      </c>
      <c r="C206" s="21" t="s">
        <v>113</v>
      </c>
    </row>
    <row r="207" spans="1:3" ht="14.25" customHeight="1">
      <c r="A207" s="19">
        <v>8</v>
      </c>
      <c r="B207" s="20" t="s">
        <v>25</v>
      </c>
      <c r="C207" s="21" t="s">
        <v>114</v>
      </c>
    </row>
    <row r="208" spans="1:3" ht="14.25" customHeight="1">
      <c r="A208" s="19">
        <v>9</v>
      </c>
      <c r="B208" s="20" t="s">
        <v>27</v>
      </c>
      <c r="C208" s="21" t="s">
        <v>42</v>
      </c>
    </row>
    <row r="209" spans="1:3" ht="14.25" customHeight="1">
      <c r="A209" s="19">
        <v>10</v>
      </c>
      <c r="B209" s="20" t="s">
        <v>29</v>
      </c>
      <c r="C209" s="21" t="s">
        <v>30</v>
      </c>
    </row>
    <row r="210" spans="1:3" ht="14.25" customHeight="1">
      <c r="A210" s="19">
        <v>11</v>
      </c>
      <c r="B210" s="20" t="s">
        <v>31</v>
      </c>
      <c r="C210" s="21" t="s">
        <v>115</v>
      </c>
    </row>
    <row r="211" spans="1:3" ht="14.25" customHeight="1">
      <c r="A211" s="19">
        <v>12</v>
      </c>
      <c r="B211" s="20" t="s">
        <v>33</v>
      </c>
      <c r="C211" s="21" t="s">
        <v>18</v>
      </c>
    </row>
    <row r="212" spans="1:3" ht="14.25" customHeight="1">
      <c r="A212" s="19">
        <v>13</v>
      </c>
      <c r="B212" s="20" t="s">
        <v>34</v>
      </c>
      <c r="C212" s="21" t="s">
        <v>20</v>
      </c>
    </row>
    <row r="213" spans="1:3" ht="14.25" customHeight="1">
      <c r="A213" s="19">
        <v>14</v>
      </c>
      <c r="B213" s="20" t="s">
        <v>35</v>
      </c>
      <c r="C213" s="24" t="s">
        <v>22</v>
      </c>
    </row>
    <row r="214" spans="1:3" ht="15" customHeight="1" thickBot="1">
      <c r="A214" s="25">
        <v>15</v>
      </c>
      <c r="B214" s="26" t="s">
        <v>36</v>
      </c>
      <c r="C214" s="27" t="s">
        <v>24</v>
      </c>
    </row>
    <row r="215" spans="1:3" ht="15.75" customHeight="1">
      <c r="A215" s="13"/>
      <c r="B215" s="14"/>
      <c r="C215" s="15"/>
    </row>
    <row r="216" spans="1:3" ht="27" customHeight="1">
      <c r="A216" s="16" t="s">
        <v>116</v>
      </c>
      <c r="B216" s="17" t="s">
        <v>9</v>
      </c>
      <c r="C216" s="18" t="s">
        <v>117</v>
      </c>
    </row>
    <row r="217" spans="1:3" ht="60">
      <c r="A217" s="19">
        <v>1</v>
      </c>
      <c r="B217" s="20" t="s">
        <v>11</v>
      </c>
      <c r="C217" s="21" t="s">
        <v>118</v>
      </c>
    </row>
    <row r="218" spans="1:3" ht="14.25" customHeight="1">
      <c r="A218" s="19">
        <v>2</v>
      </c>
      <c r="B218" s="22" t="s">
        <v>13</v>
      </c>
      <c r="C218" s="21" t="s">
        <v>119</v>
      </c>
    </row>
    <row r="219" spans="1:3" ht="14.25" customHeight="1">
      <c r="A219" s="19">
        <v>3</v>
      </c>
      <c r="B219" s="22" t="s">
        <v>15</v>
      </c>
      <c r="C219" s="23" t="s">
        <v>16</v>
      </c>
    </row>
    <row r="220" spans="1:3" ht="14.25" customHeight="1">
      <c r="A220" s="19">
        <v>4</v>
      </c>
      <c r="B220" s="20" t="s">
        <v>17</v>
      </c>
      <c r="C220" s="21" t="s">
        <v>18</v>
      </c>
    </row>
    <row r="221" spans="1:3" ht="14.25" customHeight="1">
      <c r="A221" s="19">
        <v>5</v>
      </c>
      <c r="B221" s="20" t="s">
        <v>19</v>
      </c>
      <c r="C221" s="21" t="s">
        <v>20</v>
      </c>
    </row>
    <row r="222" spans="1:3" ht="14.25" customHeight="1">
      <c r="A222" s="19">
        <v>6</v>
      </c>
      <c r="B222" s="20" t="s">
        <v>21</v>
      </c>
      <c r="C222" s="24" t="s">
        <v>22</v>
      </c>
    </row>
    <row r="223" spans="1:3" ht="14.25" customHeight="1">
      <c r="A223" s="19">
        <v>7</v>
      </c>
      <c r="B223" s="20" t="s">
        <v>23</v>
      </c>
      <c r="C223" s="21" t="s">
        <v>24</v>
      </c>
    </row>
    <row r="224" spans="1:3" ht="14.25" customHeight="1">
      <c r="A224" s="19">
        <v>8</v>
      </c>
      <c r="B224" s="20" t="s">
        <v>25</v>
      </c>
      <c r="C224" s="21" t="s">
        <v>41</v>
      </c>
    </row>
    <row r="225" spans="1:3" ht="14.25" customHeight="1">
      <c r="A225" s="19">
        <v>9</v>
      </c>
      <c r="B225" s="20" t="s">
        <v>27</v>
      </c>
      <c r="C225" s="21" t="s">
        <v>42</v>
      </c>
    </row>
    <row r="226" spans="1:3" ht="14.25" customHeight="1">
      <c r="A226" s="19">
        <v>10</v>
      </c>
      <c r="B226" s="20" t="s">
        <v>29</v>
      </c>
      <c r="C226" s="21" t="s">
        <v>30</v>
      </c>
    </row>
    <row r="227" spans="1:3" ht="14.25" customHeight="1">
      <c r="A227" s="19">
        <v>11</v>
      </c>
      <c r="B227" s="20" t="s">
        <v>31</v>
      </c>
      <c r="C227" s="21" t="s">
        <v>32</v>
      </c>
    </row>
    <row r="228" spans="1:3" ht="14.25" customHeight="1">
      <c r="A228" s="19">
        <v>12</v>
      </c>
      <c r="B228" s="20" t="s">
        <v>33</v>
      </c>
      <c r="C228" s="21" t="s">
        <v>18</v>
      </c>
    </row>
    <row r="229" spans="1:3" ht="14.25" customHeight="1">
      <c r="A229" s="19">
        <v>13</v>
      </c>
      <c r="B229" s="20" t="s">
        <v>34</v>
      </c>
      <c r="C229" s="21" t="s">
        <v>20</v>
      </c>
    </row>
    <row r="230" spans="1:3" ht="14.25" customHeight="1">
      <c r="A230" s="19">
        <v>14</v>
      </c>
      <c r="B230" s="20" t="s">
        <v>35</v>
      </c>
      <c r="C230" s="24" t="s">
        <v>22</v>
      </c>
    </row>
    <row r="231" spans="1:3" ht="15" customHeight="1" thickBot="1">
      <c r="A231" s="25">
        <v>15</v>
      </c>
      <c r="B231" s="26" t="s">
        <v>36</v>
      </c>
      <c r="C231" s="27" t="s">
        <v>24</v>
      </c>
    </row>
    <row r="232" spans="1:3" ht="15.75" customHeight="1">
      <c r="A232" s="13"/>
      <c r="B232" s="14"/>
      <c r="C232" s="15"/>
    </row>
    <row r="233" spans="1:3" ht="27" customHeight="1">
      <c r="A233" s="16" t="s">
        <v>120</v>
      </c>
      <c r="B233" s="17" t="s">
        <v>9</v>
      </c>
      <c r="C233" s="18" t="s">
        <v>121</v>
      </c>
    </row>
    <row r="234" spans="1:3" ht="60">
      <c r="A234" s="19">
        <v>1</v>
      </c>
      <c r="B234" s="20" t="s">
        <v>11</v>
      </c>
      <c r="C234" s="21" t="s">
        <v>122</v>
      </c>
    </row>
    <row r="235" spans="1:3" ht="14.25" customHeight="1">
      <c r="A235" s="19">
        <v>2</v>
      </c>
      <c r="B235" s="22" t="s">
        <v>13</v>
      </c>
      <c r="C235" s="21" t="s">
        <v>100</v>
      </c>
    </row>
    <row r="236" spans="1:3" ht="14.25" customHeight="1">
      <c r="A236" s="19">
        <v>3</v>
      </c>
      <c r="B236" s="22" t="s">
        <v>15</v>
      </c>
      <c r="C236" s="23" t="s">
        <v>16</v>
      </c>
    </row>
    <row r="237" spans="1:3" ht="14.25" customHeight="1">
      <c r="A237" s="19">
        <v>4</v>
      </c>
      <c r="B237" s="20" t="s">
        <v>17</v>
      </c>
      <c r="C237" s="21" t="s">
        <v>123</v>
      </c>
    </row>
    <row r="238" spans="1:3" ht="14.25" customHeight="1">
      <c r="A238" s="19">
        <v>5</v>
      </c>
      <c r="B238" s="20" t="s">
        <v>19</v>
      </c>
      <c r="C238" s="21" t="s">
        <v>124</v>
      </c>
    </row>
    <row r="239" spans="1:3" ht="14.25" customHeight="1">
      <c r="A239" s="19">
        <v>6</v>
      </c>
      <c r="B239" s="20" t="s">
        <v>21</v>
      </c>
      <c r="C239" s="24" t="s">
        <v>22</v>
      </c>
    </row>
    <row r="240" spans="1:3" ht="14.25" customHeight="1">
      <c r="A240" s="19">
        <v>7</v>
      </c>
      <c r="B240" s="20" t="s">
        <v>23</v>
      </c>
      <c r="C240" s="21" t="s">
        <v>24</v>
      </c>
    </row>
    <row r="241" spans="1:3" ht="14.25" customHeight="1">
      <c r="A241" s="19">
        <v>8</v>
      </c>
      <c r="B241" s="20" t="s">
        <v>25</v>
      </c>
      <c r="C241" s="21" t="s">
        <v>125</v>
      </c>
    </row>
    <row r="242" spans="1:3" ht="14.25" customHeight="1">
      <c r="A242" s="19">
        <v>9</v>
      </c>
      <c r="B242" s="20" t="s">
        <v>27</v>
      </c>
      <c r="C242" s="21" t="s">
        <v>126</v>
      </c>
    </row>
    <row r="243" spans="1:3" ht="14.25" customHeight="1">
      <c r="A243" s="19">
        <v>10</v>
      </c>
      <c r="B243" s="20" t="s">
        <v>29</v>
      </c>
      <c r="C243" s="21" t="s">
        <v>103</v>
      </c>
    </row>
    <row r="244" spans="1:3" ht="14.25" customHeight="1">
      <c r="A244" s="19">
        <v>11</v>
      </c>
      <c r="B244" s="20" t="s">
        <v>31</v>
      </c>
      <c r="C244" s="21" t="s">
        <v>104</v>
      </c>
    </row>
    <row r="245" spans="1:3" ht="14.25" customHeight="1">
      <c r="A245" s="19">
        <v>12</v>
      </c>
      <c r="B245" s="20" t="s">
        <v>33</v>
      </c>
      <c r="C245" s="21" t="s">
        <v>105</v>
      </c>
    </row>
    <row r="246" spans="1:3" ht="14.25" customHeight="1">
      <c r="A246" s="19">
        <v>13</v>
      </c>
      <c r="B246" s="20" t="s">
        <v>34</v>
      </c>
      <c r="C246" s="21" t="s">
        <v>124</v>
      </c>
    </row>
    <row r="247" spans="1:3" ht="14.25" customHeight="1">
      <c r="A247" s="19">
        <v>14</v>
      </c>
      <c r="B247" s="20" t="s">
        <v>35</v>
      </c>
      <c r="C247" s="24" t="s">
        <v>22</v>
      </c>
    </row>
    <row r="248" spans="1:3" ht="15" customHeight="1" thickBot="1">
      <c r="A248" s="25">
        <v>15</v>
      </c>
      <c r="B248" s="26" t="s">
        <v>36</v>
      </c>
      <c r="C248" s="27" t="s">
        <v>127</v>
      </c>
    </row>
    <row r="249" spans="1:3" ht="15.75" customHeight="1">
      <c r="A249" s="13"/>
      <c r="B249" s="14"/>
      <c r="C249" s="15"/>
    </row>
    <row r="250" spans="1:3" ht="27" customHeight="1">
      <c r="A250" s="16" t="s">
        <v>128</v>
      </c>
      <c r="B250" s="17" t="s">
        <v>9</v>
      </c>
      <c r="C250" s="18" t="s">
        <v>129</v>
      </c>
    </row>
    <row r="251" spans="1:3" ht="45">
      <c r="A251" s="19">
        <v>1</v>
      </c>
      <c r="B251" s="20" t="s">
        <v>11</v>
      </c>
      <c r="C251" s="21" t="s">
        <v>130</v>
      </c>
    </row>
    <row r="252" spans="1:3" ht="14.25" customHeight="1">
      <c r="A252" s="19">
        <v>2</v>
      </c>
      <c r="B252" s="22" t="s">
        <v>13</v>
      </c>
      <c r="C252" s="21" t="s">
        <v>131</v>
      </c>
    </row>
    <row r="253" spans="1:3" ht="14.25" customHeight="1">
      <c r="A253" s="19">
        <v>3</v>
      </c>
      <c r="B253" s="22" t="s">
        <v>15</v>
      </c>
      <c r="C253" s="23" t="s">
        <v>16</v>
      </c>
    </row>
    <row r="254" spans="1:3" ht="14.25" customHeight="1">
      <c r="A254" s="19">
        <v>4</v>
      </c>
      <c r="B254" s="20" t="s">
        <v>17</v>
      </c>
      <c r="C254" s="21" t="s">
        <v>48</v>
      </c>
    </row>
    <row r="255" spans="1:3" ht="14.25" customHeight="1">
      <c r="A255" s="19">
        <v>5</v>
      </c>
      <c r="B255" s="20" t="s">
        <v>19</v>
      </c>
      <c r="C255" s="21" t="s">
        <v>20</v>
      </c>
    </row>
    <row r="256" spans="1:3" ht="14.25" customHeight="1">
      <c r="A256" s="19">
        <v>6</v>
      </c>
      <c r="B256" s="20" t="s">
        <v>21</v>
      </c>
      <c r="C256" s="24" t="s">
        <v>22</v>
      </c>
    </row>
    <row r="257" spans="1:3" ht="14.25" customHeight="1">
      <c r="A257" s="19">
        <v>7</v>
      </c>
      <c r="B257" s="20" t="s">
        <v>23</v>
      </c>
      <c r="C257" s="21" t="s">
        <v>24</v>
      </c>
    </row>
    <row r="258" spans="1:3" ht="14.25" customHeight="1">
      <c r="A258" s="19">
        <v>8</v>
      </c>
      <c r="B258" s="20" t="s">
        <v>25</v>
      </c>
      <c r="C258" s="21" t="s">
        <v>26</v>
      </c>
    </row>
    <row r="259" spans="1:3" ht="14.25" customHeight="1">
      <c r="A259" s="19">
        <v>9</v>
      </c>
      <c r="B259" s="20" t="s">
        <v>27</v>
      </c>
      <c r="C259" s="21" t="s">
        <v>132</v>
      </c>
    </row>
    <row r="260" spans="1:3" ht="14.25" customHeight="1">
      <c r="A260" s="19">
        <v>10</v>
      </c>
      <c r="B260" s="20" t="s">
        <v>29</v>
      </c>
      <c r="C260" s="21" t="s">
        <v>30</v>
      </c>
    </row>
    <row r="261" spans="1:3" ht="14.25" customHeight="1">
      <c r="A261" s="19">
        <v>11</v>
      </c>
      <c r="B261" s="20" t="s">
        <v>31</v>
      </c>
      <c r="C261" s="21" t="s">
        <v>32</v>
      </c>
    </row>
    <row r="262" spans="1:3" ht="14.25" customHeight="1">
      <c r="A262" s="19">
        <v>12</v>
      </c>
      <c r="B262" s="20" t="s">
        <v>33</v>
      </c>
      <c r="C262" s="21" t="s">
        <v>18</v>
      </c>
    </row>
    <row r="263" spans="1:3" ht="14.25" customHeight="1">
      <c r="A263" s="19">
        <v>13</v>
      </c>
      <c r="B263" s="20" t="s">
        <v>34</v>
      </c>
      <c r="C263" s="21" t="s">
        <v>20</v>
      </c>
    </row>
    <row r="264" spans="1:3" ht="14.25" customHeight="1">
      <c r="A264" s="19">
        <v>14</v>
      </c>
      <c r="B264" s="20" t="s">
        <v>35</v>
      </c>
      <c r="C264" s="24" t="s">
        <v>22</v>
      </c>
    </row>
    <row r="265" spans="1:3" ht="15" customHeight="1" thickBot="1">
      <c r="A265" s="25">
        <v>15</v>
      </c>
      <c r="B265" s="26" t="s">
        <v>36</v>
      </c>
      <c r="C265" s="27" t="s">
        <v>24</v>
      </c>
    </row>
    <row r="266" spans="1:3" ht="15.75" customHeight="1">
      <c r="A266" s="13"/>
      <c r="B266" s="14"/>
      <c r="C266" s="15"/>
    </row>
    <row r="267" spans="1:3" ht="27" customHeight="1">
      <c r="A267" s="16" t="s">
        <v>133</v>
      </c>
      <c r="B267" s="17" t="s">
        <v>9</v>
      </c>
      <c r="C267" s="18" t="s">
        <v>134</v>
      </c>
    </row>
    <row r="268" spans="1:3" ht="15">
      <c r="A268" s="19">
        <v>1</v>
      </c>
      <c r="B268" s="20" t="s">
        <v>11</v>
      </c>
      <c r="C268" s="21" t="s">
        <v>135</v>
      </c>
    </row>
    <row r="269" spans="1:3" ht="14.25" customHeight="1">
      <c r="A269" s="19">
        <v>2</v>
      </c>
      <c r="B269" s="22" t="s">
        <v>13</v>
      </c>
      <c r="C269" s="21" t="s">
        <v>131</v>
      </c>
    </row>
    <row r="270" spans="1:3" ht="14.25" customHeight="1">
      <c r="A270" s="19">
        <v>3</v>
      </c>
      <c r="B270" s="22" t="s">
        <v>15</v>
      </c>
      <c r="C270" s="23" t="s">
        <v>47</v>
      </c>
    </row>
    <row r="271" spans="1:3" ht="14.25" customHeight="1">
      <c r="A271" s="19">
        <v>4</v>
      </c>
      <c r="B271" s="20" t="s">
        <v>17</v>
      </c>
      <c r="C271" s="21" t="s">
        <v>18</v>
      </c>
    </row>
    <row r="272" spans="1:3" ht="14.25" customHeight="1">
      <c r="A272" s="19">
        <v>5</v>
      </c>
      <c r="B272" s="20" t="s">
        <v>19</v>
      </c>
      <c r="C272" s="21" t="s">
        <v>20</v>
      </c>
    </row>
    <row r="273" spans="1:3" ht="14.25" customHeight="1">
      <c r="A273" s="19">
        <v>6</v>
      </c>
      <c r="B273" s="20" t="s">
        <v>21</v>
      </c>
      <c r="C273" s="24" t="s">
        <v>22</v>
      </c>
    </row>
    <row r="274" spans="1:3" ht="14.25" customHeight="1">
      <c r="A274" s="19">
        <v>7</v>
      </c>
      <c r="B274" s="20" t="s">
        <v>23</v>
      </c>
      <c r="C274" s="21" t="s">
        <v>24</v>
      </c>
    </row>
    <row r="275" spans="1:3" ht="14.25" customHeight="1">
      <c r="A275" s="19">
        <v>8</v>
      </c>
      <c r="B275" s="20" t="s">
        <v>25</v>
      </c>
      <c r="C275" s="21" t="s">
        <v>136</v>
      </c>
    </row>
    <row r="276" spans="1:3" ht="14.25" customHeight="1">
      <c r="A276" s="19">
        <v>9</v>
      </c>
      <c r="B276" s="20" t="s">
        <v>27</v>
      </c>
      <c r="C276" s="21" t="s">
        <v>137</v>
      </c>
    </row>
    <row r="277" spans="1:3" ht="14.25" customHeight="1">
      <c r="A277" s="19">
        <v>10</v>
      </c>
      <c r="B277" s="20" t="s">
        <v>29</v>
      </c>
      <c r="C277" s="21" t="s">
        <v>30</v>
      </c>
    </row>
    <row r="278" spans="1:3" ht="14.25" customHeight="1">
      <c r="A278" s="19">
        <v>11</v>
      </c>
      <c r="B278" s="20" t="s">
        <v>31</v>
      </c>
      <c r="C278" s="21" t="s">
        <v>32</v>
      </c>
    </row>
    <row r="279" spans="1:3" ht="14.25" customHeight="1">
      <c r="A279" s="19">
        <v>12</v>
      </c>
      <c r="B279" s="20" t="s">
        <v>33</v>
      </c>
      <c r="C279" s="21" t="s">
        <v>18</v>
      </c>
    </row>
    <row r="280" spans="1:3" ht="14.25" customHeight="1">
      <c r="A280" s="19">
        <v>13</v>
      </c>
      <c r="B280" s="20" t="s">
        <v>34</v>
      </c>
      <c r="C280" s="21" t="s">
        <v>20</v>
      </c>
    </row>
    <row r="281" spans="1:3" ht="14.25" customHeight="1">
      <c r="A281" s="19">
        <v>14</v>
      </c>
      <c r="B281" s="20" t="s">
        <v>35</v>
      </c>
      <c r="C281" s="24" t="s">
        <v>22</v>
      </c>
    </row>
    <row r="282" spans="1:3" ht="15" customHeight="1" thickBot="1">
      <c r="A282" s="25">
        <v>15</v>
      </c>
      <c r="B282" s="26" t="s">
        <v>36</v>
      </c>
      <c r="C282" s="27" t="s">
        <v>24</v>
      </c>
    </row>
    <row r="283" spans="1:4" ht="15.75">
      <c r="A283" s="28" t="s">
        <v>138</v>
      </c>
      <c r="B283" s="28"/>
      <c r="C283" s="28" t="s">
        <v>139</v>
      </c>
      <c r="D283"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REPORTING&amp;RSAINT FRANCIS HOSPITAL AND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9"/>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316</v>
      </c>
      <c r="B5" s="298"/>
      <c r="C5" s="298"/>
    </row>
    <row r="6" spans="1:3" ht="13.5" customHeight="1" thickBot="1">
      <c r="A6" s="299"/>
      <c r="B6" s="493"/>
      <c r="C6" s="493"/>
    </row>
    <row r="7" spans="1:3" ht="15">
      <c r="A7" s="221">
        <v>-1</v>
      </c>
      <c r="B7" s="223">
        <v>-2</v>
      </c>
      <c r="C7" s="224">
        <v>-3</v>
      </c>
    </row>
    <row r="8" spans="1:3" ht="15.75" thickBot="1">
      <c r="A8" s="300" t="s">
        <v>5</v>
      </c>
      <c r="B8" s="301" t="s">
        <v>6</v>
      </c>
      <c r="C8" s="301" t="s">
        <v>317</v>
      </c>
    </row>
    <row r="9" spans="1:3" ht="15.75" customHeight="1">
      <c r="A9" s="302"/>
      <c r="B9" s="303"/>
      <c r="C9" s="304"/>
    </row>
    <row r="10" spans="1:3" ht="15.75" customHeight="1" thickBot="1">
      <c r="A10" s="305" t="s">
        <v>83</v>
      </c>
      <c r="B10" s="306" t="s">
        <v>318</v>
      </c>
      <c r="C10" s="301"/>
    </row>
    <row r="11" spans="1:3" s="225" customFormat="1" ht="75" customHeight="1">
      <c r="A11" s="307" t="s">
        <v>8</v>
      </c>
      <c r="B11" s="308" t="s">
        <v>319</v>
      </c>
      <c r="C11" s="309" t="s">
        <v>320</v>
      </c>
    </row>
    <row r="12" spans="1:3" s="225" customFormat="1" ht="75" customHeight="1">
      <c r="A12" s="310" t="s">
        <v>37</v>
      </c>
      <c r="B12" s="308" t="s">
        <v>321</v>
      </c>
      <c r="C12" s="311" t="s">
        <v>322</v>
      </c>
    </row>
    <row r="13" spans="1:3" s="225" customFormat="1" ht="30">
      <c r="A13" s="312" t="s">
        <v>43</v>
      </c>
      <c r="B13" s="313" t="s">
        <v>323</v>
      </c>
      <c r="C13" s="314">
        <v>0.061</v>
      </c>
    </row>
    <row r="14" spans="1:3" ht="13.5" customHeight="1" thickBot="1">
      <c r="A14" s="315"/>
      <c r="B14" s="316"/>
      <c r="C14" s="317"/>
    </row>
    <row r="15" spans="1:3" s="225" customFormat="1" ht="16.5" customHeight="1" thickBot="1">
      <c r="A15" s="318" t="s">
        <v>324</v>
      </c>
      <c r="B15" s="319" t="s">
        <v>325</v>
      </c>
      <c r="C15" s="320"/>
    </row>
    <row r="16" spans="1:3" s="225" customFormat="1" ht="15">
      <c r="A16" s="321"/>
      <c r="B16" s="322" t="s">
        <v>326</v>
      </c>
      <c r="C16" s="323"/>
    </row>
    <row r="17" spans="1:3" s="225" customFormat="1" ht="15">
      <c r="A17" s="324">
        <v>1</v>
      </c>
      <c r="B17" s="308" t="s">
        <v>327</v>
      </c>
      <c r="C17" s="325" t="s">
        <v>328</v>
      </c>
    </row>
    <row r="18" spans="1:3" s="225" customFormat="1" ht="15">
      <c r="A18" s="324">
        <v>2</v>
      </c>
      <c r="B18" s="326" t="s">
        <v>329</v>
      </c>
      <c r="C18" s="325" t="s">
        <v>330</v>
      </c>
    </row>
    <row r="19" spans="1:3" s="225" customFormat="1" ht="15">
      <c r="A19" s="324">
        <v>3</v>
      </c>
      <c r="B19" s="326" t="s">
        <v>331</v>
      </c>
      <c r="C19" s="325" t="s">
        <v>332</v>
      </c>
    </row>
    <row r="20" spans="1:3" s="225" customFormat="1" ht="75" customHeight="1">
      <c r="A20" s="324">
        <v>4</v>
      </c>
      <c r="B20" s="326" t="s">
        <v>333</v>
      </c>
      <c r="C20" s="325" t="s">
        <v>334</v>
      </c>
    </row>
    <row r="21" spans="1:3" s="225" customFormat="1" ht="75" customHeight="1">
      <c r="A21" s="324">
        <v>5</v>
      </c>
      <c r="B21" s="326" t="s">
        <v>335</v>
      </c>
      <c r="C21" s="325" t="s">
        <v>322</v>
      </c>
    </row>
    <row r="22" spans="1:3" s="225" customFormat="1" ht="27" customHeight="1">
      <c r="A22" s="327">
        <v>6</v>
      </c>
      <c r="B22" s="326" t="s">
        <v>336</v>
      </c>
      <c r="C22" s="328">
        <v>0.031</v>
      </c>
    </row>
    <row r="23" spans="1:3" s="329" customFormat="1" ht="15">
      <c r="A23" s="330"/>
      <c r="B23" s="331"/>
      <c r="C23" s="332"/>
    </row>
    <row r="24" spans="1:3" s="225" customFormat="1" ht="15">
      <c r="A24" s="321"/>
      <c r="B24" s="322" t="s">
        <v>326</v>
      </c>
      <c r="C24" s="323"/>
    </row>
    <row r="25" spans="1:3" s="225" customFormat="1" ht="15">
      <c r="A25" s="324">
        <v>1</v>
      </c>
      <c r="B25" s="308" t="s">
        <v>327</v>
      </c>
      <c r="C25" s="325" t="s">
        <v>337</v>
      </c>
    </row>
    <row r="26" spans="1:3" s="225" customFormat="1" ht="15">
      <c r="A26" s="324">
        <v>2</v>
      </c>
      <c r="B26" s="326" t="s">
        <v>329</v>
      </c>
      <c r="C26" s="325" t="s">
        <v>330</v>
      </c>
    </row>
    <row r="27" spans="1:3" s="225" customFormat="1" ht="15">
      <c r="A27" s="324">
        <v>3</v>
      </c>
      <c r="B27" s="326" t="s">
        <v>331</v>
      </c>
      <c r="C27" s="325" t="s">
        <v>332</v>
      </c>
    </row>
    <row r="28" spans="1:3" s="225" customFormat="1" ht="75" customHeight="1">
      <c r="A28" s="324">
        <v>4</v>
      </c>
      <c r="B28" s="326" t="s">
        <v>333</v>
      </c>
      <c r="C28" s="325" t="s">
        <v>338</v>
      </c>
    </row>
    <row r="29" spans="1:3" s="225" customFormat="1" ht="75" customHeight="1">
      <c r="A29" s="324">
        <v>5</v>
      </c>
      <c r="B29" s="326" t="s">
        <v>335</v>
      </c>
      <c r="C29" s="325" t="s">
        <v>322</v>
      </c>
    </row>
    <row r="30" spans="1:3" s="225" customFormat="1" ht="27" customHeight="1">
      <c r="A30" s="327">
        <v>6</v>
      </c>
      <c r="B30" s="326" t="s">
        <v>336</v>
      </c>
      <c r="C30" s="328">
        <v>0</v>
      </c>
    </row>
    <row r="31" spans="1:3" s="329" customFormat="1" ht="15">
      <c r="A31" s="330"/>
      <c r="B31" s="331"/>
      <c r="C31" s="332"/>
    </row>
    <row r="32" spans="1:3" s="225" customFormat="1" ht="15">
      <c r="A32" s="321"/>
      <c r="B32" s="322" t="s">
        <v>326</v>
      </c>
      <c r="C32" s="323"/>
    </row>
    <row r="33" spans="1:3" s="225" customFormat="1" ht="15">
      <c r="A33" s="324">
        <v>1</v>
      </c>
      <c r="B33" s="308" t="s">
        <v>327</v>
      </c>
      <c r="C33" s="325" t="s">
        <v>339</v>
      </c>
    </row>
    <row r="34" spans="1:3" s="225" customFormat="1" ht="15">
      <c r="A34" s="324">
        <v>2</v>
      </c>
      <c r="B34" s="326" t="s">
        <v>329</v>
      </c>
      <c r="C34" s="325" t="s">
        <v>340</v>
      </c>
    </row>
    <row r="35" spans="1:3" s="225" customFormat="1" ht="15">
      <c r="A35" s="324">
        <v>3</v>
      </c>
      <c r="B35" s="326" t="s">
        <v>331</v>
      </c>
      <c r="C35" s="325" t="s">
        <v>332</v>
      </c>
    </row>
    <row r="36" spans="1:3" s="225" customFormat="1" ht="75" customHeight="1">
      <c r="A36" s="324">
        <v>4</v>
      </c>
      <c r="B36" s="326" t="s">
        <v>333</v>
      </c>
      <c r="C36" s="325" t="s">
        <v>341</v>
      </c>
    </row>
    <row r="37" spans="1:3" s="225" customFormat="1" ht="75" customHeight="1">
      <c r="A37" s="324">
        <v>5</v>
      </c>
      <c r="B37" s="326" t="s">
        <v>335</v>
      </c>
      <c r="C37" s="325" t="s">
        <v>322</v>
      </c>
    </row>
    <row r="38" spans="1:3" s="225" customFormat="1" ht="27" customHeight="1">
      <c r="A38" s="327">
        <v>6</v>
      </c>
      <c r="B38" s="326" t="s">
        <v>336</v>
      </c>
      <c r="C38" s="328">
        <v>0.081</v>
      </c>
    </row>
    <row r="39" spans="1:3" s="329" customFormat="1" ht="15">
      <c r="A39" s="330"/>
      <c r="B39" s="331"/>
      <c r="C39"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REPORTING&amp;R&amp;10SAINT FRANCIS HOSPITAL AND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234</v>
      </c>
      <c r="D5" s="334"/>
      <c r="E5" s="335"/>
      <c r="F5" s="335"/>
      <c r="G5" s="335"/>
    </row>
    <row r="6" spans="1:7" ht="15.75" customHeight="1">
      <c r="A6" s="333"/>
      <c r="B6" s="333"/>
      <c r="C6" s="2" t="s">
        <v>2</v>
      </c>
      <c r="D6" s="334"/>
      <c r="E6" s="335"/>
      <c r="F6" s="335"/>
      <c r="G6" s="335"/>
    </row>
    <row r="7" spans="1:5" ht="15.75" customHeight="1">
      <c r="A7" s="454" t="s">
        <v>342</v>
      </c>
      <c r="B7" s="454"/>
      <c r="C7" s="454"/>
      <c r="D7" s="454"/>
      <c r="E7" s="454"/>
    </row>
    <row r="8" spans="1:7" ht="16.5" customHeight="1" thickBot="1">
      <c r="A8" s="333"/>
      <c r="B8" s="333"/>
      <c r="C8" s="2"/>
      <c r="D8" s="334"/>
      <c r="E8" s="335"/>
      <c r="F8" s="335"/>
      <c r="G8" s="335"/>
    </row>
    <row r="9" spans="1:7" ht="16.5" customHeight="1" thickBot="1">
      <c r="A9" s="336" t="s">
        <v>5</v>
      </c>
      <c r="B9" s="337" t="s">
        <v>343</v>
      </c>
      <c r="C9" s="338" t="s">
        <v>344</v>
      </c>
      <c r="D9" s="338" t="s">
        <v>345</v>
      </c>
      <c r="E9" s="339" t="s">
        <v>346</v>
      </c>
      <c r="F9" s="340"/>
      <c r="G9" s="340"/>
    </row>
    <row r="10" spans="1:7" ht="15.75" customHeight="1">
      <c r="A10" s="341"/>
      <c r="B10" s="342"/>
      <c r="C10" s="343"/>
      <c r="D10" s="343"/>
      <c r="E10" s="8"/>
      <c r="F10" s="340"/>
      <c r="G10" s="340"/>
    </row>
    <row r="11" spans="1:7" ht="15.75" customHeight="1">
      <c r="A11" s="344" t="s">
        <v>347</v>
      </c>
      <c r="B11" s="345" t="s">
        <v>42</v>
      </c>
      <c r="C11" s="346">
        <v>1134438</v>
      </c>
      <c r="D11" s="346">
        <v>91022</v>
      </c>
      <c r="E11" s="347">
        <f>C11+D11</f>
        <v>1225460</v>
      </c>
      <c r="F11" s="348"/>
      <c r="G11" s="349"/>
    </row>
    <row r="12" spans="1:7" ht="15.75" customHeight="1">
      <c r="A12" s="494"/>
      <c r="B12" s="495"/>
      <c r="C12" s="495"/>
      <c r="D12" s="495"/>
      <c r="E12" s="496"/>
      <c r="F12" s="348"/>
      <c r="G12" s="349"/>
    </row>
    <row r="13" spans="1:7" ht="15.75" customHeight="1">
      <c r="A13" s="344" t="s">
        <v>348</v>
      </c>
      <c r="B13" s="345" t="s">
        <v>349</v>
      </c>
      <c r="C13" s="346">
        <v>713321</v>
      </c>
      <c r="D13" s="346">
        <v>63638</v>
      </c>
      <c r="E13" s="347">
        <f>C13+D13</f>
        <v>776959</v>
      </c>
      <c r="F13" s="348"/>
      <c r="G13" s="349"/>
    </row>
    <row r="14" spans="1:7" ht="15.75" customHeight="1">
      <c r="A14" s="494"/>
      <c r="B14" s="495"/>
      <c r="C14" s="495"/>
      <c r="D14" s="495"/>
      <c r="E14" s="496"/>
      <c r="F14" s="348"/>
      <c r="G14" s="349"/>
    </row>
    <row r="15" spans="1:7" ht="15.75" customHeight="1">
      <c r="A15" s="344" t="s">
        <v>350</v>
      </c>
      <c r="B15" s="345" t="s">
        <v>351</v>
      </c>
      <c r="C15" s="346">
        <v>699492</v>
      </c>
      <c r="D15" s="346">
        <v>65391</v>
      </c>
      <c r="E15" s="347">
        <f>C15+D15</f>
        <v>764883</v>
      </c>
      <c r="F15" s="348"/>
      <c r="G15" s="349"/>
    </row>
    <row r="16" spans="1:7" ht="15.75" customHeight="1">
      <c r="A16" s="494"/>
      <c r="B16" s="495"/>
      <c r="C16" s="495"/>
      <c r="D16" s="495"/>
      <c r="E16" s="496"/>
      <c r="F16" s="348"/>
      <c r="G16" s="349"/>
    </row>
    <row r="17" spans="1:7" ht="15.75" customHeight="1">
      <c r="A17" s="344" t="s">
        <v>352</v>
      </c>
      <c r="B17" s="345" t="s">
        <v>353</v>
      </c>
      <c r="C17" s="346">
        <v>642571</v>
      </c>
      <c r="D17" s="346">
        <v>96811</v>
      </c>
      <c r="E17" s="347">
        <f>C17+D17</f>
        <v>739382</v>
      </c>
      <c r="F17" s="348"/>
      <c r="G17" s="349"/>
    </row>
    <row r="18" spans="1:7" ht="15.75" customHeight="1">
      <c r="A18" s="494"/>
      <c r="B18" s="495"/>
      <c r="C18" s="495"/>
      <c r="D18" s="495"/>
      <c r="E18" s="496"/>
      <c r="F18" s="348"/>
      <c r="G18" s="349"/>
    </row>
    <row r="19" spans="1:7" ht="15.75" customHeight="1">
      <c r="A19" s="344" t="s">
        <v>354</v>
      </c>
      <c r="B19" s="345" t="s">
        <v>355</v>
      </c>
      <c r="C19" s="346">
        <v>461450</v>
      </c>
      <c r="D19" s="346">
        <v>44692</v>
      </c>
      <c r="E19" s="347">
        <f>C19+D19</f>
        <v>506142</v>
      </c>
      <c r="F19" s="348"/>
      <c r="G19" s="349"/>
    </row>
    <row r="20" spans="1:7" ht="15.75" customHeight="1">
      <c r="A20" s="494"/>
      <c r="B20" s="495"/>
      <c r="C20" s="495"/>
      <c r="D20" s="495"/>
      <c r="E20" s="496"/>
      <c r="F20" s="348"/>
      <c r="G20" s="349"/>
    </row>
    <row r="21" spans="1:7" ht="15.75" customHeight="1">
      <c r="A21" s="344" t="s">
        <v>356</v>
      </c>
      <c r="B21" s="345" t="s">
        <v>357</v>
      </c>
      <c r="C21" s="346">
        <v>446346</v>
      </c>
      <c r="D21" s="346">
        <v>47748</v>
      </c>
      <c r="E21" s="347">
        <f>C21+D21</f>
        <v>494094</v>
      </c>
      <c r="F21" s="348"/>
      <c r="G21" s="349"/>
    </row>
    <row r="22" spans="1:7" ht="15.75" customHeight="1">
      <c r="A22" s="494"/>
      <c r="B22" s="495"/>
      <c r="C22" s="495"/>
      <c r="D22" s="495"/>
      <c r="E22" s="496"/>
      <c r="F22" s="348"/>
      <c r="G22" s="349"/>
    </row>
    <row r="23" spans="1:7" ht="15.75" customHeight="1">
      <c r="A23" s="344" t="s">
        <v>358</v>
      </c>
      <c r="B23" s="345" t="s">
        <v>359</v>
      </c>
      <c r="C23" s="346">
        <v>438063</v>
      </c>
      <c r="D23" s="346">
        <v>42021</v>
      </c>
      <c r="E23" s="347">
        <f>C23+D23</f>
        <v>480084</v>
      </c>
      <c r="F23" s="348"/>
      <c r="G23" s="349"/>
    </row>
    <row r="24" spans="1:7" ht="15.75" customHeight="1">
      <c r="A24" s="494"/>
      <c r="B24" s="495"/>
      <c r="C24" s="495"/>
      <c r="D24" s="495"/>
      <c r="E24" s="496"/>
      <c r="F24" s="348"/>
      <c r="G24" s="349"/>
    </row>
    <row r="25" spans="1:7" ht="15.75" customHeight="1">
      <c r="A25" s="344" t="s">
        <v>360</v>
      </c>
      <c r="B25" s="345" t="s">
        <v>361</v>
      </c>
      <c r="C25" s="346">
        <v>412372</v>
      </c>
      <c r="D25" s="346">
        <v>40898</v>
      </c>
      <c r="E25" s="347">
        <f>C25+D25</f>
        <v>453270</v>
      </c>
      <c r="F25" s="348"/>
      <c r="G25" s="349"/>
    </row>
    <row r="26" spans="1:7" ht="15.75" customHeight="1">
      <c r="A26" s="494"/>
      <c r="B26" s="495"/>
      <c r="C26" s="495"/>
      <c r="D26" s="495"/>
      <c r="E26" s="496"/>
      <c r="F26" s="348"/>
      <c r="G26" s="349"/>
    </row>
    <row r="27" spans="1:7" ht="15.75" customHeight="1">
      <c r="A27" s="344" t="s">
        <v>362</v>
      </c>
      <c r="B27" s="345" t="s">
        <v>363</v>
      </c>
      <c r="C27" s="346">
        <v>394575</v>
      </c>
      <c r="D27" s="346">
        <v>39478</v>
      </c>
      <c r="E27" s="347">
        <f>C27+D27</f>
        <v>434053</v>
      </c>
      <c r="F27" s="348"/>
      <c r="G27" s="349"/>
    </row>
    <row r="28" spans="1:7" ht="15.75" customHeight="1">
      <c r="A28" s="494"/>
      <c r="B28" s="495"/>
      <c r="C28" s="495"/>
      <c r="D28" s="495"/>
      <c r="E28" s="496"/>
      <c r="F28" s="348"/>
      <c r="G28" s="349"/>
    </row>
    <row r="29" spans="1:7" ht="15.75" customHeight="1">
      <c r="A29" s="344" t="s">
        <v>364</v>
      </c>
      <c r="B29" s="345" t="s">
        <v>365</v>
      </c>
      <c r="C29" s="346">
        <v>365146</v>
      </c>
      <c r="D29" s="346">
        <v>67980</v>
      </c>
      <c r="E29" s="347">
        <f>C29+D29</f>
        <v>433126</v>
      </c>
      <c r="F29" s="348"/>
      <c r="G29" s="349"/>
    </row>
    <row r="30" spans="1:7" ht="15.75" customHeight="1" thickBot="1">
      <c r="A30" s="494"/>
      <c r="B30" s="495"/>
      <c r="C30" s="495"/>
      <c r="D30" s="495"/>
      <c r="E30" s="496"/>
      <c r="F30" s="348"/>
      <c r="G30" s="349"/>
    </row>
    <row r="31" spans="1:7" ht="18.75" customHeight="1" thickBot="1">
      <c r="A31" s="350"/>
      <c r="B31" s="351" t="s">
        <v>206</v>
      </c>
      <c r="C31" s="352">
        <f>SUM(C11+C13+C15+C17+C19+C21+C23+C25+C27+C29)</f>
        <v>5707774</v>
      </c>
      <c r="D31" s="352">
        <f>SUM(D11+D13+D15+D17+D19+D21+D23+D25+D27+D29)</f>
        <v>599679</v>
      </c>
      <c r="E31" s="353">
        <f>C31+D31</f>
        <v>6307453</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REPORTING&amp;R&amp;10SAINT FRANCIS HOSPITAL AND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80"/>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234</v>
      </c>
      <c r="B3" s="498"/>
      <c r="C3" s="498"/>
      <c r="D3" s="498"/>
      <c r="E3" s="498"/>
    </row>
    <row r="4" spans="1:5" ht="15" customHeight="1">
      <c r="A4" s="498" t="s">
        <v>2</v>
      </c>
      <c r="B4" s="498"/>
      <c r="C4" s="498"/>
      <c r="D4" s="498"/>
      <c r="E4" s="498"/>
    </row>
    <row r="5" spans="1:5" ht="15" customHeight="1">
      <c r="A5" s="499" t="s">
        <v>366</v>
      </c>
      <c r="B5" s="499"/>
      <c r="C5" s="499"/>
      <c r="D5" s="499"/>
      <c r="E5" s="499"/>
    </row>
    <row r="6" spans="1:5" ht="15" customHeight="1">
      <c r="A6" s="499" t="s">
        <v>367</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368</v>
      </c>
      <c r="D9" s="363" t="s">
        <v>369</v>
      </c>
      <c r="E9" s="364" t="s">
        <v>346</v>
      </c>
    </row>
    <row r="10" spans="1:5" s="359" customFormat="1" ht="12.75">
      <c r="A10" s="365"/>
      <c r="B10" s="366"/>
      <c r="C10" s="367"/>
      <c r="D10" s="367"/>
      <c r="E10" s="368"/>
    </row>
    <row r="11" spans="1:5" s="359" customFormat="1" ht="12.75">
      <c r="A11" s="369" t="s">
        <v>370</v>
      </c>
      <c r="B11" s="370" t="s">
        <v>10</v>
      </c>
      <c r="C11" s="371"/>
      <c r="D11" s="371"/>
      <c r="E11" s="373"/>
    </row>
    <row r="12" spans="1:5" ht="14.25" customHeight="1">
      <c r="A12" s="374">
        <v>1</v>
      </c>
      <c r="B12" s="375" t="s">
        <v>371</v>
      </c>
      <c r="C12" s="376">
        <v>0</v>
      </c>
      <c r="D12" s="376">
        <v>0</v>
      </c>
      <c r="E12" s="376">
        <f>D12+C12</f>
        <v>0</v>
      </c>
    </row>
    <row r="13" spans="1:5" ht="14.25" customHeight="1">
      <c r="A13" s="374">
        <v>2</v>
      </c>
      <c r="B13" s="375" t="s">
        <v>372</v>
      </c>
      <c r="C13" s="376">
        <v>0</v>
      </c>
      <c r="D13" s="376">
        <v>0</v>
      </c>
      <c r="E13" s="376">
        <f>D13+C13</f>
        <v>0</v>
      </c>
    </row>
    <row r="14" spans="1:5" ht="12.75">
      <c r="A14" s="365"/>
      <c r="B14" s="366"/>
      <c r="C14" s="367"/>
      <c r="D14" s="367"/>
      <c r="E14" s="377"/>
    </row>
    <row r="15" spans="1:5" s="359" customFormat="1" ht="12.75">
      <c r="A15" s="369" t="s">
        <v>373</v>
      </c>
      <c r="B15" s="370" t="s">
        <v>38</v>
      </c>
      <c r="C15" s="371"/>
      <c r="D15" s="371"/>
      <c r="E15" s="373"/>
    </row>
    <row r="16" spans="1:5" ht="14.25" customHeight="1">
      <c r="A16" s="374">
        <v>1</v>
      </c>
      <c r="B16" s="375" t="s">
        <v>371</v>
      </c>
      <c r="C16" s="376">
        <v>0</v>
      </c>
      <c r="D16" s="376">
        <v>0</v>
      </c>
      <c r="E16" s="376">
        <f>D16+C16</f>
        <v>0</v>
      </c>
    </row>
    <row r="17" spans="1:5" ht="14.25" customHeight="1">
      <c r="A17" s="374">
        <v>2</v>
      </c>
      <c r="B17" s="375" t="s">
        <v>372</v>
      </c>
      <c r="C17" s="376">
        <v>0</v>
      </c>
      <c r="D17" s="376">
        <v>0</v>
      </c>
      <c r="E17" s="376">
        <f>D17+C17</f>
        <v>0</v>
      </c>
    </row>
    <row r="18" spans="1:5" ht="12.75">
      <c r="A18" s="365"/>
      <c r="B18" s="366"/>
      <c r="C18" s="367"/>
      <c r="D18" s="367"/>
      <c r="E18" s="377"/>
    </row>
    <row r="19" spans="1:5" s="359" customFormat="1" ht="12.75">
      <c r="A19" s="369" t="s">
        <v>374</v>
      </c>
      <c r="B19" s="370" t="s">
        <v>44</v>
      </c>
      <c r="C19" s="371"/>
      <c r="D19" s="371"/>
      <c r="E19" s="373"/>
    </row>
    <row r="20" spans="1:5" ht="14.25" customHeight="1">
      <c r="A20" s="374">
        <v>1</v>
      </c>
      <c r="B20" s="375" t="s">
        <v>371</v>
      </c>
      <c r="C20" s="376">
        <v>20128</v>
      </c>
      <c r="D20" s="376">
        <v>5432</v>
      </c>
      <c r="E20" s="376">
        <f>D20+C20</f>
        <v>25560</v>
      </c>
    </row>
    <row r="21" spans="1:5" ht="14.25" customHeight="1">
      <c r="A21" s="374">
        <v>2</v>
      </c>
      <c r="B21" s="375" t="s">
        <v>372</v>
      </c>
      <c r="C21" s="376">
        <v>7777321</v>
      </c>
      <c r="D21" s="376">
        <v>2407373</v>
      </c>
      <c r="E21" s="376">
        <f>D21+C21</f>
        <v>10184694</v>
      </c>
    </row>
    <row r="22" spans="1:5" ht="12.75">
      <c r="A22" s="365"/>
      <c r="B22" s="366"/>
      <c r="C22" s="367"/>
      <c r="D22" s="367"/>
      <c r="E22" s="377"/>
    </row>
    <row r="23" spans="1:5" s="359" customFormat="1" ht="12.75">
      <c r="A23" s="369" t="s">
        <v>375</v>
      </c>
      <c r="B23" s="370" t="s">
        <v>51</v>
      </c>
      <c r="C23" s="371"/>
      <c r="D23" s="371"/>
      <c r="E23" s="373"/>
    </row>
    <row r="24" spans="1:5" ht="14.25" customHeight="1">
      <c r="A24" s="374">
        <v>1</v>
      </c>
      <c r="B24" s="375" t="s">
        <v>371</v>
      </c>
      <c r="C24" s="376">
        <v>819873</v>
      </c>
      <c r="D24" s="376">
        <v>198561</v>
      </c>
      <c r="E24" s="376">
        <f>D24+C24</f>
        <v>1018434</v>
      </c>
    </row>
    <row r="25" spans="1:5" ht="14.25" customHeight="1">
      <c r="A25" s="374">
        <v>2</v>
      </c>
      <c r="B25" s="375" t="s">
        <v>372</v>
      </c>
      <c r="C25" s="376">
        <v>3286056</v>
      </c>
      <c r="D25" s="376">
        <v>887235</v>
      </c>
      <c r="E25" s="376">
        <f>D25+C25</f>
        <v>4173291</v>
      </c>
    </row>
    <row r="26" spans="1:5" ht="12.75">
      <c r="A26" s="365"/>
      <c r="B26" s="366"/>
      <c r="C26" s="367"/>
      <c r="D26" s="367"/>
      <c r="E26" s="377"/>
    </row>
    <row r="27" spans="1:5" s="359" customFormat="1" ht="12.75">
      <c r="A27" s="369" t="s">
        <v>376</v>
      </c>
      <c r="B27" s="370" t="s">
        <v>58</v>
      </c>
      <c r="C27" s="371"/>
      <c r="D27" s="371"/>
      <c r="E27" s="373"/>
    </row>
    <row r="28" spans="1:5" ht="14.25" customHeight="1">
      <c r="A28" s="374">
        <v>1</v>
      </c>
      <c r="B28" s="375" t="s">
        <v>371</v>
      </c>
      <c r="C28" s="376">
        <v>0</v>
      </c>
      <c r="D28" s="376">
        <v>0</v>
      </c>
      <c r="E28" s="376">
        <f>D28+C28</f>
        <v>0</v>
      </c>
    </row>
    <row r="29" spans="1:5" ht="14.25" customHeight="1">
      <c r="A29" s="374">
        <v>2</v>
      </c>
      <c r="B29" s="375" t="s">
        <v>372</v>
      </c>
      <c r="C29" s="376">
        <v>0</v>
      </c>
      <c r="D29" s="376">
        <v>0</v>
      </c>
      <c r="E29" s="376">
        <f>D29+C29</f>
        <v>0</v>
      </c>
    </row>
    <row r="30" spans="1:5" ht="12.75">
      <c r="A30" s="365"/>
      <c r="B30" s="366"/>
      <c r="C30" s="367"/>
      <c r="D30" s="367"/>
      <c r="E30" s="377"/>
    </row>
    <row r="31" spans="1:5" s="359" customFormat="1" ht="12.75">
      <c r="A31" s="369" t="s">
        <v>377</v>
      </c>
      <c r="B31" s="370" t="s">
        <v>64</v>
      </c>
      <c r="C31" s="371"/>
      <c r="D31" s="371"/>
      <c r="E31" s="373"/>
    </row>
    <row r="32" spans="1:5" ht="14.25" customHeight="1">
      <c r="A32" s="374">
        <v>1</v>
      </c>
      <c r="B32" s="375" t="s">
        <v>371</v>
      </c>
      <c r="C32" s="376">
        <v>143938</v>
      </c>
      <c r="D32" s="376">
        <v>0</v>
      </c>
      <c r="E32" s="376">
        <f>D32+C32</f>
        <v>143938</v>
      </c>
    </row>
    <row r="33" spans="1:5" ht="14.25" customHeight="1">
      <c r="A33" s="374">
        <v>2</v>
      </c>
      <c r="B33" s="375" t="s">
        <v>372</v>
      </c>
      <c r="C33" s="376">
        <v>0</v>
      </c>
      <c r="D33" s="376">
        <v>0</v>
      </c>
      <c r="E33" s="376">
        <f>D33+C33</f>
        <v>0</v>
      </c>
    </row>
    <row r="34" spans="1:5" ht="12.75">
      <c r="A34" s="365"/>
      <c r="B34" s="366"/>
      <c r="C34" s="367"/>
      <c r="D34" s="367"/>
      <c r="E34" s="377"/>
    </row>
    <row r="35" spans="1:5" s="359" customFormat="1" ht="12.75">
      <c r="A35" s="369" t="s">
        <v>378</v>
      </c>
      <c r="B35" s="370" t="s">
        <v>68</v>
      </c>
      <c r="C35" s="371"/>
      <c r="D35" s="371"/>
      <c r="E35" s="373"/>
    </row>
    <row r="36" spans="1:5" ht="14.25" customHeight="1">
      <c r="A36" s="374">
        <v>1</v>
      </c>
      <c r="B36" s="375" t="s">
        <v>371</v>
      </c>
      <c r="C36" s="376">
        <v>0</v>
      </c>
      <c r="D36" s="376">
        <v>0</v>
      </c>
      <c r="E36" s="376">
        <f>D36+C36</f>
        <v>0</v>
      </c>
    </row>
    <row r="37" spans="1:5" ht="14.25" customHeight="1">
      <c r="A37" s="374">
        <v>2</v>
      </c>
      <c r="B37" s="375" t="s">
        <v>372</v>
      </c>
      <c r="C37" s="376">
        <v>0</v>
      </c>
      <c r="D37" s="376">
        <v>0</v>
      </c>
      <c r="E37" s="376">
        <f>D37+C37</f>
        <v>0</v>
      </c>
    </row>
    <row r="38" spans="1:5" ht="12.75">
      <c r="A38" s="365"/>
      <c r="B38" s="366"/>
      <c r="C38" s="367"/>
      <c r="D38" s="367"/>
      <c r="E38" s="377"/>
    </row>
    <row r="39" spans="1:5" s="359" customFormat="1" ht="25.5">
      <c r="A39" s="369" t="s">
        <v>379</v>
      </c>
      <c r="B39" s="370" t="s">
        <v>76</v>
      </c>
      <c r="C39" s="371"/>
      <c r="D39" s="371"/>
      <c r="E39" s="373"/>
    </row>
    <row r="40" spans="1:5" ht="14.25" customHeight="1">
      <c r="A40" s="374">
        <v>1</v>
      </c>
      <c r="B40" s="375" t="s">
        <v>371</v>
      </c>
      <c r="C40" s="376">
        <v>1868584</v>
      </c>
      <c r="D40" s="376">
        <v>285597</v>
      </c>
      <c r="E40" s="376">
        <f>D40+C40</f>
        <v>2154181</v>
      </c>
    </row>
    <row r="41" spans="1:5" ht="14.25" customHeight="1">
      <c r="A41" s="374">
        <v>2</v>
      </c>
      <c r="B41" s="375" t="s">
        <v>372</v>
      </c>
      <c r="C41" s="376">
        <v>0</v>
      </c>
      <c r="D41" s="376">
        <v>0</v>
      </c>
      <c r="E41" s="376">
        <f>D41+C41</f>
        <v>0</v>
      </c>
    </row>
    <row r="42" spans="1:5" ht="12.75">
      <c r="A42" s="365"/>
      <c r="B42" s="366"/>
      <c r="C42" s="367"/>
      <c r="D42" s="367"/>
      <c r="E42" s="377"/>
    </row>
    <row r="43" spans="1:5" s="359" customFormat="1" ht="12.75">
      <c r="A43" s="369" t="s">
        <v>380</v>
      </c>
      <c r="B43" s="370" t="s">
        <v>84</v>
      </c>
      <c r="C43" s="371"/>
      <c r="D43" s="371"/>
      <c r="E43" s="373"/>
    </row>
    <row r="44" spans="1:5" ht="14.25" customHeight="1">
      <c r="A44" s="374">
        <v>1</v>
      </c>
      <c r="B44" s="375" t="s">
        <v>371</v>
      </c>
      <c r="C44" s="376">
        <v>0</v>
      </c>
      <c r="D44" s="376">
        <v>0</v>
      </c>
      <c r="E44" s="376">
        <f>D44+C44</f>
        <v>0</v>
      </c>
    </row>
    <row r="45" spans="1:5" ht="14.25" customHeight="1">
      <c r="A45" s="374">
        <v>2</v>
      </c>
      <c r="B45" s="375" t="s">
        <v>372</v>
      </c>
      <c r="C45" s="376">
        <v>0</v>
      </c>
      <c r="D45" s="376">
        <v>0</v>
      </c>
      <c r="E45" s="376">
        <f>D45+C45</f>
        <v>0</v>
      </c>
    </row>
    <row r="46" spans="1:5" ht="12.75">
      <c r="A46" s="365"/>
      <c r="B46" s="366"/>
      <c r="C46" s="367"/>
      <c r="D46" s="367"/>
      <c r="E46" s="377"/>
    </row>
    <row r="47" spans="1:5" s="359" customFormat="1" ht="25.5">
      <c r="A47" s="369" t="s">
        <v>381</v>
      </c>
      <c r="B47" s="370" t="s">
        <v>88</v>
      </c>
      <c r="C47" s="371"/>
      <c r="D47" s="371"/>
      <c r="E47" s="373"/>
    </row>
    <row r="48" spans="1:5" ht="14.25" customHeight="1">
      <c r="A48" s="374">
        <v>1</v>
      </c>
      <c r="B48" s="375" t="s">
        <v>371</v>
      </c>
      <c r="C48" s="376">
        <v>302362</v>
      </c>
      <c r="D48" s="376">
        <v>76834</v>
      </c>
      <c r="E48" s="376">
        <f>D48+C48</f>
        <v>379196</v>
      </c>
    </row>
    <row r="49" spans="1:5" ht="14.25" customHeight="1">
      <c r="A49" s="374">
        <v>2</v>
      </c>
      <c r="B49" s="375" t="s">
        <v>372</v>
      </c>
      <c r="C49" s="376">
        <v>0</v>
      </c>
      <c r="D49" s="376">
        <v>0</v>
      </c>
      <c r="E49" s="376">
        <f>D49+C49</f>
        <v>0</v>
      </c>
    </row>
    <row r="50" spans="1:5" ht="12.75">
      <c r="A50" s="365"/>
      <c r="B50" s="366"/>
      <c r="C50" s="367"/>
      <c r="D50" s="367"/>
      <c r="E50" s="377"/>
    </row>
    <row r="51" spans="1:5" s="359" customFormat="1" ht="12.75">
      <c r="A51" s="369" t="s">
        <v>382</v>
      </c>
      <c r="B51" s="370" t="s">
        <v>98</v>
      </c>
      <c r="C51" s="371"/>
      <c r="D51" s="371"/>
      <c r="E51" s="373"/>
    </row>
    <row r="52" spans="1:5" ht="14.25" customHeight="1">
      <c r="A52" s="374">
        <v>1</v>
      </c>
      <c r="B52" s="375" t="s">
        <v>371</v>
      </c>
      <c r="C52" s="376">
        <v>961888</v>
      </c>
      <c r="D52" s="376">
        <v>0</v>
      </c>
      <c r="E52" s="376">
        <f>D52+C52</f>
        <v>961888</v>
      </c>
    </row>
    <row r="53" spans="1:5" ht="14.25" customHeight="1">
      <c r="A53" s="374">
        <v>2</v>
      </c>
      <c r="B53" s="375" t="s">
        <v>372</v>
      </c>
      <c r="C53" s="376">
        <v>0</v>
      </c>
      <c r="D53" s="376">
        <v>0</v>
      </c>
      <c r="E53" s="376">
        <f>D53+C53</f>
        <v>0</v>
      </c>
    </row>
    <row r="54" spans="1:5" ht="12.75">
      <c r="A54" s="365"/>
      <c r="B54" s="366"/>
      <c r="C54" s="367"/>
      <c r="D54" s="367"/>
      <c r="E54" s="377"/>
    </row>
    <row r="55" spans="1:5" s="359" customFormat="1" ht="12.75">
      <c r="A55" s="369" t="s">
        <v>383</v>
      </c>
      <c r="B55" s="370" t="s">
        <v>107</v>
      </c>
      <c r="C55" s="371"/>
      <c r="D55" s="371"/>
      <c r="E55" s="373"/>
    </row>
    <row r="56" spans="1:5" ht="14.25" customHeight="1">
      <c r="A56" s="374">
        <v>1</v>
      </c>
      <c r="B56" s="375" t="s">
        <v>371</v>
      </c>
      <c r="C56" s="376">
        <v>0</v>
      </c>
      <c r="D56" s="376">
        <v>0</v>
      </c>
      <c r="E56" s="376">
        <f>D56+C56</f>
        <v>0</v>
      </c>
    </row>
    <row r="57" spans="1:5" ht="14.25" customHeight="1">
      <c r="A57" s="374">
        <v>2</v>
      </c>
      <c r="B57" s="375" t="s">
        <v>372</v>
      </c>
      <c r="C57" s="376">
        <v>0</v>
      </c>
      <c r="D57" s="376">
        <v>0</v>
      </c>
      <c r="E57" s="376">
        <f>D57+C57</f>
        <v>0</v>
      </c>
    </row>
    <row r="58" spans="1:5" ht="12.75">
      <c r="A58" s="365"/>
      <c r="B58" s="366"/>
      <c r="C58" s="367"/>
      <c r="D58" s="367"/>
      <c r="E58" s="377"/>
    </row>
    <row r="59" spans="1:5" s="359" customFormat="1" ht="25.5">
      <c r="A59" s="369" t="s">
        <v>384</v>
      </c>
      <c r="B59" s="370" t="s">
        <v>117</v>
      </c>
      <c r="C59" s="371"/>
      <c r="D59" s="371"/>
      <c r="E59" s="373"/>
    </row>
    <row r="60" spans="1:5" ht="14.25" customHeight="1">
      <c r="A60" s="374">
        <v>1</v>
      </c>
      <c r="B60" s="375" t="s">
        <v>371</v>
      </c>
      <c r="C60" s="376">
        <v>953524</v>
      </c>
      <c r="D60" s="376">
        <v>260407</v>
      </c>
      <c r="E60" s="376">
        <f>D60+C60</f>
        <v>1213931</v>
      </c>
    </row>
    <row r="61" spans="1:5" ht="14.25" customHeight="1">
      <c r="A61" s="374">
        <v>2</v>
      </c>
      <c r="B61" s="375" t="s">
        <v>372</v>
      </c>
      <c r="C61" s="376">
        <v>17836061</v>
      </c>
      <c r="D61" s="376">
        <v>2953652</v>
      </c>
      <c r="E61" s="376">
        <f>D61+C61</f>
        <v>20789713</v>
      </c>
    </row>
    <row r="62" spans="1:5" ht="12.75">
      <c r="A62" s="365"/>
      <c r="B62" s="366"/>
      <c r="C62" s="367"/>
      <c r="D62" s="367"/>
      <c r="E62" s="377"/>
    </row>
    <row r="63" spans="1:5" s="359" customFormat="1" ht="12.75">
      <c r="A63" s="369" t="s">
        <v>385</v>
      </c>
      <c r="B63" s="370" t="s">
        <v>121</v>
      </c>
      <c r="C63" s="371"/>
      <c r="D63" s="371"/>
      <c r="E63" s="373"/>
    </row>
    <row r="64" spans="1:5" ht="14.25" customHeight="1">
      <c r="A64" s="374">
        <v>1</v>
      </c>
      <c r="B64" s="375" t="s">
        <v>371</v>
      </c>
      <c r="C64" s="376">
        <v>0</v>
      </c>
      <c r="D64" s="376">
        <v>0</v>
      </c>
      <c r="E64" s="376">
        <f>D64+C64</f>
        <v>0</v>
      </c>
    </row>
    <row r="65" spans="1:5" ht="14.25" customHeight="1">
      <c r="A65" s="374">
        <v>2</v>
      </c>
      <c r="B65" s="375" t="s">
        <v>372</v>
      </c>
      <c r="C65" s="376">
        <v>0</v>
      </c>
      <c r="D65" s="376">
        <v>0</v>
      </c>
      <c r="E65" s="376">
        <f>D65+C65</f>
        <v>0</v>
      </c>
    </row>
    <row r="66" spans="1:5" ht="12.75">
      <c r="A66" s="365"/>
      <c r="B66" s="366"/>
      <c r="C66" s="367"/>
      <c r="D66" s="367"/>
      <c r="E66" s="377"/>
    </row>
    <row r="67" spans="1:5" s="359" customFormat="1" ht="12.75">
      <c r="A67" s="369" t="s">
        <v>386</v>
      </c>
      <c r="B67" s="370" t="s">
        <v>129</v>
      </c>
      <c r="C67" s="371"/>
      <c r="D67" s="371"/>
      <c r="E67" s="373"/>
    </row>
    <row r="68" spans="1:5" ht="14.25" customHeight="1">
      <c r="A68" s="374">
        <v>1</v>
      </c>
      <c r="B68" s="375" t="s">
        <v>371</v>
      </c>
      <c r="C68" s="376">
        <v>0</v>
      </c>
      <c r="D68" s="376">
        <v>0</v>
      </c>
      <c r="E68" s="376">
        <f>D68+C68</f>
        <v>0</v>
      </c>
    </row>
    <row r="69" spans="1:5" ht="14.25" customHeight="1">
      <c r="A69" s="374">
        <v>2</v>
      </c>
      <c r="B69" s="375" t="s">
        <v>372</v>
      </c>
      <c r="C69" s="376">
        <v>0</v>
      </c>
      <c r="D69" s="376">
        <v>0</v>
      </c>
      <c r="E69" s="376">
        <f>D69+C69</f>
        <v>0</v>
      </c>
    </row>
    <row r="70" spans="1:5" ht="12.75">
      <c r="A70" s="365"/>
      <c r="B70" s="366"/>
      <c r="C70" s="367"/>
      <c r="D70" s="367"/>
      <c r="E70" s="377"/>
    </row>
    <row r="71" spans="1:5" s="359" customFormat="1" ht="12.75">
      <c r="A71" s="369" t="s">
        <v>387</v>
      </c>
      <c r="B71" s="370" t="s">
        <v>134</v>
      </c>
      <c r="C71" s="371"/>
      <c r="D71" s="371"/>
      <c r="E71" s="373"/>
    </row>
    <row r="72" spans="1:5" ht="14.25" customHeight="1">
      <c r="A72" s="374">
        <v>1</v>
      </c>
      <c r="B72" s="375" t="s">
        <v>371</v>
      </c>
      <c r="C72" s="376">
        <v>0</v>
      </c>
      <c r="D72" s="376">
        <v>0</v>
      </c>
      <c r="E72" s="376">
        <f>D72+C72</f>
        <v>0</v>
      </c>
    </row>
    <row r="73" spans="1:5" ht="14.25" customHeight="1">
      <c r="A73" s="374">
        <v>2</v>
      </c>
      <c r="B73" s="375" t="s">
        <v>372</v>
      </c>
      <c r="C73" s="376">
        <v>0</v>
      </c>
      <c r="D73" s="376">
        <v>0</v>
      </c>
      <c r="E73" s="376">
        <f>D73+C73</f>
        <v>0</v>
      </c>
    </row>
    <row r="74" spans="1:5" ht="12.75">
      <c r="A74" s="365"/>
      <c r="B74" s="366"/>
      <c r="C74" s="367"/>
      <c r="D74" s="367"/>
      <c r="E74" s="377"/>
    </row>
    <row r="75" spans="1:5" ht="13.5" customHeight="1">
      <c r="A75" s="378"/>
      <c r="B75" s="500"/>
      <c r="C75" s="500"/>
      <c r="D75" s="500"/>
      <c r="E75" s="379"/>
    </row>
    <row r="76" spans="1:6" ht="15" customHeight="1">
      <c r="A76" s="381"/>
      <c r="B76" s="497" t="s">
        <v>388</v>
      </c>
      <c r="C76" s="497"/>
      <c r="D76" s="497"/>
      <c r="E76" s="497"/>
      <c r="F76" s="378"/>
    </row>
    <row r="77" spans="1:6" ht="13.5" customHeight="1">
      <c r="A77" s="381"/>
      <c r="B77" s="380"/>
      <c r="C77" s="380"/>
      <c r="D77" s="380"/>
      <c r="E77" s="380"/>
      <c r="F77" s="378"/>
    </row>
    <row r="78" spans="1:6" ht="25.5" customHeight="1">
      <c r="A78" s="381"/>
      <c r="B78" s="497" t="s">
        <v>389</v>
      </c>
      <c r="C78" s="497"/>
      <c r="D78" s="497"/>
      <c r="E78" s="497"/>
      <c r="F78" s="378"/>
    </row>
    <row r="79" spans="1:6" ht="15" customHeight="1">
      <c r="A79" s="378"/>
      <c r="B79" s="497" t="s">
        <v>390</v>
      </c>
      <c r="C79" s="497"/>
      <c r="D79" s="497"/>
      <c r="E79" s="497"/>
      <c r="F79" s="378"/>
    </row>
    <row r="80" spans="1:6" ht="15" customHeight="1">
      <c r="A80" s="378"/>
      <c r="B80" s="497" t="s">
        <v>391</v>
      </c>
      <c r="C80" s="497"/>
      <c r="D80" s="497"/>
      <c r="E80" s="497"/>
      <c r="F80" s="378"/>
    </row>
  </sheetData>
  <sheetProtection/>
  <mergeCells count="10">
    <mergeCell ref="A6:E6"/>
    <mergeCell ref="B75:D75"/>
    <mergeCell ref="A2:E2"/>
    <mergeCell ref="A3:E3"/>
    <mergeCell ref="A4:E4"/>
    <mergeCell ref="A5:E5"/>
    <mergeCell ref="B76:E76"/>
    <mergeCell ref="B78:E78"/>
    <mergeCell ref="B79:E79"/>
    <mergeCell ref="B80:E80"/>
  </mergeCells>
  <printOptions/>
  <pageMargins left="0.25" right="0.25" top="0.5" bottom="0.5" header="0.25" footer="0.25"/>
  <pageSetup horizontalDpi="1200" verticalDpi="1200" orientation="portrait" paperSize="9" scale="74"/>
  <headerFooter alignWithMargins="0">
    <oddHeader>&amp;LOFFICE OF HEALTH CARE ACCESS&amp;CANNUAL REPORTING&amp;RSAINT FRANCIS HOSPITAL AND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234</v>
      </c>
      <c r="B3" s="458"/>
      <c r="C3" s="458"/>
    </row>
    <row r="4" spans="1:3" ht="15" customHeight="1">
      <c r="A4" s="458" t="s">
        <v>2</v>
      </c>
      <c r="B4" s="458"/>
      <c r="C4" s="458"/>
    </row>
    <row r="5" spans="1:3" ht="15" customHeight="1">
      <c r="A5" s="458" t="s">
        <v>392</v>
      </c>
      <c r="B5" s="458"/>
      <c r="C5" s="458"/>
    </row>
    <row r="6" spans="1:3" ht="15" customHeight="1">
      <c r="A6" s="458" t="s">
        <v>393</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394</v>
      </c>
    </row>
    <row r="10" spans="1:3" ht="15.75" customHeight="1">
      <c r="A10" s="390"/>
      <c r="B10" s="391"/>
      <c r="C10" s="392"/>
    </row>
    <row r="11" spans="1:3" ht="30" customHeight="1">
      <c r="A11" s="393" t="s">
        <v>395</v>
      </c>
      <c r="B11" s="394" t="s">
        <v>396</v>
      </c>
      <c r="C11" s="395"/>
    </row>
    <row r="12" spans="1:3" ht="45" customHeight="1">
      <c r="A12" s="396" t="s">
        <v>397</v>
      </c>
      <c r="B12" s="397" t="s">
        <v>398</v>
      </c>
      <c r="C12" s="398" t="s">
        <v>399</v>
      </c>
    </row>
    <row r="13" spans="1:3" ht="15" customHeight="1">
      <c r="A13" s="399"/>
      <c r="B13" s="400"/>
      <c r="C13" s="401"/>
    </row>
    <row r="14" spans="1:3" ht="30" customHeight="1">
      <c r="A14" s="402" t="s">
        <v>400</v>
      </c>
      <c r="B14" s="405" t="s">
        <v>401</v>
      </c>
      <c r="C14" s="406" t="s">
        <v>399</v>
      </c>
    </row>
    <row r="15" spans="1:3" ht="15" customHeight="1">
      <c r="A15" s="407"/>
      <c r="B15" s="400"/>
      <c r="C15" s="401"/>
    </row>
    <row r="16" spans="1:3" ht="30" customHeight="1">
      <c r="A16" s="402" t="s">
        <v>402</v>
      </c>
      <c r="B16" s="405" t="s">
        <v>403</v>
      </c>
      <c r="C16" s="406" t="s">
        <v>399</v>
      </c>
    </row>
    <row r="17" spans="1:3" ht="15" customHeight="1">
      <c r="A17" s="407"/>
      <c r="B17" s="400"/>
      <c r="C17" s="401"/>
    </row>
    <row r="18" spans="1:3" ht="30" customHeight="1">
      <c r="A18" s="402" t="s">
        <v>404</v>
      </c>
      <c r="B18" s="405" t="s">
        <v>405</v>
      </c>
      <c r="C18" s="406" t="s">
        <v>399</v>
      </c>
    </row>
    <row r="19" spans="1:3" ht="15" customHeight="1">
      <c r="A19" s="408"/>
      <c r="B19" s="409"/>
      <c r="C19" s="401"/>
    </row>
    <row r="20" spans="1:3" ht="30" customHeight="1">
      <c r="A20" s="410" t="s">
        <v>406</v>
      </c>
      <c r="B20" s="411" t="s">
        <v>407</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REPORTING&amp;RSAINT FRANCIS HOSPITAL AND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234</v>
      </c>
      <c r="B2" s="502"/>
      <c r="C2" s="502"/>
      <c r="D2" s="502"/>
      <c r="E2" s="502"/>
      <c r="F2" s="503"/>
    </row>
    <row r="3" spans="1:6" ht="14.25" customHeight="1">
      <c r="A3" s="469" t="s">
        <v>2</v>
      </c>
      <c r="B3" s="469"/>
      <c r="C3" s="469"/>
      <c r="D3" s="469"/>
      <c r="E3" s="469"/>
      <c r="F3" s="469"/>
    </row>
    <row r="4" spans="1:6" ht="14.25" customHeight="1">
      <c r="A4" s="469" t="s">
        <v>408</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409</v>
      </c>
      <c r="D7" s="415" t="s">
        <v>410</v>
      </c>
      <c r="E7" s="415" t="s">
        <v>210</v>
      </c>
      <c r="F7" s="415" t="s">
        <v>411</v>
      </c>
    </row>
    <row r="8" spans="1:6" ht="15" customHeight="1">
      <c r="A8" s="417" t="s">
        <v>5</v>
      </c>
      <c r="B8" s="418" t="s">
        <v>6</v>
      </c>
      <c r="C8" s="417" t="s">
        <v>210</v>
      </c>
      <c r="D8" s="417" t="s">
        <v>210</v>
      </c>
      <c r="E8" s="417" t="s">
        <v>412</v>
      </c>
      <c r="F8" s="417" t="s">
        <v>412</v>
      </c>
    </row>
    <row r="9" spans="1:6" ht="15" customHeight="1">
      <c r="A9" s="416"/>
      <c r="B9" s="416"/>
      <c r="C9" s="416"/>
      <c r="D9" s="416"/>
      <c r="E9" s="416"/>
      <c r="F9" s="416"/>
    </row>
    <row r="10" spans="1:6" ht="15" customHeight="1">
      <c r="A10" s="417" t="s">
        <v>8</v>
      </c>
      <c r="B10" s="419" t="s">
        <v>413</v>
      </c>
      <c r="C10" s="419"/>
      <c r="D10" s="419"/>
      <c r="E10" s="419"/>
      <c r="F10" s="420"/>
    </row>
    <row r="11" spans="1:6" ht="15" customHeight="1">
      <c r="A11" s="417"/>
      <c r="B11" s="419"/>
      <c r="C11" s="419"/>
      <c r="D11" s="419"/>
      <c r="E11" s="419"/>
      <c r="F11" s="420"/>
    </row>
    <row r="12" spans="1:6" ht="14.25" customHeight="1">
      <c r="A12" s="422" t="s">
        <v>347</v>
      </c>
      <c r="B12" s="423" t="s">
        <v>414</v>
      </c>
      <c r="C12" s="424">
        <v>13773</v>
      </c>
      <c r="D12" s="424">
        <v>13602</v>
      </c>
      <c r="E12" s="424">
        <f>+D12-C12</f>
        <v>-171</v>
      </c>
      <c r="F12" s="420">
        <f>IF(C12=0,0,E12/C12)</f>
        <v>-0.012415595730777608</v>
      </c>
    </row>
    <row r="13" spans="1:6" ht="15" customHeight="1">
      <c r="A13" s="422" t="s">
        <v>348</v>
      </c>
      <c r="B13" s="423" t="s">
        <v>415</v>
      </c>
      <c r="C13" s="424">
        <v>13245</v>
      </c>
      <c r="D13" s="424">
        <v>12950</v>
      </c>
      <c r="E13" s="424">
        <f>+D13-C13</f>
        <v>-295</v>
      </c>
      <c r="F13" s="425">
        <f>IF(C13=0,0,E13/C13)</f>
        <v>-0.022272555681389205</v>
      </c>
    </row>
    <row r="14" spans="1:5" ht="15" customHeight="1">
      <c r="A14" s="426"/>
      <c r="B14" s="426"/>
      <c r="C14" s="426"/>
      <c r="D14" s="426"/>
      <c r="E14" s="426"/>
    </row>
    <row r="15" spans="1:6" ht="14.25" customHeight="1">
      <c r="A15" s="422" t="s">
        <v>350</v>
      </c>
      <c r="B15" s="423" t="s">
        <v>416</v>
      </c>
      <c r="C15" s="427">
        <v>13901852</v>
      </c>
      <c r="D15" s="427">
        <v>13545056</v>
      </c>
      <c r="E15" s="427">
        <f>+D15-C15</f>
        <v>-356796</v>
      </c>
      <c r="F15" s="420">
        <f>IF(C15=0,0,E15/C15)</f>
        <v>-0.025665357392669695</v>
      </c>
    </row>
    <row r="16" spans="1:6" ht="15" customHeight="1">
      <c r="A16" s="421"/>
      <c r="B16" s="426" t="s">
        <v>417</v>
      </c>
      <c r="C16" s="428">
        <f>IF(C13=0,0,C15/C13)</f>
        <v>1049.592449981125</v>
      </c>
      <c r="D16" s="428">
        <f>IF(D13=0,0,D15/D13)</f>
        <v>1045.9502702702703</v>
      </c>
      <c r="E16" s="428">
        <f>+D16-C16</f>
        <v>-3.6421797108546343</v>
      </c>
      <c r="F16" s="425">
        <f>IF(C16=0,0,E16/C16)</f>
        <v>-0.003470089472271006</v>
      </c>
    </row>
    <row r="17" spans="1:6" ht="15" customHeight="1">
      <c r="A17" s="426"/>
      <c r="B17" s="426"/>
      <c r="C17" s="426"/>
      <c r="D17" s="426"/>
      <c r="E17" s="426"/>
      <c r="F17" s="420"/>
    </row>
    <row r="18" spans="1:6" ht="14.25" customHeight="1">
      <c r="A18" s="422" t="s">
        <v>352</v>
      </c>
      <c r="B18" s="423" t="s">
        <v>418</v>
      </c>
      <c r="C18" s="423">
        <v>0.4709</v>
      </c>
      <c r="D18" s="423">
        <v>0.465561</v>
      </c>
      <c r="E18" s="429">
        <f>+D18-C18</f>
        <v>-0.005338999999999983</v>
      </c>
      <c r="F18" s="420">
        <f>IF(C18=0,0,E18/C18)</f>
        <v>-0.011337863665321688</v>
      </c>
    </row>
    <row r="19" spans="1:6" ht="15" customHeight="1">
      <c r="A19" s="421"/>
      <c r="B19" s="426" t="s">
        <v>419</v>
      </c>
      <c r="C19" s="428">
        <f>+C15*C18</f>
        <v>6546382.1068</v>
      </c>
      <c r="D19" s="428">
        <f>+D15*D18</f>
        <v>6306049.816416</v>
      </c>
      <c r="E19" s="428">
        <f>+D19-C19</f>
        <v>-240332.29038400017</v>
      </c>
      <c r="F19" s="425">
        <f>IF(C19=0,0,E19/C19)</f>
        <v>-0.0367122307349516</v>
      </c>
    </row>
    <row r="20" spans="1:6" ht="15" customHeight="1">
      <c r="A20" s="421"/>
      <c r="B20" s="426" t="s">
        <v>420</v>
      </c>
      <c r="C20" s="428">
        <f>IF(C13=0,0,C19/C13)</f>
        <v>494.2530846961117</v>
      </c>
      <c r="D20" s="428">
        <f>IF(D13=0,0,D19/D13)</f>
        <v>486.9536537772973</v>
      </c>
      <c r="E20" s="428">
        <f>+D20-C20</f>
        <v>-7.299430918814437</v>
      </c>
      <c r="F20" s="425">
        <f>IF(C20=0,0,E20/C20)</f>
        <v>-0.014768609736249688</v>
      </c>
    </row>
    <row r="21" spans="1:6" ht="15" customHeight="1">
      <c r="A21" s="416"/>
      <c r="B21" s="426"/>
      <c r="C21" s="430"/>
      <c r="D21" s="430"/>
      <c r="E21" s="430"/>
      <c r="F21" s="420"/>
    </row>
    <row r="22" spans="1:6" ht="14.25" customHeight="1">
      <c r="A22" s="422" t="s">
        <v>354</v>
      </c>
      <c r="B22" s="423" t="s">
        <v>421</v>
      </c>
      <c r="C22" s="427">
        <v>5397888</v>
      </c>
      <c r="D22" s="427">
        <v>4046971</v>
      </c>
      <c r="E22" s="427">
        <f>+D22-C22</f>
        <v>-1350917</v>
      </c>
      <c r="F22" s="420">
        <f>IF(C22=0,0,E22/C22)</f>
        <v>-0.2502676972919779</v>
      </c>
    </row>
    <row r="23" spans="1:6" ht="14.25" customHeight="1">
      <c r="A23" s="422" t="s">
        <v>356</v>
      </c>
      <c r="B23" s="423" t="s">
        <v>422</v>
      </c>
      <c r="C23" s="431">
        <v>4958261</v>
      </c>
      <c r="D23" s="431">
        <v>5340687</v>
      </c>
      <c r="E23" s="431">
        <f>+D23-C23</f>
        <v>382426</v>
      </c>
      <c r="F23" s="420">
        <f>IF(C23=0,0,E23/C23)</f>
        <v>0.07712905794995463</v>
      </c>
    </row>
    <row r="24" spans="1:6" ht="14.25" customHeight="1">
      <c r="A24" s="422" t="s">
        <v>358</v>
      </c>
      <c r="B24" s="423" t="s">
        <v>423</v>
      </c>
      <c r="C24" s="431">
        <v>3545703</v>
      </c>
      <c r="D24" s="431">
        <v>4157398</v>
      </c>
      <c r="E24" s="431">
        <f>+D24-C24</f>
        <v>611695</v>
      </c>
      <c r="F24" s="420">
        <f>IF(C24=0,0,E24/C24)</f>
        <v>0.17251726949493515</v>
      </c>
    </row>
    <row r="25" spans="1:6" ht="15" customHeight="1">
      <c r="A25" s="416"/>
      <c r="B25" s="426" t="s">
        <v>416</v>
      </c>
      <c r="C25" s="428">
        <f>+C22+C23+C24</f>
        <v>13901852</v>
      </c>
      <c r="D25" s="428">
        <f>+D22+D23+D24</f>
        <v>13545056</v>
      </c>
      <c r="E25" s="428">
        <f>+E22+E23+E24</f>
        <v>-356796</v>
      </c>
      <c r="F25" s="425">
        <f>IF(C25=0,0,E25/C25)</f>
        <v>-0.025665357392669695</v>
      </c>
    </row>
    <row r="26" spans="1:6" ht="15" customHeight="1">
      <c r="A26" s="417"/>
      <c r="B26" s="426"/>
      <c r="C26" s="432"/>
      <c r="D26" s="432"/>
      <c r="E26" s="432"/>
      <c r="F26" s="420"/>
    </row>
    <row r="27" spans="1:6" ht="14.25" customHeight="1">
      <c r="A27" s="422" t="s">
        <v>360</v>
      </c>
      <c r="B27" s="423" t="s">
        <v>424</v>
      </c>
      <c r="C27" s="431">
        <v>4880</v>
      </c>
      <c r="D27" s="431">
        <v>4195</v>
      </c>
      <c r="E27" s="431">
        <f>+D27-C27</f>
        <v>-685</v>
      </c>
      <c r="F27" s="420">
        <f>IF(C27=0,0,E27/C27)</f>
        <v>-0.1403688524590164</v>
      </c>
    </row>
    <row r="28" spans="1:6" ht="14.25" customHeight="1">
      <c r="A28" s="422" t="s">
        <v>362</v>
      </c>
      <c r="B28" s="423" t="s">
        <v>425</v>
      </c>
      <c r="C28" s="431">
        <v>1105</v>
      </c>
      <c r="D28" s="431">
        <v>1058</v>
      </c>
      <c r="E28" s="431">
        <f>+D28-C28</f>
        <v>-47</v>
      </c>
      <c r="F28" s="420">
        <f>IF(C28=0,0,E28/C28)</f>
        <v>-0.04253393665158371</v>
      </c>
    </row>
    <row r="29" spans="1:6" ht="14.25" customHeight="1">
      <c r="A29" s="422" t="s">
        <v>364</v>
      </c>
      <c r="B29" s="423" t="s">
        <v>426</v>
      </c>
      <c r="C29" s="431">
        <v>8489</v>
      </c>
      <c r="D29" s="431">
        <v>8751</v>
      </c>
      <c r="E29" s="431">
        <f>+D29-C29</f>
        <v>262</v>
      </c>
      <c r="F29" s="420">
        <f>IF(C29=0,0,E29/C29)</f>
        <v>0.03086347037342443</v>
      </c>
    </row>
    <row r="30" spans="1:6" ht="30" customHeight="1">
      <c r="A30" s="422" t="s">
        <v>427</v>
      </c>
      <c r="B30" s="434" t="s">
        <v>428</v>
      </c>
      <c r="C30" s="431">
        <v>15383</v>
      </c>
      <c r="D30" s="431">
        <v>16057</v>
      </c>
      <c r="E30" s="431">
        <f>+D30-C30</f>
        <v>674</v>
      </c>
      <c r="F30" s="420">
        <f>IF(C30=0,0,E30/C30)</f>
        <v>0.04381460053305597</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429</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37</v>
      </c>
      <c r="B36" s="419" t="s">
        <v>430</v>
      </c>
      <c r="C36" s="416"/>
      <c r="D36" s="416"/>
      <c r="E36" s="416"/>
      <c r="F36" s="416"/>
    </row>
    <row r="37" spans="1:6" ht="15" customHeight="1">
      <c r="A37" s="417"/>
      <c r="B37" s="436"/>
      <c r="C37" s="416"/>
      <c r="D37" s="416"/>
      <c r="E37" s="416"/>
      <c r="F37" s="416"/>
    </row>
    <row r="38" spans="1:6" ht="14.25" customHeight="1">
      <c r="A38" s="422" t="s">
        <v>347</v>
      </c>
      <c r="B38" s="423" t="s">
        <v>414</v>
      </c>
      <c r="C38" s="424">
        <v>4</v>
      </c>
      <c r="D38" s="424">
        <v>4</v>
      </c>
      <c r="E38" s="424">
        <f>+D38-C38</f>
        <v>0</v>
      </c>
      <c r="F38" s="420">
        <f>IF(C38=0,0,E38/C38)</f>
        <v>0</v>
      </c>
    </row>
    <row r="39" spans="1:6" ht="15" customHeight="1">
      <c r="A39" s="422" t="s">
        <v>348</v>
      </c>
      <c r="B39" s="423" t="s">
        <v>415</v>
      </c>
      <c r="C39" s="424">
        <v>4</v>
      </c>
      <c r="D39" s="424">
        <v>4</v>
      </c>
      <c r="E39" s="424">
        <f>+D39-C39</f>
        <v>0</v>
      </c>
      <c r="F39" s="425">
        <f>IF(C39=0,0,E39/C39)</f>
        <v>0</v>
      </c>
    </row>
    <row r="40" spans="1:5" ht="15" customHeight="1">
      <c r="A40" s="423"/>
      <c r="B40" s="423"/>
      <c r="C40" s="426"/>
      <c r="D40" s="426"/>
      <c r="E40" s="426"/>
    </row>
    <row r="41" spans="1:6" ht="14.25" customHeight="1">
      <c r="A41" s="422" t="s">
        <v>350</v>
      </c>
      <c r="B41" s="423" t="s">
        <v>431</v>
      </c>
      <c r="C41" s="427">
        <v>5926</v>
      </c>
      <c r="D41" s="427">
        <v>2318</v>
      </c>
      <c r="E41" s="427">
        <f>+D41-C41</f>
        <v>-3608</v>
      </c>
      <c r="F41" s="420">
        <f>IF(C41=0,0,E41/C41)</f>
        <v>-0.6088423894701316</v>
      </c>
    </row>
    <row r="42" spans="1:6" ht="15" customHeight="1">
      <c r="A42" s="416"/>
      <c r="B42" s="426" t="s">
        <v>417</v>
      </c>
      <c r="C42" s="428">
        <f>IF(C39=0,0,C41/C39)</f>
        <v>1481.5</v>
      </c>
      <c r="D42" s="428">
        <f>IF(D39=0,0,D41/D39)</f>
        <v>579.5</v>
      </c>
      <c r="E42" s="428">
        <f>+D42-C42</f>
        <v>-902</v>
      </c>
      <c r="F42" s="425">
        <f>IF(C42=0,0,E42/C42)</f>
        <v>-0.6088423894701316</v>
      </c>
    </row>
    <row r="43" spans="1:6" ht="15" customHeight="1">
      <c r="A43" s="426"/>
      <c r="B43" s="426"/>
      <c r="C43" s="426"/>
      <c r="D43" s="426"/>
      <c r="E43" s="426"/>
      <c r="F43" s="420"/>
    </row>
    <row r="44" spans="1:6" ht="14.25" customHeight="1">
      <c r="A44" s="422" t="s">
        <v>352</v>
      </c>
      <c r="B44" s="423" t="s">
        <v>418</v>
      </c>
      <c r="C44" s="423">
        <v>0.4709</v>
      </c>
      <c r="D44" s="423">
        <v>0.4656</v>
      </c>
      <c r="E44" s="429">
        <f>+D44-C44</f>
        <v>-0.005299999999999971</v>
      </c>
      <c r="F44" s="420">
        <f>IF(C44=0,0,E44/C44)</f>
        <v>-0.01125504353365889</v>
      </c>
    </row>
    <row r="45" spans="1:6" ht="15" customHeight="1">
      <c r="A45" s="416"/>
      <c r="B45" s="426" t="s">
        <v>419</v>
      </c>
      <c r="C45" s="428">
        <f>+C41*C44</f>
        <v>2790.5534</v>
      </c>
      <c r="D45" s="428">
        <f>+D41*D44</f>
        <v>1079.2608</v>
      </c>
      <c r="E45" s="428">
        <f>+D45-C45</f>
        <v>-1711.2925999999998</v>
      </c>
      <c r="F45" s="425">
        <f>IF(C45=0,0,E45/C45)</f>
        <v>-0.6132448854051673</v>
      </c>
    </row>
    <row r="46" spans="1:6" ht="15" customHeight="1">
      <c r="A46" s="416"/>
      <c r="B46" s="426" t="s">
        <v>420</v>
      </c>
      <c r="C46" s="428">
        <f>IF(C39=0,0,C45/C39)</f>
        <v>697.63835</v>
      </c>
      <c r="D46" s="428">
        <f>IF(D39=0,0,D45/D39)</f>
        <v>269.8152</v>
      </c>
      <c r="E46" s="428">
        <f>+D46-C46</f>
        <v>-427.82314999999994</v>
      </c>
      <c r="F46" s="425">
        <f>IF(C46=0,0,E46/C46)</f>
        <v>-0.6132448854051673</v>
      </c>
    </row>
    <row r="47" spans="1:6" ht="15" customHeight="1">
      <c r="A47" s="417"/>
      <c r="B47" s="436"/>
      <c r="C47" s="416"/>
      <c r="D47" s="416"/>
      <c r="E47" s="416"/>
      <c r="F47" s="425"/>
    </row>
    <row r="48" spans="1:6" ht="14.25" customHeight="1">
      <c r="A48" s="422" t="s">
        <v>354</v>
      </c>
      <c r="B48" s="423" t="s">
        <v>432</v>
      </c>
      <c r="C48" s="427">
        <v>1043</v>
      </c>
      <c r="D48" s="427">
        <v>75</v>
      </c>
      <c r="E48" s="427">
        <f>+D48-C48</f>
        <v>-968</v>
      </c>
      <c r="F48" s="420">
        <f>IF(C48=0,0,E48/C48)</f>
        <v>-0.9280920421860019</v>
      </c>
    </row>
    <row r="49" spans="1:6" ht="14.25" customHeight="1">
      <c r="A49" s="422" t="s">
        <v>356</v>
      </c>
      <c r="B49" s="423" t="s">
        <v>433</v>
      </c>
      <c r="C49" s="431">
        <v>3690</v>
      </c>
      <c r="D49" s="431">
        <v>309</v>
      </c>
      <c r="E49" s="431">
        <f>+D49-C49</f>
        <v>-3381</v>
      </c>
      <c r="F49" s="420">
        <f>IF(C49=0,0,E49/C49)</f>
        <v>-0.916260162601626</v>
      </c>
    </row>
    <row r="50" spans="1:6" ht="14.25" customHeight="1">
      <c r="A50" s="422" t="s">
        <v>358</v>
      </c>
      <c r="B50" s="423" t="s">
        <v>434</v>
      </c>
      <c r="C50" s="431">
        <v>1193</v>
      </c>
      <c r="D50" s="431">
        <v>1934</v>
      </c>
      <c r="E50" s="431">
        <f>+D50-C50</f>
        <v>741</v>
      </c>
      <c r="F50" s="420">
        <f>IF(C50=0,0,E50/C50)</f>
        <v>0.6211232187761945</v>
      </c>
    </row>
    <row r="51" spans="1:6" ht="15" customHeight="1">
      <c r="A51" s="416"/>
      <c r="B51" s="426" t="s">
        <v>431</v>
      </c>
      <c r="C51" s="428">
        <f>+C48+C49+C50</f>
        <v>5926</v>
      </c>
      <c r="D51" s="428">
        <f>+D48+D49+D50</f>
        <v>2318</v>
      </c>
      <c r="E51" s="428">
        <f>+E48+E49+E50</f>
        <v>-3608</v>
      </c>
      <c r="F51" s="425">
        <f>IF(C51=0,0,E51/C51)</f>
        <v>-0.6088423894701316</v>
      </c>
    </row>
    <row r="52" spans="1:6" ht="15" customHeight="1">
      <c r="A52" s="417"/>
      <c r="B52" s="426"/>
      <c r="C52" s="432"/>
      <c r="D52" s="432"/>
      <c r="E52" s="432"/>
      <c r="F52" s="420"/>
    </row>
    <row r="53" spans="1:6" ht="14.25" customHeight="1">
      <c r="A53" s="422" t="s">
        <v>360</v>
      </c>
      <c r="B53" s="423" t="s">
        <v>435</v>
      </c>
      <c r="C53" s="431">
        <v>7</v>
      </c>
      <c r="D53" s="431">
        <v>1</v>
      </c>
      <c r="E53" s="431">
        <f>+D53-C53</f>
        <v>-6</v>
      </c>
      <c r="F53" s="420">
        <f>IF(C53=0,0,E53/C53)</f>
        <v>-0.8571428571428571</v>
      </c>
    </row>
    <row r="54" spans="1:6" ht="14.25" customHeight="1">
      <c r="A54" s="422" t="s">
        <v>362</v>
      </c>
      <c r="B54" s="423" t="s">
        <v>436</v>
      </c>
      <c r="C54" s="431">
        <v>1</v>
      </c>
      <c r="D54" s="431">
        <v>1</v>
      </c>
      <c r="E54" s="431">
        <f>+D54-C54</f>
        <v>0</v>
      </c>
      <c r="F54" s="420">
        <f>IF(C54=0,0,E54/C54)</f>
        <v>0</v>
      </c>
    </row>
    <row r="55" spans="1:6" ht="14.25" customHeight="1">
      <c r="A55" s="422" t="s">
        <v>364</v>
      </c>
      <c r="B55" s="423" t="s">
        <v>437</v>
      </c>
      <c r="C55" s="431">
        <v>3</v>
      </c>
      <c r="D55" s="431">
        <v>1</v>
      </c>
      <c r="E55" s="431">
        <f>+D55-C55</f>
        <v>-2</v>
      </c>
      <c r="F55" s="420">
        <f>IF(C55=0,0,E55/C55)</f>
        <v>-0.6666666666666666</v>
      </c>
    </row>
    <row r="56" spans="1:6" ht="30" customHeight="1">
      <c r="A56" s="422" t="s">
        <v>427</v>
      </c>
      <c r="B56" s="434" t="s">
        <v>438</v>
      </c>
      <c r="C56" s="431">
        <v>6</v>
      </c>
      <c r="D56" s="431">
        <v>15</v>
      </c>
      <c r="E56" s="431">
        <f>+D56-C56</f>
        <v>9</v>
      </c>
      <c r="F56" s="420">
        <f>IF(C56=0,0,E56/C56)</f>
        <v>1.5</v>
      </c>
    </row>
    <row r="57" spans="1:6" ht="15" customHeight="1">
      <c r="A57" s="437"/>
      <c r="B57" s="261"/>
      <c r="C57" s="261"/>
      <c r="D57" s="261"/>
      <c r="E57" s="261"/>
      <c r="F57" s="438"/>
    </row>
    <row r="58" spans="1:6" ht="15" customHeight="1">
      <c r="A58" s="436" t="s">
        <v>439</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REPORTING&amp;RSAINT FRANCIS HOSPITAL AND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49"/>
  <sheetViews>
    <sheetView zoomScale="85" zoomScaleNormal="85" zoomScalePageLayoutView="0" workbookViewId="0" topLeftCell="A1">
      <selection activeCell="B2" sqref="B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140</v>
      </c>
      <c r="B5" s="458"/>
      <c r="C5" s="458"/>
      <c r="D5" s="458"/>
    </row>
    <row r="6" spans="1:3" s="33" customFormat="1" ht="16.5" customHeight="1" thickBot="1">
      <c r="A6" s="32"/>
      <c r="B6" s="459"/>
      <c r="C6" s="459"/>
    </row>
    <row r="7" spans="1:8" ht="15.75" customHeight="1">
      <c r="A7" s="36" t="s">
        <v>141</v>
      </c>
      <c r="B7" s="37" t="s">
        <v>142</v>
      </c>
      <c r="C7" s="38" t="s">
        <v>143</v>
      </c>
      <c r="D7" s="39" t="s">
        <v>144</v>
      </c>
      <c r="E7" s="40"/>
      <c r="F7" s="40"/>
      <c r="G7" s="40"/>
      <c r="H7" s="41"/>
    </row>
    <row r="8" spans="1:4" ht="15.75" customHeight="1">
      <c r="A8" s="42"/>
      <c r="B8" s="43"/>
      <c r="C8" s="44" t="s">
        <v>145</v>
      </c>
      <c r="D8" s="45" t="s">
        <v>146</v>
      </c>
    </row>
    <row r="9" spans="1:4" ht="16.5" customHeight="1" thickBot="1">
      <c r="A9" s="46" t="s">
        <v>5</v>
      </c>
      <c r="B9" s="47" t="s">
        <v>9</v>
      </c>
      <c r="C9" s="48" t="s">
        <v>147</v>
      </c>
      <c r="D9" s="49" t="s">
        <v>148</v>
      </c>
    </row>
    <row r="10" spans="1:4" ht="15.75" customHeight="1">
      <c r="A10" s="50"/>
      <c r="B10" s="51"/>
      <c r="C10" s="51"/>
      <c r="D10" s="52"/>
    </row>
    <row r="11" spans="1:4" ht="15.75">
      <c r="A11" s="53" t="s">
        <v>149</v>
      </c>
      <c r="B11" s="54" t="s">
        <v>0</v>
      </c>
      <c r="C11" s="55"/>
      <c r="D11" s="56"/>
    </row>
    <row r="12" spans="1:4" ht="15">
      <c r="A12" s="57">
        <v>1</v>
      </c>
      <c r="B12" s="41"/>
      <c r="C12" s="58" t="s">
        <v>150</v>
      </c>
      <c r="D12" s="59">
        <v>102324980</v>
      </c>
    </row>
    <row r="13" spans="1:4" ht="15">
      <c r="A13" s="57">
        <v>2</v>
      </c>
      <c r="B13" s="41"/>
      <c r="C13" s="58" t="s">
        <v>151</v>
      </c>
      <c r="D13" s="59">
        <v>35112873</v>
      </c>
    </row>
    <row r="14" spans="1:4" ht="15">
      <c r="A14" s="57">
        <v>3</v>
      </c>
      <c r="B14" s="41"/>
      <c r="C14" s="58" t="s">
        <v>152</v>
      </c>
      <c r="D14" s="59">
        <v>0</v>
      </c>
    </row>
    <row r="15" spans="1:4" ht="15">
      <c r="A15" s="57">
        <v>4</v>
      </c>
      <c r="B15" s="41"/>
      <c r="C15" s="58" t="s">
        <v>153</v>
      </c>
      <c r="D15" s="59">
        <v>46888616</v>
      </c>
    </row>
    <row r="16" spans="1:4" ht="15.75" thickBot="1">
      <c r="A16" s="57">
        <v>5</v>
      </c>
      <c r="B16" s="41"/>
      <c r="C16" s="58" t="s">
        <v>154</v>
      </c>
      <c r="D16" s="59">
        <v>-3190619</v>
      </c>
    </row>
    <row r="17" spans="1:4" ht="16.5" customHeight="1" thickBot="1">
      <c r="A17" s="60"/>
      <c r="B17" s="61"/>
      <c r="C17" s="63" t="s">
        <v>155</v>
      </c>
      <c r="D17" s="64">
        <f>+D16+D15+D14+D13+D12</f>
        <v>181135850</v>
      </c>
    </row>
    <row r="18" spans="1:4" ht="15.75" customHeight="1">
      <c r="A18" s="65"/>
      <c r="B18" s="66"/>
      <c r="C18" s="67"/>
      <c r="D18" s="68"/>
    </row>
    <row r="19" spans="1:4" ht="15.75">
      <c r="A19" s="53" t="s">
        <v>156</v>
      </c>
      <c r="B19" s="54" t="s">
        <v>10</v>
      </c>
      <c r="C19" s="55"/>
      <c r="D19" s="56"/>
    </row>
    <row r="20" spans="1:4" ht="15">
      <c r="A20" s="57">
        <v>1</v>
      </c>
      <c r="B20" s="41"/>
      <c r="C20" s="58" t="s">
        <v>150</v>
      </c>
      <c r="D20" s="59">
        <v>15847219</v>
      </c>
    </row>
    <row r="21" spans="1:4" ht="15">
      <c r="A21" s="57">
        <v>2</v>
      </c>
      <c r="B21" s="41"/>
      <c r="C21" s="58" t="s">
        <v>151</v>
      </c>
      <c r="D21" s="59">
        <v>0</v>
      </c>
    </row>
    <row r="22" spans="1:4" ht="15">
      <c r="A22" s="57">
        <v>3</v>
      </c>
      <c r="B22" s="41"/>
      <c r="C22" s="58" t="s">
        <v>152</v>
      </c>
      <c r="D22" s="59">
        <v>0</v>
      </c>
    </row>
    <row r="23" spans="1:4" ht="15">
      <c r="A23" s="57">
        <v>4</v>
      </c>
      <c r="B23" s="41"/>
      <c r="C23" s="58" t="s">
        <v>153</v>
      </c>
      <c r="D23" s="59">
        <v>0</v>
      </c>
    </row>
    <row r="24" spans="1:4" ht="15.75" thickBot="1">
      <c r="A24" s="57">
        <v>5</v>
      </c>
      <c r="B24" s="41"/>
      <c r="C24" s="58" t="s">
        <v>154</v>
      </c>
      <c r="D24" s="59">
        <v>-20399857</v>
      </c>
    </row>
    <row r="25" spans="1:4" ht="16.5" customHeight="1" thickBot="1">
      <c r="A25" s="60"/>
      <c r="B25" s="61"/>
      <c r="C25" s="63" t="s">
        <v>155</v>
      </c>
      <c r="D25" s="64">
        <f>+D24+D23+D22+D21+D20</f>
        <v>-4552638</v>
      </c>
    </row>
    <row r="26" spans="1:4" ht="15.75" customHeight="1">
      <c r="A26" s="65"/>
      <c r="B26" s="66"/>
      <c r="C26" s="67"/>
      <c r="D26" s="68"/>
    </row>
    <row r="27" spans="1:4" ht="15.75">
      <c r="A27" s="53" t="s">
        <v>157</v>
      </c>
      <c r="B27" s="54" t="s">
        <v>38</v>
      </c>
      <c r="C27" s="55"/>
      <c r="D27" s="56"/>
    </row>
    <row r="28" spans="1:4" ht="15">
      <c r="A28" s="57">
        <v>1</v>
      </c>
      <c r="B28" s="41"/>
      <c r="C28" s="58" t="s">
        <v>150</v>
      </c>
      <c r="D28" s="59">
        <v>250739</v>
      </c>
    </row>
    <row r="29" spans="1:4" ht="15">
      <c r="A29" s="57">
        <v>2</v>
      </c>
      <c r="B29" s="41"/>
      <c r="C29" s="58" t="s">
        <v>151</v>
      </c>
      <c r="D29" s="59">
        <v>0</v>
      </c>
    </row>
    <row r="30" spans="1:4" ht="15">
      <c r="A30" s="57">
        <v>3</v>
      </c>
      <c r="B30" s="41"/>
      <c r="C30" s="58" t="s">
        <v>152</v>
      </c>
      <c r="D30" s="59">
        <v>0</v>
      </c>
    </row>
    <row r="31" spans="1:4" ht="15">
      <c r="A31" s="57">
        <v>4</v>
      </c>
      <c r="B31" s="41"/>
      <c r="C31" s="58" t="s">
        <v>153</v>
      </c>
      <c r="D31" s="59">
        <v>0</v>
      </c>
    </row>
    <row r="32" spans="1:4" ht="15.75" thickBot="1">
      <c r="A32" s="57">
        <v>5</v>
      </c>
      <c r="B32" s="41"/>
      <c r="C32" s="58" t="s">
        <v>154</v>
      </c>
      <c r="D32" s="59">
        <v>0</v>
      </c>
    </row>
    <row r="33" spans="1:4" ht="16.5" customHeight="1" thickBot="1">
      <c r="A33" s="60"/>
      <c r="B33" s="61"/>
      <c r="C33" s="63" t="s">
        <v>155</v>
      </c>
      <c r="D33" s="64">
        <f>+D32+D31+D30+D29+D28</f>
        <v>250739</v>
      </c>
    </row>
    <row r="34" spans="1:4" ht="15.75" customHeight="1">
      <c r="A34" s="65"/>
      <c r="B34" s="66"/>
      <c r="C34" s="67"/>
      <c r="D34" s="68"/>
    </row>
    <row r="35" spans="1:4" ht="15.75">
      <c r="A35" s="53" t="s">
        <v>158</v>
      </c>
      <c r="B35" s="54" t="s">
        <v>44</v>
      </c>
      <c r="C35" s="55"/>
      <c r="D35" s="56"/>
    </row>
    <row r="36" spans="1:4" ht="15">
      <c r="A36" s="57">
        <v>1</v>
      </c>
      <c r="B36" s="41"/>
      <c r="C36" s="58" t="s">
        <v>150</v>
      </c>
      <c r="D36" s="59">
        <v>2966533</v>
      </c>
    </row>
    <row r="37" spans="1:4" ht="15">
      <c r="A37" s="57">
        <v>2</v>
      </c>
      <c r="B37" s="41"/>
      <c r="C37" s="58" t="s">
        <v>151</v>
      </c>
      <c r="D37" s="59">
        <v>0</v>
      </c>
    </row>
    <row r="38" spans="1:4" ht="15">
      <c r="A38" s="57">
        <v>3</v>
      </c>
      <c r="B38" s="41"/>
      <c r="C38" s="58" t="s">
        <v>152</v>
      </c>
      <c r="D38" s="59">
        <v>0</v>
      </c>
    </row>
    <row r="39" spans="1:4" ht="15">
      <c r="A39" s="57">
        <v>4</v>
      </c>
      <c r="B39" s="41"/>
      <c r="C39" s="58" t="s">
        <v>153</v>
      </c>
      <c r="D39" s="59">
        <v>0</v>
      </c>
    </row>
    <row r="40" spans="1:4" ht="15.75" thickBot="1">
      <c r="A40" s="57">
        <v>5</v>
      </c>
      <c r="B40" s="41"/>
      <c r="C40" s="58" t="s">
        <v>154</v>
      </c>
      <c r="D40" s="59">
        <v>0</v>
      </c>
    </row>
    <row r="41" spans="1:4" ht="16.5" customHeight="1" thickBot="1">
      <c r="A41" s="60"/>
      <c r="B41" s="61"/>
      <c r="C41" s="63" t="s">
        <v>155</v>
      </c>
      <c r="D41" s="64">
        <f>+D40+D39+D38+D37+D36</f>
        <v>2966533</v>
      </c>
    </row>
    <row r="42" spans="1:4" ht="15.75" customHeight="1">
      <c r="A42" s="65"/>
      <c r="B42" s="66"/>
      <c r="C42" s="67"/>
      <c r="D42" s="68"/>
    </row>
    <row r="43" spans="1:4" ht="15.75">
      <c r="A43" s="53" t="s">
        <v>159</v>
      </c>
      <c r="B43" s="54" t="s">
        <v>51</v>
      </c>
      <c r="C43" s="55"/>
      <c r="D43" s="56"/>
    </row>
    <row r="44" spans="1:4" ht="15">
      <c r="A44" s="57">
        <v>1</v>
      </c>
      <c r="B44" s="41"/>
      <c r="C44" s="58" t="s">
        <v>150</v>
      </c>
      <c r="D44" s="59">
        <v>15136507</v>
      </c>
    </row>
    <row r="45" spans="1:4" ht="15">
      <c r="A45" s="57">
        <v>2</v>
      </c>
      <c r="B45" s="41"/>
      <c r="C45" s="58" t="s">
        <v>151</v>
      </c>
      <c r="D45" s="59">
        <v>758034</v>
      </c>
    </row>
    <row r="46" spans="1:4" ht="15">
      <c r="A46" s="57">
        <v>3</v>
      </c>
      <c r="B46" s="41"/>
      <c r="C46" s="58" t="s">
        <v>152</v>
      </c>
      <c r="D46" s="59">
        <v>0</v>
      </c>
    </row>
    <row r="47" spans="1:4" ht="15">
      <c r="A47" s="57">
        <v>4</v>
      </c>
      <c r="B47" s="41"/>
      <c r="C47" s="58" t="s">
        <v>153</v>
      </c>
      <c r="D47" s="59">
        <v>0</v>
      </c>
    </row>
    <row r="48" spans="1:4" ht="15.75" thickBot="1">
      <c r="A48" s="57">
        <v>5</v>
      </c>
      <c r="B48" s="41"/>
      <c r="C48" s="58" t="s">
        <v>154</v>
      </c>
      <c r="D48" s="59">
        <v>0</v>
      </c>
    </row>
    <row r="49" spans="1:4" ht="16.5" customHeight="1" thickBot="1">
      <c r="A49" s="60"/>
      <c r="B49" s="61"/>
      <c r="C49" s="63" t="s">
        <v>155</v>
      </c>
      <c r="D49" s="64">
        <f>+D48+D47+D46+D45+D44</f>
        <v>15894541</v>
      </c>
    </row>
    <row r="50" spans="1:4" ht="15.75" customHeight="1">
      <c r="A50" s="65"/>
      <c r="B50" s="66"/>
      <c r="C50" s="67"/>
      <c r="D50" s="68"/>
    </row>
    <row r="51" spans="1:4" ht="15.75">
      <c r="A51" s="53" t="s">
        <v>160</v>
      </c>
      <c r="B51" s="54" t="s">
        <v>58</v>
      </c>
      <c r="C51" s="55"/>
      <c r="D51" s="56"/>
    </row>
    <row r="52" spans="1:4" ht="15">
      <c r="A52" s="57">
        <v>1</v>
      </c>
      <c r="B52" s="41"/>
      <c r="C52" s="58" t="s">
        <v>150</v>
      </c>
      <c r="D52" s="59">
        <v>0</v>
      </c>
    </row>
    <row r="53" spans="1:4" ht="15">
      <c r="A53" s="57">
        <v>2</v>
      </c>
      <c r="B53" s="41"/>
      <c r="C53" s="58" t="s">
        <v>151</v>
      </c>
      <c r="D53" s="59">
        <v>0</v>
      </c>
    </row>
    <row r="54" spans="1:4" ht="15">
      <c r="A54" s="57">
        <v>3</v>
      </c>
      <c r="B54" s="41"/>
      <c r="C54" s="58" t="s">
        <v>152</v>
      </c>
      <c r="D54" s="59">
        <v>0</v>
      </c>
    </row>
    <row r="55" spans="1:4" ht="15">
      <c r="A55" s="57">
        <v>4</v>
      </c>
      <c r="B55" s="41"/>
      <c r="C55" s="58" t="s">
        <v>153</v>
      </c>
      <c r="D55" s="59">
        <v>0</v>
      </c>
    </row>
    <row r="56" spans="1:4" ht="15.75" thickBot="1">
      <c r="A56" s="57">
        <v>5</v>
      </c>
      <c r="B56" s="41"/>
      <c r="C56" s="58" t="s">
        <v>154</v>
      </c>
      <c r="D56" s="59">
        <v>0</v>
      </c>
    </row>
    <row r="57" spans="1:4" ht="16.5" customHeight="1" thickBot="1">
      <c r="A57" s="60"/>
      <c r="B57" s="61"/>
      <c r="C57" s="63" t="s">
        <v>155</v>
      </c>
      <c r="D57" s="64">
        <f>+D56+D55+D54+D53+D52</f>
        <v>0</v>
      </c>
    </row>
    <row r="58" spans="1:4" ht="15.75" customHeight="1">
      <c r="A58" s="65"/>
      <c r="B58" s="66"/>
      <c r="C58" s="67"/>
      <c r="D58" s="68"/>
    </row>
    <row r="59" spans="1:4" ht="15.75">
      <c r="A59" s="53" t="s">
        <v>161</v>
      </c>
      <c r="B59" s="54" t="s">
        <v>64</v>
      </c>
      <c r="C59" s="55"/>
      <c r="D59" s="56"/>
    </row>
    <row r="60" spans="1:4" ht="15">
      <c r="A60" s="57">
        <v>1</v>
      </c>
      <c r="B60" s="41"/>
      <c r="C60" s="58" t="s">
        <v>150</v>
      </c>
      <c r="D60" s="59">
        <v>8920446</v>
      </c>
    </row>
    <row r="61" spans="1:4" ht="15">
      <c r="A61" s="57">
        <v>2</v>
      </c>
      <c r="B61" s="41"/>
      <c r="C61" s="58" t="s">
        <v>151</v>
      </c>
      <c r="D61" s="59">
        <v>0</v>
      </c>
    </row>
    <row r="62" spans="1:4" ht="15">
      <c r="A62" s="57">
        <v>3</v>
      </c>
      <c r="B62" s="41"/>
      <c r="C62" s="58" t="s">
        <v>152</v>
      </c>
      <c r="D62" s="59">
        <v>0</v>
      </c>
    </row>
    <row r="63" spans="1:4" ht="15">
      <c r="A63" s="57">
        <v>4</v>
      </c>
      <c r="B63" s="41"/>
      <c r="C63" s="58" t="s">
        <v>153</v>
      </c>
      <c r="D63" s="59">
        <v>0</v>
      </c>
    </row>
    <row r="64" spans="1:4" ht="15.75" thickBot="1">
      <c r="A64" s="57">
        <v>5</v>
      </c>
      <c r="B64" s="41"/>
      <c r="C64" s="58" t="s">
        <v>154</v>
      </c>
      <c r="D64" s="59">
        <v>0</v>
      </c>
    </row>
    <row r="65" spans="1:4" ht="16.5" customHeight="1" thickBot="1">
      <c r="A65" s="60"/>
      <c r="B65" s="61"/>
      <c r="C65" s="63" t="s">
        <v>155</v>
      </c>
      <c r="D65" s="64">
        <f>+D64+D63+D62+D61+D60</f>
        <v>8920446</v>
      </c>
    </row>
    <row r="66" spans="1:4" ht="15.75" customHeight="1">
      <c r="A66" s="65"/>
      <c r="B66" s="66"/>
      <c r="C66" s="67"/>
      <c r="D66" s="68"/>
    </row>
    <row r="67" spans="1:4" ht="15.75">
      <c r="A67" s="53" t="s">
        <v>162</v>
      </c>
      <c r="B67" s="54" t="s">
        <v>68</v>
      </c>
      <c r="C67" s="55"/>
      <c r="D67" s="56"/>
    </row>
    <row r="68" spans="1:4" ht="15">
      <c r="A68" s="57">
        <v>1</v>
      </c>
      <c r="B68" s="41"/>
      <c r="C68" s="58" t="s">
        <v>150</v>
      </c>
      <c r="D68" s="59">
        <v>0</v>
      </c>
    </row>
    <row r="69" spans="1:4" ht="15">
      <c r="A69" s="57">
        <v>2</v>
      </c>
      <c r="B69" s="41"/>
      <c r="C69" s="58" t="s">
        <v>151</v>
      </c>
      <c r="D69" s="59">
        <v>0</v>
      </c>
    </row>
    <row r="70" spans="1:4" ht="15">
      <c r="A70" s="57">
        <v>3</v>
      </c>
      <c r="B70" s="41"/>
      <c r="C70" s="58" t="s">
        <v>152</v>
      </c>
      <c r="D70" s="59">
        <v>0</v>
      </c>
    </row>
    <row r="71" spans="1:4" ht="15">
      <c r="A71" s="57">
        <v>4</v>
      </c>
      <c r="B71" s="41"/>
      <c r="C71" s="58" t="s">
        <v>153</v>
      </c>
      <c r="D71" s="59">
        <v>0</v>
      </c>
    </row>
    <row r="72" spans="1:4" ht="15.75" thickBot="1">
      <c r="A72" s="57">
        <v>5</v>
      </c>
      <c r="B72" s="41"/>
      <c r="C72" s="58" t="s">
        <v>154</v>
      </c>
      <c r="D72" s="59">
        <v>0</v>
      </c>
    </row>
    <row r="73" spans="1:4" ht="16.5" customHeight="1" thickBot="1">
      <c r="A73" s="60"/>
      <c r="B73" s="61"/>
      <c r="C73" s="63" t="s">
        <v>155</v>
      </c>
      <c r="D73" s="64">
        <f>+D72+D71+D70+D69+D68</f>
        <v>0</v>
      </c>
    </row>
    <row r="74" spans="1:4" ht="15.75" customHeight="1">
      <c r="A74" s="65"/>
      <c r="B74" s="66"/>
      <c r="C74" s="67"/>
      <c r="D74" s="68"/>
    </row>
    <row r="75" spans="1:4" ht="31.5">
      <c r="A75" s="53" t="s">
        <v>163</v>
      </c>
      <c r="B75" s="54" t="s">
        <v>76</v>
      </c>
      <c r="C75" s="55"/>
      <c r="D75" s="56"/>
    </row>
    <row r="76" spans="1:4" ht="15">
      <c r="A76" s="57">
        <v>1</v>
      </c>
      <c r="B76" s="41"/>
      <c r="C76" s="58" t="s">
        <v>150</v>
      </c>
      <c r="D76" s="59">
        <v>-439328</v>
      </c>
    </row>
    <row r="77" spans="1:4" ht="15">
      <c r="A77" s="57">
        <v>2</v>
      </c>
      <c r="B77" s="41"/>
      <c r="C77" s="58" t="s">
        <v>151</v>
      </c>
      <c r="D77" s="59">
        <v>0</v>
      </c>
    </row>
    <row r="78" spans="1:4" ht="15">
      <c r="A78" s="57">
        <v>3</v>
      </c>
      <c r="B78" s="41"/>
      <c r="C78" s="58" t="s">
        <v>152</v>
      </c>
      <c r="D78" s="59">
        <v>0</v>
      </c>
    </row>
    <row r="79" spans="1:4" ht="15">
      <c r="A79" s="57">
        <v>4</v>
      </c>
      <c r="B79" s="41"/>
      <c r="C79" s="58" t="s">
        <v>153</v>
      </c>
      <c r="D79" s="59">
        <v>0</v>
      </c>
    </row>
    <row r="80" spans="1:4" ht="15.75" thickBot="1">
      <c r="A80" s="57">
        <v>5</v>
      </c>
      <c r="B80" s="41"/>
      <c r="C80" s="58" t="s">
        <v>154</v>
      </c>
      <c r="D80" s="59">
        <v>0</v>
      </c>
    </row>
    <row r="81" spans="1:4" ht="16.5" customHeight="1" thickBot="1">
      <c r="A81" s="60"/>
      <c r="B81" s="61"/>
      <c r="C81" s="63" t="s">
        <v>155</v>
      </c>
      <c r="D81" s="64">
        <f>+D80+D79+D78+D77+D76</f>
        <v>-439328</v>
      </c>
    </row>
    <row r="82" spans="1:4" ht="15.75" customHeight="1">
      <c r="A82" s="65"/>
      <c r="B82" s="66"/>
      <c r="C82" s="67"/>
      <c r="D82" s="68"/>
    </row>
    <row r="83" spans="1:4" ht="15.75">
      <c r="A83" s="53" t="s">
        <v>164</v>
      </c>
      <c r="B83" s="54" t="s">
        <v>84</v>
      </c>
      <c r="C83" s="55"/>
      <c r="D83" s="56"/>
    </row>
    <row r="84" spans="1:4" ht="15">
      <c r="A84" s="57">
        <v>1</v>
      </c>
      <c r="B84" s="41"/>
      <c r="C84" s="58" t="s">
        <v>150</v>
      </c>
      <c r="D84" s="59">
        <v>69036</v>
      </c>
    </row>
    <row r="85" spans="1:4" ht="15">
      <c r="A85" s="57">
        <v>2</v>
      </c>
      <c r="B85" s="41"/>
      <c r="C85" s="58" t="s">
        <v>151</v>
      </c>
      <c r="D85" s="59">
        <v>0</v>
      </c>
    </row>
    <row r="86" spans="1:4" ht="15">
      <c r="A86" s="57">
        <v>3</v>
      </c>
      <c r="B86" s="41"/>
      <c r="C86" s="58" t="s">
        <v>152</v>
      </c>
      <c r="D86" s="59">
        <v>0</v>
      </c>
    </row>
    <row r="87" spans="1:4" ht="15">
      <c r="A87" s="57">
        <v>4</v>
      </c>
      <c r="B87" s="41"/>
      <c r="C87" s="58" t="s">
        <v>153</v>
      </c>
      <c r="D87" s="59">
        <v>0</v>
      </c>
    </row>
    <row r="88" spans="1:4" ht="15.75" thickBot="1">
      <c r="A88" s="57">
        <v>5</v>
      </c>
      <c r="B88" s="41"/>
      <c r="C88" s="58" t="s">
        <v>154</v>
      </c>
      <c r="D88" s="59">
        <v>0</v>
      </c>
    </row>
    <row r="89" spans="1:4" ht="16.5" customHeight="1" thickBot="1">
      <c r="A89" s="60"/>
      <c r="B89" s="61"/>
      <c r="C89" s="63" t="s">
        <v>155</v>
      </c>
      <c r="D89" s="64">
        <f>+D88+D87+D86+D85+D84</f>
        <v>69036</v>
      </c>
    </row>
    <row r="90" spans="1:4" ht="15.75" customHeight="1">
      <c r="A90" s="65"/>
      <c r="B90" s="66"/>
      <c r="C90" s="67"/>
      <c r="D90" s="68"/>
    </row>
    <row r="91" spans="1:4" ht="31.5">
      <c r="A91" s="53" t="s">
        <v>165</v>
      </c>
      <c r="B91" s="54" t="s">
        <v>88</v>
      </c>
      <c r="C91" s="55"/>
      <c r="D91" s="56"/>
    </row>
    <row r="92" spans="1:4" ht="15">
      <c r="A92" s="57">
        <v>1</v>
      </c>
      <c r="B92" s="41"/>
      <c r="C92" s="58" t="s">
        <v>150</v>
      </c>
      <c r="D92" s="59">
        <v>0</v>
      </c>
    </row>
    <row r="93" spans="1:4" ht="15">
      <c r="A93" s="57">
        <v>2</v>
      </c>
      <c r="B93" s="41"/>
      <c r="C93" s="58" t="s">
        <v>151</v>
      </c>
      <c r="D93" s="59">
        <v>0</v>
      </c>
    </row>
    <row r="94" spans="1:4" ht="15">
      <c r="A94" s="57">
        <v>3</v>
      </c>
      <c r="B94" s="41"/>
      <c r="C94" s="58" t="s">
        <v>152</v>
      </c>
      <c r="D94" s="59">
        <v>0</v>
      </c>
    </row>
    <row r="95" spans="1:4" ht="15">
      <c r="A95" s="57">
        <v>4</v>
      </c>
      <c r="B95" s="41"/>
      <c r="C95" s="58" t="s">
        <v>153</v>
      </c>
      <c r="D95" s="59">
        <v>0</v>
      </c>
    </row>
    <row r="96" spans="1:4" ht="15.75" thickBot="1">
      <c r="A96" s="57">
        <v>5</v>
      </c>
      <c r="B96" s="41"/>
      <c r="C96" s="58" t="s">
        <v>154</v>
      </c>
      <c r="D96" s="59">
        <v>0</v>
      </c>
    </row>
    <row r="97" spans="1:4" ht="16.5" customHeight="1" thickBot="1">
      <c r="A97" s="60"/>
      <c r="B97" s="61"/>
      <c r="C97" s="63" t="s">
        <v>155</v>
      </c>
      <c r="D97" s="64">
        <f>+D96+D95+D94+D93+D92</f>
        <v>0</v>
      </c>
    </row>
    <row r="98" spans="1:4" ht="15.75" customHeight="1">
      <c r="A98" s="65"/>
      <c r="B98" s="66"/>
      <c r="C98" s="67"/>
      <c r="D98" s="68"/>
    </row>
    <row r="99" spans="1:4" ht="31.5">
      <c r="A99" s="53" t="s">
        <v>166</v>
      </c>
      <c r="B99" s="54" t="s">
        <v>98</v>
      </c>
      <c r="C99" s="55"/>
      <c r="D99" s="56"/>
    </row>
    <row r="100" spans="1:4" ht="15">
      <c r="A100" s="57">
        <v>1</v>
      </c>
      <c r="B100" s="41"/>
      <c r="C100" s="58" t="s">
        <v>150</v>
      </c>
      <c r="D100" s="59">
        <v>10159630</v>
      </c>
    </row>
    <row r="101" spans="1:4" ht="15">
      <c r="A101" s="57">
        <v>2</v>
      </c>
      <c r="B101" s="41"/>
      <c r="C101" s="58" t="s">
        <v>151</v>
      </c>
      <c r="D101" s="59">
        <v>4339184</v>
      </c>
    </row>
    <row r="102" spans="1:4" ht="15">
      <c r="A102" s="57">
        <v>3</v>
      </c>
      <c r="B102" s="41"/>
      <c r="C102" s="58" t="s">
        <v>152</v>
      </c>
      <c r="D102" s="59">
        <v>0</v>
      </c>
    </row>
    <row r="103" spans="1:4" ht="15">
      <c r="A103" s="57">
        <v>4</v>
      </c>
      <c r="B103" s="41"/>
      <c r="C103" s="58" t="s">
        <v>153</v>
      </c>
      <c r="D103" s="59">
        <v>213452</v>
      </c>
    </row>
    <row r="104" spans="1:4" ht="15.75" thickBot="1">
      <c r="A104" s="57">
        <v>5</v>
      </c>
      <c r="B104" s="41"/>
      <c r="C104" s="58" t="s">
        <v>154</v>
      </c>
      <c r="D104" s="59">
        <v>0</v>
      </c>
    </row>
    <row r="105" spans="1:4" ht="16.5" customHeight="1" thickBot="1">
      <c r="A105" s="60"/>
      <c r="B105" s="61"/>
      <c r="C105" s="63" t="s">
        <v>155</v>
      </c>
      <c r="D105" s="64">
        <f>+D104+D103+D102+D101+D100</f>
        <v>14712266</v>
      </c>
    </row>
    <row r="106" spans="1:4" ht="15.75" customHeight="1">
      <c r="A106" s="65"/>
      <c r="B106" s="66"/>
      <c r="C106" s="67"/>
      <c r="D106" s="68"/>
    </row>
    <row r="107" spans="1:4" ht="15.75">
      <c r="A107" s="53" t="s">
        <v>167</v>
      </c>
      <c r="B107" s="54" t="s">
        <v>107</v>
      </c>
      <c r="C107" s="55"/>
      <c r="D107" s="56"/>
    </row>
    <row r="108" spans="1:4" ht="15">
      <c r="A108" s="57">
        <v>1</v>
      </c>
      <c r="B108" s="41"/>
      <c r="C108" s="58" t="s">
        <v>150</v>
      </c>
      <c r="D108" s="59">
        <v>10551160</v>
      </c>
    </row>
    <row r="109" spans="1:4" ht="15">
      <c r="A109" s="57">
        <v>2</v>
      </c>
      <c r="B109" s="41"/>
      <c r="C109" s="58" t="s">
        <v>151</v>
      </c>
      <c r="D109" s="59">
        <v>0</v>
      </c>
    </row>
    <row r="110" spans="1:4" ht="15">
      <c r="A110" s="57">
        <v>3</v>
      </c>
      <c r="B110" s="41"/>
      <c r="C110" s="58" t="s">
        <v>152</v>
      </c>
      <c r="D110" s="59">
        <v>0</v>
      </c>
    </row>
    <row r="111" spans="1:4" ht="15">
      <c r="A111" s="57">
        <v>4</v>
      </c>
      <c r="B111" s="41"/>
      <c r="C111" s="58" t="s">
        <v>153</v>
      </c>
      <c r="D111" s="59">
        <v>0</v>
      </c>
    </row>
    <row r="112" spans="1:4" ht="15.75" thickBot="1">
      <c r="A112" s="57">
        <v>5</v>
      </c>
      <c r="B112" s="41"/>
      <c r="C112" s="58" t="s">
        <v>154</v>
      </c>
      <c r="D112" s="59">
        <v>0</v>
      </c>
    </row>
    <row r="113" spans="1:4" ht="16.5" customHeight="1" thickBot="1">
      <c r="A113" s="60"/>
      <c r="B113" s="61"/>
      <c r="C113" s="63" t="s">
        <v>155</v>
      </c>
      <c r="D113" s="64">
        <f>+D112+D111+D110+D109+D108</f>
        <v>10551160</v>
      </c>
    </row>
    <row r="114" spans="1:4" ht="15.75" customHeight="1">
      <c r="A114" s="65"/>
      <c r="B114" s="66"/>
      <c r="C114" s="67"/>
      <c r="D114" s="68"/>
    </row>
    <row r="115" spans="1:4" ht="31.5">
      <c r="A115" s="53" t="s">
        <v>168</v>
      </c>
      <c r="B115" s="54" t="s">
        <v>117</v>
      </c>
      <c r="C115" s="55"/>
      <c r="D115" s="56"/>
    </row>
    <row r="116" spans="1:4" ht="15">
      <c r="A116" s="57">
        <v>1</v>
      </c>
      <c r="B116" s="41"/>
      <c r="C116" s="58" t="s">
        <v>150</v>
      </c>
      <c r="D116" s="59">
        <v>-330112</v>
      </c>
    </row>
    <row r="117" spans="1:4" ht="15">
      <c r="A117" s="57">
        <v>2</v>
      </c>
      <c r="B117" s="41"/>
      <c r="C117" s="58" t="s">
        <v>151</v>
      </c>
      <c r="D117" s="59">
        <v>0</v>
      </c>
    </row>
    <row r="118" spans="1:4" ht="15">
      <c r="A118" s="57">
        <v>3</v>
      </c>
      <c r="B118" s="41"/>
      <c r="C118" s="58" t="s">
        <v>152</v>
      </c>
      <c r="D118" s="59">
        <v>0</v>
      </c>
    </row>
    <row r="119" spans="1:4" ht="15">
      <c r="A119" s="57">
        <v>4</v>
      </c>
      <c r="B119" s="41"/>
      <c r="C119" s="58" t="s">
        <v>153</v>
      </c>
      <c r="D119" s="59">
        <v>0</v>
      </c>
    </row>
    <row r="120" spans="1:4" ht="15.75" thickBot="1">
      <c r="A120" s="57">
        <v>5</v>
      </c>
      <c r="B120" s="41"/>
      <c r="C120" s="58" t="s">
        <v>154</v>
      </c>
      <c r="D120" s="59">
        <v>0</v>
      </c>
    </row>
    <row r="121" spans="1:4" ht="16.5" customHeight="1" thickBot="1">
      <c r="A121" s="60"/>
      <c r="B121" s="61"/>
      <c r="C121" s="63" t="s">
        <v>155</v>
      </c>
      <c r="D121" s="64">
        <f>+D120+D119+D118+D117+D116</f>
        <v>-330112</v>
      </c>
    </row>
    <row r="122" spans="1:4" ht="15.75" customHeight="1">
      <c r="A122" s="65"/>
      <c r="B122" s="66"/>
      <c r="C122" s="67"/>
      <c r="D122" s="68"/>
    </row>
    <row r="123" spans="1:4" ht="15.75">
      <c r="A123" s="53" t="s">
        <v>169</v>
      </c>
      <c r="B123" s="54" t="s">
        <v>121</v>
      </c>
      <c r="C123" s="55"/>
      <c r="D123" s="56"/>
    </row>
    <row r="124" spans="1:4" ht="15">
      <c r="A124" s="57">
        <v>1</v>
      </c>
      <c r="B124" s="41"/>
      <c r="C124" s="58" t="s">
        <v>150</v>
      </c>
      <c r="D124" s="59">
        <v>0</v>
      </c>
    </row>
    <row r="125" spans="1:4" ht="15">
      <c r="A125" s="57">
        <v>2</v>
      </c>
      <c r="B125" s="41"/>
      <c r="C125" s="58" t="s">
        <v>151</v>
      </c>
      <c r="D125" s="59">
        <v>0</v>
      </c>
    </row>
    <row r="126" spans="1:4" ht="15">
      <c r="A126" s="57">
        <v>3</v>
      </c>
      <c r="B126" s="41"/>
      <c r="C126" s="58" t="s">
        <v>152</v>
      </c>
      <c r="D126" s="59">
        <v>0</v>
      </c>
    </row>
    <row r="127" spans="1:4" ht="15">
      <c r="A127" s="57">
        <v>4</v>
      </c>
      <c r="B127" s="41"/>
      <c r="C127" s="58" t="s">
        <v>153</v>
      </c>
      <c r="D127" s="59">
        <v>0</v>
      </c>
    </row>
    <row r="128" spans="1:4" ht="15.75" thickBot="1">
      <c r="A128" s="57">
        <v>5</v>
      </c>
      <c r="B128" s="41"/>
      <c r="C128" s="58" t="s">
        <v>154</v>
      </c>
      <c r="D128" s="59">
        <v>0</v>
      </c>
    </row>
    <row r="129" spans="1:4" ht="16.5" customHeight="1" thickBot="1">
      <c r="A129" s="60"/>
      <c r="B129" s="61"/>
      <c r="C129" s="63" t="s">
        <v>155</v>
      </c>
      <c r="D129" s="64">
        <f>+D128+D127+D126+D125+D124</f>
        <v>0</v>
      </c>
    </row>
    <row r="130" spans="1:4" ht="15.75" customHeight="1">
      <c r="A130" s="65"/>
      <c r="B130" s="66"/>
      <c r="C130" s="67"/>
      <c r="D130" s="68"/>
    </row>
    <row r="131" spans="1:4" ht="15.75">
      <c r="A131" s="53" t="s">
        <v>170</v>
      </c>
      <c r="B131" s="54" t="s">
        <v>129</v>
      </c>
      <c r="C131" s="55"/>
      <c r="D131" s="56"/>
    </row>
    <row r="132" spans="1:4" ht="15">
      <c r="A132" s="57">
        <v>1</v>
      </c>
      <c r="B132" s="41"/>
      <c r="C132" s="58" t="s">
        <v>150</v>
      </c>
      <c r="D132" s="59">
        <v>0</v>
      </c>
    </row>
    <row r="133" spans="1:4" ht="15">
      <c r="A133" s="57">
        <v>2</v>
      </c>
      <c r="B133" s="41"/>
      <c r="C133" s="58" t="s">
        <v>151</v>
      </c>
      <c r="D133" s="59">
        <v>0</v>
      </c>
    </row>
    <row r="134" spans="1:4" ht="15">
      <c r="A134" s="57">
        <v>3</v>
      </c>
      <c r="B134" s="41"/>
      <c r="C134" s="58" t="s">
        <v>152</v>
      </c>
      <c r="D134" s="59">
        <v>0</v>
      </c>
    </row>
    <row r="135" spans="1:4" ht="15">
      <c r="A135" s="57">
        <v>4</v>
      </c>
      <c r="B135" s="41"/>
      <c r="C135" s="58" t="s">
        <v>153</v>
      </c>
      <c r="D135" s="59">
        <v>0</v>
      </c>
    </row>
    <row r="136" spans="1:4" ht="15.75" thickBot="1">
      <c r="A136" s="57">
        <v>5</v>
      </c>
      <c r="B136" s="41"/>
      <c r="C136" s="58" t="s">
        <v>154</v>
      </c>
      <c r="D136" s="59">
        <v>0</v>
      </c>
    </row>
    <row r="137" spans="1:4" ht="16.5" customHeight="1" thickBot="1">
      <c r="A137" s="60"/>
      <c r="B137" s="61"/>
      <c r="C137" s="63" t="s">
        <v>155</v>
      </c>
      <c r="D137" s="64">
        <f>+D136+D135+D134+D133+D132</f>
        <v>0</v>
      </c>
    </row>
    <row r="138" spans="1:4" ht="15.75" customHeight="1">
      <c r="A138" s="65"/>
      <c r="B138" s="66"/>
      <c r="C138" s="67"/>
      <c r="D138" s="68"/>
    </row>
    <row r="139" spans="1:4" ht="15.75">
      <c r="A139" s="53" t="s">
        <v>171</v>
      </c>
      <c r="B139" s="54" t="s">
        <v>134</v>
      </c>
      <c r="C139" s="55"/>
      <c r="D139" s="56"/>
    </row>
    <row r="140" spans="1:4" ht="15">
      <c r="A140" s="57">
        <v>1</v>
      </c>
      <c r="B140" s="41"/>
      <c r="C140" s="58" t="s">
        <v>150</v>
      </c>
      <c r="D140" s="59">
        <v>2947539</v>
      </c>
    </row>
    <row r="141" spans="1:4" ht="15">
      <c r="A141" s="57">
        <v>2</v>
      </c>
      <c r="B141" s="41"/>
      <c r="C141" s="58" t="s">
        <v>151</v>
      </c>
      <c r="D141" s="59">
        <v>0</v>
      </c>
    </row>
    <row r="142" spans="1:4" ht="15">
      <c r="A142" s="57">
        <v>3</v>
      </c>
      <c r="B142" s="41"/>
      <c r="C142" s="58" t="s">
        <v>152</v>
      </c>
      <c r="D142" s="59">
        <v>0</v>
      </c>
    </row>
    <row r="143" spans="1:4" ht="15">
      <c r="A143" s="57">
        <v>4</v>
      </c>
      <c r="B143" s="41"/>
      <c r="C143" s="58" t="s">
        <v>153</v>
      </c>
      <c r="D143" s="59">
        <v>0</v>
      </c>
    </row>
    <row r="144" spans="1:4" ht="15.75" thickBot="1">
      <c r="A144" s="57">
        <v>5</v>
      </c>
      <c r="B144" s="41"/>
      <c r="C144" s="58" t="s">
        <v>154</v>
      </c>
      <c r="D144" s="59">
        <v>0</v>
      </c>
    </row>
    <row r="145" spans="1:4" ht="16.5" customHeight="1" thickBot="1">
      <c r="A145" s="60"/>
      <c r="B145" s="61"/>
      <c r="C145" s="63" t="s">
        <v>155</v>
      </c>
      <c r="D145" s="64">
        <f>+D144+D143+D142+D141+D140</f>
        <v>2947539</v>
      </c>
    </row>
    <row r="146" spans="1:4" ht="15.75" customHeight="1" thickBot="1">
      <c r="A146" s="65"/>
      <c r="B146" s="66"/>
      <c r="C146" s="67"/>
      <c r="D146" s="68"/>
    </row>
    <row r="147" spans="1:4" ht="16.5" customHeight="1" thickBot="1">
      <c r="A147" s="69"/>
      <c r="B147" s="70" t="s">
        <v>172</v>
      </c>
      <c r="C147" s="63" t="s">
        <v>173</v>
      </c>
      <c r="D147" s="64">
        <f>+D145-D144+D137-D136+D129-D128+D121-D120+D113-D112+D105-D104+D97-D96+D89-D88+D81-D80+D73-D72+D65-D64+D57-D56+D49-D48+D41-D40+D33-D32+D25-D24+D17-D16</f>
        <v>255716508</v>
      </c>
    </row>
    <row r="148" spans="1:4" ht="16.5" customHeight="1" thickBot="1">
      <c r="A148" s="69"/>
      <c r="B148" s="70" t="s">
        <v>154</v>
      </c>
      <c r="C148" s="63"/>
      <c r="D148" s="64">
        <f>+D144+D136+D128+D120+D112+D104+D96+D88+D80+D72+D64+D56+D48+D40+D32+D24+D16</f>
        <v>-23590476</v>
      </c>
    </row>
    <row r="149" spans="1:4" ht="16.5" customHeight="1" thickBot="1">
      <c r="A149" s="69"/>
      <c r="B149" s="70" t="s">
        <v>174</v>
      </c>
      <c r="C149" s="63" t="s">
        <v>173</v>
      </c>
      <c r="D149" s="64">
        <f>SUM(D147:D148)</f>
        <v>232126032</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REPORTING&amp;RSAINT FRANCIS HOSPITAL AND MEDICAL CENTER</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dimension ref="A1:E116"/>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175</v>
      </c>
      <c r="B4" s="458"/>
      <c r="C4" s="458"/>
      <c r="D4" s="458"/>
      <c r="E4" s="458"/>
    </row>
    <row r="5" spans="1:3" ht="16.5" customHeight="1" thickBot="1">
      <c r="A5" s="71"/>
      <c r="B5" s="71"/>
      <c r="C5" s="35"/>
    </row>
    <row r="6" spans="1:5" ht="15.75" customHeight="1">
      <c r="A6" s="72" t="s">
        <v>141</v>
      </c>
      <c r="B6" s="73" t="s">
        <v>142</v>
      </c>
      <c r="C6" s="74" t="s">
        <v>143</v>
      </c>
      <c r="D6" s="74" t="s">
        <v>144</v>
      </c>
      <c r="E6" s="74" t="s">
        <v>176</v>
      </c>
    </row>
    <row r="7" spans="1:5" ht="31.5" customHeight="1">
      <c r="A7" s="75"/>
      <c r="B7" s="76"/>
      <c r="C7" s="77"/>
      <c r="D7" s="78"/>
      <c r="E7" s="79" t="s">
        <v>177</v>
      </c>
    </row>
    <row r="8" spans="1:5" ht="16.5" customHeight="1" thickBot="1">
      <c r="A8" s="80" t="s">
        <v>5</v>
      </c>
      <c r="B8" s="81" t="s">
        <v>9</v>
      </c>
      <c r="C8" s="82" t="s">
        <v>178</v>
      </c>
      <c r="D8" s="82" t="s">
        <v>179</v>
      </c>
      <c r="E8" s="83" t="s">
        <v>180</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181</v>
      </c>
      <c r="D11" s="94" t="s">
        <v>182</v>
      </c>
      <c r="E11" s="95">
        <v>0</v>
      </c>
    </row>
    <row r="12" spans="1:5" ht="15">
      <c r="A12" s="96">
        <v>1</v>
      </c>
      <c r="B12" s="97"/>
      <c r="C12" s="98" t="s">
        <v>183</v>
      </c>
      <c r="D12" s="99" t="s">
        <v>184</v>
      </c>
      <c r="E12" s="100">
        <v>-6948132</v>
      </c>
    </row>
    <row r="13" spans="1:5" ht="15.75" thickBot="1">
      <c r="A13" s="96">
        <v>2</v>
      </c>
      <c r="B13" s="97"/>
      <c r="C13" s="98" t="s">
        <v>185</v>
      </c>
      <c r="D13" s="99" t="s">
        <v>184</v>
      </c>
      <c r="E13" s="100">
        <v>6948132</v>
      </c>
    </row>
    <row r="14" spans="1:5" s="31" customFormat="1" ht="16.5" customHeight="1" thickBot="1">
      <c r="A14" s="101"/>
      <c r="B14" s="102"/>
      <c r="C14" s="63" t="s">
        <v>186</v>
      </c>
      <c r="D14" s="103" t="s">
        <v>187</v>
      </c>
      <c r="E14" s="104">
        <f>SUM(E11:E13)</f>
        <v>0</v>
      </c>
    </row>
    <row r="15" spans="1:5" s="31" customFormat="1" ht="15">
      <c r="A15" s="65"/>
      <c r="B15" s="105"/>
      <c r="C15" s="106"/>
      <c r="D15" s="107"/>
      <c r="E15" s="108"/>
    </row>
    <row r="16" spans="1:5" ht="15.75" customHeight="1">
      <c r="A16" s="88" t="s">
        <v>37</v>
      </c>
      <c r="B16" s="89" t="s">
        <v>38</v>
      </c>
      <c r="C16" s="55"/>
      <c r="D16" s="55"/>
      <c r="E16" s="90"/>
    </row>
    <row r="17" spans="1:5" ht="15.75" customHeight="1">
      <c r="A17" s="91"/>
      <c r="B17" s="92"/>
      <c r="C17" s="93" t="s">
        <v>181</v>
      </c>
      <c r="D17" s="94" t="s">
        <v>182</v>
      </c>
      <c r="E17" s="95">
        <v>149876</v>
      </c>
    </row>
    <row r="18" spans="1:5" ht="15">
      <c r="A18" s="96">
        <v>1</v>
      </c>
      <c r="B18" s="97"/>
      <c r="C18" s="98" t="s">
        <v>188</v>
      </c>
      <c r="D18" s="99" t="s">
        <v>184</v>
      </c>
      <c r="E18" s="100">
        <v>-279475</v>
      </c>
    </row>
    <row r="19" spans="1:5" ht="15.75" thickBot="1">
      <c r="A19" s="96">
        <v>2</v>
      </c>
      <c r="B19" s="97"/>
      <c r="C19" s="98" t="s">
        <v>189</v>
      </c>
      <c r="D19" s="99" t="s">
        <v>184</v>
      </c>
      <c r="E19" s="100">
        <v>209695</v>
      </c>
    </row>
    <row r="20" spans="1:5" s="31" customFormat="1" ht="16.5" customHeight="1" thickBot="1">
      <c r="A20" s="101"/>
      <c r="B20" s="102"/>
      <c r="C20" s="63" t="s">
        <v>186</v>
      </c>
      <c r="D20" s="103" t="s">
        <v>187</v>
      </c>
      <c r="E20" s="104">
        <f>SUM(E17:E19)</f>
        <v>80096</v>
      </c>
    </row>
    <row r="21" spans="1:5" s="31" customFormat="1" ht="15">
      <c r="A21" s="65"/>
      <c r="B21" s="105"/>
      <c r="C21" s="106"/>
      <c r="D21" s="107"/>
      <c r="E21" s="108"/>
    </row>
    <row r="22" spans="1:5" ht="15.75" customHeight="1">
      <c r="A22" s="88" t="s">
        <v>43</v>
      </c>
      <c r="B22" s="89" t="s">
        <v>44</v>
      </c>
      <c r="C22" s="55"/>
      <c r="D22" s="55"/>
      <c r="E22" s="90"/>
    </row>
    <row r="23" spans="1:5" ht="15.75" customHeight="1">
      <c r="A23" s="91"/>
      <c r="B23" s="92"/>
      <c r="C23" s="93" t="s">
        <v>181</v>
      </c>
      <c r="D23" s="94" t="s">
        <v>182</v>
      </c>
      <c r="E23" s="95">
        <v>-681281</v>
      </c>
    </row>
    <row r="24" spans="1:5" ht="15">
      <c r="A24" s="96">
        <v>1</v>
      </c>
      <c r="B24" s="97"/>
      <c r="C24" s="98" t="s">
        <v>190</v>
      </c>
      <c r="D24" s="99" t="s">
        <v>184</v>
      </c>
      <c r="E24" s="100">
        <v>-14799245</v>
      </c>
    </row>
    <row r="25" spans="1:5" ht="15">
      <c r="A25" s="96">
        <v>2</v>
      </c>
      <c r="B25" s="97"/>
      <c r="C25" s="98" t="s">
        <v>189</v>
      </c>
      <c r="D25" s="99" t="s">
        <v>184</v>
      </c>
      <c r="E25" s="100">
        <v>603040</v>
      </c>
    </row>
    <row r="26" spans="1:5" ht="15">
      <c r="A26" s="96">
        <v>3</v>
      </c>
      <c r="B26" s="97"/>
      <c r="C26" s="98" t="s">
        <v>191</v>
      </c>
      <c r="D26" s="99" t="s">
        <v>184</v>
      </c>
      <c r="E26" s="100">
        <v>17992367</v>
      </c>
    </row>
    <row r="27" spans="1:5" ht="15">
      <c r="A27" s="96">
        <v>4</v>
      </c>
      <c r="B27" s="97"/>
      <c r="C27" s="98" t="s">
        <v>192</v>
      </c>
      <c r="D27" s="99" t="s">
        <v>184</v>
      </c>
      <c r="E27" s="100">
        <v>-10184694</v>
      </c>
    </row>
    <row r="28" spans="1:5" ht="15">
      <c r="A28" s="96">
        <v>5</v>
      </c>
      <c r="B28" s="97"/>
      <c r="C28" s="98" t="s">
        <v>188</v>
      </c>
      <c r="D28" s="99" t="s">
        <v>184</v>
      </c>
      <c r="E28" s="100">
        <v>-362082</v>
      </c>
    </row>
    <row r="29" spans="1:5" ht="15">
      <c r="A29" s="96">
        <v>6</v>
      </c>
      <c r="B29" s="97"/>
      <c r="C29" s="98" t="s">
        <v>193</v>
      </c>
      <c r="D29" s="99" t="s">
        <v>184</v>
      </c>
      <c r="E29" s="100">
        <v>4250817</v>
      </c>
    </row>
    <row r="30" spans="1:5" ht="15.75" thickBot="1">
      <c r="A30" s="96">
        <v>7</v>
      </c>
      <c r="B30" s="97"/>
      <c r="C30" s="98" t="s">
        <v>194</v>
      </c>
      <c r="D30" s="99" t="s">
        <v>184</v>
      </c>
      <c r="E30" s="100">
        <v>2801700</v>
      </c>
    </row>
    <row r="31" spans="1:5" s="31" customFormat="1" ht="16.5" customHeight="1" thickBot="1">
      <c r="A31" s="101"/>
      <c r="B31" s="102"/>
      <c r="C31" s="63" t="s">
        <v>186</v>
      </c>
      <c r="D31" s="103" t="s">
        <v>187</v>
      </c>
      <c r="E31" s="104">
        <f>SUM(E23:E30)</f>
        <v>-379378</v>
      </c>
    </row>
    <row r="32" spans="1:5" s="31" customFormat="1" ht="15">
      <c r="A32" s="65"/>
      <c r="B32" s="105"/>
      <c r="C32" s="106"/>
      <c r="D32" s="107"/>
      <c r="E32" s="108"/>
    </row>
    <row r="33" spans="1:5" ht="15.75" customHeight="1">
      <c r="A33" s="88" t="s">
        <v>50</v>
      </c>
      <c r="B33" s="89" t="s">
        <v>51</v>
      </c>
      <c r="C33" s="55"/>
      <c r="D33" s="55"/>
      <c r="E33" s="90"/>
    </row>
    <row r="34" spans="1:5" ht="15.75" customHeight="1">
      <c r="A34" s="91"/>
      <c r="B34" s="92"/>
      <c r="C34" s="93" t="s">
        <v>181</v>
      </c>
      <c r="D34" s="94" t="s">
        <v>182</v>
      </c>
      <c r="E34" s="95">
        <v>-1681443</v>
      </c>
    </row>
    <row r="35" spans="1:5" ht="15">
      <c r="A35" s="96">
        <v>1</v>
      </c>
      <c r="B35" s="97"/>
      <c r="C35" s="98" t="s">
        <v>189</v>
      </c>
      <c r="D35" s="99" t="s">
        <v>184</v>
      </c>
      <c r="E35" s="100">
        <v>3209090</v>
      </c>
    </row>
    <row r="36" spans="1:5" ht="15">
      <c r="A36" s="96">
        <v>2</v>
      </c>
      <c r="B36" s="97"/>
      <c r="C36" s="98" t="s">
        <v>193</v>
      </c>
      <c r="D36" s="99" t="s">
        <v>184</v>
      </c>
      <c r="E36" s="100">
        <v>-4300000</v>
      </c>
    </row>
    <row r="37" spans="1:5" ht="15.75" thickBot="1">
      <c r="A37" s="96">
        <v>3</v>
      </c>
      <c r="B37" s="97"/>
      <c r="C37" s="98" t="s">
        <v>188</v>
      </c>
      <c r="D37" s="99" t="s">
        <v>184</v>
      </c>
      <c r="E37" s="100">
        <v>-1318059</v>
      </c>
    </row>
    <row r="38" spans="1:5" s="31" customFormat="1" ht="16.5" customHeight="1" thickBot="1">
      <c r="A38" s="101"/>
      <c r="B38" s="102"/>
      <c r="C38" s="63" t="s">
        <v>186</v>
      </c>
      <c r="D38" s="103" t="s">
        <v>187</v>
      </c>
      <c r="E38" s="104">
        <f>SUM(E34:E37)</f>
        <v>-4090412</v>
      </c>
    </row>
    <row r="39" spans="1:5" s="31" customFormat="1" ht="15">
      <c r="A39" s="65"/>
      <c r="B39" s="105"/>
      <c r="C39" s="106"/>
      <c r="D39" s="107"/>
      <c r="E39" s="108"/>
    </row>
    <row r="40" spans="1:5" ht="15.75" customHeight="1">
      <c r="A40" s="88" t="s">
        <v>57</v>
      </c>
      <c r="B40" s="89" t="s">
        <v>58</v>
      </c>
      <c r="C40" s="55"/>
      <c r="D40" s="55"/>
      <c r="E40" s="90"/>
    </row>
    <row r="41" spans="1:5" ht="15.75" customHeight="1">
      <c r="A41" s="91"/>
      <c r="B41" s="92"/>
      <c r="C41" s="93" t="s">
        <v>181</v>
      </c>
      <c r="D41" s="94" t="s">
        <v>182</v>
      </c>
      <c r="E41" s="95">
        <v>3333</v>
      </c>
    </row>
    <row r="42" spans="1:5" ht="15.75" thickBot="1">
      <c r="A42" s="96"/>
      <c r="B42" s="97"/>
      <c r="C42" s="98" t="s">
        <v>195</v>
      </c>
      <c r="D42" s="99" t="s">
        <v>196</v>
      </c>
      <c r="E42" s="100">
        <v>0</v>
      </c>
    </row>
    <row r="43" spans="1:5" s="31" customFormat="1" ht="16.5" customHeight="1" thickBot="1">
      <c r="A43" s="101"/>
      <c r="B43" s="102"/>
      <c r="C43" s="63" t="s">
        <v>186</v>
      </c>
      <c r="D43" s="103" t="s">
        <v>187</v>
      </c>
      <c r="E43" s="104">
        <f>SUM(E41)</f>
        <v>3333</v>
      </c>
    </row>
    <row r="44" spans="1:5" s="31" customFormat="1" ht="15">
      <c r="A44" s="65"/>
      <c r="B44" s="105"/>
      <c r="C44" s="106"/>
      <c r="D44" s="107"/>
      <c r="E44" s="108"/>
    </row>
    <row r="45" spans="1:5" ht="15.75" customHeight="1">
      <c r="A45" s="88" t="s">
        <v>63</v>
      </c>
      <c r="B45" s="89" t="s">
        <v>64</v>
      </c>
      <c r="C45" s="55"/>
      <c r="D45" s="55"/>
      <c r="E45" s="90"/>
    </row>
    <row r="46" spans="1:5" ht="15.75" customHeight="1">
      <c r="A46" s="91"/>
      <c r="B46" s="92"/>
      <c r="C46" s="93" t="s">
        <v>181</v>
      </c>
      <c r="D46" s="94" t="s">
        <v>182</v>
      </c>
      <c r="E46" s="95">
        <v>10941</v>
      </c>
    </row>
    <row r="47" spans="1:5" ht="15">
      <c r="A47" s="96">
        <v>1</v>
      </c>
      <c r="B47" s="97"/>
      <c r="C47" s="98" t="s">
        <v>197</v>
      </c>
      <c r="D47" s="99" t="s">
        <v>184</v>
      </c>
      <c r="E47" s="100">
        <v>143938</v>
      </c>
    </row>
    <row r="48" spans="1:5" ht="15">
      <c r="A48" s="96">
        <v>2</v>
      </c>
      <c r="B48" s="97"/>
      <c r="C48" s="98" t="s">
        <v>193</v>
      </c>
      <c r="D48" s="99" t="s">
        <v>184</v>
      </c>
      <c r="E48" s="100">
        <v>-3655000</v>
      </c>
    </row>
    <row r="49" spans="1:5" ht="15.75" thickBot="1">
      <c r="A49" s="96">
        <v>3</v>
      </c>
      <c r="B49" s="97"/>
      <c r="C49" s="98" t="s">
        <v>188</v>
      </c>
      <c r="D49" s="99" t="s">
        <v>184</v>
      </c>
      <c r="E49" s="100">
        <v>-142780</v>
      </c>
    </row>
    <row r="50" spans="1:5" s="31" customFormat="1" ht="16.5" customHeight="1" thickBot="1">
      <c r="A50" s="101"/>
      <c r="B50" s="102"/>
      <c r="C50" s="63" t="s">
        <v>186</v>
      </c>
      <c r="D50" s="103" t="s">
        <v>187</v>
      </c>
      <c r="E50" s="104">
        <f>SUM(E46:E49)</f>
        <v>-3642901</v>
      </c>
    </row>
    <row r="51" spans="1:5" s="31" customFormat="1" ht="15">
      <c r="A51" s="65"/>
      <c r="B51" s="105"/>
      <c r="C51" s="106"/>
      <c r="D51" s="107"/>
      <c r="E51" s="108"/>
    </row>
    <row r="52" spans="1:5" ht="15.75" customHeight="1">
      <c r="A52" s="88" t="s">
        <v>67</v>
      </c>
      <c r="B52" s="89" t="s">
        <v>68</v>
      </c>
      <c r="C52" s="55"/>
      <c r="D52" s="55"/>
      <c r="E52" s="90"/>
    </row>
    <row r="53" spans="1:5" ht="15.75" customHeight="1">
      <c r="A53" s="91"/>
      <c r="B53" s="92"/>
      <c r="C53" s="93" t="s">
        <v>181</v>
      </c>
      <c r="D53" s="94" t="s">
        <v>182</v>
      </c>
      <c r="E53" s="95">
        <v>0</v>
      </c>
    </row>
    <row r="54" spans="1:5" ht="15.75" thickBot="1">
      <c r="A54" s="96"/>
      <c r="B54" s="97"/>
      <c r="C54" s="98" t="s">
        <v>195</v>
      </c>
      <c r="D54" s="99" t="s">
        <v>196</v>
      </c>
      <c r="E54" s="100">
        <v>0</v>
      </c>
    </row>
    <row r="55" spans="1:5" s="31" customFormat="1" ht="16.5" customHeight="1" thickBot="1">
      <c r="A55" s="101"/>
      <c r="B55" s="102"/>
      <c r="C55" s="63" t="s">
        <v>186</v>
      </c>
      <c r="D55" s="103" t="s">
        <v>187</v>
      </c>
      <c r="E55" s="104">
        <f>SUM(E53)</f>
        <v>0</v>
      </c>
    </row>
    <row r="56" spans="1:5" s="31" customFormat="1" ht="15">
      <c r="A56" s="65"/>
      <c r="B56" s="105"/>
      <c r="C56" s="106"/>
      <c r="D56" s="107"/>
      <c r="E56" s="108"/>
    </row>
    <row r="57" spans="1:5" ht="15.75" customHeight="1">
      <c r="A57" s="88" t="s">
        <v>75</v>
      </c>
      <c r="B57" s="89" t="s">
        <v>76</v>
      </c>
      <c r="C57" s="55"/>
      <c r="D57" s="55"/>
      <c r="E57" s="90"/>
    </row>
    <row r="58" spans="1:5" ht="15.75" customHeight="1">
      <c r="A58" s="91"/>
      <c r="B58" s="92"/>
      <c r="C58" s="93" t="s">
        <v>181</v>
      </c>
      <c r="D58" s="94" t="s">
        <v>182</v>
      </c>
      <c r="E58" s="95">
        <v>494588</v>
      </c>
    </row>
    <row r="59" spans="1:5" ht="15">
      <c r="A59" s="96">
        <v>1</v>
      </c>
      <c r="B59" s="97"/>
      <c r="C59" s="98" t="s">
        <v>188</v>
      </c>
      <c r="D59" s="99" t="s">
        <v>184</v>
      </c>
      <c r="E59" s="100">
        <v>-1665000</v>
      </c>
    </row>
    <row r="60" spans="1:5" ht="15">
      <c r="A60" s="96">
        <v>2</v>
      </c>
      <c r="B60" s="97"/>
      <c r="C60" s="98" t="s">
        <v>198</v>
      </c>
      <c r="D60" s="99" t="s">
        <v>184</v>
      </c>
      <c r="E60" s="100">
        <v>2154181</v>
      </c>
    </row>
    <row r="61" spans="1:5" ht="15.75" thickBot="1">
      <c r="A61" s="96">
        <v>3</v>
      </c>
      <c r="B61" s="97"/>
      <c r="C61" s="98" t="s">
        <v>189</v>
      </c>
      <c r="D61" s="99" t="s">
        <v>184</v>
      </c>
      <c r="E61" s="100">
        <v>4297</v>
      </c>
    </row>
    <row r="62" spans="1:5" s="31" customFormat="1" ht="16.5" customHeight="1" thickBot="1">
      <c r="A62" s="101"/>
      <c r="B62" s="102"/>
      <c r="C62" s="63" t="s">
        <v>186</v>
      </c>
      <c r="D62" s="103" t="s">
        <v>187</v>
      </c>
      <c r="E62" s="104">
        <f>SUM(E58:E61)</f>
        <v>988066</v>
      </c>
    </row>
    <row r="63" spans="1:5" s="31" customFormat="1" ht="15">
      <c r="A63" s="65"/>
      <c r="B63" s="105"/>
      <c r="C63" s="106"/>
      <c r="D63" s="107"/>
      <c r="E63" s="108"/>
    </row>
    <row r="64" spans="1:5" ht="15.75" customHeight="1">
      <c r="A64" s="88" t="s">
        <v>83</v>
      </c>
      <c r="B64" s="89" t="s">
        <v>84</v>
      </c>
      <c r="C64" s="55"/>
      <c r="D64" s="55"/>
      <c r="E64" s="90"/>
    </row>
    <row r="65" spans="1:5" ht="15.75" customHeight="1">
      <c r="A65" s="91"/>
      <c r="B65" s="92"/>
      <c r="C65" s="93" t="s">
        <v>181</v>
      </c>
      <c r="D65" s="94" t="s">
        <v>182</v>
      </c>
      <c r="E65" s="95">
        <v>734684</v>
      </c>
    </row>
    <row r="66" spans="1:5" ht="15">
      <c r="A66" s="96">
        <v>1</v>
      </c>
      <c r="B66" s="97"/>
      <c r="C66" s="98" t="s">
        <v>189</v>
      </c>
      <c r="D66" s="99" t="s">
        <v>184</v>
      </c>
      <c r="E66" s="100">
        <v>83070</v>
      </c>
    </row>
    <row r="67" spans="1:5" ht="15">
      <c r="A67" s="96">
        <v>2</v>
      </c>
      <c r="B67" s="97"/>
      <c r="C67" s="98" t="s">
        <v>188</v>
      </c>
      <c r="D67" s="99" t="s">
        <v>184</v>
      </c>
      <c r="E67" s="100">
        <v>-87111</v>
      </c>
    </row>
    <row r="68" spans="1:5" ht="15.75" thickBot="1">
      <c r="A68" s="96">
        <v>3</v>
      </c>
      <c r="B68" s="97"/>
      <c r="C68" s="98" t="s">
        <v>193</v>
      </c>
      <c r="D68" s="99" t="s">
        <v>184</v>
      </c>
      <c r="E68" s="100">
        <v>-70000</v>
      </c>
    </row>
    <row r="69" spans="1:5" s="31" customFormat="1" ht="16.5" customHeight="1" thickBot="1">
      <c r="A69" s="101"/>
      <c r="B69" s="102"/>
      <c r="C69" s="63" t="s">
        <v>186</v>
      </c>
      <c r="D69" s="103" t="s">
        <v>187</v>
      </c>
      <c r="E69" s="104">
        <f>SUM(E65:E68)</f>
        <v>660643</v>
      </c>
    </row>
    <row r="70" spans="1:5" s="31" customFormat="1" ht="15">
      <c r="A70" s="65"/>
      <c r="B70" s="105"/>
      <c r="C70" s="106"/>
      <c r="D70" s="107"/>
      <c r="E70" s="108"/>
    </row>
    <row r="71" spans="1:5" ht="15.75" customHeight="1">
      <c r="A71" s="88" t="s">
        <v>87</v>
      </c>
      <c r="B71" s="89" t="s">
        <v>88</v>
      </c>
      <c r="C71" s="55"/>
      <c r="D71" s="55"/>
      <c r="E71" s="90"/>
    </row>
    <row r="72" spans="1:5" ht="15.75" customHeight="1">
      <c r="A72" s="91"/>
      <c r="B72" s="92"/>
      <c r="C72" s="93" t="s">
        <v>181</v>
      </c>
      <c r="D72" s="94" t="s">
        <v>182</v>
      </c>
      <c r="E72" s="95">
        <v>171361</v>
      </c>
    </row>
    <row r="73" spans="1:5" ht="15">
      <c r="A73" s="96">
        <v>1</v>
      </c>
      <c r="B73" s="97"/>
      <c r="C73" s="98" t="s">
        <v>189</v>
      </c>
      <c r="D73" s="99" t="s">
        <v>184</v>
      </c>
      <c r="E73" s="100">
        <v>499236</v>
      </c>
    </row>
    <row r="74" spans="1:5" ht="15">
      <c r="A74" s="96">
        <v>2</v>
      </c>
      <c r="B74" s="97"/>
      <c r="C74" s="98" t="s">
        <v>199</v>
      </c>
      <c r="D74" s="99" t="s">
        <v>184</v>
      </c>
      <c r="E74" s="100">
        <v>-878200</v>
      </c>
    </row>
    <row r="75" spans="1:5" ht="15.75" thickBot="1">
      <c r="A75" s="96">
        <v>3</v>
      </c>
      <c r="B75" s="97"/>
      <c r="C75" s="98" t="s">
        <v>188</v>
      </c>
      <c r="D75" s="99" t="s">
        <v>184</v>
      </c>
      <c r="E75" s="100">
        <v>249674</v>
      </c>
    </row>
    <row r="76" spans="1:5" s="31" customFormat="1" ht="16.5" customHeight="1" thickBot="1">
      <c r="A76" s="101"/>
      <c r="B76" s="102"/>
      <c r="C76" s="63" t="s">
        <v>186</v>
      </c>
      <c r="D76" s="103" t="s">
        <v>187</v>
      </c>
      <c r="E76" s="104">
        <f>SUM(E72:E75)</f>
        <v>42071</v>
      </c>
    </row>
    <row r="77" spans="1:5" s="31" customFormat="1" ht="15">
      <c r="A77" s="65"/>
      <c r="B77" s="105"/>
      <c r="C77" s="106"/>
      <c r="D77" s="107"/>
      <c r="E77" s="108"/>
    </row>
    <row r="78" spans="1:5" ht="15.75" customHeight="1">
      <c r="A78" s="88" t="s">
        <v>97</v>
      </c>
      <c r="B78" s="89" t="s">
        <v>98</v>
      </c>
      <c r="C78" s="55"/>
      <c r="D78" s="55"/>
      <c r="E78" s="90"/>
    </row>
    <row r="79" spans="1:5" ht="15.75" customHeight="1">
      <c r="A79" s="91"/>
      <c r="B79" s="92"/>
      <c r="C79" s="93" t="s">
        <v>181</v>
      </c>
      <c r="D79" s="94" t="s">
        <v>182</v>
      </c>
      <c r="E79" s="95">
        <v>0</v>
      </c>
    </row>
    <row r="80" spans="1:5" ht="15">
      <c r="A80" s="96">
        <v>1</v>
      </c>
      <c r="B80" s="97"/>
      <c r="C80" s="98" t="s">
        <v>200</v>
      </c>
      <c r="D80" s="99" t="s">
        <v>184</v>
      </c>
      <c r="E80" s="100">
        <v>923427</v>
      </c>
    </row>
    <row r="81" spans="1:5" ht="15">
      <c r="A81" s="96">
        <v>2</v>
      </c>
      <c r="B81" s="97"/>
      <c r="C81" s="98" t="s">
        <v>201</v>
      </c>
      <c r="D81" s="99" t="s">
        <v>184</v>
      </c>
      <c r="E81" s="100">
        <v>961888</v>
      </c>
    </row>
    <row r="82" spans="1:5" ht="15.75" thickBot="1">
      <c r="A82" s="96">
        <v>3</v>
      </c>
      <c r="B82" s="97"/>
      <c r="C82" s="98" t="s">
        <v>193</v>
      </c>
      <c r="D82" s="99" t="s">
        <v>184</v>
      </c>
      <c r="E82" s="100">
        <v>-1885315</v>
      </c>
    </row>
    <row r="83" spans="1:5" s="31" customFormat="1" ht="16.5" customHeight="1" thickBot="1">
      <c r="A83" s="101"/>
      <c r="B83" s="102"/>
      <c r="C83" s="63" t="s">
        <v>186</v>
      </c>
      <c r="D83" s="103" t="s">
        <v>187</v>
      </c>
      <c r="E83" s="104">
        <f>SUM(E79:E82)</f>
        <v>0</v>
      </c>
    </row>
    <row r="84" spans="1:5" s="31" customFormat="1" ht="15">
      <c r="A84" s="65"/>
      <c r="B84" s="105"/>
      <c r="C84" s="106"/>
      <c r="D84" s="107"/>
      <c r="E84" s="108"/>
    </row>
    <row r="85" spans="1:5" ht="15.75" customHeight="1">
      <c r="A85" s="88" t="s">
        <v>106</v>
      </c>
      <c r="B85" s="89" t="s">
        <v>107</v>
      </c>
      <c r="C85" s="55"/>
      <c r="D85" s="55"/>
      <c r="E85" s="90"/>
    </row>
    <row r="86" spans="1:5" ht="15.75" customHeight="1">
      <c r="A86" s="91"/>
      <c r="B86" s="92"/>
      <c r="C86" s="93" t="s">
        <v>181</v>
      </c>
      <c r="D86" s="94" t="s">
        <v>182</v>
      </c>
      <c r="E86" s="95">
        <v>0</v>
      </c>
    </row>
    <row r="87" spans="1:5" ht="15.75" thickBot="1">
      <c r="A87" s="96"/>
      <c r="B87" s="97"/>
      <c r="C87" s="98" t="s">
        <v>195</v>
      </c>
      <c r="D87" s="99" t="s">
        <v>196</v>
      </c>
      <c r="E87" s="100">
        <v>0</v>
      </c>
    </row>
    <row r="88" spans="1:5" s="31" customFormat="1" ht="16.5" customHeight="1" thickBot="1">
      <c r="A88" s="101"/>
      <c r="B88" s="102"/>
      <c r="C88" s="63" t="s">
        <v>186</v>
      </c>
      <c r="D88" s="103" t="s">
        <v>187</v>
      </c>
      <c r="E88" s="104">
        <f>SUM(E86)</f>
        <v>0</v>
      </c>
    </row>
    <row r="89" spans="1:5" s="31" customFormat="1" ht="15">
      <c r="A89" s="65"/>
      <c r="B89" s="105"/>
      <c r="C89" s="106"/>
      <c r="D89" s="107"/>
      <c r="E89" s="108"/>
    </row>
    <row r="90" spans="1:5" ht="15.75" customHeight="1">
      <c r="A90" s="88" t="s">
        <v>116</v>
      </c>
      <c r="B90" s="89" t="s">
        <v>117</v>
      </c>
      <c r="C90" s="55"/>
      <c r="D90" s="55"/>
      <c r="E90" s="90"/>
    </row>
    <row r="91" spans="1:5" ht="15.75" customHeight="1">
      <c r="A91" s="91"/>
      <c r="B91" s="92"/>
      <c r="C91" s="93" t="s">
        <v>181</v>
      </c>
      <c r="D91" s="94" t="s">
        <v>182</v>
      </c>
      <c r="E91" s="95">
        <v>-1856263</v>
      </c>
    </row>
    <row r="92" spans="1:5" ht="15">
      <c r="A92" s="96">
        <v>1</v>
      </c>
      <c r="B92" s="97"/>
      <c r="C92" s="98" t="s">
        <v>202</v>
      </c>
      <c r="D92" s="99" t="s">
        <v>184</v>
      </c>
      <c r="E92" s="100">
        <v>-2516106</v>
      </c>
    </row>
    <row r="93" spans="1:5" ht="15">
      <c r="A93" s="96">
        <v>2</v>
      </c>
      <c r="B93" s="97"/>
      <c r="C93" s="98" t="s">
        <v>193</v>
      </c>
      <c r="D93" s="99" t="s">
        <v>184</v>
      </c>
      <c r="E93" s="100">
        <v>15650000</v>
      </c>
    </row>
    <row r="94" spans="1:5" ht="15">
      <c r="A94" s="96">
        <v>3</v>
      </c>
      <c r="B94" s="97"/>
      <c r="C94" s="98" t="s">
        <v>203</v>
      </c>
      <c r="D94" s="99" t="s">
        <v>184</v>
      </c>
      <c r="E94" s="100">
        <v>-20789713</v>
      </c>
    </row>
    <row r="95" spans="1:5" ht="15.75" thickBot="1">
      <c r="A95" s="96">
        <v>4</v>
      </c>
      <c r="B95" s="97"/>
      <c r="C95" s="98" t="s">
        <v>204</v>
      </c>
      <c r="D95" s="99" t="s">
        <v>184</v>
      </c>
      <c r="E95" s="100">
        <v>7170757</v>
      </c>
    </row>
    <row r="96" spans="1:5" s="31" customFormat="1" ht="16.5" customHeight="1" thickBot="1">
      <c r="A96" s="101"/>
      <c r="B96" s="102"/>
      <c r="C96" s="63" t="s">
        <v>186</v>
      </c>
      <c r="D96" s="103" t="s">
        <v>187</v>
      </c>
      <c r="E96" s="104">
        <f>SUM(E91:E95)</f>
        <v>-2341325</v>
      </c>
    </row>
    <row r="97" spans="1:5" s="31" customFormat="1" ht="15">
      <c r="A97" s="65"/>
      <c r="B97" s="105"/>
      <c r="C97" s="106"/>
      <c r="D97" s="107"/>
      <c r="E97" s="108"/>
    </row>
    <row r="98" spans="1:5" ht="15.75" customHeight="1">
      <c r="A98" s="88" t="s">
        <v>120</v>
      </c>
      <c r="B98" s="89" t="s">
        <v>121</v>
      </c>
      <c r="C98" s="55"/>
      <c r="D98" s="55"/>
      <c r="E98" s="90"/>
    </row>
    <row r="99" spans="1:5" ht="15.75" customHeight="1">
      <c r="A99" s="91"/>
      <c r="B99" s="92"/>
      <c r="C99" s="93" t="s">
        <v>181</v>
      </c>
      <c r="D99" s="94" t="s">
        <v>182</v>
      </c>
      <c r="E99" s="95">
        <v>0</v>
      </c>
    </row>
    <row r="100" spans="1:5" ht="15.75" thickBot="1">
      <c r="A100" s="96"/>
      <c r="B100" s="97"/>
      <c r="C100" s="98" t="s">
        <v>195</v>
      </c>
      <c r="D100" s="99" t="s">
        <v>196</v>
      </c>
      <c r="E100" s="100">
        <v>0</v>
      </c>
    </row>
    <row r="101" spans="1:5" s="31" customFormat="1" ht="16.5" customHeight="1" thickBot="1">
      <c r="A101" s="101"/>
      <c r="B101" s="102"/>
      <c r="C101" s="63" t="s">
        <v>186</v>
      </c>
      <c r="D101" s="103" t="s">
        <v>187</v>
      </c>
      <c r="E101" s="104">
        <f>SUM(E99)</f>
        <v>0</v>
      </c>
    </row>
    <row r="102" spans="1:5" s="31" customFormat="1" ht="15">
      <c r="A102" s="65"/>
      <c r="B102" s="105"/>
      <c r="C102" s="106"/>
      <c r="D102" s="107"/>
      <c r="E102" s="108"/>
    </row>
    <row r="103" spans="1:5" ht="15.75" customHeight="1">
      <c r="A103" s="88" t="s">
        <v>128</v>
      </c>
      <c r="B103" s="89" t="s">
        <v>129</v>
      </c>
      <c r="C103" s="55"/>
      <c r="D103" s="55"/>
      <c r="E103" s="90"/>
    </row>
    <row r="104" spans="1:5" ht="15.75" customHeight="1">
      <c r="A104" s="91"/>
      <c r="B104" s="92"/>
      <c r="C104" s="93" t="s">
        <v>181</v>
      </c>
      <c r="D104" s="94" t="s">
        <v>182</v>
      </c>
      <c r="E104" s="95">
        <v>0</v>
      </c>
    </row>
    <row r="105" spans="1:5" ht="15.75" thickBot="1">
      <c r="A105" s="96"/>
      <c r="B105" s="97"/>
      <c r="C105" s="98" t="s">
        <v>195</v>
      </c>
      <c r="D105" s="99" t="s">
        <v>196</v>
      </c>
      <c r="E105" s="100">
        <v>0</v>
      </c>
    </row>
    <row r="106" spans="1:5" s="31" customFormat="1" ht="16.5" customHeight="1" thickBot="1">
      <c r="A106" s="101"/>
      <c r="B106" s="102"/>
      <c r="C106" s="63" t="s">
        <v>186</v>
      </c>
      <c r="D106" s="103" t="s">
        <v>187</v>
      </c>
      <c r="E106" s="104">
        <f>SUM(E104)</f>
        <v>0</v>
      </c>
    </row>
    <row r="107" spans="1:5" s="31" customFormat="1" ht="15">
      <c r="A107" s="65"/>
      <c r="B107" s="105"/>
      <c r="C107" s="106"/>
      <c r="D107" s="107"/>
      <c r="E107" s="108"/>
    </row>
    <row r="108" spans="1:5" ht="15.75" customHeight="1">
      <c r="A108" s="88" t="s">
        <v>133</v>
      </c>
      <c r="B108" s="89" t="s">
        <v>134</v>
      </c>
      <c r="C108" s="55"/>
      <c r="D108" s="55"/>
      <c r="E108" s="90"/>
    </row>
    <row r="109" spans="1:5" ht="15.75" customHeight="1">
      <c r="A109" s="91"/>
      <c r="B109" s="92"/>
      <c r="C109" s="93" t="s">
        <v>181</v>
      </c>
      <c r="D109" s="94" t="s">
        <v>182</v>
      </c>
      <c r="E109" s="95">
        <v>780813</v>
      </c>
    </row>
    <row r="110" spans="1:5" ht="15">
      <c r="A110" s="96">
        <v>1</v>
      </c>
      <c r="B110" s="97"/>
      <c r="C110" s="98" t="s">
        <v>193</v>
      </c>
      <c r="D110" s="99" t="s">
        <v>184</v>
      </c>
      <c r="E110" s="100">
        <v>-616931</v>
      </c>
    </row>
    <row r="111" spans="1:5" ht="15">
      <c r="A111" s="96">
        <v>2</v>
      </c>
      <c r="B111" s="97"/>
      <c r="C111" s="98" t="s">
        <v>201</v>
      </c>
      <c r="D111" s="99" t="s">
        <v>184</v>
      </c>
      <c r="E111" s="100">
        <v>2113699</v>
      </c>
    </row>
    <row r="112" spans="1:5" ht="15">
      <c r="A112" s="96">
        <v>3</v>
      </c>
      <c r="B112" s="97"/>
      <c r="C112" s="98" t="s">
        <v>205</v>
      </c>
      <c r="D112" s="99" t="s">
        <v>184</v>
      </c>
      <c r="E112" s="100">
        <v>-2272362</v>
      </c>
    </row>
    <row r="113" spans="1:5" ht="15.75" thickBot="1">
      <c r="A113" s="96">
        <v>4</v>
      </c>
      <c r="B113" s="97"/>
      <c r="C113" s="98" t="s">
        <v>189</v>
      </c>
      <c r="D113" s="99" t="s">
        <v>184</v>
      </c>
      <c r="E113" s="100">
        <v>1324666</v>
      </c>
    </row>
    <row r="114" spans="1:5" s="31" customFormat="1" ht="16.5" customHeight="1" thickBot="1">
      <c r="A114" s="101"/>
      <c r="B114" s="102"/>
      <c r="C114" s="63" t="s">
        <v>186</v>
      </c>
      <c r="D114" s="103" t="s">
        <v>187</v>
      </c>
      <c r="E114" s="104">
        <f>SUM(E109:E113)</f>
        <v>1329885</v>
      </c>
    </row>
    <row r="115" spans="1:5" s="31" customFormat="1" ht="15.75" thickBot="1">
      <c r="A115" s="65"/>
      <c r="B115" s="105"/>
      <c r="C115" s="106"/>
      <c r="D115" s="107"/>
      <c r="E115" s="108"/>
    </row>
    <row r="116" spans="1:5" s="33" customFormat="1" ht="19.5" customHeight="1" thickBot="1">
      <c r="A116" s="109"/>
      <c r="B116" s="110"/>
      <c r="C116" s="111"/>
      <c r="D116" s="112" t="s">
        <v>206</v>
      </c>
      <c r="E116" s="113">
        <f>+E114+E106+E101+E96+E88+E83+E76+E69+E62+E55+E50+E43+E38+E31+E20+E14</f>
        <v>-7349922</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REPORTING&amp;RSAINT FRANCIS HOSPITAL AND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81"/>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207</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196</v>
      </c>
      <c r="D8" s="77"/>
      <c r="E8" s="77"/>
      <c r="F8" s="121"/>
    </row>
    <row r="9" spans="1:6" ht="13.5" customHeight="1" thickBot="1">
      <c r="A9" s="122" t="s">
        <v>5</v>
      </c>
      <c r="B9" s="123" t="s">
        <v>208</v>
      </c>
      <c r="C9" s="125" t="s">
        <v>209</v>
      </c>
      <c r="D9" s="125" t="s">
        <v>178</v>
      </c>
      <c r="E9" s="125" t="s">
        <v>179</v>
      </c>
      <c r="F9" s="126" t="s">
        <v>210</v>
      </c>
    </row>
    <row r="10" spans="1:6" s="127" customFormat="1" ht="31.5">
      <c r="A10" s="128"/>
      <c r="B10" s="129"/>
      <c r="C10" s="130"/>
      <c r="D10" s="131" t="s">
        <v>211</v>
      </c>
      <c r="E10" s="132" t="s">
        <v>212</v>
      </c>
      <c r="F10" s="133">
        <v>19092210</v>
      </c>
    </row>
    <row r="11" spans="1:6" ht="15.75">
      <c r="A11" s="134" t="s">
        <v>149</v>
      </c>
      <c r="B11" s="135" t="s">
        <v>10</v>
      </c>
      <c r="C11" s="136"/>
      <c r="D11" s="137"/>
      <c r="E11" s="137"/>
      <c r="F11" s="138"/>
    </row>
    <row r="12" spans="1:6" ht="15.75" thickBot="1">
      <c r="A12" s="139">
        <v>1</v>
      </c>
      <c r="B12" s="92"/>
      <c r="C12" s="140" t="s">
        <v>107</v>
      </c>
      <c r="D12" s="140" t="s">
        <v>213</v>
      </c>
      <c r="E12" s="141" t="s">
        <v>214</v>
      </c>
      <c r="F12" s="142">
        <v>6948136</v>
      </c>
    </row>
    <row r="13" spans="1:6" ht="16.5" thickBot="1">
      <c r="A13" s="143"/>
      <c r="B13" s="144"/>
      <c r="C13" s="145"/>
      <c r="D13" s="146" t="s">
        <v>215</v>
      </c>
      <c r="E13" s="147" t="s">
        <v>216</v>
      </c>
      <c r="F13" s="148">
        <f>SUM(F12:F12)</f>
        <v>6948136</v>
      </c>
    </row>
    <row r="14" spans="1:6" ht="15.75">
      <c r="A14" s="149"/>
      <c r="B14" s="150"/>
      <c r="C14" s="151"/>
      <c r="D14" s="152"/>
      <c r="E14" s="153"/>
      <c r="F14" s="154"/>
    </row>
    <row r="15" spans="1:6" ht="15.75">
      <c r="A15" s="134" t="s">
        <v>156</v>
      </c>
      <c r="B15" s="135" t="s">
        <v>38</v>
      </c>
      <c r="C15" s="136"/>
      <c r="D15" s="137"/>
      <c r="E15" s="137"/>
      <c r="F15" s="138"/>
    </row>
    <row r="16" spans="1:6" ht="30">
      <c r="A16" s="139">
        <v>1</v>
      </c>
      <c r="B16" s="92"/>
      <c r="C16" s="140" t="s">
        <v>84</v>
      </c>
      <c r="D16" s="140" t="s">
        <v>217</v>
      </c>
      <c r="E16" s="141" t="s">
        <v>214</v>
      </c>
      <c r="F16" s="142">
        <v>25997</v>
      </c>
    </row>
    <row r="17" spans="1:6" ht="30">
      <c r="A17" s="139">
        <v>2</v>
      </c>
      <c r="B17" s="92"/>
      <c r="C17" s="140" t="s">
        <v>84</v>
      </c>
      <c r="D17" s="140" t="s">
        <v>218</v>
      </c>
      <c r="E17" s="141" t="s">
        <v>214</v>
      </c>
      <c r="F17" s="142">
        <v>7201</v>
      </c>
    </row>
    <row r="18" spans="1:6" ht="30">
      <c r="A18" s="139">
        <v>3</v>
      </c>
      <c r="B18" s="92"/>
      <c r="C18" s="140" t="s">
        <v>84</v>
      </c>
      <c r="D18" s="140" t="s">
        <v>219</v>
      </c>
      <c r="E18" s="141" t="s">
        <v>214</v>
      </c>
      <c r="F18" s="142">
        <v>19677</v>
      </c>
    </row>
    <row r="19" spans="1:6" ht="30">
      <c r="A19" s="139">
        <v>4</v>
      </c>
      <c r="B19" s="92"/>
      <c r="C19" s="140" t="s">
        <v>84</v>
      </c>
      <c r="D19" s="140" t="s">
        <v>220</v>
      </c>
      <c r="E19" s="141" t="s">
        <v>214</v>
      </c>
      <c r="F19" s="142">
        <v>311769</v>
      </c>
    </row>
    <row r="20" spans="1:6" ht="30.75" thickBot="1">
      <c r="A20" s="139">
        <v>5</v>
      </c>
      <c r="B20" s="92"/>
      <c r="C20" s="140" t="s">
        <v>84</v>
      </c>
      <c r="D20" s="140" t="s">
        <v>221</v>
      </c>
      <c r="E20" s="141" t="s">
        <v>214</v>
      </c>
      <c r="F20" s="142">
        <v>-672433</v>
      </c>
    </row>
    <row r="21" spans="1:6" ht="16.5" thickBot="1">
      <c r="A21" s="143"/>
      <c r="B21" s="144"/>
      <c r="C21" s="145"/>
      <c r="D21" s="146" t="s">
        <v>215</v>
      </c>
      <c r="E21" s="147" t="s">
        <v>216</v>
      </c>
      <c r="F21" s="148">
        <f>SUM(F16:F20)</f>
        <v>-307789</v>
      </c>
    </row>
    <row r="22" spans="1:6" ht="15.75">
      <c r="A22" s="149"/>
      <c r="B22" s="150"/>
      <c r="C22" s="151"/>
      <c r="D22" s="152"/>
      <c r="E22" s="153"/>
      <c r="F22" s="154"/>
    </row>
    <row r="23" spans="1:6" ht="15.75">
      <c r="A23" s="134" t="s">
        <v>157</v>
      </c>
      <c r="B23" s="135" t="s">
        <v>44</v>
      </c>
      <c r="C23" s="136"/>
      <c r="D23" s="137"/>
      <c r="E23" s="137"/>
      <c r="F23" s="138"/>
    </row>
    <row r="24" spans="1:6" ht="15.75" thickBot="1">
      <c r="A24" s="139"/>
      <c r="B24" s="92"/>
      <c r="C24" s="140" t="s">
        <v>196</v>
      </c>
      <c r="D24" s="140" t="s">
        <v>222</v>
      </c>
      <c r="E24" s="141" t="s">
        <v>196</v>
      </c>
      <c r="F24" s="142">
        <v>0</v>
      </c>
    </row>
    <row r="25" spans="1:6" ht="16.5" thickBot="1">
      <c r="A25" s="143"/>
      <c r="B25" s="144"/>
      <c r="C25" s="145"/>
      <c r="D25" s="146" t="s">
        <v>215</v>
      </c>
      <c r="E25" s="147" t="s">
        <v>216</v>
      </c>
      <c r="F25" s="148">
        <v>0</v>
      </c>
    </row>
    <row r="26" spans="1:6" ht="15.75">
      <c r="A26" s="149"/>
      <c r="B26" s="150"/>
      <c r="C26" s="151"/>
      <c r="D26" s="152"/>
      <c r="E26" s="153"/>
      <c r="F26" s="154"/>
    </row>
    <row r="27" spans="1:6" ht="15.75">
      <c r="A27" s="134" t="s">
        <v>158</v>
      </c>
      <c r="B27" s="135" t="s">
        <v>51</v>
      </c>
      <c r="C27" s="136"/>
      <c r="D27" s="137"/>
      <c r="E27" s="137"/>
      <c r="F27" s="138"/>
    </row>
    <row r="28" spans="1:6" ht="45">
      <c r="A28" s="139">
        <v>1</v>
      </c>
      <c r="B28" s="92"/>
      <c r="C28" s="140" t="s">
        <v>117</v>
      </c>
      <c r="D28" s="140" t="s">
        <v>221</v>
      </c>
      <c r="E28" s="141" t="s">
        <v>214</v>
      </c>
      <c r="F28" s="142">
        <v>-73465</v>
      </c>
    </row>
    <row r="29" spans="1:6" ht="45">
      <c r="A29" s="139">
        <v>2</v>
      </c>
      <c r="B29" s="92"/>
      <c r="C29" s="140" t="s">
        <v>117</v>
      </c>
      <c r="D29" s="140" t="s">
        <v>223</v>
      </c>
      <c r="E29" s="141" t="s">
        <v>214</v>
      </c>
      <c r="F29" s="142">
        <v>198000</v>
      </c>
    </row>
    <row r="30" spans="1:6" ht="45.75" thickBot="1">
      <c r="A30" s="139">
        <v>3</v>
      </c>
      <c r="B30" s="92"/>
      <c r="C30" s="140" t="s">
        <v>117</v>
      </c>
      <c r="D30" s="140" t="s">
        <v>224</v>
      </c>
      <c r="E30" s="141" t="s">
        <v>214</v>
      </c>
      <c r="F30" s="142">
        <v>171725</v>
      </c>
    </row>
    <row r="31" spans="1:6" ht="16.5" thickBot="1">
      <c r="A31" s="143"/>
      <c r="B31" s="144"/>
      <c r="C31" s="145"/>
      <c r="D31" s="146" t="s">
        <v>215</v>
      </c>
      <c r="E31" s="147" t="s">
        <v>216</v>
      </c>
      <c r="F31" s="148">
        <f>SUM(F28:F30)</f>
        <v>296260</v>
      </c>
    </row>
    <row r="32" spans="1:6" ht="15.75">
      <c r="A32" s="149"/>
      <c r="B32" s="150"/>
      <c r="C32" s="151"/>
      <c r="D32" s="152"/>
      <c r="E32" s="153"/>
      <c r="F32" s="154"/>
    </row>
    <row r="33" spans="1:6" ht="15.75">
      <c r="A33" s="134" t="s">
        <v>159</v>
      </c>
      <c r="B33" s="135" t="s">
        <v>58</v>
      </c>
      <c r="C33" s="136"/>
      <c r="D33" s="137"/>
      <c r="E33" s="137"/>
      <c r="F33" s="138"/>
    </row>
    <row r="34" spans="1:6" ht="15.75" thickBot="1">
      <c r="A34" s="139"/>
      <c r="B34" s="92"/>
      <c r="C34" s="140" t="s">
        <v>196</v>
      </c>
      <c r="D34" s="140" t="s">
        <v>222</v>
      </c>
      <c r="E34" s="141" t="s">
        <v>196</v>
      </c>
      <c r="F34" s="142">
        <v>0</v>
      </c>
    </row>
    <row r="35" spans="1:6" ht="16.5" thickBot="1">
      <c r="A35" s="143"/>
      <c r="B35" s="144"/>
      <c r="C35" s="145"/>
      <c r="D35" s="146" t="s">
        <v>215</v>
      </c>
      <c r="E35" s="147" t="s">
        <v>216</v>
      </c>
      <c r="F35" s="148">
        <v>0</v>
      </c>
    </row>
    <row r="36" spans="1:6" ht="15.75">
      <c r="A36" s="149"/>
      <c r="B36" s="150"/>
      <c r="C36" s="151"/>
      <c r="D36" s="152"/>
      <c r="E36" s="153"/>
      <c r="F36" s="154"/>
    </row>
    <row r="37" spans="1:6" ht="15.75">
      <c r="A37" s="134" t="s">
        <v>160</v>
      </c>
      <c r="B37" s="135" t="s">
        <v>64</v>
      </c>
      <c r="C37" s="136"/>
      <c r="D37" s="137"/>
      <c r="E37" s="137"/>
      <c r="F37" s="138"/>
    </row>
    <row r="38" spans="1:6" ht="15.75" thickBot="1">
      <c r="A38" s="139"/>
      <c r="B38" s="92"/>
      <c r="C38" s="140" t="s">
        <v>196</v>
      </c>
      <c r="D38" s="140" t="s">
        <v>222</v>
      </c>
      <c r="E38" s="141" t="s">
        <v>196</v>
      </c>
      <c r="F38" s="142">
        <v>0</v>
      </c>
    </row>
    <row r="39" spans="1:6" ht="16.5" thickBot="1">
      <c r="A39" s="143"/>
      <c r="B39" s="144"/>
      <c r="C39" s="145"/>
      <c r="D39" s="146" t="s">
        <v>215</v>
      </c>
      <c r="E39" s="147" t="s">
        <v>216</v>
      </c>
      <c r="F39" s="148">
        <v>0</v>
      </c>
    </row>
    <row r="40" spans="1:6" ht="15.75">
      <c r="A40" s="149"/>
      <c r="B40" s="150"/>
      <c r="C40" s="151"/>
      <c r="D40" s="152"/>
      <c r="E40" s="153"/>
      <c r="F40" s="154"/>
    </row>
    <row r="41" spans="1:6" ht="15.75">
      <c r="A41" s="134" t="s">
        <v>161</v>
      </c>
      <c r="B41" s="135" t="s">
        <v>68</v>
      </c>
      <c r="C41" s="136"/>
      <c r="D41" s="137"/>
      <c r="E41" s="137"/>
      <c r="F41" s="138"/>
    </row>
    <row r="42" spans="1:6" ht="15.75" thickBot="1">
      <c r="A42" s="139"/>
      <c r="B42" s="92"/>
      <c r="C42" s="140" t="s">
        <v>196</v>
      </c>
      <c r="D42" s="140" t="s">
        <v>222</v>
      </c>
      <c r="E42" s="141" t="s">
        <v>196</v>
      </c>
      <c r="F42" s="142">
        <v>0</v>
      </c>
    </row>
    <row r="43" spans="1:6" ht="16.5" thickBot="1">
      <c r="A43" s="143"/>
      <c r="B43" s="144"/>
      <c r="C43" s="145"/>
      <c r="D43" s="146" t="s">
        <v>215</v>
      </c>
      <c r="E43" s="147" t="s">
        <v>216</v>
      </c>
      <c r="F43" s="148">
        <v>0</v>
      </c>
    </row>
    <row r="44" spans="1:6" ht="15.75">
      <c r="A44" s="149"/>
      <c r="B44" s="150"/>
      <c r="C44" s="151"/>
      <c r="D44" s="152"/>
      <c r="E44" s="153"/>
      <c r="F44" s="154"/>
    </row>
    <row r="45" spans="1:6" ht="31.5">
      <c r="A45" s="134" t="s">
        <v>162</v>
      </c>
      <c r="B45" s="135" t="s">
        <v>76</v>
      </c>
      <c r="C45" s="136"/>
      <c r="D45" s="137"/>
      <c r="E45" s="137"/>
      <c r="F45" s="138"/>
    </row>
    <row r="46" spans="1:6" ht="30.75" thickBot="1">
      <c r="A46" s="139">
        <v>1</v>
      </c>
      <c r="B46" s="92"/>
      <c r="C46" s="140" t="s">
        <v>51</v>
      </c>
      <c r="D46" s="140" t="s">
        <v>225</v>
      </c>
      <c r="E46" s="141" t="s">
        <v>214</v>
      </c>
      <c r="F46" s="142">
        <v>77772</v>
      </c>
    </row>
    <row r="47" spans="1:6" ht="16.5" thickBot="1">
      <c r="A47" s="143"/>
      <c r="B47" s="144"/>
      <c r="C47" s="145"/>
      <c r="D47" s="146" t="s">
        <v>215</v>
      </c>
      <c r="E47" s="147" t="s">
        <v>216</v>
      </c>
      <c r="F47" s="148">
        <f>SUM(F46:F46)</f>
        <v>77772</v>
      </c>
    </row>
    <row r="48" spans="1:6" ht="15.75">
      <c r="A48" s="149"/>
      <c r="B48" s="150"/>
      <c r="C48" s="151"/>
      <c r="D48" s="152"/>
      <c r="E48" s="153"/>
      <c r="F48" s="154"/>
    </row>
    <row r="49" spans="1:6" ht="15.75">
      <c r="A49" s="134" t="s">
        <v>163</v>
      </c>
      <c r="B49" s="135" t="s">
        <v>84</v>
      </c>
      <c r="C49" s="136"/>
      <c r="D49" s="137"/>
      <c r="E49" s="137"/>
      <c r="F49" s="138"/>
    </row>
    <row r="50" spans="1:6" ht="15.75" thickBot="1">
      <c r="A50" s="139"/>
      <c r="B50" s="92"/>
      <c r="C50" s="140" t="s">
        <v>196</v>
      </c>
      <c r="D50" s="140" t="s">
        <v>222</v>
      </c>
      <c r="E50" s="141" t="s">
        <v>196</v>
      </c>
      <c r="F50" s="142">
        <v>0</v>
      </c>
    </row>
    <row r="51" spans="1:6" ht="16.5" thickBot="1">
      <c r="A51" s="143"/>
      <c r="B51" s="144"/>
      <c r="C51" s="145"/>
      <c r="D51" s="146" t="s">
        <v>215</v>
      </c>
      <c r="E51" s="147" t="s">
        <v>216</v>
      </c>
      <c r="F51" s="148">
        <v>0</v>
      </c>
    </row>
    <row r="52" spans="1:6" ht="15.75">
      <c r="A52" s="149"/>
      <c r="B52" s="150"/>
      <c r="C52" s="151"/>
      <c r="D52" s="152"/>
      <c r="E52" s="153"/>
      <c r="F52" s="154"/>
    </row>
    <row r="53" spans="1:6" ht="31.5">
      <c r="A53" s="134" t="s">
        <v>164</v>
      </c>
      <c r="B53" s="135" t="s">
        <v>88</v>
      </c>
      <c r="C53" s="136"/>
      <c r="D53" s="137"/>
      <c r="E53" s="137"/>
      <c r="F53" s="138"/>
    </row>
    <row r="54" spans="1:6" ht="15.75" thickBot="1">
      <c r="A54" s="139"/>
      <c r="B54" s="92"/>
      <c r="C54" s="140" t="s">
        <v>196</v>
      </c>
      <c r="D54" s="140" t="s">
        <v>222</v>
      </c>
      <c r="E54" s="141" t="s">
        <v>196</v>
      </c>
      <c r="F54" s="142">
        <v>0</v>
      </c>
    </row>
    <row r="55" spans="1:6" ht="16.5" thickBot="1">
      <c r="A55" s="143"/>
      <c r="B55" s="144"/>
      <c r="C55" s="145"/>
      <c r="D55" s="146" t="s">
        <v>215</v>
      </c>
      <c r="E55" s="147" t="s">
        <v>216</v>
      </c>
      <c r="F55" s="148">
        <v>0</v>
      </c>
    </row>
    <row r="56" spans="1:6" ht="15.75">
      <c r="A56" s="149"/>
      <c r="B56" s="150"/>
      <c r="C56" s="151"/>
      <c r="D56" s="152"/>
      <c r="E56" s="153"/>
      <c r="F56" s="154"/>
    </row>
    <row r="57" spans="1:6" ht="31.5">
      <c r="A57" s="134" t="s">
        <v>165</v>
      </c>
      <c r="B57" s="135" t="s">
        <v>98</v>
      </c>
      <c r="C57" s="136"/>
      <c r="D57" s="137"/>
      <c r="E57" s="137"/>
      <c r="F57" s="138"/>
    </row>
    <row r="58" spans="1:6" ht="15.75" thickBot="1">
      <c r="A58" s="139"/>
      <c r="B58" s="92"/>
      <c r="C58" s="140" t="s">
        <v>196</v>
      </c>
      <c r="D58" s="140" t="s">
        <v>222</v>
      </c>
      <c r="E58" s="141" t="s">
        <v>196</v>
      </c>
      <c r="F58" s="142">
        <v>0</v>
      </c>
    </row>
    <row r="59" spans="1:6" ht="16.5" thickBot="1">
      <c r="A59" s="143"/>
      <c r="B59" s="144"/>
      <c r="C59" s="145"/>
      <c r="D59" s="146" t="s">
        <v>215</v>
      </c>
      <c r="E59" s="147" t="s">
        <v>216</v>
      </c>
      <c r="F59" s="148">
        <v>0</v>
      </c>
    </row>
    <row r="60" spans="1:6" ht="15.75">
      <c r="A60" s="149"/>
      <c r="B60" s="150"/>
      <c r="C60" s="151"/>
      <c r="D60" s="152"/>
      <c r="E60" s="153"/>
      <c r="F60" s="154"/>
    </row>
    <row r="61" spans="1:6" ht="15.75">
      <c r="A61" s="134" t="s">
        <v>166</v>
      </c>
      <c r="B61" s="135" t="s">
        <v>107</v>
      </c>
      <c r="C61" s="136"/>
      <c r="D61" s="137"/>
      <c r="E61" s="137"/>
      <c r="F61" s="138"/>
    </row>
    <row r="62" spans="1:6" ht="15.75" thickBot="1">
      <c r="A62" s="139"/>
      <c r="B62" s="92"/>
      <c r="C62" s="140" t="s">
        <v>196</v>
      </c>
      <c r="D62" s="140" t="s">
        <v>222</v>
      </c>
      <c r="E62" s="141" t="s">
        <v>196</v>
      </c>
      <c r="F62" s="142">
        <v>0</v>
      </c>
    </row>
    <row r="63" spans="1:6" ht="16.5" thickBot="1">
      <c r="A63" s="143"/>
      <c r="B63" s="144"/>
      <c r="C63" s="145"/>
      <c r="D63" s="146" t="s">
        <v>215</v>
      </c>
      <c r="E63" s="147" t="s">
        <v>216</v>
      </c>
      <c r="F63" s="148">
        <v>0</v>
      </c>
    </row>
    <row r="64" spans="1:6" ht="15.75">
      <c r="A64" s="149"/>
      <c r="B64" s="150"/>
      <c r="C64" s="151"/>
      <c r="D64" s="152"/>
      <c r="E64" s="153"/>
      <c r="F64" s="154"/>
    </row>
    <row r="65" spans="1:6" ht="31.5">
      <c r="A65" s="134" t="s">
        <v>167</v>
      </c>
      <c r="B65" s="135" t="s">
        <v>117</v>
      </c>
      <c r="C65" s="136"/>
      <c r="D65" s="137"/>
      <c r="E65" s="137"/>
      <c r="F65" s="138"/>
    </row>
    <row r="66" spans="1:6" ht="30.75" thickBot="1">
      <c r="A66" s="139">
        <v>1</v>
      </c>
      <c r="B66" s="92"/>
      <c r="C66" s="140" t="s">
        <v>51</v>
      </c>
      <c r="D66" s="140" t="s">
        <v>226</v>
      </c>
      <c r="E66" s="141" t="s">
        <v>214</v>
      </c>
      <c r="F66" s="142">
        <v>255714</v>
      </c>
    </row>
    <row r="67" spans="1:6" ht="16.5" thickBot="1">
      <c r="A67" s="143"/>
      <c r="B67" s="144"/>
      <c r="C67" s="145"/>
      <c r="D67" s="146" t="s">
        <v>215</v>
      </c>
      <c r="E67" s="147" t="s">
        <v>216</v>
      </c>
      <c r="F67" s="148">
        <f>SUM(F66:F66)</f>
        <v>255714</v>
      </c>
    </row>
    <row r="68" spans="1:6" ht="15.75">
      <c r="A68" s="149"/>
      <c r="B68" s="150"/>
      <c r="C68" s="151"/>
      <c r="D68" s="152"/>
      <c r="E68" s="153"/>
      <c r="F68" s="154"/>
    </row>
    <row r="69" spans="1:6" ht="15.75">
      <c r="A69" s="134" t="s">
        <v>168</v>
      </c>
      <c r="B69" s="135" t="s">
        <v>121</v>
      </c>
      <c r="C69" s="136"/>
      <c r="D69" s="137"/>
      <c r="E69" s="137"/>
      <c r="F69" s="138"/>
    </row>
    <row r="70" spans="1:6" ht="15.75" thickBot="1">
      <c r="A70" s="139"/>
      <c r="B70" s="92"/>
      <c r="C70" s="140" t="s">
        <v>196</v>
      </c>
      <c r="D70" s="140" t="s">
        <v>222</v>
      </c>
      <c r="E70" s="141" t="s">
        <v>196</v>
      </c>
      <c r="F70" s="142">
        <v>0</v>
      </c>
    </row>
    <row r="71" spans="1:6" ht="16.5" thickBot="1">
      <c r="A71" s="143"/>
      <c r="B71" s="144"/>
      <c r="C71" s="145"/>
      <c r="D71" s="146" t="s">
        <v>215</v>
      </c>
      <c r="E71" s="147" t="s">
        <v>216</v>
      </c>
      <c r="F71" s="148">
        <v>0</v>
      </c>
    </row>
    <row r="72" spans="1:6" ht="15.75">
      <c r="A72" s="149"/>
      <c r="B72" s="150"/>
      <c r="C72" s="151"/>
      <c r="D72" s="152"/>
      <c r="E72" s="153"/>
      <c r="F72" s="154"/>
    </row>
    <row r="73" spans="1:6" ht="15.75">
      <c r="A73" s="134" t="s">
        <v>169</v>
      </c>
      <c r="B73" s="135" t="s">
        <v>129</v>
      </c>
      <c r="C73" s="136"/>
      <c r="D73" s="137"/>
      <c r="E73" s="137"/>
      <c r="F73" s="138"/>
    </row>
    <row r="74" spans="1:6" ht="15.75" thickBot="1">
      <c r="A74" s="139"/>
      <c r="B74" s="92"/>
      <c r="C74" s="140" t="s">
        <v>196</v>
      </c>
      <c r="D74" s="140" t="s">
        <v>222</v>
      </c>
      <c r="E74" s="141" t="s">
        <v>196</v>
      </c>
      <c r="F74" s="142">
        <v>0</v>
      </c>
    </row>
    <row r="75" spans="1:6" ht="16.5" thickBot="1">
      <c r="A75" s="143"/>
      <c r="B75" s="144"/>
      <c r="C75" s="145"/>
      <c r="D75" s="146" t="s">
        <v>215</v>
      </c>
      <c r="E75" s="147" t="s">
        <v>216</v>
      </c>
      <c r="F75" s="148">
        <v>0</v>
      </c>
    </row>
    <row r="76" spans="1:6" ht="15.75">
      <c r="A76" s="149"/>
      <c r="B76" s="150"/>
      <c r="C76" s="151"/>
      <c r="D76" s="152"/>
      <c r="E76" s="153"/>
      <c r="F76" s="154"/>
    </row>
    <row r="77" spans="1:6" ht="15.75">
      <c r="A77" s="134" t="s">
        <v>170</v>
      </c>
      <c r="B77" s="135" t="s">
        <v>134</v>
      </c>
      <c r="C77" s="136"/>
      <c r="D77" s="137"/>
      <c r="E77" s="137"/>
      <c r="F77" s="138"/>
    </row>
    <row r="78" spans="1:6" ht="15.75" thickBot="1">
      <c r="A78" s="139"/>
      <c r="B78" s="92"/>
      <c r="C78" s="140" t="s">
        <v>196</v>
      </c>
      <c r="D78" s="140" t="s">
        <v>222</v>
      </c>
      <c r="E78" s="141" t="s">
        <v>196</v>
      </c>
      <c r="F78" s="142">
        <v>0</v>
      </c>
    </row>
    <row r="79" spans="1:6" ht="16.5" thickBot="1">
      <c r="A79" s="143"/>
      <c r="B79" s="144"/>
      <c r="C79" s="145"/>
      <c r="D79" s="146" t="s">
        <v>215</v>
      </c>
      <c r="E79" s="147" t="s">
        <v>216</v>
      </c>
      <c r="F79" s="148">
        <v>0</v>
      </c>
    </row>
    <row r="80" spans="1:6" ht="15.75">
      <c r="A80" s="149"/>
      <c r="B80" s="150"/>
      <c r="C80" s="151"/>
      <c r="D80" s="152"/>
      <c r="E80" s="153"/>
      <c r="F80" s="154"/>
    </row>
    <row r="81" spans="1:6" ht="32.25" thickBot="1">
      <c r="A81" s="155"/>
      <c r="B81" s="156"/>
      <c r="C81" s="156"/>
      <c r="D81" s="157" t="s">
        <v>227</v>
      </c>
      <c r="E81" s="158" t="s">
        <v>228</v>
      </c>
      <c r="F81" s="159">
        <f>+F79+F75+F71+F67+F63+F59+F55+F51+F47+F43+F39+F35+F31+F25+F21+F13+F10</f>
        <v>26362303</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REPORTING&amp;RSAINT FRANCIS HOSPITAL AND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75"/>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229</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230</v>
      </c>
      <c r="C8" s="167"/>
      <c r="D8" s="168"/>
    </row>
    <row r="9" spans="1:4" ht="14.25" customHeight="1" thickBot="1">
      <c r="A9" s="169" t="s">
        <v>5</v>
      </c>
      <c r="B9" s="170" t="s">
        <v>231</v>
      </c>
      <c r="C9" s="171" t="s">
        <v>210</v>
      </c>
      <c r="D9" s="172" t="s">
        <v>179</v>
      </c>
    </row>
    <row r="10" spans="1:4" ht="15.75">
      <c r="A10" s="173"/>
      <c r="B10" s="87"/>
      <c r="C10" s="174"/>
      <c r="D10" s="175"/>
    </row>
    <row r="11" spans="1:4" ht="12.75">
      <c r="A11" s="176" t="s">
        <v>149</v>
      </c>
      <c r="B11" s="177" t="s">
        <v>10</v>
      </c>
      <c r="C11" s="178"/>
      <c r="D11" s="179"/>
    </row>
    <row r="12" spans="1:4" ht="13.5" thickBot="1">
      <c r="A12" s="180">
        <v>0</v>
      </c>
      <c r="B12" s="181" t="s">
        <v>222</v>
      </c>
      <c r="C12" s="182">
        <v>0</v>
      </c>
      <c r="D12" s="183" t="s">
        <v>196</v>
      </c>
    </row>
    <row r="13" spans="1:4" ht="13.5" customHeight="1" thickBot="1">
      <c r="A13" s="184"/>
      <c r="B13" s="185" t="s">
        <v>232</v>
      </c>
      <c r="C13" s="186">
        <v>0</v>
      </c>
      <c r="D13" s="187" t="s">
        <v>216</v>
      </c>
    </row>
    <row r="14" spans="1:4" ht="14.25" customHeight="1">
      <c r="A14" s="188"/>
      <c r="B14" s="189"/>
      <c r="C14" s="190"/>
      <c r="D14" s="191"/>
    </row>
    <row r="15" spans="1:4" ht="12.75">
      <c r="A15" s="176" t="s">
        <v>156</v>
      </c>
      <c r="B15" s="177" t="s">
        <v>38</v>
      </c>
      <c r="C15" s="178"/>
      <c r="D15" s="179"/>
    </row>
    <row r="16" spans="1:4" ht="13.5" thickBot="1">
      <c r="A16" s="180">
        <v>0</v>
      </c>
      <c r="B16" s="181" t="s">
        <v>222</v>
      </c>
      <c r="C16" s="182">
        <v>0</v>
      </c>
      <c r="D16" s="183" t="s">
        <v>196</v>
      </c>
    </row>
    <row r="17" spans="1:4" ht="13.5" customHeight="1" thickBot="1">
      <c r="A17" s="184"/>
      <c r="B17" s="185" t="s">
        <v>232</v>
      </c>
      <c r="C17" s="186">
        <v>0</v>
      </c>
      <c r="D17" s="187" t="s">
        <v>216</v>
      </c>
    </row>
    <row r="18" spans="1:4" ht="14.25" customHeight="1">
      <c r="A18" s="188"/>
      <c r="B18" s="189"/>
      <c r="C18" s="190"/>
      <c r="D18" s="191"/>
    </row>
    <row r="19" spans="1:4" ht="12.75">
      <c r="A19" s="176" t="s">
        <v>157</v>
      </c>
      <c r="B19" s="177" t="s">
        <v>44</v>
      </c>
      <c r="C19" s="178"/>
      <c r="D19" s="179"/>
    </row>
    <row r="20" spans="1:4" ht="13.5" thickBot="1">
      <c r="A20" s="180">
        <v>0</v>
      </c>
      <c r="B20" s="181" t="s">
        <v>222</v>
      </c>
      <c r="C20" s="182">
        <v>0</v>
      </c>
      <c r="D20" s="183" t="s">
        <v>196</v>
      </c>
    </row>
    <row r="21" spans="1:4" ht="13.5" customHeight="1" thickBot="1">
      <c r="A21" s="184"/>
      <c r="B21" s="185" t="s">
        <v>232</v>
      </c>
      <c r="C21" s="186">
        <v>0</v>
      </c>
      <c r="D21" s="187" t="s">
        <v>216</v>
      </c>
    </row>
    <row r="22" spans="1:4" ht="14.25" customHeight="1">
      <c r="A22" s="188"/>
      <c r="B22" s="189"/>
      <c r="C22" s="190"/>
      <c r="D22" s="191"/>
    </row>
    <row r="23" spans="1:4" ht="12.75">
      <c r="A23" s="176" t="s">
        <v>158</v>
      </c>
      <c r="B23" s="177" t="s">
        <v>51</v>
      </c>
      <c r="C23" s="178"/>
      <c r="D23" s="179"/>
    </row>
    <row r="24" spans="1:4" ht="13.5" thickBot="1">
      <c r="A24" s="180">
        <v>0</v>
      </c>
      <c r="B24" s="181" t="s">
        <v>222</v>
      </c>
      <c r="C24" s="182">
        <v>0</v>
      </c>
      <c r="D24" s="183" t="s">
        <v>196</v>
      </c>
    </row>
    <row r="25" spans="1:4" ht="13.5" customHeight="1" thickBot="1">
      <c r="A25" s="184"/>
      <c r="B25" s="185" t="s">
        <v>232</v>
      </c>
      <c r="C25" s="186">
        <v>0</v>
      </c>
      <c r="D25" s="187" t="s">
        <v>216</v>
      </c>
    </row>
    <row r="26" spans="1:4" ht="14.25" customHeight="1">
      <c r="A26" s="188"/>
      <c r="B26" s="189"/>
      <c r="C26" s="190"/>
      <c r="D26" s="191"/>
    </row>
    <row r="27" spans="1:4" ht="12.75">
      <c r="A27" s="176" t="s">
        <v>159</v>
      </c>
      <c r="B27" s="177" t="s">
        <v>58</v>
      </c>
      <c r="C27" s="178"/>
      <c r="D27" s="179"/>
    </row>
    <row r="28" spans="1:4" ht="13.5" thickBot="1">
      <c r="A28" s="180">
        <v>0</v>
      </c>
      <c r="B28" s="181" t="s">
        <v>222</v>
      </c>
      <c r="C28" s="182">
        <v>0</v>
      </c>
      <c r="D28" s="183" t="s">
        <v>196</v>
      </c>
    </row>
    <row r="29" spans="1:4" ht="13.5" customHeight="1" thickBot="1">
      <c r="A29" s="184"/>
      <c r="B29" s="185" t="s">
        <v>232</v>
      </c>
      <c r="C29" s="186">
        <v>0</v>
      </c>
      <c r="D29" s="187" t="s">
        <v>216</v>
      </c>
    </row>
    <row r="30" spans="1:4" ht="14.25" customHeight="1">
      <c r="A30" s="188"/>
      <c r="B30" s="189"/>
      <c r="C30" s="190"/>
      <c r="D30" s="191"/>
    </row>
    <row r="31" spans="1:4" ht="12.75">
      <c r="A31" s="176" t="s">
        <v>160</v>
      </c>
      <c r="B31" s="177" t="s">
        <v>64</v>
      </c>
      <c r="C31" s="178"/>
      <c r="D31" s="179"/>
    </row>
    <row r="32" spans="1:4" ht="13.5" thickBot="1">
      <c r="A32" s="180">
        <v>0</v>
      </c>
      <c r="B32" s="181" t="s">
        <v>222</v>
      </c>
      <c r="C32" s="182">
        <v>0</v>
      </c>
      <c r="D32" s="183" t="s">
        <v>196</v>
      </c>
    </row>
    <row r="33" spans="1:4" ht="13.5" customHeight="1" thickBot="1">
      <c r="A33" s="184"/>
      <c r="B33" s="185" t="s">
        <v>232</v>
      </c>
      <c r="C33" s="186">
        <v>0</v>
      </c>
      <c r="D33" s="187" t="s">
        <v>216</v>
      </c>
    </row>
    <row r="34" spans="1:4" ht="14.25" customHeight="1">
      <c r="A34" s="188"/>
      <c r="B34" s="189"/>
      <c r="C34" s="190"/>
      <c r="D34" s="191"/>
    </row>
    <row r="35" spans="1:4" ht="12.75">
      <c r="A35" s="176" t="s">
        <v>161</v>
      </c>
      <c r="B35" s="177" t="s">
        <v>68</v>
      </c>
      <c r="C35" s="178"/>
      <c r="D35" s="179"/>
    </row>
    <row r="36" spans="1:4" ht="13.5" thickBot="1">
      <c r="A36" s="180">
        <v>0</v>
      </c>
      <c r="B36" s="181" t="s">
        <v>222</v>
      </c>
      <c r="C36" s="182">
        <v>0</v>
      </c>
      <c r="D36" s="183" t="s">
        <v>196</v>
      </c>
    </row>
    <row r="37" spans="1:4" ht="13.5" customHeight="1" thickBot="1">
      <c r="A37" s="184"/>
      <c r="B37" s="185" t="s">
        <v>232</v>
      </c>
      <c r="C37" s="186">
        <v>0</v>
      </c>
      <c r="D37" s="187" t="s">
        <v>216</v>
      </c>
    </row>
    <row r="38" spans="1:4" ht="14.25" customHeight="1">
      <c r="A38" s="188"/>
      <c r="B38" s="189"/>
      <c r="C38" s="190"/>
      <c r="D38" s="191"/>
    </row>
    <row r="39" spans="1:4" ht="12.75">
      <c r="A39" s="176" t="s">
        <v>162</v>
      </c>
      <c r="B39" s="177" t="s">
        <v>76</v>
      </c>
      <c r="C39" s="178"/>
      <c r="D39" s="179"/>
    </row>
    <row r="40" spans="1:4" ht="13.5" thickBot="1">
      <c r="A40" s="180">
        <v>0</v>
      </c>
      <c r="B40" s="181" t="s">
        <v>222</v>
      </c>
      <c r="C40" s="182">
        <v>0</v>
      </c>
      <c r="D40" s="183" t="s">
        <v>196</v>
      </c>
    </row>
    <row r="41" spans="1:4" ht="13.5" customHeight="1" thickBot="1">
      <c r="A41" s="184"/>
      <c r="B41" s="185" t="s">
        <v>232</v>
      </c>
      <c r="C41" s="186">
        <v>0</v>
      </c>
      <c r="D41" s="187" t="s">
        <v>216</v>
      </c>
    </row>
    <row r="42" spans="1:4" ht="14.25" customHeight="1">
      <c r="A42" s="188"/>
      <c r="B42" s="189"/>
      <c r="C42" s="190"/>
      <c r="D42" s="191"/>
    </row>
    <row r="43" spans="1:4" ht="12.75">
      <c r="A43" s="176" t="s">
        <v>163</v>
      </c>
      <c r="B43" s="177" t="s">
        <v>84</v>
      </c>
      <c r="C43" s="178"/>
      <c r="D43" s="179"/>
    </row>
    <row r="44" spans="1:4" ht="13.5" thickBot="1">
      <c r="A44" s="180">
        <v>0</v>
      </c>
      <c r="B44" s="181" t="s">
        <v>222</v>
      </c>
      <c r="C44" s="182">
        <v>0</v>
      </c>
      <c r="D44" s="183" t="s">
        <v>196</v>
      </c>
    </row>
    <row r="45" spans="1:4" ht="13.5" customHeight="1" thickBot="1">
      <c r="A45" s="184"/>
      <c r="B45" s="185" t="s">
        <v>232</v>
      </c>
      <c r="C45" s="186">
        <v>0</v>
      </c>
      <c r="D45" s="187" t="s">
        <v>216</v>
      </c>
    </row>
    <row r="46" spans="1:4" ht="14.25" customHeight="1">
      <c r="A46" s="188"/>
      <c r="B46" s="189"/>
      <c r="C46" s="190"/>
      <c r="D46" s="191"/>
    </row>
    <row r="47" spans="1:4" ht="12.75">
      <c r="A47" s="176" t="s">
        <v>164</v>
      </c>
      <c r="B47" s="177" t="s">
        <v>88</v>
      </c>
      <c r="C47" s="178"/>
      <c r="D47" s="179"/>
    </row>
    <row r="48" spans="1:4" ht="13.5" thickBot="1">
      <c r="A48" s="180">
        <v>0</v>
      </c>
      <c r="B48" s="181" t="s">
        <v>222</v>
      </c>
      <c r="C48" s="182">
        <v>0</v>
      </c>
      <c r="D48" s="183" t="s">
        <v>196</v>
      </c>
    </row>
    <row r="49" spans="1:4" ht="13.5" customHeight="1" thickBot="1">
      <c r="A49" s="184"/>
      <c r="B49" s="185" t="s">
        <v>232</v>
      </c>
      <c r="C49" s="186">
        <v>0</v>
      </c>
      <c r="D49" s="187" t="s">
        <v>216</v>
      </c>
    </row>
    <row r="50" spans="1:4" ht="14.25" customHeight="1">
      <c r="A50" s="188"/>
      <c r="B50" s="189"/>
      <c r="C50" s="190"/>
      <c r="D50" s="191"/>
    </row>
    <row r="51" spans="1:4" ht="12.75">
      <c r="A51" s="176" t="s">
        <v>165</v>
      </c>
      <c r="B51" s="177" t="s">
        <v>98</v>
      </c>
      <c r="C51" s="178"/>
      <c r="D51" s="179"/>
    </row>
    <row r="52" spans="1:4" ht="13.5" thickBot="1">
      <c r="A52" s="180">
        <v>0</v>
      </c>
      <c r="B52" s="181" t="s">
        <v>222</v>
      </c>
      <c r="C52" s="182">
        <v>0</v>
      </c>
      <c r="D52" s="183" t="s">
        <v>196</v>
      </c>
    </row>
    <row r="53" spans="1:4" ht="13.5" customHeight="1" thickBot="1">
      <c r="A53" s="184"/>
      <c r="B53" s="185" t="s">
        <v>232</v>
      </c>
      <c r="C53" s="186">
        <v>0</v>
      </c>
      <c r="D53" s="187" t="s">
        <v>216</v>
      </c>
    </row>
    <row r="54" spans="1:4" ht="14.25" customHeight="1">
      <c r="A54" s="188"/>
      <c r="B54" s="189"/>
      <c r="C54" s="190"/>
      <c r="D54" s="191"/>
    </row>
    <row r="55" spans="1:4" ht="12.75">
      <c r="A55" s="176" t="s">
        <v>166</v>
      </c>
      <c r="B55" s="177" t="s">
        <v>107</v>
      </c>
      <c r="C55" s="178"/>
      <c r="D55" s="179"/>
    </row>
    <row r="56" spans="1:4" ht="13.5" thickBot="1">
      <c r="A56" s="180">
        <v>0</v>
      </c>
      <c r="B56" s="181" t="s">
        <v>222</v>
      </c>
      <c r="C56" s="182">
        <v>0</v>
      </c>
      <c r="D56" s="183" t="s">
        <v>196</v>
      </c>
    </row>
    <row r="57" spans="1:4" ht="13.5" customHeight="1" thickBot="1">
      <c r="A57" s="184"/>
      <c r="B57" s="185" t="s">
        <v>232</v>
      </c>
      <c r="C57" s="186">
        <v>0</v>
      </c>
      <c r="D57" s="187" t="s">
        <v>216</v>
      </c>
    </row>
    <row r="58" spans="1:4" ht="14.25" customHeight="1">
      <c r="A58" s="188"/>
      <c r="B58" s="189"/>
      <c r="C58" s="190"/>
      <c r="D58" s="191"/>
    </row>
    <row r="59" spans="1:4" ht="12.75">
      <c r="A59" s="176" t="s">
        <v>167</v>
      </c>
      <c r="B59" s="177" t="s">
        <v>117</v>
      </c>
      <c r="C59" s="178"/>
      <c r="D59" s="179"/>
    </row>
    <row r="60" spans="1:4" ht="13.5" thickBot="1">
      <c r="A60" s="180">
        <v>0</v>
      </c>
      <c r="B60" s="181" t="s">
        <v>222</v>
      </c>
      <c r="C60" s="182">
        <v>0</v>
      </c>
      <c r="D60" s="183" t="s">
        <v>196</v>
      </c>
    </row>
    <row r="61" spans="1:4" ht="13.5" customHeight="1" thickBot="1">
      <c r="A61" s="184"/>
      <c r="B61" s="185" t="s">
        <v>232</v>
      </c>
      <c r="C61" s="186">
        <v>0</v>
      </c>
      <c r="D61" s="187" t="s">
        <v>216</v>
      </c>
    </row>
    <row r="62" spans="1:4" ht="14.25" customHeight="1">
      <c r="A62" s="188"/>
      <c r="B62" s="189"/>
      <c r="C62" s="190"/>
      <c r="D62" s="191"/>
    </row>
    <row r="63" spans="1:4" ht="12.75">
      <c r="A63" s="176" t="s">
        <v>168</v>
      </c>
      <c r="B63" s="177" t="s">
        <v>121</v>
      </c>
      <c r="C63" s="178"/>
      <c r="D63" s="179"/>
    </row>
    <row r="64" spans="1:4" ht="13.5" thickBot="1">
      <c r="A64" s="180">
        <v>0</v>
      </c>
      <c r="B64" s="181" t="s">
        <v>222</v>
      </c>
      <c r="C64" s="182">
        <v>0</v>
      </c>
      <c r="D64" s="183" t="s">
        <v>196</v>
      </c>
    </row>
    <row r="65" spans="1:4" ht="13.5" customHeight="1" thickBot="1">
      <c r="A65" s="184"/>
      <c r="B65" s="185" t="s">
        <v>232</v>
      </c>
      <c r="C65" s="186">
        <v>0</v>
      </c>
      <c r="D65" s="187" t="s">
        <v>216</v>
      </c>
    </row>
    <row r="66" spans="1:4" ht="14.25" customHeight="1">
      <c r="A66" s="188"/>
      <c r="B66" s="189"/>
      <c r="C66" s="190"/>
      <c r="D66" s="191"/>
    </row>
    <row r="67" spans="1:4" ht="12.75">
      <c r="A67" s="176" t="s">
        <v>169</v>
      </c>
      <c r="B67" s="177" t="s">
        <v>129</v>
      </c>
      <c r="C67" s="178"/>
      <c r="D67" s="179"/>
    </row>
    <row r="68" spans="1:4" ht="13.5" thickBot="1">
      <c r="A68" s="180">
        <v>0</v>
      </c>
      <c r="B68" s="181" t="s">
        <v>222</v>
      </c>
      <c r="C68" s="182">
        <v>0</v>
      </c>
      <c r="D68" s="183" t="s">
        <v>196</v>
      </c>
    </row>
    <row r="69" spans="1:4" ht="13.5" customHeight="1" thickBot="1">
      <c r="A69" s="184"/>
      <c r="B69" s="185" t="s">
        <v>232</v>
      </c>
      <c r="C69" s="186">
        <v>0</v>
      </c>
      <c r="D69" s="187" t="s">
        <v>216</v>
      </c>
    </row>
    <row r="70" spans="1:4" ht="14.25" customHeight="1">
      <c r="A70" s="188"/>
      <c r="B70" s="189"/>
      <c r="C70" s="190"/>
      <c r="D70" s="191"/>
    </row>
    <row r="71" spans="1:4" ht="12.75">
      <c r="A71" s="176" t="s">
        <v>170</v>
      </c>
      <c r="B71" s="177" t="s">
        <v>134</v>
      </c>
      <c r="C71" s="178"/>
      <c r="D71" s="179"/>
    </row>
    <row r="72" spans="1:4" ht="13.5" thickBot="1">
      <c r="A72" s="180">
        <v>0</v>
      </c>
      <c r="B72" s="181" t="s">
        <v>222</v>
      </c>
      <c r="C72" s="182">
        <v>0</v>
      </c>
      <c r="D72" s="183" t="s">
        <v>196</v>
      </c>
    </row>
    <row r="73" spans="1:4" ht="13.5" customHeight="1" thickBot="1">
      <c r="A73" s="184"/>
      <c r="B73" s="185" t="s">
        <v>232</v>
      </c>
      <c r="C73" s="186">
        <v>0</v>
      </c>
      <c r="D73" s="187" t="s">
        <v>216</v>
      </c>
    </row>
    <row r="74" spans="1:4" ht="14.25" customHeight="1" thickBot="1">
      <c r="A74" s="188"/>
      <c r="B74" s="189"/>
      <c r="C74" s="190"/>
      <c r="D74" s="191"/>
    </row>
    <row r="75" spans="2:4" ht="13.5" customHeight="1" thickBot="1">
      <c r="B75" s="192" t="s">
        <v>233</v>
      </c>
      <c r="C75" s="193">
        <f>+C73+C69+C65+C61+C57+C53+C49+C45+C41+C37+C33+C29+C25+C21+C17+C13</f>
        <v>0</v>
      </c>
      <c r="D75" s="187" t="s">
        <v>228</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REPORTING&amp;RSAINT FRANCIS HOSPITAL AND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75"/>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234</v>
      </c>
      <c r="B3" s="461"/>
      <c r="C3" s="461"/>
      <c r="D3" s="461"/>
    </row>
    <row r="4" spans="1:4" ht="12.75">
      <c r="A4" s="461" t="s">
        <v>2</v>
      </c>
      <c r="B4" s="461"/>
      <c r="C4" s="461"/>
      <c r="D4" s="461"/>
    </row>
    <row r="5" spans="1:4" ht="12.75">
      <c r="A5" s="461" t="s">
        <v>235</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230</v>
      </c>
      <c r="C8" s="197"/>
      <c r="D8" s="198"/>
    </row>
    <row r="9" spans="1:4" ht="14.25" customHeight="1" thickBot="1">
      <c r="A9" s="122" t="s">
        <v>5</v>
      </c>
      <c r="B9" s="125" t="s">
        <v>236</v>
      </c>
      <c r="C9" s="199" t="s">
        <v>210</v>
      </c>
      <c r="D9" s="126" t="s">
        <v>237</v>
      </c>
    </row>
    <row r="10" spans="1:4" ht="12.75">
      <c r="A10" s="173"/>
      <c r="B10" s="175"/>
      <c r="C10" s="175"/>
      <c r="D10" s="174"/>
    </row>
    <row r="11" spans="1:4" ht="15.75" customHeight="1">
      <c r="A11" s="200" t="s">
        <v>8</v>
      </c>
      <c r="B11" s="177" t="s">
        <v>10</v>
      </c>
      <c r="C11" s="175"/>
      <c r="D11" s="201"/>
    </row>
    <row r="12" spans="1:4" ht="13.5" thickBot="1">
      <c r="A12" s="202">
        <v>0</v>
      </c>
      <c r="B12" s="203" t="s">
        <v>222</v>
      </c>
      <c r="C12" s="204">
        <v>0</v>
      </c>
      <c r="D12" s="205" t="s">
        <v>238</v>
      </c>
    </row>
    <row r="13" spans="1:4" ht="13.5" customHeight="1" thickBot="1">
      <c r="A13" s="206"/>
      <c r="B13" s="207" t="s">
        <v>155</v>
      </c>
      <c r="C13" s="208">
        <v>0</v>
      </c>
      <c r="D13" s="209"/>
    </row>
    <row r="14" spans="1:4" ht="14.25" customHeight="1">
      <c r="A14" s="210"/>
      <c r="B14" s="211"/>
      <c r="C14" s="212"/>
      <c r="D14" s="213"/>
    </row>
    <row r="15" spans="1:4" ht="15.75" customHeight="1">
      <c r="A15" s="200" t="s">
        <v>37</v>
      </c>
      <c r="B15" s="177" t="s">
        <v>38</v>
      </c>
      <c r="C15" s="175"/>
      <c r="D15" s="201"/>
    </row>
    <row r="16" spans="1:4" ht="13.5" thickBot="1">
      <c r="A16" s="202">
        <v>0</v>
      </c>
      <c r="B16" s="203" t="s">
        <v>222</v>
      </c>
      <c r="C16" s="204">
        <v>0</v>
      </c>
      <c r="D16" s="205" t="s">
        <v>238</v>
      </c>
    </row>
    <row r="17" spans="1:4" ht="13.5" customHeight="1" thickBot="1">
      <c r="A17" s="206"/>
      <c r="B17" s="207" t="s">
        <v>155</v>
      </c>
      <c r="C17" s="208">
        <v>0</v>
      </c>
      <c r="D17" s="209"/>
    </row>
    <row r="18" spans="1:4" ht="14.25" customHeight="1">
      <c r="A18" s="210"/>
      <c r="B18" s="211"/>
      <c r="C18" s="212"/>
      <c r="D18" s="213"/>
    </row>
    <row r="19" spans="1:4" ht="15.75" customHeight="1">
      <c r="A19" s="200" t="s">
        <v>43</v>
      </c>
      <c r="B19" s="177" t="s">
        <v>44</v>
      </c>
      <c r="C19" s="175"/>
      <c r="D19" s="201"/>
    </row>
    <row r="20" spans="1:4" ht="13.5" thickBot="1">
      <c r="A20" s="202">
        <v>0</v>
      </c>
      <c r="B20" s="203" t="s">
        <v>222</v>
      </c>
      <c r="C20" s="204">
        <v>0</v>
      </c>
      <c r="D20" s="205" t="s">
        <v>238</v>
      </c>
    </row>
    <row r="21" spans="1:4" ht="13.5" customHeight="1" thickBot="1">
      <c r="A21" s="206"/>
      <c r="B21" s="207" t="s">
        <v>155</v>
      </c>
      <c r="C21" s="208">
        <v>0</v>
      </c>
      <c r="D21" s="209"/>
    </row>
    <row r="22" spans="1:4" ht="14.25" customHeight="1">
      <c r="A22" s="210"/>
      <c r="B22" s="211"/>
      <c r="C22" s="212"/>
      <c r="D22" s="213"/>
    </row>
    <row r="23" spans="1:4" ht="15.75" customHeight="1">
      <c r="A23" s="200" t="s">
        <v>50</v>
      </c>
      <c r="B23" s="177" t="s">
        <v>51</v>
      </c>
      <c r="C23" s="175"/>
      <c r="D23" s="201"/>
    </row>
    <row r="24" spans="1:4" ht="13.5" thickBot="1">
      <c r="A24" s="202">
        <v>0</v>
      </c>
      <c r="B24" s="203" t="s">
        <v>222</v>
      </c>
      <c r="C24" s="204">
        <v>0</v>
      </c>
      <c r="D24" s="205" t="s">
        <v>238</v>
      </c>
    </row>
    <row r="25" spans="1:4" ht="13.5" customHeight="1" thickBot="1">
      <c r="A25" s="206"/>
      <c r="B25" s="207" t="s">
        <v>155</v>
      </c>
      <c r="C25" s="208">
        <v>0</v>
      </c>
      <c r="D25" s="209"/>
    </row>
    <row r="26" spans="1:4" ht="14.25" customHeight="1">
      <c r="A26" s="210"/>
      <c r="B26" s="211"/>
      <c r="C26" s="212"/>
      <c r="D26" s="213"/>
    </row>
    <row r="27" spans="1:4" ht="15.75" customHeight="1">
      <c r="A27" s="200" t="s">
        <v>57</v>
      </c>
      <c r="B27" s="177" t="s">
        <v>58</v>
      </c>
      <c r="C27" s="175"/>
      <c r="D27" s="201"/>
    </row>
    <row r="28" spans="1:4" ht="13.5" thickBot="1">
      <c r="A28" s="202">
        <v>0</v>
      </c>
      <c r="B28" s="203" t="s">
        <v>222</v>
      </c>
      <c r="C28" s="204">
        <v>0</v>
      </c>
      <c r="D28" s="205" t="s">
        <v>238</v>
      </c>
    </row>
    <row r="29" spans="1:4" ht="13.5" customHeight="1" thickBot="1">
      <c r="A29" s="206"/>
      <c r="B29" s="207" t="s">
        <v>155</v>
      </c>
      <c r="C29" s="208">
        <v>0</v>
      </c>
      <c r="D29" s="209"/>
    </row>
    <row r="30" spans="1:4" ht="14.25" customHeight="1">
      <c r="A30" s="210"/>
      <c r="B30" s="211"/>
      <c r="C30" s="212"/>
      <c r="D30" s="213"/>
    </row>
    <row r="31" spans="1:4" ht="15.75" customHeight="1">
      <c r="A31" s="200" t="s">
        <v>63</v>
      </c>
      <c r="B31" s="177" t="s">
        <v>64</v>
      </c>
      <c r="C31" s="175"/>
      <c r="D31" s="201"/>
    </row>
    <row r="32" spans="1:4" ht="13.5" thickBot="1">
      <c r="A32" s="202">
        <v>0</v>
      </c>
      <c r="B32" s="203" t="s">
        <v>222</v>
      </c>
      <c r="C32" s="204">
        <v>0</v>
      </c>
      <c r="D32" s="205" t="s">
        <v>238</v>
      </c>
    </row>
    <row r="33" spans="1:4" ht="13.5" customHeight="1" thickBot="1">
      <c r="A33" s="206"/>
      <c r="B33" s="207" t="s">
        <v>155</v>
      </c>
      <c r="C33" s="208">
        <v>0</v>
      </c>
      <c r="D33" s="209"/>
    </row>
    <row r="34" spans="1:4" ht="14.25" customHeight="1">
      <c r="A34" s="210"/>
      <c r="B34" s="211"/>
      <c r="C34" s="212"/>
      <c r="D34" s="213"/>
    </row>
    <row r="35" spans="1:4" ht="15.75" customHeight="1">
      <c r="A35" s="200" t="s">
        <v>67</v>
      </c>
      <c r="B35" s="177" t="s">
        <v>68</v>
      </c>
      <c r="C35" s="175"/>
      <c r="D35" s="201"/>
    </row>
    <row r="36" spans="1:4" ht="13.5" thickBot="1">
      <c r="A36" s="202">
        <v>0</v>
      </c>
      <c r="B36" s="203" t="s">
        <v>222</v>
      </c>
      <c r="C36" s="204">
        <v>0</v>
      </c>
      <c r="D36" s="205" t="s">
        <v>238</v>
      </c>
    </row>
    <row r="37" spans="1:4" ht="13.5" customHeight="1" thickBot="1">
      <c r="A37" s="206"/>
      <c r="B37" s="207" t="s">
        <v>155</v>
      </c>
      <c r="C37" s="208">
        <v>0</v>
      </c>
      <c r="D37" s="209"/>
    </row>
    <row r="38" spans="1:4" ht="14.25" customHeight="1">
      <c r="A38" s="210"/>
      <c r="B38" s="211"/>
      <c r="C38" s="212"/>
      <c r="D38" s="213"/>
    </row>
    <row r="39" spans="1:4" ht="15.75" customHeight="1">
      <c r="A39" s="200" t="s">
        <v>75</v>
      </c>
      <c r="B39" s="177" t="s">
        <v>76</v>
      </c>
      <c r="C39" s="175"/>
      <c r="D39" s="201"/>
    </row>
    <row r="40" spans="1:4" ht="13.5" thickBot="1">
      <c r="A40" s="202">
        <v>0</v>
      </c>
      <c r="B40" s="203" t="s">
        <v>222</v>
      </c>
      <c r="C40" s="204">
        <v>0</v>
      </c>
      <c r="D40" s="205" t="s">
        <v>238</v>
      </c>
    </row>
    <row r="41" spans="1:4" ht="13.5" customHeight="1" thickBot="1">
      <c r="A41" s="206"/>
      <c r="B41" s="207" t="s">
        <v>155</v>
      </c>
      <c r="C41" s="208">
        <v>0</v>
      </c>
      <c r="D41" s="209"/>
    </row>
    <row r="42" spans="1:4" ht="14.25" customHeight="1">
      <c r="A42" s="210"/>
      <c r="B42" s="211"/>
      <c r="C42" s="212"/>
      <c r="D42" s="213"/>
    </row>
    <row r="43" spans="1:4" ht="15.75" customHeight="1">
      <c r="A43" s="200" t="s">
        <v>83</v>
      </c>
      <c r="B43" s="177" t="s">
        <v>84</v>
      </c>
      <c r="C43" s="175"/>
      <c r="D43" s="201"/>
    </row>
    <row r="44" spans="1:4" ht="13.5" thickBot="1">
      <c r="A44" s="202">
        <v>0</v>
      </c>
      <c r="B44" s="203" t="s">
        <v>222</v>
      </c>
      <c r="C44" s="204">
        <v>0</v>
      </c>
      <c r="D44" s="205" t="s">
        <v>238</v>
      </c>
    </row>
    <row r="45" spans="1:4" ht="13.5" customHeight="1" thickBot="1">
      <c r="A45" s="206"/>
      <c r="B45" s="207" t="s">
        <v>155</v>
      </c>
      <c r="C45" s="208">
        <v>0</v>
      </c>
      <c r="D45" s="209"/>
    </row>
    <row r="46" spans="1:4" ht="14.25" customHeight="1">
      <c r="A46" s="210"/>
      <c r="B46" s="211"/>
      <c r="C46" s="212"/>
      <c r="D46" s="213"/>
    </row>
    <row r="47" spans="1:4" ht="15.75" customHeight="1">
      <c r="A47" s="200" t="s">
        <v>87</v>
      </c>
      <c r="B47" s="177" t="s">
        <v>88</v>
      </c>
      <c r="C47" s="175"/>
      <c r="D47" s="201"/>
    </row>
    <row r="48" spans="1:4" ht="13.5" thickBot="1">
      <c r="A48" s="202">
        <v>0</v>
      </c>
      <c r="B48" s="203" t="s">
        <v>222</v>
      </c>
      <c r="C48" s="204">
        <v>0</v>
      </c>
      <c r="D48" s="205" t="s">
        <v>238</v>
      </c>
    </row>
    <row r="49" spans="1:4" ht="13.5" customHeight="1" thickBot="1">
      <c r="A49" s="206"/>
      <c r="B49" s="207" t="s">
        <v>155</v>
      </c>
      <c r="C49" s="208">
        <v>0</v>
      </c>
      <c r="D49" s="209"/>
    </row>
    <row r="50" spans="1:4" ht="14.25" customHeight="1">
      <c r="A50" s="210"/>
      <c r="B50" s="211"/>
      <c r="C50" s="212"/>
      <c r="D50" s="213"/>
    </row>
    <row r="51" spans="1:4" ht="15.75" customHeight="1">
      <c r="A51" s="200" t="s">
        <v>97</v>
      </c>
      <c r="B51" s="177" t="s">
        <v>98</v>
      </c>
      <c r="C51" s="175"/>
      <c r="D51" s="201"/>
    </row>
    <row r="52" spans="1:4" ht="13.5" thickBot="1">
      <c r="A52" s="202">
        <v>0</v>
      </c>
      <c r="B52" s="203" t="s">
        <v>222</v>
      </c>
      <c r="C52" s="204">
        <v>0</v>
      </c>
      <c r="D52" s="205" t="s">
        <v>238</v>
      </c>
    </row>
    <row r="53" spans="1:4" ht="13.5" customHeight="1" thickBot="1">
      <c r="A53" s="206"/>
      <c r="B53" s="207" t="s">
        <v>155</v>
      </c>
      <c r="C53" s="208">
        <v>0</v>
      </c>
      <c r="D53" s="209"/>
    </row>
    <row r="54" spans="1:4" ht="14.25" customHeight="1">
      <c r="A54" s="210"/>
      <c r="B54" s="211"/>
      <c r="C54" s="212"/>
      <c r="D54" s="213"/>
    </row>
    <row r="55" spans="1:4" ht="15.75" customHeight="1">
      <c r="A55" s="200" t="s">
        <v>106</v>
      </c>
      <c r="B55" s="177" t="s">
        <v>107</v>
      </c>
      <c r="C55" s="175"/>
      <c r="D55" s="201"/>
    </row>
    <row r="56" spans="1:4" ht="13.5" thickBot="1">
      <c r="A56" s="202">
        <v>0</v>
      </c>
      <c r="B56" s="203" t="s">
        <v>222</v>
      </c>
      <c r="C56" s="204">
        <v>0</v>
      </c>
      <c r="D56" s="205" t="s">
        <v>238</v>
      </c>
    </row>
    <row r="57" spans="1:4" ht="13.5" customHeight="1" thickBot="1">
      <c r="A57" s="206"/>
      <c r="B57" s="207" t="s">
        <v>155</v>
      </c>
      <c r="C57" s="208">
        <v>0</v>
      </c>
      <c r="D57" s="209"/>
    </row>
    <row r="58" spans="1:4" ht="14.25" customHeight="1">
      <c r="A58" s="210"/>
      <c r="B58" s="211"/>
      <c r="C58" s="212"/>
      <c r="D58" s="213"/>
    </row>
    <row r="59" spans="1:4" ht="15.75" customHeight="1">
      <c r="A59" s="200" t="s">
        <v>116</v>
      </c>
      <c r="B59" s="177" t="s">
        <v>117</v>
      </c>
      <c r="C59" s="175"/>
      <c r="D59" s="201"/>
    </row>
    <row r="60" spans="1:4" ht="13.5" thickBot="1">
      <c r="A60" s="202">
        <v>0</v>
      </c>
      <c r="B60" s="203" t="s">
        <v>222</v>
      </c>
      <c r="C60" s="204">
        <v>0</v>
      </c>
      <c r="D60" s="205" t="s">
        <v>238</v>
      </c>
    </row>
    <row r="61" spans="1:4" ht="13.5" customHeight="1" thickBot="1">
      <c r="A61" s="206"/>
      <c r="B61" s="207" t="s">
        <v>155</v>
      </c>
      <c r="C61" s="208">
        <v>0</v>
      </c>
      <c r="D61" s="209"/>
    </row>
    <row r="62" spans="1:4" ht="14.25" customHeight="1">
      <c r="A62" s="210"/>
      <c r="B62" s="211"/>
      <c r="C62" s="212"/>
      <c r="D62" s="213"/>
    </row>
    <row r="63" spans="1:4" ht="15.75" customHeight="1">
      <c r="A63" s="200" t="s">
        <v>120</v>
      </c>
      <c r="B63" s="177" t="s">
        <v>121</v>
      </c>
      <c r="C63" s="175"/>
      <c r="D63" s="201"/>
    </row>
    <row r="64" spans="1:4" ht="13.5" thickBot="1">
      <c r="A64" s="202">
        <v>0</v>
      </c>
      <c r="B64" s="203" t="s">
        <v>222</v>
      </c>
      <c r="C64" s="204">
        <v>0</v>
      </c>
      <c r="D64" s="205" t="s">
        <v>238</v>
      </c>
    </row>
    <row r="65" spans="1:4" ht="13.5" customHeight="1" thickBot="1">
      <c r="A65" s="206"/>
      <c r="B65" s="207" t="s">
        <v>155</v>
      </c>
      <c r="C65" s="208">
        <v>0</v>
      </c>
      <c r="D65" s="209"/>
    </row>
    <row r="66" spans="1:4" ht="14.25" customHeight="1">
      <c r="A66" s="210"/>
      <c r="B66" s="211"/>
      <c r="C66" s="212"/>
      <c r="D66" s="213"/>
    </row>
    <row r="67" spans="1:4" ht="15.75" customHeight="1">
      <c r="A67" s="200" t="s">
        <v>128</v>
      </c>
      <c r="B67" s="177" t="s">
        <v>129</v>
      </c>
      <c r="C67" s="175"/>
      <c r="D67" s="201"/>
    </row>
    <row r="68" spans="1:4" ht="13.5" thickBot="1">
      <c r="A68" s="202">
        <v>0</v>
      </c>
      <c r="B68" s="203" t="s">
        <v>222</v>
      </c>
      <c r="C68" s="204">
        <v>0</v>
      </c>
      <c r="D68" s="205" t="s">
        <v>238</v>
      </c>
    </row>
    <row r="69" spans="1:4" ht="13.5" customHeight="1" thickBot="1">
      <c r="A69" s="206"/>
      <c r="B69" s="207" t="s">
        <v>155</v>
      </c>
      <c r="C69" s="208">
        <v>0</v>
      </c>
      <c r="D69" s="209"/>
    </row>
    <row r="70" spans="1:4" ht="14.25" customHeight="1">
      <c r="A70" s="210"/>
      <c r="B70" s="211"/>
      <c r="C70" s="212"/>
      <c r="D70" s="213"/>
    </row>
    <row r="71" spans="1:4" ht="15.75" customHeight="1">
      <c r="A71" s="200" t="s">
        <v>133</v>
      </c>
      <c r="B71" s="177" t="s">
        <v>134</v>
      </c>
      <c r="C71" s="175"/>
      <c r="D71" s="201"/>
    </row>
    <row r="72" spans="1:4" ht="13.5" thickBot="1">
      <c r="A72" s="202">
        <v>0</v>
      </c>
      <c r="B72" s="203" t="s">
        <v>222</v>
      </c>
      <c r="C72" s="204">
        <v>0</v>
      </c>
      <c r="D72" s="205" t="s">
        <v>238</v>
      </c>
    </row>
    <row r="73" spans="1:4" ht="13.5" customHeight="1" thickBot="1">
      <c r="A73" s="206"/>
      <c r="B73" s="207" t="s">
        <v>155</v>
      </c>
      <c r="C73" s="208">
        <v>0</v>
      </c>
      <c r="D73" s="209"/>
    </row>
    <row r="74" spans="1:4" ht="14.25" customHeight="1">
      <c r="A74" s="210"/>
      <c r="B74" s="211"/>
      <c r="C74" s="212"/>
      <c r="D74" s="213"/>
    </row>
    <row r="75" spans="1:4" ht="13.5" customHeight="1" thickBot="1">
      <c r="A75" s="214"/>
      <c r="B75" s="215" t="s">
        <v>206</v>
      </c>
      <c r="C75" s="216">
        <f>+C73+C69+C65+C61+C57+C53+C49+C45+C41+C37+C33+C29+C25+C21+C17+C13</f>
        <v>0</v>
      </c>
      <c r="D75"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REPORTING&amp;RSAINT FRANCIS HOSPITAL AND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239</v>
      </c>
      <c r="B5" s="465"/>
      <c r="C5" s="465"/>
      <c r="D5" s="465"/>
      <c r="E5" s="465"/>
      <c r="F5" s="465"/>
    </row>
    <row r="6" spans="1:6" s="218" customFormat="1" ht="15">
      <c r="A6" s="465" t="s">
        <v>240</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241</v>
      </c>
      <c r="D9" s="229" t="s">
        <v>242</v>
      </c>
      <c r="E9" s="230" t="s">
        <v>243</v>
      </c>
      <c r="F9" s="231" t="s">
        <v>244</v>
      </c>
    </row>
    <row r="10" spans="1:6" ht="15">
      <c r="A10" s="232"/>
      <c r="B10" s="233"/>
      <c r="C10" s="234"/>
      <c r="D10" s="235"/>
      <c r="E10" s="175"/>
      <c r="F10" s="174"/>
    </row>
    <row r="11" spans="1:6" ht="13.5" customHeight="1" thickBot="1">
      <c r="A11" s="169" t="s">
        <v>8</v>
      </c>
      <c r="B11" s="236" t="s">
        <v>245</v>
      </c>
      <c r="C11" s="237"/>
      <c r="D11" s="237"/>
      <c r="E11" s="237"/>
      <c r="F11" s="238"/>
    </row>
    <row r="12" spans="1:6" ht="15.75" customHeight="1">
      <c r="A12" s="239"/>
      <c r="B12" s="240" t="s">
        <v>246</v>
      </c>
      <c r="C12" s="241">
        <v>0</v>
      </c>
      <c r="D12" s="241">
        <v>0</v>
      </c>
      <c r="E12" s="241">
        <f aca="true" t="shared" si="0" ref="E12:E18">D12-C12</f>
        <v>0</v>
      </c>
      <c r="F12" s="242">
        <f aca="true" t="shared" si="1" ref="F12:F18">IF(C12=0,0,E12/C12)</f>
        <v>0</v>
      </c>
    </row>
    <row r="13" spans="1:6" ht="15">
      <c r="A13" s="243">
        <v>1</v>
      </c>
      <c r="B13" s="244" t="s">
        <v>247</v>
      </c>
      <c r="C13" s="245">
        <v>0</v>
      </c>
      <c r="D13" s="245">
        <v>0</v>
      </c>
      <c r="E13" s="245">
        <f t="shared" si="0"/>
        <v>0</v>
      </c>
      <c r="F13" s="246">
        <f t="shared" si="1"/>
        <v>0</v>
      </c>
    </row>
    <row r="14" spans="1:6" ht="15">
      <c r="A14" s="243">
        <v>2</v>
      </c>
      <c r="B14" s="244" t="s">
        <v>248</v>
      </c>
      <c r="C14" s="245">
        <v>0</v>
      </c>
      <c r="D14" s="245">
        <v>0</v>
      </c>
      <c r="E14" s="245">
        <f t="shared" si="0"/>
        <v>0</v>
      </c>
      <c r="F14" s="246">
        <f t="shared" si="1"/>
        <v>0</v>
      </c>
    </row>
    <row r="15" spans="1:6" ht="15">
      <c r="A15" s="243">
        <v>3</v>
      </c>
      <c r="B15" s="244" t="s">
        <v>249</v>
      </c>
      <c r="C15" s="245">
        <v>0</v>
      </c>
      <c r="D15" s="245">
        <v>0</v>
      </c>
      <c r="E15" s="245">
        <f t="shared" si="0"/>
        <v>0</v>
      </c>
      <c r="F15" s="246">
        <f t="shared" si="1"/>
        <v>0</v>
      </c>
    </row>
    <row r="16" spans="1:6" ht="15">
      <c r="A16" s="243">
        <v>4</v>
      </c>
      <c r="B16" s="244" t="s">
        <v>250</v>
      </c>
      <c r="C16" s="245">
        <v>0</v>
      </c>
      <c r="D16" s="245">
        <v>0</v>
      </c>
      <c r="E16" s="245">
        <f t="shared" si="0"/>
        <v>0</v>
      </c>
      <c r="F16" s="246">
        <f t="shared" si="1"/>
        <v>0</v>
      </c>
    </row>
    <row r="17" spans="1:6" ht="15.75">
      <c r="A17" s="134"/>
      <c r="B17" s="247" t="s">
        <v>251</v>
      </c>
      <c r="C17" s="248">
        <f>C12+(C13+C14-C15+C16)</f>
        <v>0</v>
      </c>
      <c r="D17" s="248">
        <f>D12+(D13+D14-D15+D16)</f>
        <v>0</v>
      </c>
      <c r="E17" s="248">
        <f t="shared" si="0"/>
        <v>0</v>
      </c>
      <c r="F17" s="249">
        <f t="shared" si="1"/>
        <v>0</v>
      </c>
    </row>
    <row r="18" spans="1:6" ht="15">
      <c r="A18" s="251">
        <v>5</v>
      </c>
      <c r="B18" s="252" t="s">
        <v>252</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37</v>
      </c>
      <c r="B20" s="236" t="s">
        <v>253</v>
      </c>
      <c r="C20" s="237"/>
      <c r="D20" s="237"/>
      <c r="E20" s="237"/>
      <c r="F20" s="238"/>
    </row>
    <row r="21" spans="1:6" ht="15.75" customHeight="1">
      <c r="A21" s="239"/>
      <c r="B21" s="240" t="s">
        <v>246</v>
      </c>
      <c r="C21" s="241">
        <v>915646</v>
      </c>
      <c r="D21" s="241">
        <v>867798</v>
      </c>
      <c r="E21" s="241">
        <f aca="true" t="shared" si="2" ref="E21:E27">D21-C21</f>
        <v>-47848</v>
      </c>
      <c r="F21" s="242">
        <f aca="true" t="shared" si="3" ref="F21:F27">IF(C21=0,0,E21/C21)</f>
        <v>-0.05225600286573632</v>
      </c>
    </row>
    <row r="22" spans="1:6" ht="15">
      <c r="A22" s="243">
        <v>1</v>
      </c>
      <c r="B22" s="244" t="s">
        <v>247</v>
      </c>
      <c r="C22" s="245">
        <v>4380</v>
      </c>
      <c r="D22" s="245">
        <v>1053</v>
      </c>
      <c r="E22" s="245">
        <f t="shared" si="2"/>
        <v>-3327</v>
      </c>
      <c r="F22" s="246">
        <f t="shared" si="3"/>
        <v>-0.7595890410958904</v>
      </c>
    </row>
    <row r="23" spans="1:6" ht="15">
      <c r="A23" s="243">
        <v>2</v>
      </c>
      <c r="B23" s="244" t="s">
        <v>248</v>
      </c>
      <c r="C23" s="245">
        <v>39230</v>
      </c>
      <c r="D23" s="245">
        <v>3511</v>
      </c>
      <c r="E23" s="245">
        <f t="shared" si="2"/>
        <v>-35719</v>
      </c>
      <c r="F23" s="246">
        <f t="shared" si="3"/>
        <v>-0.9105021667091512</v>
      </c>
    </row>
    <row r="24" spans="1:6" ht="15">
      <c r="A24" s="243">
        <v>3</v>
      </c>
      <c r="B24" s="244" t="s">
        <v>249</v>
      </c>
      <c r="C24" s="245">
        <v>5926</v>
      </c>
      <c r="D24" s="245">
        <v>2318</v>
      </c>
      <c r="E24" s="245">
        <f t="shared" si="2"/>
        <v>-3608</v>
      </c>
      <c r="F24" s="246">
        <f t="shared" si="3"/>
        <v>-0.6088423894701316</v>
      </c>
    </row>
    <row r="25" spans="1:6" ht="15">
      <c r="A25" s="243">
        <v>4</v>
      </c>
      <c r="B25" s="244" t="s">
        <v>250</v>
      </c>
      <c r="C25" s="245">
        <v>-85532</v>
      </c>
      <c r="D25" s="245">
        <v>59156</v>
      </c>
      <c r="E25" s="245">
        <f t="shared" si="2"/>
        <v>144688</v>
      </c>
      <c r="F25" s="246">
        <f t="shared" si="3"/>
        <v>-1.6916241874386195</v>
      </c>
    </row>
    <row r="26" spans="1:6" ht="15.75">
      <c r="A26" s="134"/>
      <c r="B26" s="247" t="s">
        <v>251</v>
      </c>
      <c r="C26" s="248">
        <f>C21+(C22+C23-C24+C25)</f>
        <v>867798</v>
      </c>
      <c r="D26" s="248">
        <f>D21+(D22+D23-D24+D25)</f>
        <v>929200</v>
      </c>
      <c r="E26" s="248">
        <f t="shared" si="2"/>
        <v>61402</v>
      </c>
      <c r="F26" s="249">
        <f t="shared" si="3"/>
        <v>0.07075609761718742</v>
      </c>
    </row>
    <row r="27" spans="1:6" ht="15">
      <c r="A27" s="251">
        <v>5</v>
      </c>
      <c r="B27" s="252" t="s">
        <v>252</v>
      </c>
      <c r="C27" s="253">
        <v>26034</v>
      </c>
      <c r="D27" s="253">
        <v>18584</v>
      </c>
      <c r="E27" s="253">
        <f t="shared" si="2"/>
        <v>-7450</v>
      </c>
      <c r="F27" s="254">
        <f t="shared" si="3"/>
        <v>-0.28616424675424446</v>
      </c>
    </row>
    <row r="28" spans="1:6" ht="13.5" customHeight="1">
      <c r="A28" s="255"/>
      <c r="B28" s="256"/>
      <c r="C28" s="257"/>
      <c r="D28" s="257"/>
      <c r="E28" s="257"/>
      <c r="F28" s="258"/>
    </row>
    <row r="29" spans="1:6" ht="13.5" customHeight="1" thickBot="1">
      <c r="A29" s="169" t="s">
        <v>43</v>
      </c>
      <c r="B29" s="236" t="s">
        <v>254</v>
      </c>
      <c r="C29" s="237"/>
      <c r="D29" s="237"/>
      <c r="E29" s="237"/>
      <c r="F29" s="238"/>
    </row>
    <row r="30" spans="1:6" ht="15.75" customHeight="1">
      <c r="A30" s="239"/>
      <c r="B30" s="240" t="s">
        <v>246</v>
      </c>
      <c r="C30" s="241">
        <v>0</v>
      </c>
      <c r="D30" s="241">
        <v>0</v>
      </c>
      <c r="E30" s="241">
        <f aca="true" t="shared" si="4" ref="E30:E36">D30-C30</f>
        <v>0</v>
      </c>
      <c r="F30" s="242">
        <f aca="true" t="shared" si="5" ref="F30:F36">IF(C30=0,0,E30/C30)</f>
        <v>0</v>
      </c>
    </row>
    <row r="31" spans="1:6" ht="15">
      <c r="A31" s="243">
        <v>1</v>
      </c>
      <c r="B31" s="244" t="s">
        <v>247</v>
      </c>
      <c r="C31" s="245">
        <v>0</v>
      </c>
      <c r="D31" s="245">
        <v>0</v>
      </c>
      <c r="E31" s="245">
        <f t="shared" si="4"/>
        <v>0</v>
      </c>
      <c r="F31" s="246">
        <f t="shared" si="5"/>
        <v>0</v>
      </c>
    </row>
    <row r="32" spans="1:6" ht="15">
      <c r="A32" s="243">
        <v>2</v>
      </c>
      <c r="B32" s="244" t="s">
        <v>248</v>
      </c>
      <c r="C32" s="245">
        <v>0</v>
      </c>
      <c r="D32" s="245">
        <v>0</v>
      </c>
      <c r="E32" s="245">
        <f t="shared" si="4"/>
        <v>0</v>
      </c>
      <c r="F32" s="246">
        <f t="shared" si="5"/>
        <v>0</v>
      </c>
    </row>
    <row r="33" spans="1:6" ht="15">
      <c r="A33" s="243">
        <v>3</v>
      </c>
      <c r="B33" s="244" t="s">
        <v>249</v>
      </c>
      <c r="C33" s="245">
        <v>0</v>
      </c>
      <c r="D33" s="245">
        <v>0</v>
      </c>
      <c r="E33" s="245">
        <f t="shared" si="4"/>
        <v>0</v>
      </c>
      <c r="F33" s="246">
        <f t="shared" si="5"/>
        <v>0</v>
      </c>
    </row>
    <row r="34" spans="1:6" ht="15">
      <c r="A34" s="243">
        <v>4</v>
      </c>
      <c r="B34" s="244" t="s">
        <v>250</v>
      </c>
      <c r="C34" s="245">
        <v>0</v>
      </c>
      <c r="D34" s="245">
        <v>0</v>
      </c>
      <c r="E34" s="245">
        <f t="shared" si="4"/>
        <v>0</v>
      </c>
      <c r="F34" s="246">
        <f t="shared" si="5"/>
        <v>0</v>
      </c>
    </row>
    <row r="35" spans="1:6" ht="15.75">
      <c r="A35" s="134"/>
      <c r="B35" s="247" t="s">
        <v>251</v>
      </c>
      <c r="C35" s="248">
        <f>C30+(C31+C32-C33+C34)</f>
        <v>0</v>
      </c>
      <c r="D35" s="248">
        <f>D30+(D31+D32-D33+D34)</f>
        <v>0</v>
      </c>
      <c r="E35" s="248">
        <f t="shared" si="4"/>
        <v>0</v>
      </c>
      <c r="F35" s="249">
        <f t="shared" si="5"/>
        <v>0</v>
      </c>
    </row>
    <row r="36" spans="1:6" ht="15">
      <c r="A36" s="251">
        <v>5</v>
      </c>
      <c r="B36" s="252" t="s">
        <v>252</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REPORTING&amp;R&amp;10SAINT FRANCIS HOSPITAL AND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7"/>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255</v>
      </c>
      <c r="B4" s="469"/>
      <c r="C4" s="470"/>
    </row>
    <row r="5" spans="1:3" ht="15.75" customHeight="1" thickBot="1">
      <c r="A5" s="471"/>
      <c r="B5" s="472"/>
      <c r="C5" s="473"/>
    </row>
    <row r="6" spans="1:3" ht="15.75" customHeight="1" thickBot="1">
      <c r="A6" s="474" t="s">
        <v>256</v>
      </c>
      <c r="B6" s="475"/>
      <c r="C6" s="476"/>
    </row>
    <row r="7" spans="1:3" ht="15.75" customHeight="1" thickBot="1">
      <c r="A7" s="262">
        <v>-1</v>
      </c>
      <c r="B7" s="263">
        <v>-2</v>
      </c>
      <c r="C7" s="263">
        <v>-3</v>
      </c>
    </row>
    <row r="8" spans="1:3" ht="15.75" customHeight="1" thickBot="1">
      <c r="A8" s="264" t="s">
        <v>257</v>
      </c>
      <c r="B8" s="265" t="s">
        <v>258</v>
      </c>
      <c r="C8" s="266" t="s">
        <v>259</v>
      </c>
    </row>
    <row r="9" spans="1:3" s="267" customFormat="1" ht="15.75" customHeight="1">
      <c r="A9" s="433" t="s">
        <v>260</v>
      </c>
      <c r="B9" s="403"/>
      <c r="C9" s="268">
        <v>4</v>
      </c>
    </row>
    <row r="10" spans="1:4" s="267" customFormat="1" ht="15.75" customHeight="1">
      <c r="A10" s="404" t="s">
        <v>261</v>
      </c>
      <c r="B10" s="372"/>
      <c r="C10" s="268">
        <v>4</v>
      </c>
      <c r="D10" s="269"/>
    </row>
    <row r="11" spans="1:4" s="267" customFormat="1" ht="15.75" customHeight="1" thickBot="1">
      <c r="A11" s="250" t="s">
        <v>262</v>
      </c>
      <c r="B11" s="124"/>
      <c r="C11" s="270">
        <v>2318</v>
      </c>
      <c r="D11" s="269"/>
    </row>
    <row r="12" spans="1:4" s="267" customFormat="1" ht="15.75" customHeight="1" thickBot="1">
      <c r="A12" s="62"/>
      <c r="B12" s="466"/>
      <c r="C12" s="467"/>
      <c r="D12" s="269"/>
    </row>
    <row r="13" spans="1:3" ht="15.75">
      <c r="A13" s="271" t="s">
        <v>263</v>
      </c>
      <c r="B13" s="272" t="s">
        <v>264</v>
      </c>
      <c r="C13" s="273">
        <v>1035</v>
      </c>
    </row>
    <row r="14" spans="1:3" ht="15.75">
      <c r="A14" s="271" t="s">
        <v>265</v>
      </c>
      <c r="B14" s="272" t="s">
        <v>266</v>
      </c>
      <c r="C14" s="273">
        <v>309</v>
      </c>
    </row>
    <row r="15" spans="1:3" ht="15.75">
      <c r="A15" s="271" t="s">
        <v>267</v>
      </c>
      <c r="B15" s="272" t="s">
        <v>266</v>
      </c>
      <c r="C15" s="273">
        <v>75</v>
      </c>
    </row>
    <row r="16" spans="1:3" ht="16.5" thickBot="1">
      <c r="A16" s="271" t="s">
        <v>268</v>
      </c>
      <c r="B16" s="272" t="s">
        <v>266</v>
      </c>
      <c r="C16" s="273">
        <v>899</v>
      </c>
    </row>
    <row r="17" spans="1:3" ht="15.75" customHeight="1" thickBot="1">
      <c r="A17" s="274"/>
      <c r="B17" s="275" t="s">
        <v>269</v>
      </c>
      <c r="C17" s="276">
        <f>SUM(C$13:C16)</f>
        <v>2318</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REPORTING&amp;RSAINT FRANCIS HOSPITAL AND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51"/>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270</v>
      </c>
      <c r="B5" s="469"/>
      <c r="C5" s="469"/>
      <c r="D5" s="469"/>
      <c r="E5" s="469"/>
      <c r="F5" s="470"/>
    </row>
    <row r="6" spans="1:6" ht="16.5" customHeight="1" thickBot="1">
      <c r="A6" s="490"/>
      <c r="B6" s="491"/>
      <c r="C6" s="491"/>
      <c r="D6" s="491"/>
      <c r="E6" s="491"/>
      <c r="F6" s="492"/>
    </row>
    <row r="7" spans="1:6" ht="16.5" customHeight="1" thickBot="1">
      <c r="A7" s="481" t="s">
        <v>271</v>
      </c>
      <c r="B7" s="482"/>
      <c r="C7" s="482"/>
      <c r="D7" s="482"/>
      <c r="E7" s="482"/>
      <c r="F7" s="482"/>
    </row>
    <row r="8" spans="1:6" ht="14.25" customHeight="1">
      <c r="A8" s="278">
        <v>-1</v>
      </c>
      <c r="B8" s="279">
        <v>-2</v>
      </c>
      <c r="C8" s="279">
        <v>-3</v>
      </c>
      <c r="D8" s="279">
        <v>-4</v>
      </c>
      <c r="E8" s="279">
        <v>-5</v>
      </c>
      <c r="F8" s="280">
        <v>-6</v>
      </c>
    </row>
    <row r="9" spans="1:6" ht="30.75" customHeight="1" thickBot="1">
      <c r="A9" s="281" t="s">
        <v>272</v>
      </c>
      <c r="B9" s="282" t="s">
        <v>273</v>
      </c>
      <c r="C9" s="283" t="s">
        <v>274</v>
      </c>
      <c r="D9" s="283" t="s">
        <v>275</v>
      </c>
      <c r="E9" s="283" t="s">
        <v>276</v>
      </c>
      <c r="F9" s="284" t="s">
        <v>277</v>
      </c>
    </row>
    <row r="10" spans="1:6" ht="15" customHeight="1">
      <c r="A10" s="285"/>
      <c r="B10" s="286"/>
      <c r="C10" s="287"/>
      <c r="D10" s="287"/>
      <c r="E10" s="287"/>
      <c r="F10" s="288"/>
    </row>
    <row r="11" spans="1:6" ht="15" customHeight="1">
      <c r="A11" s="289" t="s">
        <v>143</v>
      </c>
      <c r="B11" s="483" t="s">
        <v>278</v>
      </c>
      <c r="C11" s="484"/>
      <c r="D11" s="484"/>
      <c r="E11" s="484"/>
      <c r="F11" s="484"/>
    </row>
    <row r="12" spans="1:6" ht="15" customHeight="1">
      <c r="A12" s="477"/>
      <c r="B12" s="478"/>
      <c r="C12" s="478"/>
      <c r="D12" s="478"/>
      <c r="E12" s="478"/>
      <c r="F12" s="478"/>
    </row>
    <row r="13" spans="1:6" ht="15" customHeight="1">
      <c r="A13" s="289" t="s">
        <v>144</v>
      </c>
      <c r="B13" s="485" t="s">
        <v>279</v>
      </c>
      <c r="C13" s="486"/>
      <c r="D13" s="486"/>
      <c r="E13" s="486"/>
      <c r="F13" s="486"/>
    </row>
    <row r="14" spans="1:6" ht="15" customHeight="1">
      <c r="A14" s="477"/>
      <c r="B14" s="478"/>
      <c r="C14" s="478"/>
      <c r="D14" s="478"/>
      <c r="E14" s="478"/>
      <c r="F14" s="478"/>
    </row>
    <row r="15" spans="1:6" ht="15" customHeight="1">
      <c r="A15" s="289" t="s">
        <v>176</v>
      </c>
      <c r="B15" s="485" t="s">
        <v>280</v>
      </c>
      <c r="C15" s="486"/>
      <c r="D15" s="486"/>
      <c r="E15" s="486"/>
      <c r="F15" s="486"/>
    </row>
    <row r="16" spans="1:6" ht="15" customHeight="1">
      <c r="A16" s="477"/>
      <c r="B16" s="478"/>
      <c r="C16" s="478"/>
      <c r="D16" s="478"/>
      <c r="E16" s="478"/>
      <c r="F16" s="478"/>
    </row>
    <row r="17" spans="1:6" ht="15" customHeight="1">
      <c r="A17" s="289" t="s">
        <v>281</v>
      </c>
      <c r="B17" s="479" t="s">
        <v>282</v>
      </c>
      <c r="C17" s="479"/>
      <c r="D17" s="479"/>
      <c r="E17" s="479"/>
      <c r="F17" s="479"/>
    </row>
    <row r="18" spans="1:6" ht="16.5" customHeight="1" thickBot="1">
      <c r="A18" s="290"/>
      <c r="B18" s="480"/>
      <c r="C18" s="480"/>
      <c r="D18" s="480"/>
      <c r="E18" s="480"/>
      <c r="F18" s="291"/>
    </row>
    <row r="19" spans="1:6" ht="15.75">
      <c r="A19" s="292"/>
      <c r="B19" s="293" t="s">
        <v>283</v>
      </c>
      <c r="C19" s="294">
        <v>198</v>
      </c>
      <c r="D19" s="294">
        <v>16</v>
      </c>
      <c r="E19" s="294">
        <v>0</v>
      </c>
      <c r="F19" s="295">
        <v>16</v>
      </c>
    </row>
    <row r="20" spans="1:6" ht="15.75">
      <c r="A20" s="292"/>
      <c r="B20" s="293" t="s">
        <v>284</v>
      </c>
      <c r="C20" s="294">
        <v>12000</v>
      </c>
      <c r="D20" s="294">
        <v>197</v>
      </c>
      <c r="E20" s="294">
        <v>0</v>
      </c>
      <c r="F20" s="295">
        <v>197</v>
      </c>
    </row>
    <row r="21" spans="1:6" ht="15.75">
      <c r="A21" s="292"/>
      <c r="B21" s="293" t="s">
        <v>285</v>
      </c>
      <c r="C21" s="294">
        <v>5000</v>
      </c>
      <c r="D21" s="294">
        <v>81</v>
      </c>
      <c r="E21" s="294">
        <v>0</v>
      </c>
      <c r="F21" s="295">
        <v>81</v>
      </c>
    </row>
    <row r="22" spans="1:6" ht="15.75">
      <c r="A22" s="292"/>
      <c r="B22" s="293" t="s">
        <v>286</v>
      </c>
      <c r="C22" s="294">
        <v>5000</v>
      </c>
      <c r="D22" s="294">
        <v>81</v>
      </c>
      <c r="E22" s="294">
        <v>0</v>
      </c>
      <c r="F22" s="295">
        <v>81</v>
      </c>
    </row>
    <row r="23" spans="1:6" ht="15.75">
      <c r="A23" s="292"/>
      <c r="B23" s="293" t="s">
        <v>287</v>
      </c>
      <c r="C23" s="294">
        <v>5000</v>
      </c>
      <c r="D23" s="294">
        <v>82</v>
      </c>
      <c r="E23" s="294">
        <v>0</v>
      </c>
      <c r="F23" s="295">
        <v>82</v>
      </c>
    </row>
    <row r="24" spans="1:6" ht="15.75">
      <c r="A24" s="292"/>
      <c r="B24" s="293" t="s">
        <v>288</v>
      </c>
      <c r="C24" s="294">
        <v>10000</v>
      </c>
      <c r="D24" s="294">
        <v>163</v>
      </c>
      <c r="E24" s="294">
        <v>0</v>
      </c>
      <c r="F24" s="295">
        <v>163</v>
      </c>
    </row>
    <row r="25" spans="1:6" ht="15.75">
      <c r="A25" s="292"/>
      <c r="B25" s="293" t="s">
        <v>289</v>
      </c>
      <c r="C25" s="294">
        <v>5000</v>
      </c>
      <c r="D25" s="294">
        <v>82</v>
      </c>
      <c r="E25" s="294">
        <v>0</v>
      </c>
      <c r="F25" s="295">
        <v>82</v>
      </c>
    </row>
    <row r="26" spans="1:6" ht="15.75">
      <c r="A26" s="292"/>
      <c r="B26" s="293" t="s">
        <v>290</v>
      </c>
      <c r="C26" s="294">
        <v>10000</v>
      </c>
      <c r="D26" s="294">
        <v>163</v>
      </c>
      <c r="E26" s="294">
        <v>0</v>
      </c>
      <c r="F26" s="295">
        <v>163</v>
      </c>
    </row>
    <row r="27" spans="1:6" ht="15.75">
      <c r="A27" s="292"/>
      <c r="B27" s="293" t="s">
        <v>291</v>
      </c>
      <c r="C27" s="294">
        <v>5000</v>
      </c>
      <c r="D27" s="294">
        <v>82</v>
      </c>
      <c r="E27" s="294">
        <v>0</v>
      </c>
      <c r="F27" s="295">
        <v>82</v>
      </c>
    </row>
    <row r="28" spans="1:6" ht="15.75">
      <c r="A28" s="292"/>
      <c r="B28" s="293" t="s">
        <v>292</v>
      </c>
      <c r="C28" s="294">
        <v>5000</v>
      </c>
      <c r="D28" s="294">
        <v>84</v>
      </c>
      <c r="E28" s="294">
        <v>0</v>
      </c>
      <c r="F28" s="295">
        <v>84</v>
      </c>
    </row>
    <row r="29" spans="1:6" ht="15.75">
      <c r="A29" s="292"/>
      <c r="B29" s="293" t="s">
        <v>293</v>
      </c>
      <c r="C29" s="294">
        <v>10000</v>
      </c>
      <c r="D29" s="294">
        <v>263</v>
      </c>
      <c r="E29" s="294">
        <v>0</v>
      </c>
      <c r="F29" s="295">
        <v>263</v>
      </c>
    </row>
    <row r="30" spans="1:6" ht="15.75">
      <c r="A30" s="292"/>
      <c r="B30" s="293" t="s">
        <v>294</v>
      </c>
      <c r="C30" s="294">
        <v>20000</v>
      </c>
      <c r="D30" s="294">
        <v>591</v>
      </c>
      <c r="E30" s="294">
        <v>0</v>
      </c>
      <c r="F30" s="295">
        <v>591</v>
      </c>
    </row>
    <row r="31" spans="1:6" ht="15.75">
      <c r="A31" s="292"/>
      <c r="B31" s="293" t="s">
        <v>295</v>
      </c>
      <c r="C31" s="294">
        <v>60000</v>
      </c>
      <c r="D31" s="294">
        <v>1104</v>
      </c>
      <c r="E31" s="294">
        <v>0</v>
      </c>
      <c r="F31" s="295">
        <v>1104</v>
      </c>
    </row>
    <row r="32" spans="1:6" ht="15.75">
      <c r="A32" s="292"/>
      <c r="B32" s="293" t="s">
        <v>296</v>
      </c>
      <c r="C32" s="294">
        <v>6000</v>
      </c>
      <c r="D32" s="294">
        <v>126</v>
      </c>
      <c r="E32" s="294">
        <v>0</v>
      </c>
      <c r="F32" s="295">
        <v>126</v>
      </c>
    </row>
    <row r="33" spans="1:6" ht="15.75">
      <c r="A33" s="292"/>
      <c r="B33" s="293" t="s">
        <v>297</v>
      </c>
      <c r="C33" s="294">
        <v>5000</v>
      </c>
      <c r="D33" s="294">
        <v>116</v>
      </c>
      <c r="E33" s="294">
        <v>0</v>
      </c>
      <c r="F33" s="295">
        <v>116</v>
      </c>
    </row>
    <row r="34" spans="1:6" ht="15.75">
      <c r="A34" s="292"/>
      <c r="B34" s="293" t="s">
        <v>298</v>
      </c>
      <c r="C34" s="294">
        <v>1000</v>
      </c>
      <c r="D34" s="294">
        <v>22</v>
      </c>
      <c r="E34" s="294">
        <v>0</v>
      </c>
      <c r="F34" s="295">
        <v>22</v>
      </c>
    </row>
    <row r="35" spans="1:6" ht="15.75">
      <c r="A35" s="292"/>
      <c r="B35" s="293" t="s">
        <v>299</v>
      </c>
      <c r="C35" s="294">
        <v>20000</v>
      </c>
      <c r="D35" s="294">
        <v>385</v>
      </c>
      <c r="E35" s="294">
        <v>0</v>
      </c>
      <c r="F35" s="295">
        <v>385</v>
      </c>
    </row>
    <row r="36" spans="1:6" ht="15.75">
      <c r="A36" s="292"/>
      <c r="B36" s="293" t="s">
        <v>300</v>
      </c>
      <c r="C36" s="294">
        <v>33897</v>
      </c>
      <c r="D36" s="294">
        <v>1019</v>
      </c>
      <c r="E36" s="294">
        <v>0</v>
      </c>
      <c r="F36" s="295">
        <v>1019</v>
      </c>
    </row>
    <row r="37" spans="1:6" ht="15.75">
      <c r="A37" s="292"/>
      <c r="B37" s="293" t="s">
        <v>301</v>
      </c>
      <c r="C37" s="294">
        <v>10000</v>
      </c>
      <c r="D37" s="294">
        <v>186</v>
      </c>
      <c r="E37" s="294">
        <v>0</v>
      </c>
      <c r="F37" s="295">
        <v>186</v>
      </c>
    </row>
    <row r="38" spans="1:6" ht="15.75">
      <c r="A38" s="292"/>
      <c r="B38" s="293" t="s">
        <v>302</v>
      </c>
      <c r="C38" s="294">
        <v>336</v>
      </c>
      <c r="D38" s="294">
        <v>16</v>
      </c>
      <c r="E38" s="294">
        <v>0</v>
      </c>
      <c r="F38" s="295">
        <v>16</v>
      </c>
    </row>
    <row r="39" spans="1:6" ht="15.75">
      <c r="A39" s="292"/>
      <c r="B39" s="293" t="s">
        <v>303</v>
      </c>
      <c r="C39" s="294">
        <v>1365</v>
      </c>
      <c r="D39" s="294">
        <v>27</v>
      </c>
      <c r="E39" s="294">
        <v>0</v>
      </c>
      <c r="F39" s="295">
        <v>27</v>
      </c>
    </row>
    <row r="40" spans="1:6" ht="15.75">
      <c r="A40" s="292"/>
      <c r="B40" s="293" t="s">
        <v>304</v>
      </c>
      <c r="C40" s="294">
        <v>31218</v>
      </c>
      <c r="D40" s="294">
        <v>82</v>
      </c>
      <c r="E40" s="294">
        <v>0</v>
      </c>
      <c r="F40" s="295">
        <v>82</v>
      </c>
    </row>
    <row r="41" spans="1:6" ht="15.75">
      <c r="A41" s="292"/>
      <c r="B41" s="293" t="s">
        <v>305</v>
      </c>
      <c r="C41" s="294">
        <v>1000</v>
      </c>
      <c r="D41" s="294">
        <v>230</v>
      </c>
      <c r="E41" s="294">
        <v>0</v>
      </c>
      <c r="F41" s="295">
        <v>230</v>
      </c>
    </row>
    <row r="42" spans="1:6" ht="15.75">
      <c r="A42" s="292"/>
      <c r="B42" s="293" t="s">
        <v>306</v>
      </c>
      <c r="C42" s="294">
        <v>5000</v>
      </c>
      <c r="D42" s="294">
        <v>82</v>
      </c>
      <c r="E42" s="294">
        <v>0</v>
      </c>
      <c r="F42" s="295">
        <v>82</v>
      </c>
    </row>
    <row r="43" spans="1:6" ht="15.75">
      <c r="A43" s="292"/>
      <c r="B43" s="293" t="s">
        <v>307</v>
      </c>
      <c r="C43" s="294">
        <v>40000</v>
      </c>
      <c r="D43" s="294">
        <v>652</v>
      </c>
      <c r="E43" s="294">
        <v>0</v>
      </c>
      <c r="F43" s="295">
        <v>652</v>
      </c>
    </row>
    <row r="44" spans="1:6" ht="15.75">
      <c r="A44" s="292"/>
      <c r="B44" s="293" t="s">
        <v>308</v>
      </c>
      <c r="C44" s="294">
        <v>5000</v>
      </c>
      <c r="D44" s="294">
        <v>81</v>
      </c>
      <c r="E44" s="294">
        <v>0</v>
      </c>
      <c r="F44" s="295">
        <v>81</v>
      </c>
    </row>
    <row r="45" spans="1:6" ht="15.75">
      <c r="A45" s="292"/>
      <c r="B45" s="293" t="s">
        <v>309</v>
      </c>
      <c r="C45" s="294">
        <v>9279</v>
      </c>
      <c r="D45" s="294">
        <v>479</v>
      </c>
      <c r="E45" s="294">
        <v>0</v>
      </c>
      <c r="F45" s="295">
        <v>479</v>
      </c>
    </row>
    <row r="46" spans="1:6" ht="15.75">
      <c r="A46" s="292"/>
      <c r="B46" s="293" t="s">
        <v>310</v>
      </c>
      <c r="C46" s="294">
        <v>10000</v>
      </c>
      <c r="D46" s="294">
        <v>171</v>
      </c>
      <c r="E46" s="294">
        <v>0</v>
      </c>
      <c r="F46" s="295">
        <v>171</v>
      </c>
    </row>
    <row r="47" spans="1:6" ht="30">
      <c r="A47" s="292"/>
      <c r="B47" s="293" t="s">
        <v>311</v>
      </c>
      <c r="C47" s="294">
        <v>14200</v>
      </c>
      <c r="D47" s="294">
        <v>232</v>
      </c>
      <c r="E47" s="294">
        <v>0</v>
      </c>
      <c r="F47" s="295">
        <v>232</v>
      </c>
    </row>
    <row r="48" spans="1:6" ht="15.75">
      <c r="A48" s="292"/>
      <c r="B48" s="293" t="s">
        <v>312</v>
      </c>
      <c r="C48" s="294">
        <v>5000</v>
      </c>
      <c r="D48" s="294">
        <v>81</v>
      </c>
      <c r="E48" s="294">
        <v>0</v>
      </c>
      <c r="F48" s="295">
        <v>81</v>
      </c>
    </row>
    <row r="49" spans="1:6" ht="15.75">
      <c r="A49" s="292"/>
      <c r="B49" s="293" t="s">
        <v>313</v>
      </c>
      <c r="C49" s="294">
        <v>5000</v>
      </c>
      <c r="D49" s="294">
        <v>81</v>
      </c>
      <c r="E49" s="294">
        <v>0</v>
      </c>
      <c r="F49" s="295">
        <v>81</v>
      </c>
    </row>
    <row r="50" spans="1:6" ht="16.5" thickBot="1">
      <c r="A50" s="292"/>
      <c r="B50" s="293" t="s">
        <v>314</v>
      </c>
      <c r="C50" s="294">
        <v>174120</v>
      </c>
      <c r="D50" s="294">
        <v>-3546</v>
      </c>
      <c r="E50" s="294">
        <v>0</v>
      </c>
      <c r="F50" s="295">
        <v>-3546</v>
      </c>
    </row>
    <row r="51" spans="1:6" ht="16.5" customHeight="1" thickBot="1">
      <c r="A51" s="296"/>
      <c r="B51" s="296" t="s">
        <v>315</v>
      </c>
      <c r="C51" s="297">
        <f>SUM(C$19:C50)</f>
        <v>529613</v>
      </c>
      <c r="D51" s="297">
        <f>SUM(D$19:D50)</f>
        <v>3511</v>
      </c>
      <c r="E51" s="297">
        <f>SUM(E$19:E50)</f>
        <v>0</v>
      </c>
      <c r="F51" s="297">
        <f>SUM(F$19:F50)</f>
        <v>3511</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REPORTING&amp;RSAINT FRANCIS HOSPITAL AND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huberj</cp:lastModifiedBy>
  <cp:lastPrinted>2007-11-09T14:20:07Z</cp:lastPrinted>
  <dcterms:created xsi:type="dcterms:W3CDTF">2005-10-21T18:41:40Z</dcterms:created>
  <dcterms:modified xsi:type="dcterms:W3CDTF">2010-08-12T14:55:37Z</dcterms:modified>
  <cp:category/>
  <cp:version/>
  <cp:contentType/>
  <cp:contentStatus/>
</cp:coreProperties>
</file>