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580" activeTab="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'Report_17A'!$A$13:$C$15</definedName>
    <definedName name="_xlnm.Print_Area" localSheetId="8">'Report_17B'!$A$10:$F$19</definedName>
    <definedName name="_xlnm.Print_Area" localSheetId="9">'Report_18'!$A$9:$C$39</definedName>
    <definedName name="_xlnm.Print_Area" localSheetId="10">'Report_19'!$A$10:$E$31</definedName>
    <definedName name="_xlnm.Print_Area" localSheetId="0">'Report_20'!$A$11:$C$62</definedName>
    <definedName name="_xlnm.Print_Area" localSheetId="11">'Report_21'!$A$11:$E$28</definedName>
    <definedName name="_xlnm.Print_Area" localSheetId="12">'Report_22'!$A$11:$C$20</definedName>
    <definedName name="_xlnm.Print_Area" localSheetId="13">'Report_23'!$A$9:$F$59</definedName>
    <definedName name="_xlnm.Print_Area" localSheetId="1">'Report_5'!$A$10:$D$45</definedName>
    <definedName name="_xlnm.Print_Area" localSheetId="2">'Report_6'!$A$10:$E$26</definedName>
    <definedName name="_xlnm.Print_Area" localSheetId="3">'Report_6A'!$A$10:$F$23</definedName>
    <definedName name="_xlnm.Print_Area" localSheetId="4">'Report_7'!$A$10:$D$23</definedName>
    <definedName name="_xlnm.Print_Area" localSheetId="5">'Report_8'!$A$10:$D$23</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fullCalcOnLoad="1"/>
</workbook>
</file>

<file path=xl/sharedStrings.xml><?xml version="1.0" encoding="utf-8"?>
<sst xmlns="http://schemas.openxmlformats.org/spreadsheetml/2006/main" count="567" uniqueCount="258">
  <si>
    <t>NEW MILFORD HOSPITAL</t>
  </si>
  <si>
    <t xml:space="preserve">ANNUAL REPORTING </t>
  </si>
  <si>
    <t>FISCAL YEAR 2009</t>
  </si>
  <si>
    <t>REPORT 20 - REPORT OF EACH JOINT VENTURE, PARTNERSHIP</t>
  </si>
  <si>
    <t>AND CORPORATION RELATED TO THE HOSPITAL</t>
  </si>
  <si>
    <t>LINE</t>
  </si>
  <si>
    <t>DESCRIPTION</t>
  </si>
  <si>
    <t>AFFILIATE INFORMATION</t>
  </si>
  <si>
    <t>A.</t>
  </si>
  <si>
    <t>AFFILIATE NAME</t>
  </si>
  <si>
    <t>THE NEW MILFORD HOSPITAL, INC</t>
  </si>
  <si>
    <t>Affiliate Description</t>
  </si>
  <si>
    <t>SHORT TERM ACUTE CARE HOSPTITAL PROVIDING INPATIENT AND OUTPATIENT SERVICES</t>
  </si>
  <si>
    <t xml:space="preserve">Affiliate type of service </t>
  </si>
  <si>
    <t>Hospital</t>
  </si>
  <si>
    <t>Tax Status</t>
  </si>
  <si>
    <t>Not for Profit</t>
  </si>
  <si>
    <t>Street Address</t>
  </si>
  <si>
    <t>21 ELM STREET</t>
  </si>
  <si>
    <t xml:space="preserve">Town </t>
  </si>
  <si>
    <t>New Milford</t>
  </si>
  <si>
    <t>State</t>
  </si>
  <si>
    <t>Connecticut</t>
  </si>
  <si>
    <t>Zip Code</t>
  </si>
  <si>
    <t xml:space="preserve">06776 - </t>
  </si>
  <si>
    <t>CEO Name</t>
  </si>
  <si>
    <t>JOSEPH FROLKIS, MD</t>
  </si>
  <si>
    <t>CEO Title</t>
  </si>
  <si>
    <t>PRESIDENT\CEO</t>
  </si>
  <si>
    <t>CT Agent Name</t>
  </si>
  <si>
    <t>CT Agent Company</t>
  </si>
  <si>
    <t>THE NEW MILFORD HOSPITAL , INC</t>
  </si>
  <si>
    <t>CT Agent Company Street Address</t>
  </si>
  <si>
    <t xml:space="preserve">CT Agent Town </t>
  </si>
  <si>
    <t>CT Agent State</t>
  </si>
  <si>
    <t>CT Agent Zip Code</t>
  </si>
  <si>
    <t>B.</t>
  </si>
  <si>
    <t>NEW MILFORD HOSPITAL FOUNDATION INC.</t>
  </si>
  <si>
    <t>THE FOUNDATION IS A CHARITABLE ORGANIZATION DEDICATED EXCLUSIVELY TO OVERALL FUNDRAISING EFFORTS INCLUDING THE SOLICITING AND RECEIVING OF CONTRIBUTIONS, GRANTS, DONATIONS, AND BEQUESTS BY THE HOSPITAL.</t>
  </si>
  <si>
    <t>Foundation</t>
  </si>
  <si>
    <t>PRESIDENT/CEO</t>
  </si>
  <si>
    <t>NEW MILFORD HOSPITAL FOUNDATION</t>
  </si>
  <si>
    <t>C.</t>
  </si>
  <si>
    <t>NEW MILFORD VNA INC.</t>
  </si>
  <si>
    <t>HOME HEALTH AGENCY AND HOSPICE DEDICATED TO PROVIDE COMMUNITY-BASE HEALTH CARE SERVICES TO RESDIENTS OF SURROUNDING AREA OF NEW MILFORD.</t>
  </si>
  <si>
    <t>Home Health/VNAs</t>
  </si>
  <si>
    <t>NEW MILFORD VNA</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</si>
  <si>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</si>
  <si>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</si>
  <si>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</si>
  <si>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</si>
  <si>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</si>
  <si>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</si>
  <si>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</si>
  <si>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</si>
  <si>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</si>
  <si>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</si>
  <si>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9/30/2009</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</si>
  <si>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</si>
  <si>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</si>
  <si>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</si>
  <si>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</si>
  <si>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</si>
  <si>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</si>
  <si>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</si>
  <si>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</si>
  <si>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</si>
  <si>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</si>
  <si>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</si>
  <si>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</si>
  <si>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</si>
  <si>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</si>
  <si>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</si>
  <si>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</si>
  <si>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</si>
  <si>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</si>
  <si>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</si>
  <si>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</si>
  <si>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9/30/2008  </t>
  </si>
  <si>
    <t xml:space="preserve">Transfer to Hospital for Property, Plant &amp; Equipment                   </t>
  </si>
  <si>
    <t xml:space="preserve">09/30/2009                     </t>
  </si>
  <si>
    <t>Ending Unconsolidated Intercompany Balance:</t>
  </si>
  <si>
    <t>9/30/2009  </t>
  </si>
  <si>
    <t xml:space="preserve">Ttansfer from Foundation for Property, Plant &amp; Equipment                   </t>
  </si>
  <si>
    <t>Nothing to Report  </t>
  </si>
  <si>
    <t/>
  </si>
  <si>
    <t>Grand Total:</t>
  </si>
  <si>
    <t>REPORT 6A - TRANSACTIONS BETWEEN HOSPITAL AFFILIATES OR RELATED CORPORATIONS</t>
  </si>
  <si>
    <t>AFFILIATE TRANSFERRING FUNDS</t>
  </si>
  <si>
    <t>AFFILIATE RECEIVING FUNDS</t>
  </si>
  <si>
    <t>AMOUNT</t>
  </si>
  <si>
    <t>Beginning Unconsolidated Intercompany Balance</t>
  </si>
  <si>
    <t>10/01/2008</t>
  </si>
  <si>
    <t>Nothing to Report</t>
  </si>
  <si>
    <t xml:space="preserve">Total: </t>
  </si>
  <si>
    <t>9/30/2009</t>
  </si>
  <si>
    <t>Ending Unconsolidated Intercompany Balance</t>
  </si>
  <si>
    <t xml:space="preserve">                 9/30/2009</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</si>
  <si>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</si>
  <si>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</si>
  <si>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</si>
  <si>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</si>
  <si>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</si>
  <si>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</si>
  <si>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</si>
  <si>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</si>
  <si>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</si>
  <si>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</si>
  <si>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</si>
  <si>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</si>
  <si>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2008                ACTUAL             </t>
  </si>
  <si>
    <t xml:space="preserve">FY 2009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</si>
  <si>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</si>
  <si>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</si>
  <si>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</si>
  <si>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</si>
  <si>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</si>
  <si>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</si>
  <si>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</si>
  <si>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</si>
  <si>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</si>
  <si>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</si>
  <si>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</si>
  <si>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</si>
  <si>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</si>
  <si>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</si>
  <si>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</si>
  <si>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val="single"/>
        <sz val="11"/>
        <rFont val="Arial"/>
        <family val="2"/>
      </rPr>
      <t>(</t>
    </r>
    <r>
      <rPr>
        <b/>
        <u val="single"/>
        <sz val="11"/>
        <rFont val="Arial"/>
        <family val="2"/>
      </rPr>
      <t>FULL NAME</t>
    </r>
    <r>
      <rPr>
        <u val="single"/>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</si>
  <si>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</si>
  <si>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</si>
  <si>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</si>
  <si>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</si>
  <si>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</si>
  <si>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</si>
  <si>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</si>
  <si>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</si>
  <si>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</si>
  <si>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</si>
  <si>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</si>
  <si>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</si>
  <si>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</si>
  <si>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</si>
  <si>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</si>
  <si>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</si>
  <si>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</si>
  <si>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</si>
  <si>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</si>
  <si>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</si>
  <si>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</si>
  <si>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I.</t>
  </si>
  <si>
    <t>GENERAL COLLECTION PROCESSES AND PROCEDURES</t>
  </si>
  <si>
    <t>Hospital's processes and policies for assigning a debt to a Collection Agent</t>
  </si>
  <si>
    <t>All carriers are billed for payment.  On receipt of all reimbursement, the patient receives a balance due statement, 2 reminders and a final notice.  The account is reviewed and sent to collection 120 days after being determined to be a self pay liability.</t>
  </si>
  <si>
    <t>Hospital's processes and policies for compensating a Collection Agent for services rendered</t>
  </si>
  <si>
    <t xml:space="preserve">Agencies are reimbursed on a commission basis and only receive compensation for accounts collected.  </t>
  </si>
  <si>
    <t>Total Recovery Rate on accounts assigned (excluding Medicare accounts) to Collection Agents</t>
  </si>
  <si>
    <t>II.</t>
  </si>
  <si>
    <t>SPECIFIC COLLECTION AGENT INFORMATION</t>
  </si>
  <si>
    <t xml:space="preserve">Collection Agent </t>
  </si>
  <si>
    <t>Collection Agent Name</t>
  </si>
  <si>
    <t>American Adjustment Bureau</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</si>
  <si>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</si>
  <si>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</si>
  <si>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</si>
  <si>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</si>
  <si>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</si>
  <si>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</si>
  <si>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Agencies follow their own collection policies</t>
  </si>
  <si>
    <t>Recovery Rate on Accounts Assigned (excluding Medicare accounts) to Collection Agent.</t>
  </si>
  <si>
    <t>Credit Center</t>
  </si>
  <si>
    <t>Agencies follow their own collection policies.</t>
  </si>
  <si>
    <t>The CCS Companies</t>
  </si>
  <si>
    <t>REPORT 19 - SALARIES AND FRINGE BENEFITS OF THE TEN HIGHEST PAID HOSPITAL POSITIONS</t>
  </si>
  <si>
    <t>POSITION TITLE</t>
  </si>
  <si>
    <t>SALARY</t>
  </si>
  <si>
    <t>FRINGE BENEFITS</t>
  </si>
  <si>
    <t>TOTAL</t>
  </si>
  <si>
    <t>1.</t>
  </si>
  <si>
    <t>V.P. FINANCE</t>
  </si>
  <si>
    <t>2.</t>
  </si>
  <si>
    <t>PRESIDENT</t>
  </si>
  <si>
    <t>3.</t>
  </si>
  <si>
    <t>EX-PRESIDENT</t>
  </si>
  <si>
    <t>4.</t>
  </si>
  <si>
    <t>RAD-PHYSICIAN</t>
  </si>
  <si>
    <t>5.</t>
  </si>
  <si>
    <t>LAB-PHYSICIAN</t>
  </si>
  <si>
    <t>6.</t>
  </si>
  <si>
    <t>DIR-EMER SVCS</t>
  </si>
  <si>
    <t>7.</t>
  </si>
  <si>
    <t>EAR,NOSE &amp; THROAT PHYSICIAN</t>
  </si>
  <si>
    <t>8.</t>
  </si>
  <si>
    <t>PVT-PHYSICIAN</t>
  </si>
  <si>
    <t>9.</t>
  </si>
  <si>
    <t>VP-NURSING, COO</t>
  </si>
  <si>
    <t>10.</t>
  </si>
  <si>
    <t>ER-PHYSICIAN</t>
  </si>
  <si>
    <t>REPORT  21- HOSPITAL SALARIES AND FRINGE BENEFITS</t>
  </si>
  <si>
    <t>PAID BY JOINT VENTURES, AFFILIATES AND RELATED CORPORATIONS</t>
  </si>
  <si>
    <r>
      <t>SALARIES  (Directly or Indirectly)</t>
    </r>
    <r>
      <rPr>
        <b/>
        <vertAlign val="superscript"/>
        <sz val="10"/>
        <rFont val="Arial"/>
        <family val="0"/>
      </rPr>
      <t>C</t>
    </r>
  </si>
  <si>
    <r>
      <t>FRINGE BENEFITS</t>
    </r>
    <r>
      <rPr>
        <b/>
        <vertAlign val="superscript"/>
        <sz val="10"/>
        <rFont val="Arial"/>
        <family val="0"/>
      </rPr>
      <t>A</t>
    </r>
    <r>
      <rPr>
        <b/>
        <sz val="10"/>
        <rFont val="Arial"/>
        <family val="0"/>
      </rPr>
      <t xml:space="preserve">                   (Directly or Indirectly)</t>
    </r>
    <r>
      <rPr>
        <b/>
        <vertAlign val="superscript"/>
        <sz val="10"/>
        <rFont val="Arial"/>
        <family val="0"/>
      </rPr>
      <t>C</t>
    </r>
  </si>
  <si>
    <t>A .</t>
  </si>
  <si>
    <t>Paid by the Entity Listed Above to Hospital Employees(B)</t>
  </si>
  <si>
    <t>Paid by the Hospital to Employees of the Entity Listed Above</t>
  </si>
  <si>
    <t>B .</t>
  </si>
  <si>
    <t>C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</si>
  <si>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</si>
  <si>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</si>
  <si>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</si>
  <si>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</si>
  <si>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</si>
  <si>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</si>
  <si>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2009</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</si>
  <si>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</si>
  <si>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</si>
  <si>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</si>
  <si>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</si>
  <si>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</si>
  <si>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</si>
  <si>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</si>
  <si>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</si>
  <si>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</si>
  <si>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</si>
  <si>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</si>
  <si>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</si>
  <si>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</si>
  <si>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</si>
  <si>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2008</t>
  </si>
  <si>
    <t>FY 2009</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</si>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</sst>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_);\(0\)"/>
    <numFmt numFmtId="169" formatCode="&quot;$&quot;#,##0"/>
    <numFmt numFmtId="170" formatCode="#,##0.000000_);\(#,##0.000000\)"/>
    <numFmt numFmtId="171" formatCode="_(* #,##0.000000_);_(* \(#,##0.000000\);_(* &quot;-&quot;??????_);_(@_)"/>
    <numFmt numFmtId="172" formatCode="00000"/>
  </numFmts>
  <fonts count="33">
    <font>
      <sz val="12"/>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b/>
      <sz val="11"/>
      <color indexed="10"/>
      <name val="Arial"/>
      <family val="2"/>
    </font>
    <font>
      <sz val="11"/>
      <name val="Arial"/>
      <family val="2"/>
    </font>
    <font>
      <b/>
      <sz val="12"/>
      <name val="Arial"/>
      <family val="2"/>
    </font>
    <font>
      <sz val="10"/>
      <name val="Arial"/>
      <family val="0"/>
    </font>
    <font>
      <b/>
      <sz val="10"/>
      <name val="Arial"/>
      <family val="0"/>
    </font>
    <font>
      <sz val="12"/>
      <name val="Times New Roman"/>
      <family val="1"/>
    </font>
    <font>
      <b/>
      <u val="single"/>
      <sz val="11"/>
      <name val="Arial"/>
      <family val="2"/>
    </font>
    <font>
      <b/>
      <sz val="12"/>
      <name val="Times New Roman"/>
      <family val="1"/>
    </font>
    <font>
      <i/>
      <sz val="12"/>
      <name val="Arial"/>
      <family val="2"/>
    </font>
    <font>
      <b/>
      <sz val="12"/>
      <color indexed="10"/>
      <name val="Arial"/>
      <family val="2"/>
    </font>
    <font>
      <i/>
      <sz val="10"/>
      <name val="Arial"/>
      <family val="0"/>
    </font>
    <font>
      <u val="single"/>
      <sz val="11"/>
      <name val="Arial"/>
      <family val="2"/>
    </font>
    <font>
      <b/>
      <sz val="14"/>
      <name val="Arial"/>
      <family val="2"/>
    </font>
    <font>
      <b/>
      <vertAlign val="superscript"/>
      <sz val="10"/>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thin">
        <color indexed="63"/>
      </right>
      <top>
        <color indexed="63"/>
      </top>
      <bottom>
        <color indexed="63"/>
      </bottom>
    </border>
    <border>
      <left style="thin">
        <color indexed="63"/>
      </left>
      <right style="thin">
        <color indexed="63"/>
      </right>
      <top>
        <color indexed="63"/>
      </top>
      <bottom>
        <color indexed="63"/>
      </bottom>
    </border>
    <border>
      <left style="thin">
        <color indexed="63"/>
      </left>
      <right style="medium">
        <color indexed="63"/>
      </right>
      <top>
        <color indexed="63"/>
      </top>
      <bottom>
        <color indexed="63"/>
      </bottom>
    </border>
    <border>
      <left style="medium">
        <color indexed="63"/>
      </left>
      <right style="thin">
        <color indexed="63"/>
      </right>
      <top>
        <color indexed="63"/>
      </top>
      <bottom style="medium">
        <color indexed="63"/>
      </bottom>
    </border>
    <border>
      <left style="thin">
        <color indexed="63"/>
      </left>
      <right style="thin">
        <color indexed="63"/>
      </right>
      <top>
        <color indexed="63"/>
      </top>
      <bottom style="medium">
        <color indexed="63"/>
      </bottom>
    </border>
    <border>
      <left style="thin">
        <color indexed="63"/>
      </left>
      <right style="medium">
        <color indexed="63"/>
      </right>
      <top>
        <color indexed="63"/>
      </top>
      <bottom style="medium">
        <color indexed="63"/>
      </bottom>
    </border>
    <border>
      <left style="medium">
        <color indexed="63"/>
      </left>
      <right style="thin">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color indexed="63"/>
      </left>
      <right style="thin">
        <color indexed="22"/>
      </right>
      <top>
        <color indexed="63"/>
      </top>
      <bottom style="thin">
        <color indexed="22"/>
      </bottom>
    </border>
    <border>
      <left>
        <color indexed="63"/>
      </left>
      <right style="thin">
        <color indexed="63"/>
      </right>
      <top style="medium">
        <color indexed="63"/>
      </top>
      <bottom style="thin">
        <color indexed="63"/>
      </bottom>
    </border>
    <border>
      <left style="thin">
        <color indexed="8"/>
      </left>
      <right style="thin">
        <color indexed="8"/>
      </right>
      <top>
        <color indexed="63"/>
      </top>
      <bottom style="thin">
        <color indexed="8"/>
      </bottom>
    </border>
    <border>
      <left style="medium">
        <color indexed="63"/>
      </left>
      <right style="thin">
        <color indexed="63"/>
      </right>
      <top style="thin">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medium">
        <color indexed="63"/>
      </bottom>
    </border>
    <border>
      <left>
        <color indexed="63"/>
      </left>
      <right>
        <color indexed="63"/>
      </right>
      <top>
        <color indexed="63"/>
      </top>
      <bottom style="thin">
        <color indexed="8"/>
      </bottom>
    </border>
    <border>
      <left style="medium">
        <color indexed="63"/>
      </left>
      <right style="thin">
        <color indexed="63"/>
      </right>
      <top style="medium">
        <color indexed="63"/>
      </top>
      <bottom style="medium">
        <color indexed="63"/>
      </bottom>
    </border>
    <border>
      <left style="thin">
        <color indexed="63"/>
      </left>
      <right>
        <color indexed="63"/>
      </right>
      <top style="medium">
        <color indexed="63"/>
      </top>
      <bottom style="medium">
        <color indexed="63"/>
      </bottom>
    </border>
    <border>
      <left>
        <color indexed="63"/>
      </left>
      <right>
        <color indexed="63"/>
      </right>
      <top>
        <color indexed="63"/>
      </top>
      <bottom style="medium">
        <color indexed="63"/>
      </bottom>
    </border>
    <border>
      <left style="thin">
        <color indexed="63"/>
      </left>
      <right style="medium">
        <color indexed="63"/>
      </right>
      <top style="medium">
        <color indexed="63"/>
      </top>
      <bottom style="medium">
        <color indexed="63"/>
      </bottom>
    </border>
    <border>
      <left style="medium">
        <color indexed="63"/>
      </left>
      <right style="thin">
        <color indexed="63"/>
      </right>
      <top>
        <color indexed="63"/>
      </top>
      <bottom style="thin">
        <color indexed="63"/>
      </bottom>
    </border>
    <border>
      <left style="thin">
        <color indexed="63"/>
      </left>
      <right style="medium">
        <color indexed="63"/>
      </right>
      <top>
        <color indexed="63"/>
      </top>
      <bottom style="thin">
        <color indexed="63"/>
      </bottom>
    </border>
    <border>
      <left style="medium">
        <color indexed="63"/>
      </left>
      <right style="medium">
        <color indexed="63"/>
      </right>
      <top style="medium">
        <color indexed="63"/>
      </top>
      <bottom style="medium">
        <color indexed="63"/>
      </bottom>
    </border>
    <border>
      <left>
        <color indexed="63"/>
      </left>
      <right style="thin">
        <color indexed="8"/>
      </right>
      <top style="medium">
        <color indexed="63"/>
      </top>
      <bottom style="thin">
        <color indexed="63"/>
      </bottom>
    </border>
    <border>
      <left style="thin">
        <color indexed="8"/>
      </left>
      <right style="thin">
        <color indexed="8"/>
      </right>
      <top style="medium">
        <color indexed="63"/>
      </top>
      <bottom style="thin">
        <color indexed="63"/>
      </bottom>
    </border>
    <border>
      <left style="thin">
        <color indexed="8"/>
      </left>
      <right>
        <color indexed="63"/>
      </right>
      <top>
        <color indexed="63"/>
      </top>
      <bottom>
        <color indexed="63"/>
      </bottom>
    </border>
    <border>
      <left>
        <color indexed="63"/>
      </left>
      <right style="thin">
        <color indexed="8"/>
      </right>
      <top>
        <color indexed="63"/>
      </top>
      <bottom style="medium">
        <color indexed="63"/>
      </bottom>
    </border>
    <border>
      <left style="thin">
        <color indexed="8"/>
      </left>
      <right style="thin">
        <color indexed="63"/>
      </right>
      <top>
        <color indexed="63"/>
      </top>
      <bottom style="medium">
        <color indexed="63"/>
      </bottom>
    </border>
    <border>
      <left style="medium">
        <color indexed="63"/>
      </left>
      <right style="thin">
        <color indexed="8"/>
      </right>
      <top>
        <color indexed="63"/>
      </top>
      <bottom>
        <color indexed="63"/>
      </bottom>
    </border>
    <border>
      <left style="thin">
        <color indexed="63"/>
      </left>
      <right>
        <color indexed="63"/>
      </right>
      <top>
        <color indexed="63"/>
      </top>
      <bottom style="thin">
        <color indexed="63"/>
      </bottom>
    </border>
    <border>
      <left style="medium">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63"/>
      </left>
      <right style="thin">
        <color indexed="8"/>
      </right>
      <top style="medium">
        <color indexed="63"/>
      </top>
      <bottom style="medium">
        <color indexed="63"/>
      </bottom>
    </border>
    <border>
      <left style="thin">
        <color indexed="8"/>
      </left>
      <right>
        <color indexed="63"/>
      </right>
      <top style="medium">
        <color indexed="63"/>
      </top>
      <bottom style="medium">
        <color indexed="63"/>
      </bottom>
    </border>
    <border>
      <left style="thin">
        <color indexed="63"/>
      </left>
      <right style="thin">
        <color indexed="63"/>
      </right>
      <top style="medium">
        <color indexed="63"/>
      </top>
      <bottom style="medium">
        <color indexed="63"/>
      </bottom>
    </border>
    <border>
      <left style="thin">
        <color indexed="8"/>
      </left>
      <right style="medium">
        <color indexed="63"/>
      </right>
      <top style="medium">
        <color indexed="63"/>
      </top>
      <bottom style="medium">
        <color indexed="63"/>
      </bottom>
    </border>
    <border>
      <left style="medium">
        <color indexed="63"/>
      </left>
      <right style="thin">
        <color indexed="8"/>
      </right>
      <top style="medium">
        <color indexed="63"/>
      </top>
      <bottom style="thin">
        <color indexed="63"/>
      </bottom>
    </border>
    <border>
      <left style="thin">
        <color indexed="8"/>
      </left>
      <right style="medium">
        <color indexed="63"/>
      </right>
      <top style="medium">
        <color indexed="63"/>
      </top>
      <bottom style="thin">
        <color indexed="63"/>
      </bottom>
    </border>
    <border>
      <left style="thin">
        <color indexed="8"/>
      </left>
      <right style="medium">
        <color indexed="63"/>
      </right>
      <top>
        <color indexed="63"/>
      </top>
      <bottom>
        <color indexed="63"/>
      </bottom>
    </border>
    <border>
      <left style="medium">
        <color indexed="63"/>
      </left>
      <right style="thin">
        <color indexed="8"/>
      </right>
      <top>
        <color indexed="63"/>
      </top>
      <bottom style="medium">
        <color indexed="63"/>
      </bottom>
    </border>
    <border>
      <left style="medium">
        <color indexed="63"/>
      </left>
      <right>
        <color indexed="63"/>
      </right>
      <top>
        <color indexed="63"/>
      </top>
      <bottom style="medium">
        <color indexed="63"/>
      </bottom>
    </border>
    <border>
      <left style="thin">
        <color indexed="8"/>
      </left>
      <right style="medium">
        <color indexed="63"/>
      </right>
      <top>
        <color indexed="63"/>
      </top>
      <bottom style="medium">
        <color indexed="63"/>
      </bottom>
    </border>
    <border>
      <left style="medium">
        <color indexed="63"/>
      </left>
      <right>
        <color indexed="63"/>
      </right>
      <top>
        <color indexed="63"/>
      </top>
      <bottom>
        <color indexed="63"/>
      </bottom>
    </border>
    <border>
      <left>
        <color indexed="63"/>
      </left>
      <right style="thin">
        <color indexed="8"/>
      </right>
      <top>
        <color indexed="63"/>
      </top>
      <bottom style="thin">
        <color indexed="8"/>
      </bottom>
    </border>
    <border>
      <left style="thin">
        <color indexed="8"/>
      </left>
      <right style="medium">
        <color indexed="63"/>
      </right>
      <top>
        <color indexed="63"/>
      </top>
      <bottom style="thin">
        <color indexed="8"/>
      </bottom>
    </border>
    <border>
      <left>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style="thin">
        <color indexed="8"/>
      </left>
      <right style="medium">
        <color indexed="63"/>
      </right>
      <top style="thin">
        <color indexed="8"/>
      </top>
      <bottom style="thin">
        <color indexed="8"/>
      </bottom>
    </border>
    <border>
      <left style="thin">
        <color indexed="8"/>
      </left>
      <right style="thin">
        <color indexed="8"/>
      </right>
      <top style="medium">
        <color indexed="63"/>
      </top>
      <bottom style="medium">
        <color indexed="63"/>
      </bottom>
    </border>
    <border>
      <left>
        <color indexed="63"/>
      </left>
      <right>
        <color indexed="63"/>
      </right>
      <top style="medium">
        <color indexed="63"/>
      </top>
      <bottom style="thin">
        <color indexed="63"/>
      </bottom>
    </border>
    <border>
      <left>
        <color indexed="63"/>
      </left>
      <right style="thin">
        <color indexed="63"/>
      </right>
      <top>
        <color indexed="63"/>
      </top>
      <bottom>
        <color indexed="63"/>
      </bottom>
    </border>
    <border>
      <left>
        <color indexed="63"/>
      </left>
      <right style="medium">
        <color indexed="63"/>
      </right>
      <top>
        <color indexed="63"/>
      </top>
      <bottom style="medium">
        <color indexed="63"/>
      </bottom>
    </border>
    <border>
      <left>
        <color indexed="63"/>
      </left>
      <right style="thin">
        <color indexed="63"/>
      </right>
      <top>
        <color indexed="63"/>
      </top>
      <bottom style="medium">
        <color indexed="63"/>
      </bottom>
    </border>
    <border>
      <left style="thin">
        <color indexed="63"/>
      </left>
      <right style="thin">
        <color indexed="8"/>
      </right>
      <top style="medium">
        <color indexed="63"/>
      </top>
      <bottom style="thin">
        <color indexed="63"/>
      </bottom>
    </border>
    <border>
      <left style="thin">
        <color indexed="8"/>
      </left>
      <right>
        <color indexed="63"/>
      </right>
      <top>
        <color indexed="63"/>
      </top>
      <bottom style="medium">
        <color indexed="63"/>
      </bottom>
    </border>
    <border>
      <left>
        <color indexed="63"/>
      </left>
      <right style="medium">
        <color indexed="63"/>
      </right>
      <top>
        <color indexed="63"/>
      </top>
      <bottom style="thin">
        <color indexed="63"/>
      </bottom>
    </border>
    <border>
      <left style="medium">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63"/>
      </left>
      <right>
        <color indexed="63"/>
      </right>
      <top style="medium">
        <color indexed="63"/>
      </top>
      <bottom style="medium">
        <color indexed="63"/>
      </bottom>
    </border>
    <border>
      <left>
        <color indexed="63"/>
      </left>
      <right style="medium">
        <color indexed="63"/>
      </right>
      <top>
        <color indexed="63"/>
      </top>
      <bottom style="thin">
        <color indexed="8"/>
      </bottom>
    </border>
    <border>
      <left style="thin">
        <color indexed="63"/>
      </left>
      <right>
        <color indexed="63"/>
      </right>
      <top>
        <color indexed="63"/>
      </top>
      <bottom style="medium">
        <color indexed="63"/>
      </bottom>
    </border>
    <border>
      <left>
        <color indexed="63"/>
      </left>
      <right>
        <color indexed="63"/>
      </right>
      <top>
        <color indexed="63"/>
      </top>
      <bottom style="thin">
        <color indexed="63"/>
      </bottom>
    </border>
    <border>
      <left>
        <color indexed="63"/>
      </left>
      <right style="medium">
        <color indexed="63"/>
      </right>
      <top>
        <color indexed="63"/>
      </top>
      <bottom>
        <color indexed="63"/>
      </bottom>
    </border>
    <border>
      <left style="thin">
        <color indexed="63"/>
      </left>
      <right style="thin">
        <color indexed="63"/>
      </right>
      <top style="thin">
        <color indexed="63"/>
      </top>
      <bottom>
        <color indexed="63"/>
      </bottom>
    </border>
    <border>
      <left style="thin">
        <color indexed="63"/>
      </left>
      <right style="medium">
        <color indexed="63"/>
      </right>
      <top style="thin">
        <color indexed="63"/>
      </top>
      <bottom>
        <color indexed="63"/>
      </bottom>
    </border>
    <border>
      <left style="medium">
        <color indexed="63"/>
      </left>
      <right>
        <color indexed="63"/>
      </right>
      <top style="medium">
        <color indexed="63"/>
      </top>
      <bottom>
        <color indexed="63"/>
      </bottom>
    </border>
    <border>
      <left style="thin">
        <color indexed="63"/>
      </left>
      <right>
        <color indexed="63"/>
      </right>
      <top style="medium">
        <color indexed="63"/>
      </top>
      <bottom>
        <color indexed="63"/>
      </bottom>
    </border>
    <border>
      <left style="thin">
        <color indexed="63"/>
      </left>
      <right style="medium">
        <color indexed="63"/>
      </right>
      <top style="medium">
        <color indexed="63"/>
      </top>
      <bottom>
        <color indexed="63"/>
      </bottom>
    </border>
    <border>
      <left style="thin">
        <color indexed="63"/>
      </left>
      <right>
        <color indexed="63"/>
      </right>
      <top>
        <color indexed="63"/>
      </top>
      <bottom>
        <color indexed="63"/>
      </bottom>
    </border>
    <border>
      <left style="medium">
        <color indexed="63"/>
      </left>
      <right style="medium">
        <color indexed="63"/>
      </right>
      <top>
        <color indexed="63"/>
      </top>
      <bottom style="medium">
        <color indexed="63"/>
      </bottom>
    </border>
    <border>
      <left style="medium">
        <color indexed="63"/>
      </left>
      <right>
        <color indexed="63"/>
      </right>
      <top style="medium">
        <color indexed="63"/>
      </top>
      <bottom style="thin">
        <color indexed="63"/>
      </bottom>
    </border>
    <border>
      <left>
        <color indexed="63"/>
      </left>
      <right style="medium">
        <color indexed="63"/>
      </right>
      <top style="medium">
        <color indexed="63"/>
      </top>
      <bottom style="thin">
        <color indexed="63"/>
      </bottom>
    </border>
    <border>
      <left style="medium">
        <color indexed="63"/>
      </left>
      <right>
        <color indexed="63"/>
      </right>
      <top style="thin">
        <color indexed="63"/>
      </top>
      <bottom style="medium">
        <color indexed="63"/>
      </bottom>
    </border>
    <border>
      <left style="thin">
        <color indexed="63"/>
      </left>
      <right>
        <color indexed="63"/>
      </right>
      <top style="thin">
        <color indexed="63"/>
      </top>
      <bottom style="medium">
        <color indexed="63"/>
      </bottom>
    </border>
    <border>
      <left>
        <color indexed="63"/>
      </left>
      <right style="thin">
        <color indexed="63"/>
      </right>
      <top style="thin">
        <color indexed="63"/>
      </top>
      <bottom>
        <color indexed="63"/>
      </bottom>
    </border>
    <border>
      <left>
        <color indexed="63"/>
      </left>
      <right style="thin">
        <color indexed="8"/>
      </right>
      <top>
        <color indexed="63"/>
      </top>
      <bottom style="thin">
        <color indexed="63"/>
      </bottom>
    </border>
    <border>
      <left style="thin">
        <color indexed="8"/>
      </left>
      <right>
        <color indexed="63"/>
      </right>
      <top>
        <color indexed="63"/>
      </top>
      <bottom style="thin">
        <color indexed="63"/>
      </bottom>
    </border>
    <border>
      <left>
        <color indexed="63"/>
      </left>
      <right>
        <color indexed="63"/>
      </right>
      <top style="thin">
        <color indexed="63"/>
      </top>
      <bottom style="thin">
        <color indexed="63"/>
      </bottom>
    </border>
    <border>
      <left>
        <color indexed="63"/>
      </left>
      <right>
        <color indexed="63"/>
      </right>
      <top style="thin">
        <color indexed="63"/>
      </top>
      <bottom>
        <color indexed="63"/>
      </bottom>
    </border>
    <border>
      <left>
        <color indexed="63"/>
      </left>
      <right style="thin">
        <color indexed="63"/>
      </right>
      <top>
        <color indexed="63"/>
      </top>
      <bottom style="thin">
        <color indexed="63"/>
      </bottom>
    </border>
    <border>
      <left style="thin">
        <color indexed="63"/>
      </left>
      <right>
        <color indexed="63"/>
      </right>
      <top style="thin">
        <color indexed="63"/>
      </top>
      <bottom style="thin">
        <color indexed="63"/>
      </bottom>
    </border>
    <border>
      <left style="thin">
        <color indexed="63"/>
      </left>
      <right style="thin">
        <color indexed="8"/>
      </right>
      <top>
        <color indexed="63"/>
      </top>
      <bottom style="thin">
        <color indexed="8"/>
      </bottom>
    </border>
    <border>
      <left style="thin">
        <color indexed="8"/>
      </left>
      <right style="thin">
        <color indexed="63"/>
      </right>
      <top>
        <color indexed="63"/>
      </top>
      <bottom style="thin">
        <color indexed="8"/>
      </bottom>
    </border>
    <border>
      <left style="thin">
        <color indexed="63"/>
      </left>
      <right style="thin">
        <color indexed="8"/>
      </right>
      <top style="thin">
        <color indexed="8"/>
      </top>
      <bottom style="thin">
        <color indexed="8"/>
      </bottom>
    </border>
    <border>
      <left style="thin">
        <color indexed="8"/>
      </left>
      <right style="thin">
        <color indexed="63"/>
      </right>
      <top style="thin">
        <color indexed="8"/>
      </top>
      <bottom style="thin">
        <color indexed="8"/>
      </bottom>
    </border>
    <border>
      <left style="thin">
        <color indexed="8"/>
      </left>
      <right style="thin">
        <color indexed="63"/>
      </right>
      <top style="thin">
        <color indexed="8"/>
      </top>
      <bottom>
        <color indexed="63"/>
      </bottom>
    </border>
    <border>
      <left style="thin">
        <color indexed="63"/>
      </left>
      <right style="thin">
        <color indexed="8"/>
      </right>
      <top style="thin">
        <color indexed="8"/>
      </top>
      <bottom>
        <color indexed="63"/>
      </bottom>
    </border>
    <border>
      <left style="thin">
        <color indexed="63"/>
      </left>
      <right style="thin">
        <color indexed="8"/>
      </right>
      <top style="thin">
        <color indexed="63"/>
      </top>
      <bottom style="thin">
        <color indexed="63"/>
      </bottom>
    </border>
    <border>
      <left style="thin">
        <color indexed="8"/>
      </left>
      <right style="thin">
        <color indexed="63"/>
      </right>
      <top style="thin">
        <color indexed="63"/>
      </top>
      <bottom style="thin">
        <color indexed="63"/>
      </bottom>
    </border>
    <border>
      <left>
        <color indexed="63"/>
      </left>
      <right style="medium">
        <color indexed="63"/>
      </right>
      <top style="medium">
        <color indexed="63"/>
      </top>
      <bottom style="medium">
        <color indexed="63"/>
      </bottom>
    </border>
    <border>
      <left style="thin">
        <color indexed="22"/>
      </left>
      <right style="thin">
        <color indexed="22"/>
      </right>
      <top style="thin">
        <color indexed="22"/>
      </top>
      <bottom>
        <color indexed="63"/>
      </bottom>
    </border>
    <border>
      <left>
        <color indexed="63"/>
      </left>
      <right>
        <color indexed="63"/>
      </right>
      <top style="medium">
        <color indexed="63"/>
      </top>
      <bottom style="medium">
        <color indexed="63"/>
      </bottom>
    </border>
    <border>
      <left style="thin">
        <color indexed="22"/>
      </left>
      <right style="thin">
        <color indexed="22"/>
      </right>
      <top>
        <color indexed="63"/>
      </top>
      <bottom style="thin">
        <color indexed="22"/>
      </bottom>
    </border>
    <border>
      <left style="medium">
        <color indexed="63"/>
      </left>
      <right>
        <color indexed="63"/>
      </right>
      <top>
        <color indexed="63"/>
      </top>
      <bottom style="thin">
        <color indexed="63"/>
      </bottom>
    </border>
    <border>
      <left style="medium">
        <color indexed="63"/>
      </left>
      <right>
        <color indexed="63"/>
      </right>
      <top style="thin">
        <color indexed="63"/>
      </top>
      <bottom style="thin">
        <color indexed="63"/>
      </bottom>
    </border>
    <border>
      <left>
        <color indexed="63"/>
      </left>
      <right style="thin">
        <color indexed="63"/>
      </right>
      <top style="thin">
        <color indexed="63"/>
      </top>
      <bottom style="medium">
        <color indexed="63"/>
      </bottom>
    </border>
    <border>
      <left>
        <color indexed="63"/>
      </left>
      <right style="thin">
        <color indexed="63"/>
      </right>
      <top style="medium">
        <color indexed="63"/>
      </top>
      <bottom style="medium">
        <color indexed="63"/>
      </bottom>
    </border>
    <border>
      <left>
        <color indexed="63"/>
      </left>
      <right>
        <color indexed="63"/>
      </right>
      <top style="thin">
        <color indexed="63"/>
      </top>
      <bottom style="medium">
        <color indexed="63"/>
      </bottom>
    </border>
    <border>
      <left>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color indexed="63"/>
      </left>
      <right style="medium">
        <color indexed="63"/>
      </right>
      <top style="thin">
        <color indexed="63"/>
      </top>
      <bottom style="thin">
        <color indexed="63"/>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7" fillId="3" borderId="0" applyNumberFormat="0" applyBorder="0" applyAlignment="0" applyProtection="0"/>
    <xf numFmtId="0" fontId="11" fillId="20" borderId="1" applyNumberFormat="0" applyAlignment="0" applyProtection="0"/>
    <xf numFmtId="0" fontId="13"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5" fillId="0" borderId="0" applyNumberFormat="0" applyFill="0" applyBorder="0" applyAlignment="0" applyProtection="0"/>
    <xf numFmtId="0" fontId="6" fillId="4"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9" fillId="7" borderId="1" applyNumberFormat="0" applyAlignment="0" applyProtection="0"/>
    <xf numFmtId="0" fontId="12" fillId="0" borderId="6" applyNumberFormat="0" applyFill="0" applyAlignment="0" applyProtection="0"/>
    <xf numFmtId="0" fontId="8" fillId="22" borderId="0" applyNumberFormat="0" applyBorder="0" applyAlignment="0" applyProtection="0"/>
    <xf numFmtId="0" fontId="1" fillId="23" borderId="7" applyNumberFormat="0" applyFont="0" applyAlignment="0" applyProtection="0"/>
    <xf numFmtId="0" fontId="10" fillId="20" borderId="8"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497">
    <xf numFmtId="0" fontId="0" fillId="0" borderId="0" xfId="0" applyAlignment="1">
      <alignment/>
    </xf>
    <xf numFmtId="0" fontId="0" fillId="0" borderId="0" xfId="0" applyBorder="1" applyAlignment="1">
      <alignment/>
    </xf>
    <xf numFmtId="0" fontId="21" fillId="0" borderId="0" xfId="0" applyFont="1" applyBorder="1" applyAlignment="1">
      <alignment horizontal="center"/>
    </xf>
    <xf numFmtId="168" fontId="21" fillId="0" borderId="10" xfId="0" applyNumberFormat="1" applyFont="1" applyBorder="1" applyAlignment="1">
      <alignment horizontal="center"/>
    </xf>
    <xf numFmtId="168" fontId="21" fillId="0" borderId="11" xfId="0" applyNumberFormat="1" applyFont="1" applyBorder="1" applyAlignment="1">
      <alignment horizontal="center"/>
    </xf>
    <xf numFmtId="168" fontId="21" fillId="0" borderId="12" xfId="0" applyNumberFormat="1" applyFont="1" applyBorder="1" applyAlignment="1">
      <alignment horizontal="center"/>
    </xf>
    <xf numFmtId="168" fontId="21" fillId="0" borderId="13" xfId="0" applyNumberFormat="1" applyFont="1" applyBorder="1" applyAlignment="1">
      <alignment horizontal="center"/>
    </xf>
    <xf numFmtId="168" fontId="21" fillId="0" borderId="14" xfId="0" applyNumberFormat="1" applyFont="1" applyBorder="1" applyAlignment="1">
      <alignment horizontal="center"/>
    </xf>
    <xf numFmtId="168" fontId="21" fillId="0" borderId="15" xfId="0" applyNumberFormat="1" applyFont="1" applyBorder="1" applyAlignment="1">
      <alignment horizontal="center"/>
    </xf>
    <xf numFmtId="0" fontId="0" fillId="0" borderId="0" xfId="0" applyBorder="1" applyAlignment="1">
      <alignment wrapText="1"/>
    </xf>
    <xf numFmtId="168" fontId="21" fillId="0" borderId="16" xfId="0" applyNumberFormat="1" applyFont="1" applyBorder="1" applyAlignment="1">
      <alignment horizontal="center"/>
    </xf>
    <xf numFmtId="0" fontId="21" fillId="0" borderId="17" xfId="0" applyFont="1" applyBorder="1" applyAlignment="1">
      <alignment/>
    </xf>
    <xf numFmtId="0" fontId="21" fillId="0" borderId="18" xfId="0" applyFont="1" applyBorder="1" applyAlignment="1">
      <alignment/>
    </xf>
    <xf numFmtId="168" fontId="21" fillId="20" borderId="10" xfId="0" applyNumberFormat="1" applyFont="1" applyFill="1" applyBorder="1" applyAlignment="1">
      <alignment horizontal="center"/>
    </xf>
    <xf numFmtId="0" fontId="21" fillId="20" borderId="11" xfId="0" applyFont="1" applyFill="1" applyBorder="1" applyAlignment="1">
      <alignment/>
    </xf>
    <xf numFmtId="0" fontId="21" fillId="20" borderId="12" xfId="0" applyFont="1" applyFill="1" applyBorder="1" applyAlignment="1">
      <alignment/>
    </xf>
    <xf numFmtId="168" fontId="18" fillId="0" borderId="19" xfId="0" applyNumberFormat="1" applyFont="1" applyFill="1" applyBorder="1" applyAlignment="1">
      <alignment horizontal="center"/>
    </xf>
    <xf numFmtId="0" fontId="23" fillId="0" borderId="20" xfId="0" applyFont="1" applyBorder="1" applyAlignment="1">
      <alignment/>
    </xf>
    <xf numFmtId="0" fontId="23" fillId="0" borderId="21" xfId="0" applyFont="1" applyBorder="1" applyAlignment="1">
      <alignment wrapText="1"/>
    </xf>
    <xf numFmtId="168" fontId="20" fillId="0" borderId="19" xfId="0" applyNumberFormat="1" applyFont="1" applyFill="1" applyBorder="1" applyAlignment="1">
      <alignment horizontal="center"/>
    </xf>
    <xf numFmtId="0" fontId="0" fillId="0" borderId="8" xfId="0" applyBorder="1" applyAlignment="1">
      <alignment/>
    </xf>
    <xf numFmtId="0" fontId="0" fillId="0" borderId="21" xfId="0" applyBorder="1" applyAlignment="1">
      <alignment horizontal="left" wrapText="1"/>
    </xf>
    <xf numFmtId="0" fontId="0" fillId="0" borderId="8" xfId="0" applyFill="1" applyBorder="1" applyAlignment="1">
      <alignment/>
    </xf>
    <xf numFmtId="0" fontId="0" fillId="0" borderId="21" xfId="0" applyBorder="1" applyAlignment="1">
      <alignment wrapText="1"/>
    </xf>
    <xf numFmtId="172" fontId="0" fillId="0" borderId="21" xfId="0" applyNumberFormat="1" applyBorder="1" applyAlignment="1" quotePrefix="1">
      <alignment horizontal="left" wrapText="1"/>
    </xf>
    <xf numFmtId="168" fontId="20" fillId="0" borderId="22" xfId="0" applyNumberFormat="1" applyFont="1" applyFill="1" applyBorder="1" applyAlignment="1">
      <alignment horizontal="center"/>
    </xf>
    <xf numFmtId="0" fontId="0" fillId="0" borderId="23" xfId="0" applyBorder="1" applyAlignment="1">
      <alignment/>
    </xf>
    <xf numFmtId="0" fontId="0" fillId="0" borderId="24" xfId="0" applyBorder="1" applyAlignment="1">
      <alignment horizontal="left" wrapText="1"/>
    </xf>
    <xf numFmtId="0" fontId="23" fillId="0" borderId="0" xfId="0" applyFont="1" applyBorder="1" applyAlignment="1">
      <alignment/>
    </xf>
    <xf numFmtId="0" fontId="21" fillId="0" borderId="25" xfId="0" applyFont="1" applyBorder="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Alignment="1">
      <alignment horizontal="left"/>
    </xf>
    <xf numFmtId="0" fontId="21" fillId="0" borderId="0" xfId="0" applyFont="1" applyBorder="1" applyAlignment="1">
      <alignment horizontal="center"/>
    </xf>
    <xf numFmtId="49" fontId="21" fillId="0" borderId="10" xfId="0" applyNumberFormat="1" applyFont="1" applyFill="1" applyBorder="1" applyAlignment="1">
      <alignment horizontal="center" wrapText="1"/>
    </xf>
    <xf numFmtId="49" fontId="21" fillId="0" borderId="26" xfId="0" applyNumberFormat="1" applyFont="1" applyFill="1" applyBorder="1" applyAlignment="1">
      <alignment horizontal="center" wrapText="1"/>
    </xf>
    <xf numFmtId="49" fontId="21" fillId="0" borderId="11" xfId="0" applyNumberFormat="1" applyFont="1" applyFill="1" applyBorder="1" applyAlignment="1">
      <alignment horizontal="center" wrapText="1"/>
    </xf>
    <xf numFmtId="49" fontId="21" fillId="0" borderId="12"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27" xfId="0" applyFont="1" applyBorder="1" applyAlignment="1">
      <alignment wrapText="1"/>
    </xf>
    <xf numFmtId="0" fontId="0" fillId="0" borderId="28" xfId="0" applyFont="1" applyFill="1" applyBorder="1" applyAlignment="1">
      <alignment/>
    </xf>
    <xf numFmtId="0" fontId="21" fillId="0" borderId="29" xfId="0" applyFont="1" applyFill="1" applyBorder="1" applyAlignment="1">
      <alignment horizontal="center" wrapText="1"/>
    </xf>
    <xf numFmtId="0" fontId="21" fillId="0" borderId="30" xfId="0" applyFont="1" applyFill="1" applyBorder="1" applyAlignment="1">
      <alignment horizontal="center" wrapText="1"/>
    </xf>
    <xf numFmtId="0" fontId="21" fillId="0" borderId="15" xfId="0" applyFont="1" applyFill="1" applyBorder="1" applyAlignment="1">
      <alignment horizontal="center" wrapText="1"/>
    </xf>
    <xf numFmtId="0" fontId="21" fillId="0" borderId="16" xfId="0" applyFont="1" applyFill="1" applyBorder="1" applyAlignment="1">
      <alignment horizontal="center" wrapText="1"/>
    </xf>
    <xf numFmtId="0" fontId="21" fillId="0" borderId="29" xfId="0" applyFont="1" applyFill="1" applyBorder="1" applyAlignment="1">
      <alignment horizontal="left" wrapText="1"/>
    </xf>
    <xf numFmtId="0" fontId="21" fillId="0" borderId="31" xfId="0" applyFont="1" applyFill="1" applyBorder="1" applyAlignment="1">
      <alignment horizontal="center" wrapText="1"/>
    </xf>
    <xf numFmtId="0" fontId="21" fillId="0" borderId="18" xfId="0" applyFont="1" applyFill="1" applyBorder="1" applyAlignment="1">
      <alignment horizontal="center" wrapText="1"/>
    </xf>
    <xf numFmtId="0" fontId="21" fillId="20" borderId="10" xfId="0" applyFont="1" applyFill="1" applyBorder="1" applyAlignment="1">
      <alignment horizontal="center" wrapText="1"/>
    </xf>
    <xf numFmtId="0" fontId="21" fillId="20" borderId="11" xfId="0" applyFont="1" applyFill="1" applyBorder="1" applyAlignment="1">
      <alignment horizontal="center" wrapText="1"/>
    </xf>
    <xf numFmtId="0" fontId="21" fillId="20" borderId="12" xfId="0" applyFont="1" applyFill="1" applyBorder="1" applyAlignment="1">
      <alignment horizontal="center" wrapText="1"/>
    </xf>
    <xf numFmtId="0" fontId="21" fillId="0" borderId="19" xfId="0" applyFont="1" applyFill="1" applyBorder="1" applyAlignment="1">
      <alignment horizontal="center" wrapText="1"/>
    </xf>
    <xf numFmtId="0" fontId="21" fillId="0" borderId="32" xfId="0" applyFont="1" applyFill="1" applyBorder="1" applyAlignment="1">
      <alignment horizontal="left" wrapText="1"/>
    </xf>
    <xf numFmtId="0" fontId="21" fillId="20" borderId="8" xfId="0" applyFont="1" applyFill="1" applyBorder="1" applyAlignment="1">
      <alignment horizontal="center" wrapText="1"/>
    </xf>
    <xf numFmtId="0" fontId="21" fillId="20" borderId="21" xfId="0" applyFont="1" applyFill="1" applyBorder="1" applyAlignment="1">
      <alignment horizontal="center" wrapText="1"/>
    </xf>
    <xf numFmtId="0" fontId="0" fillId="0" borderId="19" xfId="0" applyFont="1" applyFill="1" applyBorder="1" applyAlignment="1">
      <alignment horizontal="center" wrapText="1"/>
    </xf>
    <xf numFmtId="0" fontId="0" fillId="0" borderId="27" xfId="0" applyFont="1" applyFill="1" applyBorder="1" applyAlignment="1">
      <alignment wrapText="1"/>
    </xf>
    <xf numFmtId="6" fontId="0" fillId="0" borderId="21" xfId="0" applyNumberFormat="1" applyFont="1" applyFill="1" applyBorder="1" applyAlignment="1">
      <alignment horizontal="right" wrapText="1"/>
    </xf>
    <xf numFmtId="0" fontId="0" fillId="0" borderId="33" xfId="0" applyFont="1" applyFill="1" applyBorder="1" applyAlignment="1">
      <alignment wrapText="1"/>
    </xf>
    <xf numFmtId="0" fontId="0" fillId="0" borderId="34" xfId="0" applyFont="1" applyFill="1" applyBorder="1" applyAlignment="1">
      <alignment wrapText="1"/>
    </xf>
    <xf numFmtId="0" fontId="18" fillId="0" borderId="35" xfId="0" applyFont="1" applyFill="1" applyBorder="1" applyAlignment="1">
      <alignment wrapText="1"/>
    </xf>
    <xf numFmtId="0" fontId="21" fillId="0" borderId="34" xfId="0" applyFont="1" applyFill="1" applyBorder="1" applyAlignment="1">
      <alignment horizontal="left" wrapText="1"/>
    </xf>
    <xf numFmtId="6" fontId="21" fillId="0" borderId="36" xfId="0" applyNumberFormat="1" applyFont="1" applyFill="1" applyBorder="1" applyAlignment="1">
      <alignment horizontal="right" wrapText="1"/>
    </xf>
    <xf numFmtId="0" fontId="0" fillId="20" borderId="37" xfId="0" applyFont="1" applyFill="1" applyBorder="1" applyAlignment="1">
      <alignment wrapText="1"/>
    </xf>
    <xf numFmtId="0" fontId="0" fillId="20" borderId="20" xfId="0" applyFont="1" applyFill="1" applyBorder="1" applyAlignment="1">
      <alignment wrapText="1"/>
    </xf>
    <xf numFmtId="0" fontId="21" fillId="20" borderId="20" xfId="0" applyFont="1" applyFill="1" applyBorder="1" applyAlignment="1">
      <alignment horizontal="left" wrapText="1"/>
    </xf>
    <xf numFmtId="6" fontId="21" fillId="20" borderId="38" xfId="0" applyNumberFormat="1" applyFont="1" applyFill="1" applyBorder="1" applyAlignment="1">
      <alignment horizontal="right" wrapText="1"/>
    </xf>
    <xf numFmtId="0" fontId="21" fillId="0" borderId="39" xfId="0" applyFont="1" applyFill="1" applyBorder="1" applyAlignment="1">
      <alignment horizontal="center" wrapText="1"/>
    </xf>
    <xf numFmtId="0" fontId="21" fillId="0" borderId="33" xfId="0" applyFont="1" applyFill="1" applyBorder="1" applyAlignment="1">
      <alignment horizontal="left" wrapText="1"/>
    </xf>
    <xf numFmtId="0" fontId="0" fillId="0" borderId="0" xfId="0" applyFont="1" applyAlignment="1">
      <alignment horizontal="center" wrapText="1"/>
    </xf>
    <xf numFmtId="49" fontId="21" fillId="0" borderId="10" xfId="0" applyNumberFormat="1" applyFont="1" applyBorder="1" applyAlignment="1">
      <alignment horizontal="center" wrapText="1"/>
    </xf>
    <xf numFmtId="49" fontId="21" fillId="0" borderId="40" xfId="0" applyNumberFormat="1" applyFont="1" applyBorder="1" applyAlignment="1">
      <alignment horizontal="center" wrapText="1"/>
    </xf>
    <xf numFmtId="49" fontId="21" fillId="0" borderId="41" xfId="0" applyNumberFormat="1" applyFont="1" applyBorder="1" applyAlignment="1">
      <alignment horizontal="center" wrapText="1"/>
    </xf>
    <xf numFmtId="0" fontId="21" fillId="0" borderId="13" xfId="0" applyFont="1" applyBorder="1" applyAlignment="1">
      <alignment horizontal="center" wrapText="1"/>
    </xf>
    <xf numFmtId="0" fontId="21" fillId="0" borderId="29" xfId="0" applyFont="1" applyBorder="1" applyAlignment="1">
      <alignment horizontal="center" wrapText="1"/>
    </xf>
    <xf numFmtId="0" fontId="21" fillId="0" borderId="30" xfId="0" applyFont="1" applyBorder="1" applyAlignment="1">
      <alignment horizontal="center" wrapText="1"/>
    </xf>
    <xf numFmtId="0" fontId="21" fillId="0" borderId="42" xfId="0" applyFont="1" applyBorder="1" applyAlignment="1">
      <alignment horizontal="center" wrapText="1"/>
    </xf>
    <xf numFmtId="0" fontId="21" fillId="0" borderId="14" xfId="0" applyFont="1" applyBorder="1" applyAlignment="1">
      <alignment horizontal="center" wrapText="1"/>
    </xf>
    <xf numFmtId="0" fontId="21" fillId="0" borderId="16" xfId="0" applyFont="1" applyBorder="1" applyAlignment="1">
      <alignment horizontal="center" wrapText="1"/>
    </xf>
    <xf numFmtId="0" fontId="21" fillId="0" borderId="43" xfId="0" applyFont="1" applyBorder="1" applyAlignment="1">
      <alignment horizontal="left" wrapText="1"/>
    </xf>
    <xf numFmtId="0" fontId="21" fillId="0" borderId="31" xfId="0" applyFont="1" applyBorder="1" applyAlignment="1">
      <alignment horizontal="center" wrapText="1"/>
    </xf>
    <xf numFmtId="0" fontId="21" fillId="0" borderId="44" xfId="0" applyFont="1" applyBorder="1" applyAlignment="1">
      <alignment horizontal="center"/>
    </xf>
    <xf numFmtId="0" fontId="21" fillId="20" borderId="37" xfId="0" applyFont="1" applyFill="1" applyBorder="1" applyAlignment="1">
      <alignment horizontal="center" wrapText="1"/>
    </xf>
    <xf numFmtId="0" fontId="21" fillId="20" borderId="20" xfId="0" applyFont="1" applyFill="1" applyBorder="1" applyAlignment="1">
      <alignment horizontal="center" wrapText="1"/>
    </xf>
    <xf numFmtId="0" fontId="21" fillId="20" borderId="14" xfId="0" applyFont="1" applyFill="1" applyBorder="1" applyAlignment="1">
      <alignment horizontal="center" wrapText="1"/>
    </xf>
    <xf numFmtId="0" fontId="21" fillId="20" borderId="20" xfId="0" applyFont="1" applyFill="1" applyBorder="1" applyAlignment="1">
      <alignment horizontal="center"/>
    </xf>
    <xf numFmtId="0" fontId="21" fillId="0" borderId="45" xfId="0" applyFont="1" applyBorder="1" applyAlignment="1">
      <alignment horizontal="center" wrapText="1"/>
    </xf>
    <xf numFmtId="0" fontId="21" fillId="0" borderId="42" xfId="0" applyFont="1" applyBorder="1" applyAlignment="1">
      <alignment/>
    </xf>
    <xf numFmtId="0" fontId="21" fillId="20" borderId="8" xfId="0" applyFont="1" applyFill="1" applyBorder="1" applyAlignment="1">
      <alignment horizontal="center"/>
    </xf>
    <xf numFmtId="0" fontId="0" fillId="0" borderId="19" xfId="0" applyFont="1" applyBorder="1" applyAlignment="1">
      <alignment/>
    </xf>
    <xf numFmtId="0" fontId="0" fillId="0" borderId="8" xfId="0" applyFont="1" applyBorder="1" applyAlignment="1">
      <alignment/>
    </xf>
    <xf numFmtId="0" fontId="21" fillId="0" borderId="46" xfId="0" applyFont="1" applyBorder="1" applyAlignment="1">
      <alignment horizontal="left"/>
    </xf>
    <xf numFmtId="0" fontId="21" fillId="0" borderId="46" xfId="0" applyFont="1" applyBorder="1" applyAlignment="1">
      <alignment horizontal="right"/>
    </xf>
    <xf numFmtId="6" fontId="21" fillId="0" borderId="20" xfId="0" applyNumberFormat="1" applyFont="1" applyBorder="1" applyAlignment="1">
      <alignment horizontal="right" wrapText="1"/>
    </xf>
    <xf numFmtId="0" fontId="0" fillId="0" borderId="47" xfId="0" applyFont="1" applyBorder="1" applyAlignment="1">
      <alignment horizontal="center" wrapText="1"/>
    </xf>
    <xf numFmtId="0" fontId="0" fillId="0" borderId="48" xfId="0" applyFont="1" applyBorder="1" applyAlignment="1">
      <alignment/>
    </xf>
    <xf numFmtId="0" fontId="0" fillId="0" borderId="8" xfId="0" applyFont="1" applyBorder="1" applyAlignment="1">
      <alignment horizontal="left"/>
    </xf>
    <xf numFmtId="14" fontId="0" fillId="0" borderId="32" xfId="0" applyNumberFormat="1" applyFont="1" applyBorder="1" applyAlignment="1">
      <alignment horizontal="right" wrapText="1"/>
    </xf>
    <xf numFmtId="6" fontId="0" fillId="0" borderId="20" xfId="0" applyNumberFormat="1" applyFont="1" applyBorder="1" applyAlignment="1">
      <alignment horizontal="right" wrapText="1"/>
    </xf>
    <xf numFmtId="0" fontId="0" fillId="0" borderId="49" xfId="0" applyFont="1" applyFill="1" applyBorder="1" applyAlignment="1">
      <alignment wrapText="1"/>
    </xf>
    <xf numFmtId="0" fontId="0" fillId="0" borderId="50" xfId="0" applyFont="1" applyBorder="1" applyAlignment="1">
      <alignment/>
    </xf>
    <xf numFmtId="14" fontId="21" fillId="0" borderId="34" xfId="0" applyNumberFormat="1" applyFont="1" applyFill="1" applyBorder="1" applyAlignment="1">
      <alignment horizontal="right"/>
    </xf>
    <xf numFmtId="6" fontId="21" fillId="0" borderId="51" xfId="0" applyNumberFormat="1" applyFont="1" applyBorder="1" applyAlignment="1">
      <alignment horizontal="right" wrapText="1"/>
    </xf>
    <xf numFmtId="0" fontId="0" fillId="20" borderId="20" xfId="0" applyFont="1" applyFill="1" applyBorder="1" applyAlignment="1">
      <alignment/>
    </xf>
    <xf numFmtId="0" fontId="0" fillId="20" borderId="14" xfId="0" applyFont="1" applyFill="1" applyBorder="1" applyAlignment="1">
      <alignment horizontal="left" wrapText="1"/>
    </xf>
    <xf numFmtId="14" fontId="0" fillId="20" borderId="0" xfId="0" applyNumberFormat="1" applyFont="1" applyFill="1" applyBorder="1" applyAlignment="1">
      <alignment horizontal="right"/>
    </xf>
    <xf numFmtId="6" fontId="0" fillId="20" borderId="14" xfId="0" applyNumberFormat="1" applyFont="1" applyFill="1" applyBorder="1" applyAlignment="1">
      <alignment horizontal="right" wrapText="1"/>
    </xf>
    <xf numFmtId="0" fontId="0" fillId="20" borderId="49" xfId="0" applyFont="1" applyFill="1" applyBorder="1" applyAlignment="1">
      <alignment/>
    </xf>
    <xf numFmtId="0" fontId="0" fillId="20" borderId="52" xfId="0" applyFont="1" applyFill="1" applyBorder="1" applyAlignment="1">
      <alignment/>
    </xf>
    <xf numFmtId="0" fontId="21" fillId="20" borderId="33" xfId="0" applyFont="1" applyFill="1" applyBorder="1" applyAlignment="1">
      <alignment horizontal="left"/>
    </xf>
    <xf numFmtId="0" fontId="21" fillId="0" borderId="34" xfId="0" applyFont="1" applyFill="1" applyBorder="1" applyAlignment="1">
      <alignment horizontal="center"/>
    </xf>
    <xf numFmtId="6" fontId="21" fillId="0" borderId="51" xfId="0" applyNumberFormat="1" applyFont="1" applyBorder="1" applyAlignment="1">
      <alignment/>
    </xf>
    <xf numFmtId="0" fontId="22" fillId="0" borderId="0" xfId="0" applyFont="1" applyAlignment="1">
      <alignment/>
    </xf>
    <xf numFmtId="0" fontId="0" fillId="0" borderId="0" xfId="0" applyFont="1" applyAlignment="1">
      <alignment horizontal="left" wrapText="1"/>
    </xf>
    <xf numFmtId="0" fontId="23" fillId="0" borderId="0" xfId="0" applyFont="1" applyBorder="1" applyAlignment="1">
      <alignment horizontal="centerContinuous"/>
    </xf>
    <xf numFmtId="168" fontId="0" fillId="0" borderId="0" xfId="0" applyNumberFormat="1" applyFont="1" applyBorder="1" applyAlignment="1">
      <alignment horizontal="center"/>
    </xf>
    <xf numFmtId="168" fontId="21" fillId="0" borderId="53" xfId="0" applyNumberFormat="1" applyFont="1" applyBorder="1" applyAlignment="1">
      <alignment horizontal="center" wrapText="1"/>
    </xf>
    <xf numFmtId="168" fontId="21" fillId="0" borderId="41" xfId="0" applyNumberFormat="1" applyFont="1" applyBorder="1" applyAlignment="1">
      <alignment horizontal="center" wrapText="1"/>
    </xf>
    <xf numFmtId="168" fontId="21" fillId="0" borderId="54" xfId="0" applyNumberFormat="1" applyFont="1" applyBorder="1" applyAlignment="1">
      <alignment horizontal="center" wrapText="1"/>
    </xf>
    <xf numFmtId="0" fontId="21" fillId="0" borderId="55" xfId="0" applyFont="1" applyBorder="1" applyAlignment="1">
      <alignment horizontal="center" wrapText="1"/>
    </xf>
    <xf numFmtId="0" fontId="23" fillId="0" borderId="56" xfId="0" applyFont="1" applyBorder="1" applyAlignment="1">
      <alignment horizontal="center" wrapText="1"/>
    </xf>
    <xf numFmtId="0" fontId="23" fillId="0" borderId="31" xfId="0" applyFont="1" applyBorder="1" applyAlignment="1">
      <alignment horizontal="left" wrapText="1"/>
    </xf>
    <xf numFmtId="0" fontId="18" fillId="0" borderId="57" xfId="0" applyFont="1" applyFill="1" applyBorder="1" applyAlignment="1">
      <alignment wrapText="1"/>
    </xf>
    <xf numFmtId="0" fontId="23" fillId="0" borderId="31" xfId="0" applyFont="1" applyBorder="1" applyAlignment="1">
      <alignment horizontal="center" wrapText="1"/>
    </xf>
    <xf numFmtId="0" fontId="23" fillId="0" borderId="58" xfId="0" applyFont="1" applyBorder="1" applyAlignment="1">
      <alignment horizontal="center" wrapText="1"/>
    </xf>
    <xf numFmtId="0" fontId="23" fillId="0" borderId="0" xfId="0" applyFont="1" applyAlignment="1">
      <alignment/>
    </xf>
    <xf numFmtId="0" fontId="21" fillId="20" borderId="59" xfId="0" applyFont="1" applyFill="1" applyBorder="1" applyAlignment="1">
      <alignment/>
    </xf>
    <xf numFmtId="0" fontId="21" fillId="20" borderId="0" xfId="0" applyFont="1" applyFill="1" applyBorder="1" applyAlignment="1">
      <alignment/>
    </xf>
    <xf numFmtId="0" fontId="21" fillId="20" borderId="20" xfId="0" applyFont="1" applyFill="1" applyBorder="1" applyAlignment="1">
      <alignment wrapText="1"/>
    </xf>
    <xf numFmtId="0" fontId="21" fillId="0" borderId="60" xfId="0" applyFont="1" applyBorder="1" applyAlignment="1">
      <alignment horizontal="center" wrapText="1"/>
    </xf>
    <xf numFmtId="14" fontId="21" fillId="0" borderId="27" xfId="0" applyNumberFormat="1" applyFont="1" applyBorder="1" applyAlignment="1">
      <alignment horizontal="right"/>
    </xf>
    <xf numFmtId="6" fontId="21" fillId="0" borderId="61" xfId="0" applyNumberFormat="1" applyFont="1" applyBorder="1" applyAlignment="1">
      <alignment horizontal="right"/>
    </xf>
    <xf numFmtId="0" fontId="21" fillId="0" borderId="19" xfId="0" applyFont="1" applyBorder="1" applyAlignment="1">
      <alignment horizontal="center" wrapText="1"/>
    </xf>
    <xf numFmtId="0" fontId="21" fillId="0" borderId="8" xfId="0" applyFont="1" applyBorder="1" applyAlignment="1">
      <alignment wrapText="1"/>
    </xf>
    <xf numFmtId="0" fontId="21" fillId="20" borderId="62" xfId="0" applyFont="1" applyFill="1" applyBorder="1" applyAlignment="1">
      <alignment wrapText="1"/>
    </xf>
    <xf numFmtId="0" fontId="21" fillId="20" borderId="8" xfId="0" applyFont="1" applyFill="1" applyBorder="1" applyAlignment="1">
      <alignment/>
    </xf>
    <xf numFmtId="0" fontId="21" fillId="20" borderId="21" xfId="0" applyFont="1" applyFill="1" applyBorder="1" applyAlignment="1">
      <alignment/>
    </xf>
    <xf numFmtId="0" fontId="0" fillId="0" borderId="19" xfId="0" applyFont="1" applyBorder="1" applyAlignment="1">
      <alignment horizontal="center"/>
    </xf>
    <xf numFmtId="0" fontId="0" fillId="0" borderId="60" xfId="0" applyFont="1" applyBorder="1" applyAlignment="1">
      <alignment horizontal="center" wrapText="1"/>
    </xf>
    <xf numFmtId="14" fontId="0" fillId="0" borderId="63" xfId="0" applyNumberFormat="1" applyFont="1" applyBorder="1" applyAlignment="1">
      <alignment horizontal="right"/>
    </xf>
    <xf numFmtId="6" fontId="0" fillId="0" borderId="64" xfId="0" applyNumberFormat="1" applyFont="1" applyBorder="1" applyAlignment="1">
      <alignment horizontal="right"/>
    </xf>
    <xf numFmtId="0" fontId="21" fillId="0" borderId="49" xfId="0" applyFont="1" applyFill="1" applyBorder="1" applyAlignment="1">
      <alignment horizontal="center" wrapText="1"/>
    </xf>
    <xf numFmtId="0" fontId="21" fillId="0" borderId="65" xfId="0" applyFont="1" applyFill="1" applyBorder="1" applyAlignment="1">
      <alignment horizontal="center" wrapText="1"/>
    </xf>
    <xf numFmtId="0" fontId="21" fillId="0" borderId="65" xfId="0" applyFont="1" applyFill="1" applyBorder="1" applyAlignment="1">
      <alignment horizontal="center"/>
    </xf>
    <xf numFmtId="0" fontId="21" fillId="0" borderId="65" xfId="0" applyFont="1" applyBorder="1" applyAlignment="1">
      <alignment horizontal="right"/>
    </xf>
    <xf numFmtId="14" fontId="21" fillId="0" borderId="65" xfId="0" applyNumberFormat="1" applyFont="1" applyBorder="1" applyAlignment="1">
      <alignment horizontal="right"/>
    </xf>
    <xf numFmtId="6" fontId="21" fillId="0" borderId="52" xfId="0" applyNumberFormat="1" applyFont="1" applyBorder="1" applyAlignment="1">
      <alignment horizontal="right"/>
    </xf>
    <xf numFmtId="0" fontId="21" fillId="20" borderId="47" xfId="0" applyFont="1" applyFill="1" applyBorder="1" applyAlignment="1">
      <alignment horizontal="center" wrapText="1"/>
    </xf>
    <xf numFmtId="0" fontId="21" fillId="20" borderId="48" xfId="0" applyFont="1" applyFill="1" applyBorder="1" applyAlignment="1">
      <alignment horizontal="center" wrapText="1"/>
    </xf>
    <xf numFmtId="0" fontId="21" fillId="20" borderId="27" xfId="0" applyFont="1" applyFill="1" applyBorder="1" applyAlignment="1">
      <alignment horizontal="center"/>
    </xf>
    <xf numFmtId="0" fontId="21" fillId="20" borderId="27" xfId="0" applyFont="1" applyFill="1" applyBorder="1" applyAlignment="1">
      <alignment horizontal="right"/>
    </xf>
    <xf numFmtId="14" fontId="21" fillId="20" borderId="27" xfId="0" applyNumberFormat="1" applyFont="1" applyFill="1" applyBorder="1" applyAlignment="1">
      <alignment horizontal="left"/>
    </xf>
    <xf numFmtId="6" fontId="21" fillId="20" borderId="61" xfId="0" applyNumberFormat="1" applyFont="1" applyFill="1" applyBorder="1" applyAlignment="1">
      <alignment horizontal="right"/>
    </xf>
    <xf numFmtId="0" fontId="21" fillId="20" borderId="22" xfId="0" applyFont="1" applyFill="1" applyBorder="1" applyAlignment="1">
      <alignment wrapText="1"/>
    </xf>
    <xf numFmtId="0" fontId="21" fillId="20" borderId="23" xfId="0" applyFont="1" applyFill="1" applyBorder="1" applyAlignment="1">
      <alignment wrapText="1"/>
    </xf>
    <xf numFmtId="0" fontId="21" fillId="0" borderId="23" xfId="0" applyFont="1" applyBorder="1" applyAlignment="1">
      <alignment horizontal="left" wrapText="1"/>
    </xf>
    <xf numFmtId="14" fontId="23" fillId="0" borderId="23" xfId="0" applyNumberFormat="1" applyFont="1" applyBorder="1" applyAlignment="1">
      <alignment horizontal="right"/>
    </xf>
    <xf numFmtId="6" fontId="23" fillId="0" borderId="24" xfId="0" applyNumberFormat="1" applyFont="1" applyBorder="1" applyAlignment="1">
      <alignment horizontal="right" wrapText="1"/>
    </xf>
    <xf numFmtId="0" fontId="22" fillId="0" borderId="0" xfId="0" applyFont="1" applyAlignment="1">
      <alignment horizontal="left"/>
    </xf>
    <xf numFmtId="168" fontId="23" fillId="0" borderId="10" xfId="0" applyNumberFormat="1" applyFont="1" applyBorder="1" applyAlignment="1">
      <alignment horizontal="center" wrapText="1"/>
    </xf>
    <xf numFmtId="168" fontId="23" fillId="0" borderId="66" xfId="0" applyNumberFormat="1" applyFont="1" applyBorder="1" applyAlignment="1">
      <alignment horizontal="center" wrapText="1"/>
    </xf>
    <xf numFmtId="168" fontId="23" fillId="0" borderId="12" xfId="0" applyNumberFormat="1" applyFont="1" applyBorder="1" applyAlignment="1">
      <alignment horizontal="center" wrapText="1"/>
    </xf>
    <xf numFmtId="0" fontId="22" fillId="0" borderId="0" xfId="0" applyFont="1" applyAlignment="1">
      <alignment/>
    </xf>
    <xf numFmtId="0" fontId="23" fillId="0" borderId="13" xfId="0" applyFont="1" applyBorder="1" applyAlignment="1">
      <alignment horizontal="center"/>
    </xf>
    <xf numFmtId="0" fontId="23" fillId="0" borderId="29" xfId="0" applyFont="1" applyBorder="1" applyAlignment="1">
      <alignment horizontal="left"/>
    </xf>
    <xf numFmtId="0" fontId="23" fillId="0" borderId="14" xfId="0" applyFont="1" applyBorder="1" applyAlignment="1">
      <alignment horizontal="center" wrapText="1"/>
    </xf>
    <xf numFmtId="0" fontId="23" fillId="0" borderId="67" xfId="0" applyFont="1" applyBorder="1" applyAlignment="1">
      <alignment horizontal="center"/>
    </xf>
    <xf numFmtId="0" fontId="23" fillId="0" borderId="16" xfId="0" applyFont="1" applyBorder="1" applyAlignment="1">
      <alignment horizontal="center" wrapText="1"/>
    </xf>
    <xf numFmtId="0" fontId="23" fillId="0" borderId="43" xfId="0" applyFont="1" applyBorder="1" applyAlignment="1">
      <alignment horizontal="left"/>
    </xf>
    <xf numFmtId="0" fontId="23" fillId="0" borderId="68" xfId="0" applyFont="1" applyBorder="1" applyAlignment="1">
      <alignment horizontal="center" wrapText="1"/>
    </xf>
    <xf numFmtId="0" fontId="23" fillId="0" borderId="69" xfId="0" applyFont="1" applyBorder="1" applyAlignment="1">
      <alignment horizontal="center" wrapText="1"/>
    </xf>
    <xf numFmtId="0" fontId="23" fillId="20" borderId="37" xfId="0" applyFont="1" applyFill="1" applyBorder="1" applyAlignment="1">
      <alignment horizontal="center" wrapText="1"/>
    </xf>
    <xf numFmtId="0" fontId="23" fillId="20" borderId="38" xfId="0" applyFont="1" applyFill="1" applyBorder="1" applyAlignment="1">
      <alignment horizontal="center" wrapText="1"/>
    </xf>
    <xf numFmtId="0" fontId="23" fillId="20" borderId="20" xfId="0" applyFont="1" applyFill="1" applyBorder="1" applyAlignment="1">
      <alignment horizontal="center" wrapText="1"/>
    </xf>
    <xf numFmtId="0" fontId="23" fillId="0" borderId="37" xfId="0" applyFont="1" applyBorder="1" applyAlignment="1">
      <alignment horizontal="center" wrapText="1"/>
    </xf>
    <xf numFmtId="0" fontId="23" fillId="0" borderId="48" xfId="0" applyFont="1" applyBorder="1" applyAlignment="1">
      <alignment/>
    </xf>
    <xf numFmtId="0" fontId="22" fillId="20" borderId="21" xfId="0" applyFont="1" applyFill="1" applyBorder="1" applyAlignment="1">
      <alignment/>
    </xf>
    <xf numFmtId="0" fontId="22" fillId="20" borderId="8" xfId="0" applyFont="1" applyFill="1" applyBorder="1" applyAlignment="1">
      <alignment/>
    </xf>
    <xf numFmtId="0" fontId="22" fillId="0" borderId="19" xfId="0" applyFont="1" applyBorder="1" applyAlignment="1">
      <alignment horizontal="center" wrapText="1"/>
    </xf>
    <xf numFmtId="0" fontId="22" fillId="0" borderId="8" xfId="0" applyFont="1" applyBorder="1" applyAlignment="1">
      <alignment horizontal="center"/>
    </xf>
    <xf numFmtId="6" fontId="22" fillId="0" borderId="21" xfId="0" applyNumberFormat="1" applyFont="1" applyBorder="1" applyAlignment="1">
      <alignment/>
    </xf>
    <xf numFmtId="14" fontId="22" fillId="0" borderId="8" xfId="0" applyNumberFormat="1" applyFont="1" applyBorder="1" applyAlignment="1">
      <alignment horizontal="right"/>
    </xf>
    <xf numFmtId="0" fontId="22" fillId="0" borderId="33" xfId="0" applyFont="1" applyFill="1" applyBorder="1" applyAlignment="1">
      <alignment horizontal="center" wrapText="1"/>
    </xf>
    <xf numFmtId="0" fontId="23" fillId="0" borderId="51" xfId="0" applyFont="1" applyBorder="1" applyAlignment="1">
      <alignment horizontal="right" wrapText="1"/>
    </xf>
    <xf numFmtId="6" fontId="23" fillId="0" borderId="36" xfId="0" applyNumberFormat="1" applyFont="1" applyBorder="1" applyAlignment="1">
      <alignment/>
    </xf>
    <xf numFmtId="14" fontId="23" fillId="0" borderId="51" xfId="0" applyNumberFormat="1" applyFont="1" applyBorder="1" applyAlignment="1">
      <alignment horizontal="right"/>
    </xf>
    <xf numFmtId="0" fontId="22" fillId="20" borderId="37" xfId="0" applyFont="1" applyFill="1" applyBorder="1" applyAlignment="1">
      <alignment horizontal="center" wrapText="1"/>
    </xf>
    <xf numFmtId="0" fontId="22" fillId="20" borderId="0" xfId="0" applyFont="1" applyFill="1" applyBorder="1" applyAlignment="1">
      <alignment/>
    </xf>
    <xf numFmtId="0" fontId="23" fillId="20" borderId="20" xfId="0" applyFont="1" applyFill="1" applyBorder="1" applyAlignment="1">
      <alignment horizontal="right" wrapText="1"/>
    </xf>
    <xf numFmtId="14" fontId="23" fillId="20" borderId="20" xfId="0" applyNumberFormat="1" applyFont="1" applyFill="1" applyBorder="1" applyAlignment="1">
      <alignment/>
    </xf>
    <xf numFmtId="0" fontId="23" fillId="0" borderId="17" xfId="0" applyFont="1" applyBorder="1" applyAlignment="1">
      <alignment horizontal="right"/>
    </xf>
    <xf numFmtId="6" fontId="23" fillId="0" borderId="17" xfId="0" applyNumberFormat="1" applyFont="1" applyBorder="1" applyAlignment="1">
      <alignment horizontal="right"/>
    </xf>
    <xf numFmtId="168" fontId="23" fillId="0" borderId="70" xfId="0" applyNumberFormat="1" applyFont="1" applyBorder="1" applyAlignment="1">
      <alignment horizontal="center" wrapText="1"/>
    </xf>
    <xf numFmtId="0" fontId="23" fillId="0" borderId="45" xfId="0" applyFont="1" applyBorder="1" applyAlignment="1">
      <alignment horizontal="center"/>
    </xf>
    <xf numFmtId="0" fontId="23" fillId="0" borderId="30" xfId="0" applyFont="1" applyBorder="1" applyAlignment="1">
      <alignment horizontal="center"/>
    </xf>
    <xf numFmtId="0" fontId="23" fillId="0" borderId="42" xfId="0" applyFont="1" applyBorder="1" applyAlignment="1">
      <alignment horizontal="center"/>
    </xf>
    <xf numFmtId="0" fontId="23" fillId="0" borderId="55" xfId="0" applyFont="1" applyBorder="1" applyAlignment="1">
      <alignment horizontal="center"/>
    </xf>
    <xf numFmtId="0" fontId="23" fillId="0" borderId="71" xfId="0" applyFont="1" applyBorder="1" applyAlignment="1">
      <alignment horizontal="center" wrapText="1"/>
    </xf>
    <xf numFmtId="0" fontId="23" fillId="0" borderId="47" xfId="0" applyFont="1" applyBorder="1" applyAlignment="1">
      <alignment horizontal="center" wrapText="1"/>
    </xf>
    <xf numFmtId="0" fontId="22" fillId="20" borderId="72" xfId="0" applyFont="1" applyFill="1" applyBorder="1" applyAlignment="1">
      <alignment/>
    </xf>
    <xf numFmtId="0" fontId="22" fillId="0" borderId="73" xfId="0" applyFont="1" applyBorder="1" applyAlignment="1">
      <alignment horizontal="center" wrapText="1"/>
    </xf>
    <xf numFmtId="0" fontId="22" fillId="0" borderId="74" xfId="0" applyFont="1" applyBorder="1" applyAlignment="1">
      <alignment horizontal="center" wrapText="1"/>
    </xf>
    <xf numFmtId="6" fontId="22" fillId="0" borderId="8" xfId="0" applyNumberFormat="1" applyFont="1" applyBorder="1" applyAlignment="1">
      <alignment horizontal="right" wrapText="1"/>
    </xf>
    <xf numFmtId="38" fontId="22" fillId="0" borderId="21" xfId="0" applyNumberFormat="1" applyFont="1" applyBorder="1" applyAlignment="1">
      <alignment horizontal="right" wrapText="1"/>
    </xf>
    <xf numFmtId="0" fontId="22" fillId="0" borderId="75" xfId="0" applyFont="1" applyBorder="1" applyAlignment="1">
      <alignment horizontal="center" wrapText="1"/>
    </xf>
    <xf numFmtId="0" fontId="23" fillId="0" borderId="75" xfId="0" applyFont="1" applyBorder="1" applyAlignment="1">
      <alignment horizontal="right" wrapText="1"/>
    </xf>
    <xf numFmtId="6" fontId="23" fillId="0" borderId="51" xfId="0" applyNumberFormat="1" applyFont="1" applyBorder="1" applyAlignment="1">
      <alignment horizontal="right" wrapText="1"/>
    </xf>
    <xf numFmtId="38" fontId="22" fillId="20" borderId="36" xfId="0" applyNumberFormat="1" applyFont="1" applyFill="1" applyBorder="1" applyAlignment="1">
      <alignment horizontal="right" wrapText="1"/>
    </xf>
    <xf numFmtId="0" fontId="22" fillId="20" borderId="47" xfId="0" applyFont="1" applyFill="1" applyBorder="1" applyAlignment="1">
      <alignment horizontal="center" wrapText="1"/>
    </xf>
    <xf numFmtId="0" fontId="22" fillId="20" borderId="48" xfId="0" applyFont="1" applyFill="1" applyBorder="1" applyAlignment="1">
      <alignment horizontal="center" wrapText="1"/>
    </xf>
    <xf numFmtId="6" fontId="22" fillId="20" borderId="20" xfId="0" applyNumberFormat="1" applyFont="1" applyFill="1" applyBorder="1" applyAlignment="1">
      <alignment horizontal="center" wrapText="1"/>
    </xf>
    <xf numFmtId="49" fontId="22" fillId="20" borderId="76" xfId="0" applyNumberFormat="1" applyFont="1" applyFill="1" applyBorder="1" applyAlignment="1">
      <alignment horizontal="center"/>
    </xf>
    <xf numFmtId="0" fontId="23" fillId="0" borderId="57" xfId="0" applyFont="1" applyBorder="1" applyAlignment="1">
      <alignment horizontal="center" wrapText="1"/>
    </xf>
    <xf numFmtId="0" fontId="23" fillId="0" borderId="77" xfId="0" applyFont="1" applyBorder="1" applyAlignment="1">
      <alignment horizontal="right" wrapText="1"/>
    </xf>
    <xf numFmtId="6" fontId="23" fillId="0" borderId="23" xfId="0" applyNumberFormat="1" applyFont="1" applyBorder="1" applyAlignment="1">
      <alignment horizontal="right" wrapText="1"/>
    </xf>
    <xf numFmtId="0" fontId="22" fillId="20" borderId="18" xfId="0" applyFont="1" applyFill="1" applyBorder="1" applyAlignment="1">
      <alignment/>
    </xf>
    <xf numFmtId="0" fontId="0" fillId="0" borderId="0" xfId="0" applyAlignment="1">
      <alignment/>
    </xf>
    <xf numFmtId="0" fontId="0" fillId="0" borderId="0" xfId="0" applyBorder="1" applyAlignment="1">
      <alignment/>
    </xf>
    <xf numFmtId="0" fontId="23" fillId="0" borderId="0" xfId="0" applyFont="1" applyBorder="1" applyAlignment="1">
      <alignment horizontal="center"/>
    </xf>
    <xf numFmtId="168" fontId="23" fillId="0" borderId="10" xfId="0" applyNumberFormat="1" applyFont="1" applyBorder="1" applyAlignment="1">
      <alignment horizontal="center"/>
    </xf>
    <xf numFmtId="168" fontId="23" fillId="0" borderId="66" xfId="0" applyNumberFormat="1" applyFont="1" applyBorder="1" applyAlignment="1">
      <alignment horizontal="center"/>
    </xf>
    <xf numFmtId="168" fontId="23" fillId="0" borderId="11" xfId="0" applyNumberFormat="1" applyFont="1" applyBorder="1" applyAlignment="1">
      <alignment horizontal="center"/>
    </xf>
    <xf numFmtId="168" fontId="23" fillId="0" borderId="12" xfId="0" applyNumberFormat="1" applyFont="1" applyBorder="1" applyAlignment="1">
      <alignment horizontal="center"/>
    </xf>
    <xf numFmtId="0" fontId="0" fillId="0" borderId="0" xfId="0" applyAlignment="1">
      <alignment wrapText="1"/>
    </xf>
    <xf numFmtId="0" fontId="23" fillId="0" borderId="16" xfId="0" applyFont="1" applyBorder="1" applyAlignment="1">
      <alignment horizontal="center" wrapText="1"/>
    </xf>
    <xf numFmtId="0" fontId="23" fillId="0" borderId="35" xfId="0" applyFont="1" applyBorder="1" applyAlignment="1">
      <alignment horizontal="left" wrapText="1"/>
    </xf>
    <xf numFmtId="0" fontId="23" fillId="0" borderId="17" xfId="0" applyFont="1" applyBorder="1" applyAlignment="1">
      <alignment horizontal="center" wrapText="1"/>
    </xf>
    <xf numFmtId="0" fontId="23" fillId="0" borderId="35" xfId="0" applyFont="1" applyBorder="1" applyAlignment="1">
      <alignment horizontal="center" wrapText="1"/>
    </xf>
    <xf numFmtId="0" fontId="23" fillId="0" borderId="17" xfId="0" applyFont="1" applyBorder="1" applyAlignment="1">
      <alignment horizontal="center" wrapText="1"/>
    </xf>
    <xf numFmtId="0" fontId="23" fillId="0" borderId="18" xfId="0" applyFont="1" applyBorder="1" applyAlignment="1">
      <alignment horizontal="center" wrapText="1"/>
    </xf>
    <xf numFmtId="0" fontId="23" fillId="20" borderId="37" xfId="0" applyFont="1" applyFill="1" applyBorder="1" applyAlignment="1">
      <alignment horizontal="center" wrapText="1"/>
    </xf>
    <xf numFmtId="0" fontId="23" fillId="20" borderId="78" xfId="0" applyFont="1" applyFill="1" applyBorder="1" applyAlignment="1">
      <alignment horizontal="left" wrapText="1"/>
    </xf>
    <xf numFmtId="0" fontId="23" fillId="20" borderId="20" xfId="0" applyFont="1" applyFill="1" applyBorder="1" applyAlignment="1">
      <alignment horizontal="center"/>
    </xf>
    <xf numFmtId="0" fontId="23" fillId="20" borderId="78" xfId="0" applyFont="1" applyFill="1" applyBorder="1" applyAlignment="1">
      <alignment horizontal="center"/>
    </xf>
    <xf numFmtId="0" fontId="23" fillId="0" borderId="77" xfId="0" applyFont="1" applyFill="1" applyBorder="1" applyAlignment="1">
      <alignment/>
    </xf>
    <xf numFmtId="0" fontId="23" fillId="20" borderId="17" xfId="0" applyFont="1" applyFill="1" applyBorder="1" applyAlignment="1">
      <alignment/>
    </xf>
    <xf numFmtId="0" fontId="23" fillId="20" borderId="18" xfId="0" applyFont="1" applyFill="1" applyBorder="1" applyAlignment="1">
      <alignment/>
    </xf>
    <xf numFmtId="0" fontId="22" fillId="0" borderId="37" xfId="0" applyFont="1" applyBorder="1" applyAlignment="1">
      <alignment horizontal="center" wrapText="1"/>
    </xf>
    <xf numFmtId="0" fontId="23" fillId="0" borderId="20" xfId="0" applyFont="1" applyBorder="1" applyAlignment="1">
      <alignment horizontal="left" wrapText="1"/>
    </xf>
    <xf numFmtId="8" fontId="23" fillId="0" borderId="20" xfId="0" applyNumberFormat="1" applyFont="1" applyBorder="1" applyAlignment="1">
      <alignment horizontal="right" wrapText="1"/>
    </xf>
    <xf numFmtId="9" fontId="23" fillId="0" borderId="38" xfId="57" applyNumberFormat="1" applyFont="1" applyBorder="1" applyAlignment="1">
      <alignment horizontal="right" wrapText="1"/>
    </xf>
    <xf numFmtId="0" fontId="22" fillId="0" borderId="19" xfId="0" applyFont="1" applyBorder="1" applyAlignment="1">
      <alignment horizontal="center" wrapText="1"/>
    </xf>
    <xf numFmtId="0" fontId="22" fillId="0" borderId="8" xfId="0" applyFont="1" applyBorder="1" applyAlignment="1">
      <alignment horizontal="left" wrapText="1"/>
    </xf>
    <xf numFmtId="8" fontId="22" fillId="0" borderId="8" xfId="0" applyNumberFormat="1" applyFont="1" applyBorder="1" applyAlignment="1">
      <alignment horizontal="right" wrapText="1"/>
    </xf>
    <xf numFmtId="9" fontId="22" fillId="0" borderId="21" xfId="57" applyNumberFormat="1" applyFont="1" applyBorder="1" applyAlignment="1">
      <alignment horizontal="right" wrapText="1"/>
    </xf>
    <xf numFmtId="0" fontId="23" fillId="0" borderId="8" xfId="0" applyFont="1" applyBorder="1" applyAlignment="1">
      <alignment horizontal="left" wrapText="1"/>
    </xf>
    <xf numFmtId="8" fontId="23" fillId="0" borderId="8" xfId="0" applyNumberFormat="1" applyFont="1" applyBorder="1" applyAlignment="1">
      <alignment horizontal="right" wrapText="1"/>
    </xf>
    <xf numFmtId="9" fontId="23" fillId="0" borderId="21" xfId="57" applyNumberFormat="1" applyFont="1" applyBorder="1" applyAlignment="1">
      <alignment horizontal="right" wrapText="1"/>
    </xf>
    <xf numFmtId="0" fontId="18" fillId="0" borderId="79" xfId="0" applyFont="1" applyBorder="1" applyAlignment="1">
      <alignment horizontal="center"/>
    </xf>
    <xf numFmtId="0" fontId="22" fillId="0" borderId="28" xfId="0" applyFont="1" applyBorder="1" applyAlignment="1">
      <alignment horizontal="center" wrapText="1"/>
    </xf>
    <xf numFmtId="0" fontId="22" fillId="0" borderId="80" xfId="0" applyFont="1" applyBorder="1" applyAlignment="1">
      <alignment horizontal="left" wrapText="1"/>
    </xf>
    <xf numFmtId="8" fontId="22" fillId="0" borderId="80" xfId="0" applyNumberFormat="1" applyFont="1" applyBorder="1" applyAlignment="1">
      <alignment horizontal="right" wrapText="1"/>
    </xf>
    <xf numFmtId="9" fontId="22" fillId="0" borderId="81" xfId="57" applyNumberFormat="1" applyFont="1" applyBorder="1" applyAlignment="1">
      <alignment horizontal="right" wrapText="1"/>
    </xf>
    <xf numFmtId="0" fontId="22" fillId="20" borderId="28" xfId="0" applyFont="1" applyFill="1" applyBorder="1" applyAlignment="1">
      <alignment horizontal="center" wrapText="1"/>
    </xf>
    <xf numFmtId="0" fontId="22" fillId="20" borderId="80" xfId="0" applyFont="1" applyFill="1" applyBorder="1" applyAlignment="1">
      <alignment horizontal="left" wrapText="1"/>
    </xf>
    <xf numFmtId="6" fontId="0" fillId="20" borderId="80" xfId="0" applyNumberFormat="1" applyFill="1" applyBorder="1" applyAlignment="1">
      <alignment horizontal="right" wrapText="1"/>
    </xf>
    <xf numFmtId="9" fontId="0" fillId="20" borderId="81" xfId="57" applyNumberFormat="1" applyFill="1" applyBorder="1" applyAlignment="1">
      <alignment horizontal="right" wrapText="1"/>
    </xf>
    <xf numFmtId="0" fontId="24" fillId="0" borderId="0" xfId="0" applyFont="1" applyFill="1" applyBorder="1" applyAlignment="1">
      <alignment/>
    </xf>
    <xf numFmtId="6" fontId="24" fillId="0" borderId="0" xfId="0" applyNumberFormat="1" applyFont="1" applyFill="1" applyBorder="1" applyAlignment="1">
      <alignment/>
    </xf>
    <xf numFmtId="0" fontId="18" fillId="0" borderId="0" xfId="0" applyFont="1" applyBorder="1" applyAlignment="1">
      <alignment horizontal="center"/>
    </xf>
    <xf numFmtId="168" fontId="18" fillId="0" borderId="33" xfId="0" applyNumberFormat="1" applyFont="1" applyFill="1" applyBorder="1" applyAlignment="1">
      <alignment horizontal="center" wrapText="1"/>
    </xf>
    <xf numFmtId="168" fontId="18" fillId="0" borderId="51" xfId="0" applyNumberFormat="1" applyFont="1" applyFill="1" applyBorder="1" applyAlignment="1">
      <alignment horizontal="center" wrapText="1"/>
    </xf>
    <xf numFmtId="49" fontId="25" fillId="0" borderId="75" xfId="0" applyNumberFormat="1" applyFont="1" applyFill="1" applyBorder="1" applyAlignment="1" applyProtection="1">
      <alignment horizontal="left"/>
      <protection/>
    </xf>
    <xf numFmtId="49" fontId="20" fillId="0" borderId="34" xfId="0" applyNumberFormat="1" applyFont="1" applyFill="1" applyBorder="1" applyAlignment="1">
      <alignment horizontal="left" wrapText="1"/>
    </xf>
    <xf numFmtId="6" fontId="18" fillId="0" borderId="36" xfId="0" applyNumberFormat="1" applyFont="1" applyFill="1" applyBorder="1" applyAlignment="1">
      <alignment horizontal="center" wrapText="1"/>
    </xf>
    <xf numFmtId="0" fontId="24" fillId="0" borderId="0" xfId="0" applyFont="1" applyFill="1" applyBorder="1" applyAlignment="1">
      <alignment horizontal="center"/>
    </xf>
    <xf numFmtId="38" fontId="18" fillId="0" borderId="38" xfId="0" applyNumberFormat="1" applyFont="1" applyFill="1" applyBorder="1" applyAlignment="1" applyProtection="1">
      <alignment horizontal="right"/>
      <protection locked="0"/>
    </xf>
    <xf numFmtId="0" fontId="24" fillId="0" borderId="0" xfId="0" applyFont="1" applyFill="1" applyAlignment="1">
      <alignment wrapText="1"/>
    </xf>
    <xf numFmtId="8" fontId="18" fillId="0" borderId="24" xfId="0" applyNumberFormat="1" applyFont="1" applyFill="1" applyBorder="1" applyAlignment="1" applyProtection="1">
      <alignment/>
      <protection locked="0"/>
    </xf>
    <xf numFmtId="0" fontId="18" fillId="0" borderId="33" xfId="0" applyFont="1" applyFill="1" applyBorder="1" applyAlignment="1" applyProtection="1">
      <alignment horizontal="left"/>
      <protection/>
    </xf>
    <xf numFmtId="0" fontId="18" fillId="0" borderId="51" xfId="0" applyFont="1" applyFill="1" applyBorder="1" applyAlignment="1" applyProtection="1">
      <alignment horizontal="right"/>
      <protection/>
    </xf>
    <xf numFmtId="8" fontId="18" fillId="0" borderId="36" xfId="0" applyNumberFormat="1" applyFont="1" applyFill="1" applyBorder="1" applyAlignment="1" applyProtection="1">
      <alignment horizontal="right"/>
      <protection/>
    </xf>
    <xf numFmtId="0" fontId="24" fillId="0" borderId="0" xfId="0" applyFont="1" applyFill="1" applyBorder="1" applyAlignment="1">
      <alignment/>
    </xf>
    <xf numFmtId="168" fontId="18" fillId="0" borderId="82" xfId="0" applyNumberFormat="1" applyFont="1" applyFill="1" applyBorder="1" applyAlignment="1">
      <alignment horizontal="center"/>
    </xf>
    <xf numFmtId="168" fontId="18" fillId="0" borderId="83" xfId="0" applyNumberFormat="1" applyFont="1" applyFill="1" applyBorder="1" applyAlignment="1">
      <alignment horizontal="center"/>
    </xf>
    <xf numFmtId="168" fontId="18" fillId="0" borderId="84" xfId="0" applyNumberFormat="1" applyFont="1" applyFill="1" applyBorder="1" applyAlignment="1">
      <alignment horizontal="center"/>
    </xf>
    <xf numFmtId="49" fontId="18" fillId="0" borderId="57" xfId="0" applyNumberFormat="1" applyFont="1" applyFill="1" applyBorder="1" applyAlignment="1">
      <alignment horizontal="center"/>
    </xf>
    <xf numFmtId="0" fontId="18" fillId="0" borderId="77" xfId="0" applyFont="1" applyFill="1" applyBorder="1" applyAlignment="1">
      <alignment horizontal="center" wrapText="1"/>
    </xf>
    <xf numFmtId="0" fontId="18" fillId="0" borderId="77" xfId="0" applyFont="1" applyFill="1" applyBorder="1" applyAlignment="1">
      <alignment horizontal="center" vertical="top" wrapText="1"/>
    </xf>
    <xf numFmtId="6" fontId="18" fillId="0" borderId="18" xfId="0" applyNumberFormat="1" applyFont="1" applyFill="1" applyBorder="1" applyAlignment="1">
      <alignment horizontal="center" vertical="top" wrapText="1"/>
    </xf>
    <xf numFmtId="49" fontId="18" fillId="0" borderId="0" xfId="0" applyNumberFormat="1" applyFont="1" applyFill="1" applyBorder="1" applyAlignment="1">
      <alignment horizontal="center"/>
    </xf>
    <xf numFmtId="0" fontId="18" fillId="0" borderId="85" xfId="0" applyFont="1" applyFill="1" applyBorder="1" applyAlignment="1">
      <alignment horizontal="center" wrapText="1"/>
    </xf>
    <xf numFmtId="0" fontId="18" fillId="0" borderId="0" xfId="0" applyFont="1" applyFill="1" applyBorder="1" applyAlignment="1">
      <alignment horizontal="center" vertical="top" wrapText="1"/>
    </xf>
    <xf numFmtId="6" fontId="18" fillId="0" borderId="0" xfId="0" applyNumberFormat="1" applyFont="1" applyFill="1" applyBorder="1" applyAlignment="1">
      <alignment horizontal="center" vertical="top" wrapText="1"/>
    </xf>
    <xf numFmtId="49" fontId="18" fillId="0" borderId="8" xfId="0" applyNumberFormat="1" applyFont="1" applyFill="1" applyBorder="1" applyAlignment="1">
      <alignment horizontal="center" vertical="top" wrapText="1"/>
    </xf>
    <xf numFmtId="0" fontId="24" fillId="0" borderId="57" xfId="0" applyFont="1" applyFill="1" applyBorder="1" applyAlignment="1">
      <alignment/>
    </xf>
    <xf numFmtId="6" fontId="24" fillId="0" borderId="35" xfId="0" applyNumberFormat="1" applyFont="1" applyFill="1" applyBorder="1" applyAlignment="1">
      <alignment/>
    </xf>
    <xf numFmtId="0" fontId="18" fillId="0" borderId="51" xfId="0" applyFont="1" applyFill="1" applyBorder="1" applyAlignment="1" applyProtection="1">
      <alignment horizontal="left"/>
      <protection/>
    </xf>
    <xf numFmtId="8" fontId="18" fillId="0" borderId="51" xfId="0" applyNumberFormat="1" applyFont="1" applyFill="1" applyBorder="1" applyAlignment="1" applyProtection="1">
      <alignment horizontal="right"/>
      <protection/>
    </xf>
    <xf numFmtId="0" fontId="23" fillId="0" borderId="0" xfId="0" applyFont="1" applyBorder="1" applyAlignment="1">
      <alignment horizontal="centerContinuous"/>
    </xf>
    <xf numFmtId="0" fontId="22" fillId="0" borderId="35" xfId="0" applyFont="1" applyBorder="1" applyAlignment="1">
      <alignment horizontal="center"/>
    </xf>
    <xf numFmtId="0" fontId="23" fillId="0" borderId="86" xfId="0" applyFont="1" applyFill="1" applyBorder="1" applyAlignment="1">
      <alignment horizontal="center" vertical="top"/>
    </xf>
    <xf numFmtId="0" fontId="23" fillId="0" borderId="68" xfId="0" applyFont="1" applyFill="1" applyBorder="1" applyAlignment="1">
      <alignment vertical="top"/>
    </xf>
    <xf numFmtId="168" fontId="26" fillId="20" borderId="87" xfId="0" applyNumberFormat="1" applyFont="1" applyFill="1" applyBorder="1" applyAlignment="1">
      <alignment horizontal="center" vertical="top" wrapText="1"/>
    </xf>
    <xf numFmtId="0" fontId="23" fillId="20" borderId="11" xfId="0" applyFont="1" applyFill="1" applyBorder="1" applyAlignment="1">
      <alignment vertical="top"/>
    </xf>
    <xf numFmtId="0" fontId="23" fillId="20" borderId="88" xfId="0" applyFont="1" applyFill="1" applyBorder="1" applyAlignment="1">
      <alignment/>
    </xf>
    <xf numFmtId="168" fontId="26" fillId="0" borderId="57" xfId="0" applyNumberFormat="1" applyFont="1" applyBorder="1" applyAlignment="1">
      <alignment horizontal="center" vertical="top" wrapText="1"/>
    </xf>
    <xf numFmtId="0" fontId="23" fillId="0" borderId="23" xfId="0" applyFont="1" applyBorder="1" applyAlignment="1">
      <alignment vertical="top"/>
    </xf>
    <xf numFmtId="0" fontId="0" fillId="0" borderId="37" xfId="0" applyFont="1" applyBorder="1" applyAlignment="1">
      <alignment horizontal="center" vertical="top"/>
    </xf>
    <xf numFmtId="0" fontId="0" fillId="0" borderId="20" xfId="0" applyFont="1" applyBorder="1" applyAlignment="1">
      <alignment vertical="top" wrapText="1"/>
    </xf>
    <xf numFmtId="0" fontId="0" fillId="0" borderId="38" xfId="0" applyNumberFormat="1" applyFont="1" applyBorder="1" applyAlignment="1">
      <alignment wrapText="1"/>
    </xf>
    <xf numFmtId="0" fontId="0" fillId="0" borderId="19" xfId="0" applyFont="1" applyBorder="1" applyAlignment="1">
      <alignment horizontal="center" vertical="top"/>
    </xf>
    <xf numFmtId="0" fontId="0" fillId="0" borderId="21" xfId="0" applyNumberFormat="1" applyFont="1" applyBorder="1" applyAlignment="1">
      <alignment wrapText="1"/>
    </xf>
    <xf numFmtId="0" fontId="0" fillId="0" borderId="28" xfId="0" applyFont="1" applyBorder="1" applyAlignment="1">
      <alignment horizontal="center" vertical="top"/>
    </xf>
    <xf numFmtId="0" fontId="0" fillId="0" borderId="80" xfId="0" applyFont="1" applyBorder="1" applyAlignment="1">
      <alignment vertical="top" wrapText="1"/>
    </xf>
    <xf numFmtId="10" fontId="0" fillId="0" borderId="81" xfId="0" applyNumberFormat="1" applyFont="1" applyBorder="1" applyAlignment="1">
      <alignment horizontal="left"/>
    </xf>
    <xf numFmtId="0" fontId="22" fillId="20" borderId="89" xfId="0" applyFont="1" applyFill="1" applyBorder="1" applyAlignment="1">
      <alignment horizontal="center" vertical="top"/>
    </xf>
    <xf numFmtId="0" fontId="22" fillId="20" borderId="90" xfId="0" applyFont="1" applyFill="1" applyBorder="1" applyAlignment="1">
      <alignment vertical="top" wrapText="1"/>
    </xf>
    <xf numFmtId="10" fontId="22" fillId="20" borderId="24" xfId="0" applyNumberFormat="1" applyFont="1" applyFill="1" applyBorder="1" applyAlignment="1">
      <alignment horizontal="left"/>
    </xf>
    <xf numFmtId="168" fontId="26" fillId="0" borderId="75" xfId="0" applyNumberFormat="1" applyFont="1" applyBorder="1" applyAlignment="1">
      <alignment horizontal="center" vertical="top" wrapText="1"/>
    </xf>
    <xf numFmtId="0" fontId="23" fillId="0" borderId="34" xfId="0" applyFont="1" applyBorder="1" applyAlignment="1">
      <alignment vertical="top" wrapText="1"/>
    </xf>
    <xf numFmtId="0" fontId="23" fillId="0" borderId="36" xfId="0" applyFont="1" applyBorder="1" applyAlignment="1">
      <alignment vertical="top" wrapText="1"/>
    </xf>
    <xf numFmtId="0" fontId="23" fillId="0" borderId="37" xfId="0" applyFont="1" applyBorder="1" applyAlignment="1">
      <alignment horizontal="center" vertical="top" wrapText="1"/>
    </xf>
    <xf numFmtId="0" fontId="23" fillId="0" borderId="20" xfId="0" applyFont="1" applyBorder="1" applyAlignment="1">
      <alignment vertical="top" wrapText="1"/>
    </xf>
    <xf numFmtId="0" fontId="0" fillId="0" borderId="38" xfId="0" applyBorder="1" applyAlignment="1">
      <alignment wrapText="1"/>
    </xf>
    <xf numFmtId="0" fontId="22" fillId="0" borderId="37" xfId="0" applyFont="1" applyBorder="1" applyAlignment="1">
      <alignment horizontal="center" vertical="top" wrapText="1"/>
    </xf>
    <xf numFmtId="0" fontId="0" fillId="0" borderId="21" xfId="0" applyFont="1" applyBorder="1" applyAlignment="1">
      <alignment wrapText="1"/>
    </xf>
    <xf numFmtId="0" fontId="22" fillId="0" borderId="8" xfId="0" applyFont="1" applyBorder="1" applyAlignment="1">
      <alignment vertical="top" wrapText="1"/>
    </xf>
    <xf numFmtId="0" fontId="22" fillId="0" borderId="19" xfId="0" applyFont="1" applyBorder="1" applyAlignment="1">
      <alignment horizontal="center" vertical="top" wrapText="1"/>
    </xf>
    <xf numFmtId="10" fontId="22" fillId="0" borderId="21" xfId="0" applyNumberFormat="1" applyFont="1" applyBorder="1" applyAlignment="1">
      <alignment horizontal="left" wrapText="1"/>
    </xf>
    <xf numFmtId="0" fontId="0" fillId="0" borderId="0" xfId="0" applyFill="1" applyAlignment="1">
      <alignment wrapText="1"/>
    </xf>
    <xf numFmtId="0" fontId="22" fillId="20" borderId="19" xfId="0" applyFont="1" applyFill="1" applyBorder="1" applyAlignment="1">
      <alignment horizontal="center" vertical="top" wrapText="1"/>
    </xf>
    <xf numFmtId="0" fontId="22" fillId="20" borderId="8" xfId="0" applyFont="1" applyFill="1" applyBorder="1" applyAlignment="1">
      <alignment vertical="top" wrapText="1"/>
    </xf>
    <xf numFmtId="10" fontId="22" fillId="20" borderId="21" xfId="0" applyNumberFormat="1" applyFont="1" applyFill="1" applyBorder="1" applyAlignment="1">
      <alignment horizontal="left" wrapText="1"/>
    </xf>
    <xf numFmtId="0" fontId="21" fillId="0" borderId="0" xfId="0" applyFont="1" applyBorder="1" applyAlignment="1">
      <alignment horizontal="left"/>
    </xf>
    <xf numFmtId="0" fontId="0" fillId="0" borderId="0" xfId="0" applyFont="1" applyBorder="1" applyAlignment="1">
      <alignment/>
    </xf>
    <xf numFmtId="0" fontId="0" fillId="0" borderId="0" xfId="0" applyFont="1" applyBorder="1" applyAlignment="1">
      <alignment horizontal="left"/>
    </xf>
    <xf numFmtId="168" fontId="21" fillId="0" borderId="75" xfId="0" applyNumberFormat="1" applyFont="1" applyBorder="1" applyAlignment="1">
      <alignment horizontal="center"/>
    </xf>
    <xf numFmtId="168" fontId="21" fillId="0" borderId="34" xfId="0" applyNumberFormat="1" applyFont="1" applyBorder="1" applyAlignment="1">
      <alignment horizontal="left"/>
    </xf>
    <xf numFmtId="168" fontId="21" fillId="0" borderId="34" xfId="0" applyNumberFormat="1" applyFont="1" applyBorder="1" applyAlignment="1">
      <alignment horizontal="center"/>
    </xf>
    <xf numFmtId="168" fontId="21" fillId="0" borderId="36" xfId="0" applyNumberFormat="1" applyFont="1" applyBorder="1" applyAlignment="1">
      <alignment horizontal="center"/>
    </xf>
    <xf numFmtId="168" fontId="27" fillId="0" borderId="0" xfId="0" applyNumberFormat="1" applyFont="1" applyBorder="1" applyAlignment="1">
      <alignment horizontal="center"/>
    </xf>
    <xf numFmtId="168" fontId="21" fillId="0" borderId="59" xfId="0" applyNumberFormat="1" applyFont="1" applyBorder="1" applyAlignment="1">
      <alignment horizontal="center"/>
    </xf>
    <xf numFmtId="168" fontId="21" fillId="0" borderId="85" xfId="0" applyNumberFormat="1" applyFont="1" applyBorder="1" applyAlignment="1">
      <alignment horizontal="left"/>
    </xf>
    <xf numFmtId="168" fontId="21" fillId="0" borderId="85" xfId="0" applyNumberFormat="1" applyFont="1" applyBorder="1" applyAlignment="1">
      <alignment horizontal="center"/>
    </xf>
    <xf numFmtId="0" fontId="0" fillId="0" borderId="19" xfId="0" applyNumberFormat="1" applyFont="1" applyBorder="1" applyAlignment="1">
      <alignment horizontal="center"/>
    </xf>
    <xf numFmtId="168" fontId="0" fillId="0" borderId="20" xfId="0" applyNumberFormat="1" applyFont="1" applyBorder="1" applyAlignment="1">
      <alignment horizontal="left" wrapText="1"/>
    </xf>
    <xf numFmtId="169" fontId="0" fillId="0" borderId="20" xfId="0" applyNumberFormat="1" applyFont="1" applyBorder="1" applyAlignment="1">
      <alignment horizontal="right"/>
    </xf>
    <xf numFmtId="5" fontId="21" fillId="0" borderId="38" xfId="0" applyNumberFormat="1" applyFont="1" applyBorder="1" applyAlignment="1">
      <alignment horizontal="right" wrapText="1"/>
    </xf>
    <xf numFmtId="168" fontId="28" fillId="0" borderId="0" xfId="0" applyNumberFormat="1" applyFont="1" applyBorder="1" applyAlignment="1">
      <alignment horizontal="center"/>
    </xf>
    <xf numFmtId="168" fontId="21" fillId="0" borderId="0" xfId="0" applyNumberFormat="1" applyFont="1" applyBorder="1" applyAlignment="1">
      <alignment horizontal="center"/>
    </xf>
    <xf numFmtId="0" fontId="0" fillId="0" borderId="33" xfId="0" applyNumberFormat="1" applyFont="1" applyBorder="1" applyAlignment="1">
      <alignment horizontal="center"/>
    </xf>
    <xf numFmtId="0" fontId="21" fillId="0" borderId="51" xfId="0" applyFont="1" applyBorder="1" applyAlignment="1">
      <alignment horizontal="right"/>
    </xf>
    <xf numFmtId="169" fontId="21" fillId="0" borderId="51" xfId="0" applyNumberFormat="1" applyFont="1" applyBorder="1" applyAlignment="1">
      <alignment horizontal="center" wrapText="1"/>
    </xf>
    <xf numFmtId="5" fontId="21" fillId="0" borderId="36" xfId="0" applyNumberFormat="1" applyFont="1" applyBorder="1" applyAlignment="1">
      <alignment horizontal="center" wrapText="1"/>
    </xf>
    <xf numFmtId="0" fontId="0" fillId="0" borderId="0" xfId="0" applyNumberFormat="1" applyFont="1" applyFill="1" applyBorder="1" applyAlignment="1" applyProtection="1">
      <alignment/>
      <protection/>
    </xf>
    <xf numFmtId="0" fontId="23" fillId="0" borderId="0" xfId="0" applyFont="1" applyAlignment="1">
      <alignment horizontal="center" wrapText="1"/>
    </xf>
    <xf numFmtId="0" fontId="22" fillId="0" borderId="0" xfId="0" applyFont="1" applyBorder="1" applyAlignment="1">
      <alignment wrapText="1"/>
    </xf>
    <xf numFmtId="168" fontId="23" fillId="0" borderId="8" xfId="0" applyNumberFormat="1" applyFont="1" applyBorder="1" applyAlignment="1">
      <alignment horizontal="center" wrapText="1"/>
    </xf>
    <xf numFmtId="168" fontId="23" fillId="0" borderId="62" xfId="0" applyNumberFormat="1" applyFont="1" applyBorder="1" applyAlignment="1">
      <alignment horizontal="center" wrapText="1"/>
    </xf>
    <xf numFmtId="0" fontId="22" fillId="0" borderId="0" xfId="0" applyFont="1" applyAlignment="1">
      <alignment wrapText="1"/>
    </xf>
    <xf numFmtId="0" fontId="23" fillId="0" borderId="8" xfId="0" applyFont="1" applyBorder="1" applyAlignment="1">
      <alignment horizontal="center" wrapText="1"/>
    </xf>
    <xf numFmtId="0" fontId="23" fillId="0" borderId="91" xfId="0" applyFont="1" applyBorder="1" applyAlignment="1">
      <alignment horizontal="left" wrapText="1"/>
    </xf>
    <xf numFmtId="0" fontId="23" fillId="0" borderId="92" xfId="0" applyFont="1" applyBorder="1" applyAlignment="1">
      <alignment horizontal="center" wrapText="1"/>
    </xf>
    <xf numFmtId="0" fontId="23" fillId="0" borderId="93" xfId="0" applyFont="1" applyBorder="1" applyAlignment="1">
      <alignment horizontal="center" wrapText="1"/>
    </xf>
    <xf numFmtId="0" fontId="23" fillId="0" borderId="20" xfId="0" applyFont="1" applyBorder="1" applyAlignment="1">
      <alignment horizontal="center" wrapText="1"/>
    </xf>
    <xf numFmtId="0" fontId="23" fillId="20" borderId="8" xfId="0" applyFont="1" applyFill="1" applyBorder="1" applyAlignment="1">
      <alignment horizontal="center" wrapText="1"/>
    </xf>
    <xf numFmtId="0" fontId="23" fillId="20" borderId="94" xfId="0" applyFont="1" applyFill="1" applyBorder="1" applyAlignment="1">
      <alignment horizontal="left" wrapText="1"/>
    </xf>
    <xf numFmtId="0" fontId="23" fillId="20" borderId="95" xfId="0" applyFont="1" applyFill="1" applyBorder="1" applyAlignment="1">
      <alignment horizontal="center" wrapText="1"/>
    </xf>
    <xf numFmtId="0" fontId="23" fillId="20" borderId="91" xfId="0" applyFont="1" applyFill="1" applyBorder="1" applyAlignment="1">
      <alignment horizontal="center" wrapText="1"/>
    </xf>
    <xf numFmtId="0" fontId="22" fillId="0" borderId="8" xfId="0" applyFont="1" applyFill="1" applyBorder="1" applyAlignment="1">
      <alignment horizontal="center" wrapText="1"/>
    </xf>
    <xf numFmtId="0" fontId="23" fillId="0" borderId="96" xfId="0" applyFont="1" applyBorder="1" applyAlignment="1">
      <alignment horizontal="left" wrapText="1"/>
    </xf>
    <xf numFmtId="0" fontId="22" fillId="20" borderId="78" xfId="0" applyFont="1" applyFill="1" applyBorder="1" applyAlignment="1">
      <alignment horizontal="center" wrapText="1"/>
    </xf>
    <xf numFmtId="0" fontId="22" fillId="20" borderId="96" xfId="0" applyFont="1" applyFill="1" applyBorder="1" applyAlignment="1">
      <alignment horizontal="center" wrapText="1"/>
    </xf>
    <xf numFmtId="0" fontId="22" fillId="0" borderId="8" xfId="0" applyFont="1" applyBorder="1" applyAlignment="1">
      <alignment horizontal="center" vertical="top" wrapText="1"/>
    </xf>
    <xf numFmtId="0" fontId="22" fillId="0" borderId="60" xfId="0" applyFont="1" applyBorder="1" applyAlignment="1">
      <alignment horizontal="left" wrapText="1"/>
    </xf>
    <xf numFmtId="6" fontId="22" fillId="0" borderId="63" xfId="0" applyNumberFormat="1" applyFont="1" applyBorder="1" applyAlignment="1">
      <alignment horizontal="center" wrapText="1"/>
    </xf>
    <xf numFmtId="0" fontId="23" fillId="20" borderId="67" xfId="0" applyFont="1" applyFill="1" applyBorder="1" applyAlignment="1">
      <alignment horizontal="center" wrapText="1"/>
    </xf>
    <xf numFmtId="0" fontId="0" fillId="0" borderId="0" xfId="0" applyFont="1" applyBorder="1" applyAlignment="1">
      <alignment/>
    </xf>
    <xf numFmtId="0" fontId="29" fillId="0" borderId="95" xfId="0" applyFont="1" applyBorder="1" applyAlignment="1">
      <alignment wrapText="1"/>
    </xf>
    <xf numFmtId="0" fontId="18" fillId="0" borderId="0" xfId="0" applyFont="1" applyBorder="1" applyAlignment="1">
      <alignment horizontal="center"/>
    </xf>
    <xf numFmtId="0" fontId="29" fillId="0" borderId="0" xfId="0" applyFont="1" applyBorder="1" applyAlignment="1">
      <alignment wrapText="1"/>
    </xf>
    <xf numFmtId="0" fontId="22" fillId="0" borderId="0" xfId="0" applyFont="1" applyBorder="1" applyAlignment="1">
      <alignment vertical="top" wrapText="1"/>
    </xf>
    <xf numFmtId="0" fontId="0" fillId="0" borderId="0" xfId="0" applyFont="1" applyAlignment="1" applyProtection="1">
      <alignment/>
      <protection locked="0"/>
    </xf>
    <xf numFmtId="0" fontId="0" fillId="0" borderId="0" xfId="0" applyFont="1" applyAlignment="1">
      <alignment horizontal="center"/>
    </xf>
    <xf numFmtId="0" fontId="0" fillId="0" borderId="0" xfId="0" applyFont="1" applyAlignment="1" applyProtection="1">
      <alignment wrapText="1"/>
      <protection locked="0"/>
    </xf>
    <xf numFmtId="168" fontId="21" fillId="0" borderId="8" xfId="0" applyNumberFormat="1" applyFont="1" applyBorder="1" applyAlignment="1">
      <alignment horizontal="center"/>
    </xf>
    <xf numFmtId="168" fontId="21" fillId="0" borderId="97" xfId="0" applyNumberFormat="1" applyFont="1" applyBorder="1" applyAlignment="1">
      <alignment horizontal="center"/>
    </xf>
    <xf numFmtId="0" fontId="21" fillId="0" borderId="20" xfId="0" applyFont="1" applyBorder="1" applyAlignment="1" applyProtection="1">
      <alignment wrapText="1"/>
      <protection locked="0"/>
    </xf>
    <xf numFmtId="0" fontId="21" fillId="0" borderId="20" xfId="0" applyFont="1" applyBorder="1" applyAlignment="1">
      <alignment horizontal="left" wrapText="1"/>
    </xf>
    <xf numFmtId="0" fontId="21" fillId="0" borderId="20" xfId="0" applyFont="1" applyBorder="1" applyAlignment="1">
      <alignment horizontal="center" wrapText="1"/>
    </xf>
    <xf numFmtId="0" fontId="21" fillId="20" borderId="20" xfId="0" applyFont="1" applyFill="1" applyBorder="1" applyAlignment="1" applyProtection="1">
      <alignment wrapText="1"/>
      <protection locked="0"/>
    </xf>
    <xf numFmtId="0" fontId="21" fillId="20" borderId="96" xfId="0" applyFont="1" applyFill="1" applyBorder="1" applyAlignment="1">
      <alignment horizontal="center" wrapText="1"/>
    </xf>
    <xf numFmtId="0" fontId="21" fillId="20" borderId="8" xfId="0" applyFont="1" applyFill="1" applyBorder="1" applyAlignment="1">
      <alignment horizontal="center" wrapText="1"/>
    </xf>
    <xf numFmtId="0" fontId="21" fillId="0" borderId="8" xfId="0" applyFont="1" applyBorder="1" applyAlignment="1" applyProtection="1">
      <alignment horizontal="center" wrapText="1"/>
      <protection locked="0"/>
    </xf>
    <xf numFmtId="0" fontId="21" fillId="0" borderId="62" xfId="0" applyFont="1" applyBorder="1" applyAlignment="1">
      <alignment horizontal="left" wrapText="1"/>
    </xf>
    <xf numFmtId="0" fontId="0" fillId="0" borderId="62" xfId="0" applyFont="1" applyFill="1" applyBorder="1" applyAlignment="1">
      <alignment/>
    </xf>
    <xf numFmtId="0" fontId="0" fillId="0" borderId="98" xfId="0" applyFont="1" applyBorder="1" applyAlignment="1" applyProtection="1">
      <alignment horizontal="center" wrapText="1"/>
      <protection locked="0"/>
    </xf>
    <xf numFmtId="0" fontId="0" fillId="0" borderId="99" xfId="0" applyFont="1" applyBorder="1" applyAlignment="1">
      <alignment horizontal="left" wrapText="1"/>
    </xf>
    <xf numFmtId="0" fontId="0" fillId="0" borderId="8" xfId="0" applyFont="1" applyBorder="1" applyAlignment="1">
      <alignment horizontal="center" wrapText="1"/>
    </xf>
    <xf numFmtId="0" fontId="0" fillId="20" borderId="100" xfId="0" applyFont="1" applyFill="1" applyBorder="1" applyAlignment="1" applyProtection="1">
      <alignment horizontal="right" wrapText="1"/>
      <protection locked="0"/>
    </xf>
    <xf numFmtId="0" fontId="0" fillId="20" borderId="101" xfId="0" applyFont="1" applyFill="1" applyBorder="1" applyAlignment="1">
      <alignment wrapText="1"/>
    </xf>
    <xf numFmtId="0" fontId="0" fillId="20" borderId="8" xfId="0" applyFont="1" applyFill="1" applyBorder="1" applyAlignment="1">
      <alignment horizontal="center"/>
    </xf>
    <xf numFmtId="0" fontId="0" fillId="0" borderId="100" xfId="0" applyFont="1" applyBorder="1" applyAlignment="1" applyProtection="1">
      <alignment horizontal="center" wrapText="1"/>
      <protection locked="0"/>
    </xf>
    <xf numFmtId="0" fontId="0" fillId="0" borderId="101" xfId="0" applyFont="1" applyBorder="1" applyAlignment="1">
      <alignment horizontal="left" wrapText="1"/>
    </xf>
    <xf numFmtId="0" fontId="0" fillId="0" borderId="102" xfId="0" applyFont="1" applyBorder="1" applyAlignment="1">
      <alignment horizontal="center" wrapText="1"/>
    </xf>
    <xf numFmtId="0" fontId="0" fillId="20" borderId="100" xfId="0" applyFont="1" applyFill="1" applyBorder="1" applyAlignment="1" applyProtection="1">
      <alignment wrapText="1"/>
      <protection locked="0"/>
    </xf>
    <xf numFmtId="0" fontId="0" fillId="20" borderId="103" xfId="0" applyFont="1" applyFill="1" applyBorder="1" applyAlignment="1" applyProtection="1">
      <alignment wrapText="1"/>
      <protection locked="0"/>
    </xf>
    <xf numFmtId="0" fontId="0" fillId="20" borderId="102" xfId="0" applyFont="1" applyFill="1" applyBorder="1" applyAlignment="1">
      <alignment wrapText="1"/>
    </xf>
    <xf numFmtId="0" fontId="0" fillId="0" borderId="104" xfId="0" applyFont="1" applyBorder="1" applyAlignment="1" applyProtection="1">
      <alignment horizontal="center" wrapText="1"/>
      <protection locked="0"/>
    </xf>
    <xf numFmtId="0" fontId="0" fillId="0" borderId="105" xfId="0" applyFont="1" applyBorder="1" applyAlignment="1">
      <alignment horizontal="left" wrapText="1"/>
    </xf>
    <xf numFmtId="0" fontId="19" fillId="20" borderId="106" xfId="0" applyFont="1" applyFill="1" applyBorder="1" applyAlignment="1">
      <alignment wrapText="1"/>
    </xf>
    <xf numFmtId="0" fontId="18" fillId="0" borderId="59" xfId="0" applyFont="1" applyBorder="1" applyAlignment="1">
      <alignment horizontal="center"/>
    </xf>
    <xf numFmtId="169" fontId="0" fillId="0" borderId="8" xfId="0" applyNumberFormat="1" applyFont="1" applyBorder="1" applyAlignment="1">
      <alignment horizontal="center" wrapText="1"/>
    </xf>
    <xf numFmtId="0" fontId="20" fillId="0" borderId="0" xfId="0" applyFont="1" applyBorder="1" applyAlignment="1">
      <alignment/>
    </xf>
    <xf numFmtId="0" fontId="18" fillId="0" borderId="107" xfId="0" applyFont="1" applyBorder="1" applyAlignment="1">
      <alignment horizontal="left"/>
    </xf>
    <xf numFmtId="168" fontId="18" fillId="0" borderId="0" xfId="0" applyNumberFormat="1" applyFont="1" applyBorder="1" applyAlignment="1">
      <alignment horizontal="center"/>
    </xf>
    <xf numFmtId="0" fontId="18" fillId="0" borderId="0" xfId="0" applyFont="1" applyFill="1" applyBorder="1" applyAlignment="1">
      <alignment horizontal="center"/>
    </xf>
    <xf numFmtId="0" fontId="25" fillId="0" borderId="0" xfId="0" applyFont="1" applyFill="1" applyBorder="1" applyAlignment="1">
      <alignment horizontal="center"/>
    </xf>
    <xf numFmtId="0" fontId="25" fillId="0" borderId="0" xfId="0" applyFont="1" applyFill="1" applyBorder="1" applyAlignment="1">
      <alignment horizontal="left"/>
    </xf>
    <xf numFmtId="0" fontId="25" fillId="0" borderId="0" xfId="0" applyFont="1" applyFill="1" applyBorder="1" applyAlignment="1">
      <alignment/>
    </xf>
    <xf numFmtId="9" fontId="20" fillId="0" borderId="0" xfId="0" applyNumberFormat="1" applyFont="1" applyBorder="1" applyAlignment="1">
      <alignment/>
    </xf>
    <xf numFmtId="0" fontId="20" fillId="0" borderId="0" xfId="0" applyFont="1" applyFill="1" applyBorder="1" applyAlignment="1">
      <alignment horizontal="center"/>
    </xf>
    <xf numFmtId="0" fontId="20" fillId="0" borderId="0" xfId="0" applyFont="1" applyFill="1" applyBorder="1" applyAlignment="1" quotePrefix="1">
      <alignment horizontal="center"/>
    </xf>
    <xf numFmtId="0" fontId="20" fillId="0" borderId="0" xfId="0" applyFont="1" applyFill="1" applyBorder="1" applyAlignment="1">
      <alignment/>
    </xf>
    <xf numFmtId="41" fontId="20" fillId="0" borderId="0" xfId="0" applyNumberFormat="1" applyFont="1" applyFill="1" applyBorder="1" applyAlignment="1">
      <alignment/>
    </xf>
    <xf numFmtId="9" fontId="18" fillId="0" borderId="0" xfId="0" applyNumberFormat="1" applyFont="1" applyBorder="1" applyAlignment="1">
      <alignment/>
    </xf>
    <xf numFmtId="0" fontId="18" fillId="0" borderId="0" xfId="0" applyFont="1" applyFill="1" applyBorder="1" applyAlignment="1">
      <alignment/>
    </xf>
    <xf numFmtId="5" fontId="20" fillId="0" borderId="0" xfId="0" applyNumberFormat="1" applyFont="1" applyFill="1" applyBorder="1" applyAlignment="1">
      <alignment/>
    </xf>
    <xf numFmtId="5" fontId="18" fillId="0" borderId="0" xfId="0" applyNumberFormat="1" applyFont="1" applyFill="1" applyBorder="1" applyAlignment="1">
      <alignment/>
    </xf>
    <xf numFmtId="170" fontId="20" fillId="0" borderId="0" xfId="0" applyNumberFormat="1" applyFont="1" applyFill="1" applyBorder="1" applyAlignment="1">
      <alignment/>
    </xf>
    <xf numFmtId="42" fontId="18" fillId="0" borderId="0" xfId="0" applyNumberFormat="1" applyFont="1" applyFill="1" applyBorder="1" applyAlignment="1">
      <alignment/>
    </xf>
    <xf numFmtId="37" fontId="20" fillId="0" borderId="0" xfId="0" applyNumberFormat="1" applyFont="1" applyFill="1" applyBorder="1" applyAlignment="1">
      <alignment/>
    </xf>
    <xf numFmtId="3" fontId="25" fillId="0" borderId="0" xfId="0" applyNumberFormat="1" applyFont="1" applyFill="1" applyBorder="1" applyAlignment="1">
      <alignment/>
    </xf>
    <xf numFmtId="0" fontId="20" fillId="0" borderId="0" xfId="0" applyFont="1" applyFill="1" applyBorder="1" applyAlignment="1">
      <alignment wrapText="1"/>
    </xf>
    <xf numFmtId="0" fontId="30" fillId="0" borderId="0" xfId="0" applyFont="1" applyFill="1" applyBorder="1" applyAlignment="1">
      <alignment horizontal="center"/>
    </xf>
    <xf numFmtId="0" fontId="18" fillId="0" borderId="0" xfId="0" applyFont="1" applyFill="1" applyBorder="1" applyAlignment="1">
      <alignment horizontal="left"/>
    </xf>
    <xf numFmtId="0" fontId="18" fillId="0" borderId="0" xfId="0" applyFont="1" applyBorder="1" applyAlignment="1">
      <alignment horizontal="left"/>
    </xf>
    <xf numFmtId="5" fontId="20" fillId="0" borderId="0" xfId="0" applyNumberFormat="1" applyFont="1" applyFill="1" applyBorder="1" applyAlignment="1" applyProtection="1">
      <alignment/>
      <protection/>
    </xf>
    <xf numFmtId="171" fontId="20" fillId="0" borderId="0" xfId="0" applyNumberFormat="1" applyFont="1" applyFill="1" applyBorder="1" applyAlignment="1" applyProtection="1">
      <alignment/>
      <protection/>
    </xf>
    <xf numFmtId="0" fontId="25" fillId="0" borderId="0" xfId="0" applyFont="1" applyFill="1" applyBorder="1" applyAlignment="1" applyProtection="1">
      <alignment/>
      <protection/>
    </xf>
    <xf numFmtId="0" fontId="19" fillId="20" borderId="108" xfId="0" applyFont="1" applyFill="1" applyBorder="1" applyAlignment="1">
      <alignment wrapText="1"/>
    </xf>
    <xf numFmtId="0" fontId="18" fillId="0" borderId="0" xfId="0" applyFont="1" applyFill="1" applyBorder="1" applyAlignment="1" applyProtection="1">
      <alignment horizontal="center"/>
      <protection/>
    </xf>
    <xf numFmtId="37" fontId="20" fillId="0" borderId="0" xfId="0" applyNumberFormat="1" applyFont="1" applyFill="1" applyBorder="1" applyAlignment="1" applyProtection="1">
      <alignment/>
      <protection/>
    </xf>
    <xf numFmtId="0" fontId="20" fillId="0" borderId="0" xfId="0" applyFont="1" applyFill="1" applyBorder="1" applyAlignment="1" applyProtection="1">
      <alignment/>
      <protection/>
    </xf>
    <xf numFmtId="0" fontId="18" fillId="0" borderId="0" xfId="0" applyFont="1" applyFill="1" applyBorder="1" applyAlignment="1" applyProtection="1">
      <alignment/>
      <protection/>
    </xf>
    <xf numFmtId="5" fontId="20" fillId="0" borderId="0" xfId="0" applyNumberFormat="1" applyFont="1" applyFill="1" applyBorder="1" applyAlignment="1" applyProtection="1">
      <alignment/>
      <protection locked="0"/>
    </xf>
    <xf numFmtId="0" fontId="18" fillId="0" borderId="109" xfId="0" applyFont="1" applyFill="1" applyBorder="1" applyAlignment="1">
      <alignment horizontal="center"/>
    </xf>
    <xf numFmtId="0" fontId="18" fillId="0" borderId="109" xfId="0" applyFont="1" applyFill="1" applyBorder="1" applyAlignment="1">
      <alignment/>
    </xf>
    <xf numFmtId="5" fontId="20" fillId="0" borderId="109" xfId="0" applyNumberFormat="1" applyFont="1" applyFill="1" applyBorder="1" applyAlignment="1" applyProtection="1">
      <alignment/>
      <protection locked="0"/>
    </xf>
    <xf numFmtId="0" fontId="18" fillId="0" borderId="7" xfId="0" applyFont="1" applyFill="1" applyBorder="1" applyAlignment="1">
      <alignment horizontal="center"/>
    </xf>
    <xf numFmtId="0" fontId="18" fillId="0" borderId="7" xfId="0" applyFont="1" applyFill="1" applyBorder="1" applyAlignment="1">
      <alignment/>
    </xf>
    <xf numFmtId="5" fontId="20" fillId="0" borderId="7" xfId="0" applyNumberFormat="1" applyFont="1" applyFill="1" applyBorder="1" applyAlignment="1" applyProtection="1">
      <alignment/>
      <protection locked="0"/>
    </xf>
    <xf numFmtId="0" fontId="20" fillId="0" borderId="7" xfId="0" applyFont="1" applyBorder="1" applyAlignment="1">
      <alignment/>
    </xf>
    <xf numFmtId="0" fontId="20" fillId="0" borderId="0" xfId="0" applyFont="1" applyAlignment="1">
      <alignment/>
    </xf>
    <xf numFmtId="0" fontId="21" fillId="0" borderId="0" xfId="0" applyFont="1" applyBorder="1" applyAlignment="1">
      <alignment horizontal="center"/>
    </xf>
    <xf numFmtId="0" fontId="0" fillId="0" borderId="0" xfId="0" applyBorder="1" applyAlignment="1">
      <alignment horizontal="center"/>
    </xf>
    <xf numFmtId="0" fontId="31" fillId="0" borderId="0" xfId="0" applyFont="1" applyBorder="1" applyAlignment="1">
      <alignment horizontal="center"/>
    </xf>
    <xf numFmtId="0" fontId="0" fillId="0" borderId="0" xfId="0" applyFont="1" applyFill="1" applyAlignment="1">
      <alignment horizontal="center"/>
    </xf>
    <xf numFmtId="0" fontId="21" fillId="0" borderId="0" xfId="0" applyFont="1" applyBorder="1" applyAlignment="1">
      <alignment horizontal="center"/>
    </xf>
    <xf numFmtId="0" fontId="21" fillId="0" borderId="35" xfId="0" applyFont="1" applyBorder="1" applyAlignment="1">
      <alignment horizontal="center"/>
    </xf>
    <xf numFmtId="0" fontId="0" fillId="0" borderId="0" xfId="0" applyFont="1" applyAlignment="1">
      <alignment horizontal="center" wrapText="1"/>
    </xf>
    <xf numFmtId="0" fontId="23" fillId="0" borderId="0" xfId="0" applyFont="1" applyBorder="1" applyAlignment="1">
      <alignment horizontal="center"/>
    </xf>
    <xf numFmtId="0" fontId="22" fillId="0" borderId="35" xfId="0" applyFont="1" applyBorder="1" applyAlignment="1">
      <alignment horizontal="center"/>
    </xf>
    <xf numFmtId="0" fontId="0" fillId="0" borderId="35" xfId="0" applyBorder="1" applyAlignment="1">
      <alignment horizontal="center"/>
    </xf>
    <xf numFmtId="0" fontId="0" fillId="0" borderId="0" xfId="0" applyAlignment="1">
      <alignment horizontal="center"/>
    </xf>
    <xf numFmtId="0" fontId="23" fillId="0" borderId="0" xfId="0" applyFont="1" applyBorder="1" applyAlignment="1">
      <alignment horizontal="center"/>
    </xf>
    <xf numFmtId="0" fontId="18" fillId="0" borderId="110" xfId="0" applyFont="1" applyFill="1" applyBorder="1" applyAlignment="1">
      <alignment wrapText="1"/>
    </xf>
    <xf numFmtId="0" fontId="18" fillId="0" borderId="96" xfId="0" applyFont="1" applyFill="1" applyBorder="1" applyAlignment="1">
      <alignment wrapText="1"/>
    </xf>
    <xf numFmtId="0" fontId="18" fillId="0" borderId="111" xfId="0" applyFont="1" applyFill="1" applyBorder="1" applyAlignment="1">
      <alignment horizontal="left"/>
    </xf>
    <xf numFmtId="0" fontId="18" fillId="0" borderId="62" xfId="0" applyFont="1" applyFill="1" applyBorder="1" applyAlignment="1">
      <alignment horizontal="left"/>
    </xf>
    <xf numFmtId="0" fontId="18" fillId="0" borderId="89" xfId="0" applyFont="1" applyFill="1" applyBorder="1" applyAlignment="1">
      <alignment horizontal="left"/>
    </xf>
    <xf numFmtId="0" fontId="18" fillId="0" borderId="112" xfId="0" applyFont="1" applyFill="1" applyBorder="1" applyAlignment="1">
      <alignment horizontal="left"/>
    </xf>
    <xf numFmtId="0" fontId="19" fillId="20" borderId="75" xfId="0" applyFont="1" applyFill="1" applyBorder="1" applyAlignment="1">
      <alignment wrapText="1"/>
    </xf>
    <xf numFmtId="0" fontId="18" fillId="0" borderId="68" xfId="0" applyFont="1" applyFill="1" applyBorder="1" applyAlignment="1">
      <alignment wrapText="1"/>
    </xf>
    <xf numFmtId="0" fontId="18" fillId="0" borderId="75" xfId="0" applyFont="1" applyBorder="1" applyAlignment="1">
      <alignment horizontal="left" wrapText="1"/>
    </xf>
    <xf numFmtId="0" fontId="18" fillId="0" borderId="108" xfId="0" applyFont="1" applyBorder="1" applyAlignment="1">
      <alignment horizontal="left" wrapText="1"/>
    </xf>
    <xf numFmtId="0" fontId="18" fillId="0" borderId="113" xfId="0" applyFont="1" applyBorder="1" applyAlignment="1">
      <alignment horizontal="left" wrapText="1"/>
    </xf>
    <xf numFmtId="49" fontId="18" fillId="0" borderId="59" xfId="0" applyNumberFormat="1" applyFont="1" applyFill="1" applyBorder="1" applyAlignment="1">
      <alignment horizontal="left"/>
    </xf>
    <xf numFmtId="49" fontId="18" fillId="0" borderId="0" xfId="0" applyNumberFormat="1" applyFont="1" applyFill="1" applyBorder="1" applyAlignment="1">
      <alignment horizontal="left"/>
    </xf>
    <xf numFmtId="0" fontId="18" fillId="0" borderId="94" xfId="0" applyFont="1" applyFill="1" applyBorder="1" applyAlignment="1">
      <alignment vertical="top" wrapText="1"/>
    </xf>
    <xf numFmtId="0" fontId="24" fillId="0" borderId="114" xfId="0" applyFont="1" applyFill="1" applyBorder="1" applyAlignment="1">
      <alignment/>
    </xf>
    <xf numFmtId="0" fontId="18" fillId="0" borderId="75" xfId="0" applyFont="1" applyFill="1" applyBorder="1" applyAlignment="1">
      <alignment horizontal="left" wrapText="1"/>
    </xf>
    <xf numFmtId="0" fontId="18" fillId="0" borderId="108" xfId="0" applyFont="1" applyFill="1" applyBorder="1" applyAlignment="1">
      <alignment horizontal="left" wrapText="1"/>
    </xf>
    <xf numFmtId="0" fontId="18" fillId="0" borderId="97" xfId="0" applyFont="1" applyFill="1" applyBorder="1" applyAlignment="1">
      <alignment horizontal="left" vertical="top" wrapText="1"/>
    </xf>
    <xf numFmtId="0" fontId="18" fillId="0" borderId="94" xfId="0" applyFont="1" applyFill="1" applyBorder="1" applyAlignment="1">
      <alignment horizontal="left" vertical="top" wrapText="1"/>
    </xf>
    <xf numFmtId="0" fontId="18" fillId="0" borderId="97" xfId="0" applyFont="1" applyFill="1" applyBorder="1" applyAlignment="1">
      <alignment horizontal="left" wrapText="1"/>
    </xf>
    <xf numFmtId="0" fontId="18" fillId="0" borderId="94" xfId="0" applyFont="1" applyFill="1" applyBorder="1" applyAlignment="1">
      <alignment horizontal="left" wrapText="1"/>
    </xf>
    <xf numFmtId="0" fontId="20" fillId="0" borderId="82" xfId="0" applyFont="1" applyFill="1" applyBorder="1" applyAlignment="1">
      <alignment horizontal="center"/>
    </xf>
    <xf numFmtId="0" fontId="20" fillId="0" borderId="115" xfId="0" applyFont="1" applyFill="1" applyBorder="1" applyAlignment="1">
      <alignment horizontal="center"/>
    </xf>
    <xf numFmtId="0" fontId="20" fillId="0" borderId="116" xfId="0" applyFont="1" applyFill="1" applyBorder="1" applyAlignment="1">
      <alignment horizontal="center"/>
    </xf>
    <xf numFmtId="0" fontId="18" fillId="0" borderId="57" xfId="0" applyFont="1" applyFill="1" applyBorder="1" applyAlignment="1">
      <alignment horizontal="center" wrapText="1"/>
    </xf>
    <xf numFmtId="0" fontId="18" fillId="0" borderId="35" xfId="0" applyFont="1" applyFill="1" applyBorder="1" applyAlignment="1">
      <alignment horizontal="center" wrapText="1"/>
    </xf>
    <xf numFmtId="0" fontId="18" fillId="0" borderId="68" xfId="0" applyFont="1" applyFill="1" applyBorder="1" applyAlignment="1">
      <alignment horizontal="center" wrapText="1"/>
    </xf>
    <xf numFmtId="0" fontId="23" fillId="0" borderId="35" xfId="0" applyFont="1" applyBorder="1" applyAlignment="1">
      <alignment horizontal="center"/>
    </xf>
    <xf numFmtId="0" fontId="21" fillId="0" borderId="111" xfId="0" applyNumberFormat="1" applyFont="1" applyBorder="1" applyAlignment="1">
      <alignment horizontal="center"/>
    </xf>
    <xf numFmtId="0" fontId="21" fillId="0" borderId="94" xfId="0" applyNumberFormat="1" applyFont="1" applyBorder="1" applyAlignment="1">
      <alignment horizontal="center"/>
    </xf>
    <xf numFmtId="0" fontId="21" fillId="0" borderId="117" xfId="0" applyNumberFormat="1" applyFont="1" applyBorder="1" applyAlignment="1">
      <alignment horizontal="center"/>
    </xf>
    <xf numFmtId="0" fontId="29" fillId="0" borderId="0" xfId="0" applyFont="1" applyBorder="1" applyAlignment="1">
      <alignment wrapText="1"/>
    </xf>
    <xf numFmtId="0" fontId="23" fillId="0" borderId="0" xfId="0" applyFont="1" applyAlignment="1">
      <alignment horizontal="center"/>
    </xf>
    <xf numFmtId="0" fontId="23" fillId="0" borderId="0" xfId="0" applyFont="1" applyAlignment="1">
      <alignment horizontal="center" wrapText="1"/>
    </xf>
    <xf numFmtId="0" fontId="29" fillId="0" borderId="95" xfId="0" applyFont="1" applyBorder="1" applyAlignment="1">
      <alignment wrapText="1"/>
    </xf>
    <xf numFmtId="0" fontId="18" fillId="0" borderId="118" xfId="0" applyFont="1" applyBorder="1" applyAlignment="1">
      <alignment horizontal="center"/>
    </xf>
    <xf numFmtId="0" fontId="18" fillId="0" borderId="119" xfId="0" applyFont="1" applyBorder="1" applyAlignment="1">
      <alignment horizontal="center"/>
    </xf>
    <xf numFmtId="0" fontId="18" fillId="0" borderId="12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62"/>
  <sheetViews>
    <sheetView tabSelected="1" zoomScale="75" zoomScaleNormal="75" zoomScalePageLayoutView="0" workbookViewId="0" topLeftCell="A1">
      <selection activeCell="A28" sqref="A28"/>
    </sheetView>
  </sheetViews>
  <sheetFormatPr defaultColWidth="8.88671875" defaultRowHeight="15"/>
  <cols>
    <col min="1" max="1" width="5.10546875" style="1" bestFit="1" customWidth="1"/>
    <col min="2" max="2" width="29.3359375" style="1" customWidth="1"/>
    <col min="3" max="3" width="70.5546875" style="1" bestFit="1" customWidth="1"/>
    <col min="4" max="16384" width="8.88671875" style="1" customWidth="1"/>
  </cols>
  <sheetData>
    <row r="1" spans="1:3" ht="15">
      <c r="A1" s="448"/>
      <c r="B1" s="448"/>
      <c r="C1" s="448"/>
    </row>
    <row r="2" spans="1:3" ht="18" customHeight="1">
      <c r="A2" s="449" t="s">
        <v>0</v>
      </c>
      <c r="B2" s="449"/>
      <c r="C2" s="449"/>
    </row>
    <row r="3" spans="1:3" ht="18" customHeight="1">
      <c r="A3" s="447" t="s">
        <v>1</v>
      </c>
      <c r="B3" s="447"/>
      <c r="C3" s="447"/>
    </row>
    <row r="4" spans="1:3" ht="18" customHeight="1">
      <c r="A4" s="447" t="s">
        <v>2</v>
      </c>
      <c r="B4" s="447"/>
      <c r="C4" s="447"/>
    </row>
    <row r="5" spans="1:3" ht="15.75" customHeight="1">
      <c r="A5" s="447" t="s">
        <v>3</v>
      </c>
      <c r="B5" s="447"/>
      <c r="C5" s="447"/>
    </row>
    <row r="6" spans="1:3" ht="15.75" customHeight="1">
      <c r="A6" s="447" t="s">
        <v>4</v>
      </c>
      <c r="B6" s="447"/>
      <c r="C6" s="447"/>
    </row>
    <row r="7" spans="1:3" ht="16.5" customHeight="1" thickBot="1">
      <c r="A7" s="447"/>
      <c r="B7" s="447"/>
      <c r="C7" s="447"/>
    </row>
    <row r="8" spans="1:3" ht="15.75" customHeight="1">
      <c r="A8" s="3">
        <v>-1</v>
      </c>
      <c r="B8" s="4">
        <v>-2</v>
      </c>
      <c r="C8" s="5">
        <v>-3</v>
      </c>
    </row>
    <row r="9" spans="1:3" ht="15.75" customHeight="1">
      <c r="A9" s="6"/>
      <c r="B9" s="7"/>
      <c r="C9" s="8"/>
    </row>
    <row r="10" spans="1:3" s="9" customFormat="1" ht="16.5" thickBot="1">
      <c r="A10" s="10" t="s">
        <v>5</v>
      </c>
      <c r="B10" s="11" t="s">
        <v>6</v>
      </c>
      <c r="C10" s="12" t="s">
        <v>7</v>
      </c>
    </row>
    <row r="11" spans="1:3" ht="15.75" customHeight="1">
      <c r="A11" s="13"/>
      <c r="B11" s="14"/>
      <c r="C11" s="15"/>
    </row>
    <row r="12" spans="1:3" ht="27" customHeight="1">
      <c r="A12" s="16" t="s">
        <v>8</v>
      </c>
      <c r="B12" s="17" t="s">
        <v>9</v>
      </c>
      <c r="C12" s="18" t="s">
        <v>10</v>
      </c>
    </row>
    <row r="13" spans="1:3" ht="30">
      <c r="A13" s="19">
        <v>1</v>
      </c>
      <c r="B13" s="20" t="s">
        <v>11</v>
      </c>
      <c r="C13" s="21" t="s">
        <v>12</v>
      </c>
    </row>
    <row r="14" spans="1:3" ht="14.25" customHeight="1">
      <c r="A14" s="19">
        <v>2</v>
      </c>
      <c r="B14" s="22" t="s">
        <v>13</v>
      </c>
      <c r="C14" s="21" t="s">
        <v>14</v>
      </c>
    </row>
    <row r="15" spans="1:3" ht="14.25" customHeight="1">
      <c r="A15" s="19">
        <v>3</v>
      </c>
      <c r="B15" s="22" t="s">
        <v>15</v>
      </c>
      <c r="C15" s="23" t="s">
        <v>16</v>
      </c>
    </row>
    <row r="16" spans="1:3" ht="14.25" customHeight="1">
      <c r="A16" s="19">
        <v>4</v>
      </c>
      <c r="B16" s="20" t="s">
        <v>17</v>
      </c>
      <c r="C16" s="21" t="s">
        <v>18</v>
      </c>
    </row>
    <row r="17" spans="1:3" ht="14.25" customHeight="1">
      <c r="A17" s="19">
        <v>5</v>
      </c>
      <c r="B17" s="20" t="s">
        <v>19</v>
      </c>
      <c r="C17" s="21" t="s">
        <v>20</v>
      </c>
    </row>
    <row r="18" spans="1:3" ht="14.25" customHeight="1">
      <c r="A18" s="19">
        <v>6</v>
      </c>
      <c r="B18" s="20" t="s">
        <v>21</v>
      </c>
      <c r="C18" s="24" t="s">
        <v>22</v>
      </c>
    </row>
    <row r="19" spans="1:3" ht="14.25" customHeight="1">
      <c r="A19" s="19">
        <v>7</v>
      </c>
      <c r="B19" s="20" t="s">
        <v>23</v>
      </c>
      <c r="C19" s="21" t="s">
        <v>24</v>
      </c>
    </row>
    <row r="20" spans="1:3" ht="14.25" customHeight="1">
      <c r="A20" s="19">
        <v>8</v>
      </c>
      <c r="B20" s="20" t="s">
        <v>25</v>
      </c>
      <c r="C20" s="21" t="s">
        <v>26</v>
      </c>
    </row>
    <row r="21" spans="1:3" ht="14.25" customHeight="1">
      <c r="A21" s="19">
        <v>9</v>
      </c>
      <c r="B21" s="20" t="s">
        <v>27</v>
      </c>
      <c r="C21" s="21" t="s">
        <v>28</v>
      </c>
    </row>
    <row r="22" spans="1:3" ht="14.25" customHeight="1">
      <c r="A22" s="19">
        <v>10</v>
      </c>
      <c r="B22" s="20" t="s">
        <v>29</v>
      </c>
      <c r="C22" s="21" t="s">
        <v>26</v>
      </c>
    </row>
    <row r="23" spans="1:3" ht="14.25" customHeight="1">
      <c r="A23" s="19">
        <v>11</v>
      </c>
      <c r="B23" s="20" t="s">
        <v>30</v>
      </c>
      <c r="C23" s="21" t="s">
        <v>31</v>
      </c>
    </row>
    <row r="24" spans="1:3" ht="14.25" customHeight="1">
      <c r="A24" s="19">
        <v>12</v>
      </c>
      <c r="B24" s="20" t="s">
        <v>32</v>
      </c>
      <c r="C24" s="21" t="s">
        <v>18</v>
      </c>
    </row>
    <row r="25" spans="1:3" ht="14.25" customHeight="1">
      <c r="A25" s="19">
        <v>13</v>
      </c>
      <c r="B25" s="20" t="s">
        <v>33</v>
      </c>
      <c r="C25" s="21" t="s">
        <v>20</v>
      </c>
    </row>
    <row r="26" spans="1:3" ht="14.25" customHeight="1">
      <c r="A26" s="19">
        <v>14</v>
      </c>
      <c r="B26" s="20" t="s">
        <v>34</v>
      </c>
      <c r="C26" s="24" t="s">
        <v>22</v>
      </c>
    </row>
    <row r="27" spans="1:3" ht="15" customHeight="1" thickBot="1">
      <c r="A27" s="25">
        <v>15</v>
      </c>
      <c r="B27" s="26" t="s">
        <v>35</v>
      </c>
      <c r="C27" s="27" t="s">
        <v>24</v>
      </c>
    </row>
    <row r="28" spans="1:3" ht="15.75" customHeight="1">
      <c r="A28" s="13"/>
      <c r="B28" s="14"/>
      <c r="C28" s="15"/>
    </row>
    <row r="29" spans="1:3" ht="27" customHeight="1">
      <c r="A29" s="16" t="s">
        <v>36</v>
      </c>
      <c r="B29" s="17" t="s">
        <v>9</v>
      </c>
      <c r="C29" s="18" t="s">
        <v>37</v>
      </c>
    </row>
    <row r="30" spans="1:3" ht="60">
      <c r="A30" s="19">
        <v>1</v>
      </c>
      <c r="B30" s="20" t="s">
        <v>11</v>
      </c>
      <c r="C30" s="21" t="s">
        <v>38</v>
      </c>
    </row>
    <row r="31" spans="1:3" ht="14.25" customHeight="1">
      <c r="A31" s="19">
        <v>2</v>
      </c>
      <c r="B31" s="22" t="s">
        <v>13</v>
      </c>
      <c r="C31" s="21" t="s">
        <v>39</v>
      </c>
    </row>
    <row r="32" spans="1:3" ht="14.25" customHeight="1">
      <c r="A32" s="19">
        <v>3</v>
      </c>
      <c r="B32" s="22" t="s">
        <v>15</v>
      </c>
      <c r="C32" s="23" t="s">
        <v>16</v>
      </c>
    </row>
    <row r="33" spans="1:3" ht="14.25" customHeight="1">
      <c r="A33" s="19">
        <v>4</v>
      </c>
      <c r="B33" s="20" t="s">
        <v>17</v>
      </c>
      <c r="C33" s="21" t="s">
        <v>18</v>
      </c>
    </row>
    <row r="34" spans="1:3" ht="14.25" customHeight="1">
      <c r="A34" s="19">
        <v>5</v>
      </c>
      <c r="B34" s="20" t="s">
        <v>19</v>
      </c>
      <c r="C34" s="21" t="s">
        <v>20</v>
      </c>
    </row>
    <row r="35" spans="1:3" ht="14.25" customHeight="1">
      <c r="A35" s="19">
        <v>6</v>
      </c>
      <c r="B35" s="20" t="s">
        <v>21</v>
      </c>
      <c r="C35" s="24" t="s">
        <v>22</v>
      </c>
    </row>
    <row r="36" spans="1:3" ht="14.25" customHeight="1">
      <c r="A36" s="19">
        <v>7</v>
      </c>
      <c r="B36" s="20" t="s">
        <v>23</v>
      </c>
      <c r="C36" s="21" t="s">
        <v>24</v>
      </c>
    </row>
    <row r="37" spans="1:3" ht="14.25" customHeight="1">
      <c r="A37" s="19">
        <v>8</v>
      </c>
      <c r="B37" s="20" t="s">
        <v>25</v>
      </c>
      <c r="C37" s="21" t="s">
        <v>26</v>
      </c>
    </row>
    <row r="38" spans="1:3" ht="14.25" customHeight="1">
      <c r="A38" s="19">
        <v>9</v>
      </c>
      <c r="B38" s="20" t="s">
        <v>27</v>
      </c>
      <c r="C38" s="21" t="s">
        <v>40</v>
      </c>
    </row>
    <row r="39" spans="1:3" ht="14.25" customHeight="1">
      <c r="A39" s="19">
        <v>10</v>
      </c>
      <c r="B39" s="20" t="s">
        <v>29</v>
      </c>
      <c r="C39" s="21" t="s">
        <v>26</v>
      </c>
    </row>
    <row r="40" spans="1:3" ht="14.25" customHeight="1">
      <c r="A40" s="19">
        <v>11</v>
      </c>
      <c r="B40" s="20" t="s">
        <v>30</v>
      </c>
      <c r="C40" s="21" t="s">
        <v>41</v>
      </c>
    </row>
    <row r="41" spans="1:3" ht="14.25" customHeight="1">
      <c r="A41" s="19">
        <v>12</v>
      </c>
      <c r="B41" s="20" t="s">
        <v>32</v>
      </c>
      <c r="C41" s="21" t="s">
        <v>18</v>
      </c>
    </row>
    <row r="42" spans="1:3" ht="14.25" customHeight="1">
      <c r="A42" s="19">
        <v>13</v>
      </c>
      <c r="B42" s="20" t="s">
        <v>33</v>
      </c>
      <c r="C42" s="21" t="s">
        <v>20</v>
      </c>
    </row>
    <row r="43" spans="1:3" ht="14.25" customHeight="1">
      <c r="A43" s="19">
        <v>14</v>
      </c>
      <c r="B43" s="20" t="s">
        <v>34</v>
      </c>
      <c r="C43" s="24" t="s">
        <v>22</v>
      </c>
    </row>
    <row r="44" spans="1:3" ht="15" customHeight="1" thickBot="1">
      <c r="A44" s="25">
        <v>15</v>
      </c>
      <c r="B44" s="26" t="s">
        <v>35</v>
      </c>
      <c r="C44" s="27" t="s">
        <v>24</v>
      </c>
    </row>
    <row r="45" spans="1:3" ht="15.75" customHeight="1">
      <c r="A45" s="13"/>
      <c r="B45" s="14"/>
      <c r="C45" s="15"/>
    </row>
    <row r="46" spans="1:3" ht="27" customHeight="1">
      <c r="A46" s="16" t="s">
        <v>42</v>
      </c>
      <c r="B46" s="17" t="s">
        <v>9</v>
      </c>
      <c r="C46" s="18" t="s">
        <v>43</v>
      </c>
    </row>
    <row r="47" spans="1:3" ht="45">
      <c r="A47" s="19">
        <v>1</v>
      </c>
      <c r="B47" s="20" t="s">
        <v>11</v>
      </c>
      <c r="C47" s="21" t="s">
        <v>44</v>
      </c>
    </row>
    <row r="48" spans="1:3" ht="14.25" customHeight="1">
      <c r="A48" s="19">
        <v>2</v>
      </c>
      <c r="B48" s="22" t="s">
        <v>13</v>
      </c>
      <c r="C48" s="21" t="s">
        <v>45</v>
      </c>
    </row>
    <row r="49" spans="1:3" ht="14.25" customHeight="1">
      <c r="A49" s="19">
        <v>3</v>
      </c>
      <c r="B49" s="22" t="s">
        <v>15</v>
      </c>
      <c r="C49" s="23" t="s">
        <v>16</v>
      </c>
    </row>
    <row r="50" spans="1:3" ht="14.25" customHeight="1">
      <c r="A50" s="19">
        <v>4</v>
      </c>
      <c r="B50" s="20" t="s">
        <v>17</v>
      </c>
      <c r="C50" s="21" t="s">
        <v>18</v>
      </c>
    </row>
    <row r="51" spans="1:3" ht="14.25" customHeight="1">
      <c r="A51" s="19">
        <v>5</v>
      </c>
      <c r="B51" s="20" t="s">
        <v>19</v>
      </c>
      <c r="C51" s="21" t="s">
        <v>20</v>
      </c>
    </row>
    <row r="52" spans="1:3" ht="14.25" customHeight="1">
      <c r="A52" s="19">
        <v>6</v>
      </c>
      <c r="B52" s="20" t="s">
        <v>21</v>
      </c>
      <c r="C52" s="24" t="s">
        <v>22</v>
      </c>
    </row>
    <row r="53" spans="1:3" ht="14.25" customHeight="1">
      <c r="A53" s="19">
        <v>7</v>
      </c>
      <c r="B53" s="20" t="s">
        <v>23</v>
      </c>
      <c r="C53" s="21" t="s">
        <v>24</v>
      </c>
    </row>
    <row r="54" spans="1:3" ht="14.25" customHeight="1">
      <c r="A54" s="19">
        <v>8</v>
      </c>
      <c r="B54" s="20" t="s">
        <v>25</v>
      </c>
      <c r="C54" s="21" t="s">
        <v>26</v>
      </c>
    </row>
    <row r="55" spans="1:3" ht="14.25" customHeight="1">
      <c r="A55" s="19">
        <v>9</v>
      </c>
      <c r="B55" s="20" t="s">
        <v>27</v>
      </c>
      <c r="C55" s="21" t="s">
        <v>40</v>
      </c>
    </row>
    <row r="56" spans="1:3" ht="14.25" customHeight="1">
      <c r="A56" s="19">
        <v>10</v>
      </c>
      <c r="B56" s="20" t="s">
        <v>29</v>
      </c>
      <c r="C56" s="21" t="s">
        <v>26</v>
      </c>
    </row>
    <row r="57" spans="1:3" ht="14.25" customHeight="1">
      <c r="A57" s="19">
        <v>11</v>
      </c>
      <c r="B57" s="20" t="s">
        <v>30</v>
      </c>
      <c r="C57" s="21" t="s">
        <v>46</v>
      </c>
    </row>
    <row r="58" spans="1:3" ht="14.25" customHeight="1">
      <c r="A58" s="19">
        <v>12</v>
      </c>
      <c r="B58" s="20" t="s">
        <v>32</v>
      </c>
      <c r="C58" s="21" t="s">
        <v>18</v>
      </c>
    </row>
    <row r="59" spans="1:3" ht="14.25" customHeight="1">
      <c r="A59" s="19">
        <v>13</v>
      </c>
      <c r="B59" s="20" t="s">
        <v>33</v>
      </c>
      <c r="C59" s="21" t="s">
        <v>20</v>
      </c>
    </row>
    <row r="60" spans="1:3" ht="14.25" customHeight="1">
      <c r="A60" s="19">
        <v>14</v>
      </c>
      <c r="B60" s="20" t="s">
        <v>34</v>
      </c>
      <c r="C60" s="24" t="s">
        <v>22</v>
      </c>
    </row>
    <row r="61" spans="1:3" ht="15" customHeight="1" thickBot="1">
      <c r="A61" s="25">
        <v>15</v>
      </c>
      <c r="B61" s="26" t="s">
        <v>35</v>
      </c>
      <c r="C61" s="27" t="s">
        <v>24</v>
      </c>
    </row>
    <row r="62" spans="1:4" ht="15.75">
      <c r="A62" s="28" t="s">
        <v>47</v>
      </c>
      <c r="B62" s="28"/>
      <c r="C62" s="28" t="s">
        <v>48</v>
      </c>
      <c r="D62" s="29"/>
    </row>
  </sheetData>
  <sheetProtection/>
  <mergeCells count="7">
    <mergeCell ref="A7:C7"/>
    <mergeCell ref="A1:C1"/>
    <mergeCell ref="A2:C2"/>
    <mergeCell ref="A3:C3"/>
    <mergeCell ref="A4:C4"/>
    <mergeCell ref="A5:C5"/>
    <mergeCell ref="A6:C6"/>
  </mergeCells>
  <printOptions/>
  <pageMargins left="0.25" right="0.25" top="0.5" bottom="0.5" header="0.25" footer="0.25"/>
  <pageSetup horizontalDpi="1200" verticalDpi="1200" orientation="portrait" paperSize="9" scale="74"/>
  <headerFooter alignWithMargins="0">
    <oddHeader>&amp;LOFFICE OF HEALTH CARE ACCESS&amp;CANNUAL REPORTING&amp;RNEW MILFORD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dimension ref="A1:C39"/>
  <sheetViews>
    <sheetView zoomScale="75" zoomScaleNormal="75" zoomScalePageLayoutView="0" workbookViewId="0" topLeftCell="A27">
      <selection activeCell="C28" sqref="C28"/>
    </sheetView>
  </sheetViews>
  <sheetFormatPr defaultColWidth="8.88671875" defaultRowHeight="15"/>
  <cols>
    <col min="1" max="1" width="6.88671875" style="0" bestFit="1" customWidth="1"/>
    <col min="2" max="2" width="48.6640625" style="0" customWidth="1"/>
    <col min="3" max="3" width="61.10546875" style="0" customWidth="1"/>
  </cols>
  <sheetData>
    <row r="1" spans="1:3" ht="15">
      <c r="A1" s="220"/>
      <c r="B1" s="458"/>
      <c r="C1" s="458"/>
    </row>
    <row r="2" spans="1:3" ht="15">
      <c r="A2" s="458" t="s">
        <v>0</v>
      </c>
      <c r="B2" s="458"/>
      <c r="C2" s="458"/>
    </row>
    <row r="3" spans="1:3" ht="15">
      <c r="A3" s="458" t="s">
        <v>1</v>
      </c>
      <c r="B3" s="458"/>
      <c r="C3" s="458"/>
    </row>
    <row r="4" spans="1:3" ht="15">
      <c r="A4" s="458" t="s">
        <v>2</v>
      </c>
      <c r="B4" s="458"/>
      <c r="C4" s="458"/>
    </row>
    <row r="5" spans="1:3" ht="15">
      <c r="A5" s="291" t="s">
        <v>147</v>
      </c>
      <c r="B5" s="291"/>
      <c r="C5" s="291"/>
    </row>
    <row r="6" spans="1:3" ht="13.5" customHeight="1" thickBot="1">
      <c r="A6" s="292"/>
      <c r="B6" s="486"/>
      <c r="C6" s="486"/>
    </row>
    <row r="7" spans="1:3" ht="15">
      <c r="A7" s="221">
        <v>-1</v>
      </c>
      <c r="B7" s="223">
        <v>-2</v>
      </c>
      <c r="C7" s="224">
        <v>-3</v>
      </c>
    </row>
    <row r="8" spans="1:3" ht="15.75" thickBot="1">
      <c r="A8" s="293" t="s">
        <v>5</v>
      </c>
      <c r="B8" s="294" t="s">
        <v>6</v>
      </c>
      <c r="C8" s="294" t="s">
        <v>148</v>
      </c>
    </row>
    <row r="9" spans="1:3" ht="15.75" customHeight="1">
      <c r="A9" s="295"/>
      <c r="B9" s="296"/>
      <c r="C9" s="297"/>
    </row>
    <row r="10" spans="1:3" ht="15.75" customHeight="1" thickBot="1">
      <c r="A10" s="298" t="s">
        <v>149</v>
      </c>
      <c r="B10" s="299" t="s">
        <v>150</v>
      </c>
      <c r="C10" s="294"/>
    </row>
    <row r="11" spans="1:3" s="225" customFormat="1" ht="75" customHeight="1">
      <c r="A11" s="300" t="s">
        <v>8</v>
      </c>
      <c r="B11" s="301" t="s">
        <v>151</v>
      </c>
      <c r="C11" s="302" t="s">
        <v>152</v>
      </c>
    </row>
    <row r="12" spans="1:3" s="225" customFormat="1" ht="75" customHeight="1">
      <c r="A12" s="303" t="s">
        <v>36</v>
      </c>
      <c r="B12" s="301" t="s">
        <v>153</v>
      </c>
      <c r="C12" s="304" t="s">
        <v>154</v>
      </c>
    </row>
    <row r="13" spans="1:3" s="225" customFormat="1" ht="30">
      <c r="A13" s="305" t="s">
        <v>42</v>
      </c>
      <c r="B13" s="306" t="s">
        <v>155</v>
      </c>
      <c r="C13" s="307">
        <v>0.18</v>
      </c>
    </row>
    <row r="14" spans="1:3" ht="13.5" customHeight="1" thickBot="1">
      <c r="A14" s="308"/>
      <c r="B14" s="309"/>
      <c r="C14" s="310"/>
    </row>
    <row r="15" spans="1:3" s="225" customFormat="1" ht="16.5" customHeight="1" thickBot="1">
      <c r="A15" s="311" t="s">
        <v>156</v>
      </c>
      <c r="B15" s="312" t="s">
        <v>157</v>
      </c>
      <c r="C15" s="313"/>
    </row>
    <row r="16" spans="1:3" s="225" customFormat="1" ht="15">
      <c r="A16" s="314"/>
      <c r="B16" s="315" t="s">
        <v>158</v>
      </c>
      <c r="C16" s="316"/>
    </row>
    <row r="17" spans="1:3" s="225" customFormat="1" ht="15">
      <c r="A17" s="317">
        <v>1</v>
      </c>
      <c r="B17" s="301" t="s">
        <v>159</v>
      </c>
      <c r="C17" s="318" t="s">
        <v>160</v>
      </c>
    </row>
    <row r="18" spans="1:3" s="225" customFormat="1" ht="15">
      <c r="A18" s="317">
        <v>2</v>
      </c>
      <c r="B18" s="319" t="s">
        <v>161</v>
      </c>
      <c r="C18" s="318" t="s">
        <v>162</v>
      </c>
    </row>
    <row r="19" spans="1:3" s="225" customFormat="1" ht="15">
      <c r="A19" s="317">
        <v>3</v>
      </c>
      <c r="B19" s="319" t="s">
        <v>163</v>
      </c>
      <c r="C19" s="318" t="s">
        <v>164</v>
      </c>
    </row>
    <row r="20" spans="1:3" s="225" customFormat="1" ht="75" customHeight="1">
      <c r="A20" s="317">
        <v>4</v>
      </c>
      <c r="B20" s="319" t="s">
        <v>165</v>
      </c>
      <c r="C20" s="318" t="s">
        <v>152</v>
      </c>
    </row>
    <row r="21" spans="1:3" s="225" customFormat="1" ht="75" customHeight="1">
      <c r="A21" s="317">
        <v>5</v>
      </c>
      <c r="B21" s="319" t="s">
        <v>166</v>
      </c>
      <c r="C21" s="318" t="s">
        <v>167</v>
      </c>
    </row>
    <row r="22" spans="1:3" s="225" customFormat="1" ht="27" customHeight="1">
      <c r="A22" s="320">
        <v>6</v>
      </c>
      <c r="B22" s="319" t="s">
        <v>168</v>
      </c>
      <c r="C22" s="321">
        <v>0.21</v>
      </c>
    </row>
    <row r="23" spans="1:3" s="322" customFormat="1" ht="15">
      <c r="A23" s="323"/>
      <c r="B23" s="324"/>
      <c r="C23" s="325"/>
    </row>
    <row r="24" spans="1:3" s="225" customFormat="1" ht="15">
      <c r="A24" s="314"/>
      <c r="B24" s="315" t="s">
        <v>158</v>
      </c>
      <c r="C24" s="316"/>
    </row>
    <row r="25" spans="1:3" s="225" customFormat="1" ht="15">
      <c r="A25" s="317">
        <v>1</v>
      </c>
      <c r="B25" s="301" t="s">
        <v>159</v>
      </c>
      <c r="C25" s="318" t="s">
        <v>169</v>
      </c>
    </row>
    <row r="26" spans="1:3" s="225" customFormat="1" ht="15">
      <c r="A26" s="317">
        <v>2</v>
      </c>
      <c r="B26" s="319" t="s">
        <v>161</v>
      </c>
      <c r="C26" s="318" t="s">
        <v>162</v>
      </c>
    </row>
    <row r="27" spans="1:3" s="225" customFormat="1" ht="15">
      <c r="A27" s="317">
        <v>3</v>
      </c>
      <c r="B27" s="319" t="s">
        <v>163</v>
      </c>
      <c r="C27" s="318" t="s">
        <v>164</v>
      </c>
    </row>
    <row r="28" spans="1:3" s="225" customFormat="1" ht="75" customHeight="1">
      <c r="A28" s="317">
        <v>4</v>
      </c>
      <c r="B28" s="319" t="s">
        <v>165</v>
      </c>
      <c r="C28" s="318" t="s">
        <v>152</v>
      </c>
    </row>
    <row r="29" spans="1:3" s="225" customFormat="1" ht="75" customHeight="1">
      <c r="A29" s="317">
        <v>5</v>
      </c>
      <c r="B29" s="319" t="s">
        <v>166</v>
      </c>
      <c r="C29" s="318" t="s">
        <v>170</v>
      </c>
    </row>
    <row r="30" spans="1:3" s="225" customFormat="1" ht="27" customHeight="1">
      <c r="A30" s="320">
        <v>6</v>
      </c>
      <c r="B30" s="319" t="s">
        <v>168</v>
      </c>
      <c r="C30" s="321">
        <v>0.08</v>
      </c>
    </row>
    <row r="31" spans="1:3" s="322" customFormat="1" ht="15">
      <c r="A31" s="323"/>
      <c r="B31" s="324"/>
      <c r="C31" s="325"/>
    </row>
    <row r="32" spans="1:3" s="225" customFormat="1" ht="15">
      <c r="A32" s="314"/>
      <c r="B32" s="315" t="s">
        <v>158</v>
      </c>
      <c r="C32" s="316"/>
    </row>
    <row r="33" spans="1:3" s="225" customFormat="1" ht="15">
      <c r="A33" s="317">
        <v>1</v>
      </c>
      <c r="B33" s="301" t="s">
        <v>159</v>
      </c>
      <c r="C33" s="318" t="s">
        <v>171</v>
      </c>
    </row>
    <row r="34" spans="1:3" s="225" customFormat="1" ht="15">
      <c r="A34" s="317">
        <v>2</v>
      </c>
      <c r="B34" s="319" t="s">
        <v>161</v>
      </c>
      <c r="C34" s="318" t="s">
        <v>162</v>
      </c>
    </row>
    <row r="35" spans="1:3" s="225" customFormat="1" ht="15">
      <c r="A35" s="317">
        <v>3</v>
      </c>
      <c r="B35" s="319" t="s">
        <v>163</v>
      </c>
      <c r="C35" s="318" t="s">
        <v>164</v>
      </c>
    </row>
    <row r="36" spans="1:3" s="225" customFormat="1" ht="75" customHeight="1">
      <c r="A36" s="317">
        <v>4</v>
      </c>
      <c r="B36" s="319" t="s">
        <v>165</v>
      </c>
      <c r="C36" s="318" t="s">
        <v>152</v>
      </c>
    </row>
    <row r="37" spans="1:3" s="225" customFormat="1" ht="75" customHeight="1">
      <c r="A37" s="317">
        <v>5</v>
      </c>
      <c r="B37" s="319" t="s">
        <v>166</v>
      </c>
      <c r="C37" s="318" t="s">
        <v>167</v>
      </c>
    </row>
    <row r="38" spans="1:3" s="225" customFormat="1" ht="27" customHeight="1">
      <c r="A38" s="320">
        <v>6</v>
      </c>
      <c r="B38" s="319" t="s">
        <v>168</v>
      </c>
      <c r="C38" s="321">
        <v>0.2</v>
      </c>
    </row>
    <row r="39" spans="1:3" s="322" customFormat="1" ht="15">
      <c r="A39" s="323"/>
      <c r="B39" s="324"/>
      <c r="C39" s="325"/>
    </row>
  </sheetData>
  <sheetProtection/>
  <mergeCells count="5">
    <mergeCell ref="B6:C6"/>
    <mergeCell ref="B1:C1"/>
    <mergeCell ref="A2:C2"/>
    <mergeCell ref="A3:C3"/>
    <mergeCell ref="A4:C4"/>
  </mergeCells>
  <printOptions horizontalCentered="1"/>
  <pageMargins left="0.25" right="0.25" top="0.5" bottom="0.5" header="0.25" footer="0.25"/>
  <pageSetup horizontalDpi="1200" verticalDpi="1200" orientation="landscape" paperSize="9" scale="90"/>
  <headerFooter alignWithMargins="0">
    <oddHeader>&amp;L&amp;10OFFICE OF HEALTH CARE ACCESS&amp;C&amp;10ANNUAL REPORTING&amp;R&amp;10NEW MILFORD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dimension ref="A3:G31"/>
  <sheetViews>
    <sheetView zoomScale="75" zoomScaleNormal="75" zoomScaleSheetLayoutView="100" zoomScalePageLayoutView="0" workbookViewId="0" topLeftCell="A1">
      <selection activeCell="C11" sqref="C11"/>
    </sheetView>
  </sheetViews>
  <sheetFormatPr defaultColWidth="8.88671875" defaultRowHeight="15"/>
  <cols>
    <col min="1" max="1" width="5.10546875" style="1" customWidth="1"/>
    <col min="2" max="2" width="47.77734375" style="1" customWidth="1"/>
    <col min="3" max="3" width="28.4453125" style="1" customWidth="1"/>
    <col min="4" max="4" width="28.4453125" style="1" bestFit="1" customWidth="1"/>
    <col min="5" max="5" width="28.4453125" style="1" customWidth="1"/>
    <col min="6" max="6" width="16.6640625" style="1" customWidth="1"/>
    <col min="7" max="7" width="15.77734375" style="1" bestFit="1" customWidth="1"/>
    <col min="8" max="16384" width="8.88671875" style="1" customWidth="1"/>
  </cols>
  <sheetData>
    <row r="3" spans="1:7" ht="15.75" customHeight="1">
      <c r="A3" s="326"/>
      <c r="B3" s="326"/>
      <c r="C3" s="327"/>
      <c r="D3" s="327"/>
      <c r="E3" s="328"/>
      <c r="F3" s="328"/>
      <c r="G3" s="328"/>
    </row>
    <row r="4" spans="1:7" ht="15.75" customHeight="1">
      <c r="A4" s="326"/>
      <c r="B4" s="326"/>
      <c r="C4" s="2" t="s">
        <v>0</v>
      </c>
      <c r="D4" s="327"/>
      <c r="E4" s="328"/>
      <c r="F4" s="328"/>
      <c r="G4" s="328"/>
    </row>
    <row r="5" spans="1:7" ht="15.75" customHeight="1">
      <c r="A5" s="326"/>
      <c r="B5" s="326"/>
      <c r="C5" s="2" t="s">
        <v>103</v>
      </c>
      <c r="D5" s="327"/>
      <c r="E5" s="328"/>
      <c r="F5" s="328"/>
      <c r="G5" s="328"/>
    </row>
    <row r="6" spans="1:7" ht="15.75" customHeight="1">
      <c r="A6" s="326"/>
      <c r="B6" s="326"/>
      <c r="C6" s="2" t="s">
        <v>2</v>
      </c>
      <c r="D6" s="327"/>
      <c r="E6" s="328"/>
      <c r="F6" s="328"/>
      <c r="G6" s="328"/>
    </row>
    <row r="7" spans="1:5" ht="15.75" customHeight="1">
      <c r="A7" s="447" t="s">
        <v>172</v>
      </c>
      <c r="B7" s="447"/>
      <c r="C7" s="447"/>
      <c r="D7" s="447"/>
      <c r="E7" s="447"/>
    </row>
    <row r="8" spans="1:7" ht="16.5" customHeight="1" thickBot="1">
      <c r="A8" s="326"/>
      <c r="B8" s="326"/>
      <c r="C8" s="2"/>
      <c r="D8" s="327"/>
      <c r="E8" s="328"/>
      <c r="F8" s="328"/>
      <c r="G8" s="328"/>
    </row>
    <row r="9" spans="1:7" ht="16.5" customHeight="1" thickBot="1">
      <c r="A9" s="329" t="s">
        <v>5</v>
      </c>
      <c r="B9" s="330" t="s">
        <v>173</v>
      </c>
      <c r="C9" s="331" t="s">
        <v>174</v>
      </c>
      <c r="D9" s="331" t="s">
        <v>175</v>
      </c>
      <c r="E9" s="332" t="s">
        <v>176</v>
      </c>
      <c r="F9" s="333"/>
      <c r="G9" s="333"/>
    </row>
    <row r="10" spans="1:7" ht="15.75" customHeight="1">
      <c r="A10" s="334"/>
      <c r="B10" s="335"/>
      <c r="C10" s="336"/>
      <c r="D10" s="336"/>
      <c r="E10" s="8"/>
      <c r="F10" s="333"/>
      <c r="G10" s="333"/>
    </row>
    <row r="11" spans="1:7" ht="15.75" customHeight="1">
      <c r="A11" s="337" t="s">
        <v>177</v>
      </c>
      <c r="B11" s="338" t="s">
        <v>178</v>
      </c>
      <c r="C11" s="339">
        <v>1524111</v>
      </c>
      <c r="D11" s="339">
        <v>50349</v>
      </c>
      <c r="E11" s="340">
        <f>C11+D11</f>
        <v>1574460</v>
      </c>
      <c r="F11" s="341"/>
      <c r="G11" s="342"/>
    </row>
    <row r="12" spans="1:7" ht="15.75" customHeight="1">
      <c r="A12" s="487"/>
      <c r="B12" s="488"/>
      <c r="C12" s="488"/>
      <c r="D12" s="488"/>
      <c r="E12" s="489"/>
      <c r="F12" s="341"/>
      <c r="G12" s="342"/>
    </row>
    <row r="13" spans="1:7" ht="15.75" customHeight="1">
      <c r="A13" s="337" t="s">
        <v>179</v>
      </c>
      <c r="B13" s="338" t="s">
        <v>180</v>
      </c>
      <c r="C13" s="339">
        <v>516397</v>
      </c>
      <c r="D13" s="339">
        <v>63372</v>
      </c>
      <c r="E13" s="340">
        <f>C13+D13</f>
        <v>579769</v>
      </c>
      <c r="F13" s="341"/>
      <c r="G13" s="342"/>
    </row>
    <row r="14" spans="1:7" ht="15.75" customHeight="1">
      <c r="A14" s="487"/>
      <c r="B14" s="488"/>
      <c r="C14" s="488"/>
      <c r="D14" s="488"/>
      <c r="E14" s="489"/>
      <c r="F14" s="341"/>
      <c r="G14" s="342"/>
    </row>
    <row r="15" spans="1:7" ht="15.75" customHeight="1">
      <c r="A15" s="337" t="s">
        <v>181</v>
      </c>
      <c r="B15" s="338" t="s">
        <v>182</v>
      </c>
      <c r="C15" s="339">
        <v>450913</v>
      </c>
      <c r="D15" s="339">
        <v>53786</v>
      </c>
      <c r="E15" s="340">
        <f>C15+D15</f>
        <v>504699</v>
      </c>
      <c r="F15" s="341"/>
      <c r="G15" s="342"/>
    </row>
    <row r="16" spans="1:7" ht="15.75" customHeight="1">
      <c r="A16" s="487"/>
      <c r="B16" s="488"/>
      <c r="C16" s="488"/>
      <c r="D16" s="488"/>
      <c r="E16" s="489"/>
      <c r="F16" s="341"/>
      <c r="G16" s="342"/>
    </row>
    <row r="17" spans="1:7" ht="15.75" customHeight="1">
      <c r="A17" s="337" t="s">
        <v>183</v>
      </c>
      <c r="B17" s="338" t="s">
        <v>184</v>
      </c>
      <c r="C17" s="339">
        <v>419557</v>
      </c>
      <c r="D17" s="339">
        <v>33615</v>
      </c>
      <c r="E17" s="340">
        <f>C17+D17</f>
        <v>453172</v>
      </c>
      <c r="F17" s="341"/>
      <c r="G17" s="342"/>
    </row>
    <row r="18" spans="1:7" ht="15.75" customHeight="1">
      <c r="A18" s="487"/>
      <c r="B18" s="488"/>
      <c r="C18" s="488"/>
      <c r="D18" s="488"/>
      <c r="E18" s="489"/>
      <c r="F18" s="341"/>
      <c r="G18" s="342"/>
    </row>
    <row r="19" spans="1:7" ht="15.75" customHeight="1">
      <c r="A19" s="337" t="s">
        <v>185</v>
      </c>
      <c r="B19" s="338" t="s">
        <v>186</v>
      </c>
      <c r="C19" s="339">
        <v>410001</v>
      </c>
      <c r="D19" s="339">
        <v>34619</v>
      </c>
      <c r="E19" s="340">
        <f>C19+D19</f>
        <v>444620</v>
      </c>
      <c r="F19" s="341"/>
      <c r="G19" s="342"/>
    </row>
    <row r="20" spans="1:7" ht="15.75" customHeight="1">
      <c r="A20" s="487"/>
      <c r="B20" s="488"/>
      <c r="C20" s="488"/>
      <c r="D20" s="488"/>
      <c r="E20" s="489"/>
      <c r="F20" s="341"/>
      <c r="G20" s="342"/>
    </row>
    <row r="21" spans="1:7" ht="15.75" customHeight="1">
      <c r="A21" s="337" t="s">
        <v>187</v>
      </c>
      <c r="B21" s="338" t="s">
        <v>188</v>
      </c>
      <c r="C21" s="339">
        <v>406712</v>
      </c>
      <c r="D21" s="339">
        <v>35883</v>
      </c>
      <c r="E21" s="340">
        <f>C21+D21</f>
        <v>442595</v>
      </c>
      <c r="F21" s="341"/>
      <c r="G21" s="342"/>
    </row>
    <row r="22" spans="1:7" ht="15.75" customHeight="1">
      <c r="A22" s="487"/>
      <c r="B22" s="488"/>
      <c r="C22" s="488"/>
      <c r="D22" s="488"/>
      <c r="E22" s="489"/>
      <c r="F22" s="341"/>
      <c r="G22" s="342"/>
    </row>
    <row r="23" spans="1:7" ht="15.75" customHeight="1">
      <c r="A23" s="337" t="s">
        <v>189</v>
      </c>
      <c r="B23" s="338" t="s">
        <v>190</v>
      </c>
      <c r="C23" s="339">
        <v>360031</v>
      </c>
      <c r="D23" s="339">
        <v>33078</v>
      </c>
      <c r="E23" s="340">
        <f>C23+D23</f>
        <v>393109</v>
      </c>
      <c r="F23" s="341"/>
      <c r="G23" s="342"/>
    </row>
    <row r="24" spans="1:7" ht="15.75" customHeight="1">
      <c r="A24" s="487"/>
      <c r="B24" s="488"/>
      <c r="C24" s="488"/>
      <c r="D24" s="488"/>
      <c r="E24" s="489"/>
      <c r="F24" s="341"/>
      <c r="G24" s="342"/>
    </row>
    <row r="25" spans="1:7" ht="15.75" customHeight="1">
      <c r="A25" s="337" t="s">
        <v>191</v>
      </c>
      <c r="B25" s="338" t="s">
        <v>192</v>
      </c>
      <c r="C25" s="339">
        <v>343525</v>
      </c>
      <c r="D25" s="339">
        <v>44761</v>
      </c>
      <c r="E25" s="340">
        <f>C25+D25</f>
        <v>388286</v>
      </c>
      <c r="F25" s="341"/>
      <c r="G25" s="342"/>
    </row>
    <row r="26" spans="1:7" ht="15.75" customHeight="1">
      <c r="A26" s="487"/>
      <c r="B26" s="488"/>
      <c r="C26" s="488"/>
      <c r="D26" s="488"/>
      <c r="E26" s="489"/>
      <c r="F26" s="341"/>
      <c r="G26" s="342"/>
    </row>
    <row r="27" spans="1:7" ht="15.75" customHeight="1">
      <c r="A27" s="337" t="s">
        <v>193</v>
      </c>
      <c r="B27" s="338" t="s">
        <v>194</v>
      </c>
      <c r="C27" s="339">
        <v>333463</v>
      </c>
      <c r="D27" s="339">
        <v>45550</v>
      </c>
      <c r="E27" s="340">
        <f>C27+D27</f>
        <v>379013</v>
      </c>
      <c r="F27" s="341"/>
      <c r="G27" s="342"/>
    </row>
    <row r="28" spans="1:7" ht="15.75" customHeight="1">
      <c r="A28" s="487"/>
      <c r="B28" s="488"/>
      <c r="C28" s="488"/>
      <c r="D28" s="488"/>
      <c r="E28" s="489"/>
      <c r="F28" s="341"/>
      <c r="G28" s="342"/>
    </row>
    <row r="29" spans="1:7" ht="15.75" customHeight="1">
      <c r="A29" s="337" t="s">
        <v>195</v>
      </c>
      <c r="B29" s="338" t="s">
        <v>196</v>
      </c>
      <c r="C29" s="339">
        <v>308514</v>
      </c>
      <c r="D29" s="339">
        <v>33478</v>
      </c>
      <c r="E29" s="340">
        <f>C29+D29</f>
        <v>341992</v>
      </c>
      <c r="F29" s="341"/>
      <c r="G29" s="342"/>
    </row>
    <row r="30" spans="1:7" ht="15.75" customHeight="1" thickBot="1">
      <c r="A30" s="487"/>
      <c r="B30" s="488"/>
      <c r="C30" s="488"/>
      <c r="D30" s="488"/>
      <c r="E30" s="489"/>
      <c r="F30" s="341"/>
      <c r="G30" s="342"/>
    </row>
    <row r="31" spans="1:7" ht="18.75" customHeight="1" thickBot="1">
      <c r="A31" s="343"/>
      <c r="B31" s="344" t="s">
        <v>86</v>
      </c>
      <c r="C31" s="345">
        <f>SUM(C11+C13+C15+C17+C19+C21+C23+C25+C27+C29)</f>
        <v>5073224</v>
      </c>
      <c r="D31" s="345">
        <f>SUM(D11+D13+D15+D17+D19+D21+D23+D25+D27+D29)</f>
        <v>428491</v>
      </c>
      <c r="E31" s="346">
        <f>C31+D31</f>
        <v>5501715</v>
      </c>
      <c r="F31" s="347"/>
      <c r="G31" s="347"/>
    </row>
  </sheetData>
  <sheetProtection/>
  <mergeCells count="11">
    <mergeCell ref="A30:E30"/>
    <mergeCell ref="A7:E7"/>
    <mergeCell ref="A12:E12"/>
    <mergeCell ref="A14:E14"/>
    <mergeCell ref="A16:E16"/>
    <mergeCell ref="A18:E18"/>
    <mergeCell ref="A20:E20"/>
    <mergeCell ref="A22:E22"/>
    <mergeCell ref="A24:E24"/>
    <mergeCell ref="A26:E26"/>
    <mergeCell ref="A28:E28"/>
  </mergeCells>
  <printOptions/>
  <pageMargins left="0.25" right="0.25" top="0.5" bottom="0.5" header="0.25" footer="0.25"/>
  <pageSetup horizontalDpi="1200" verticalDpi="1200" orientation="landscape" paperSize="9" scale="84"/>
  <headerFooter alignWithMargins="0">
    <oddHeader>&amp;L&amp;10OFFICE OF HEALTH CARE ACCESS&amp;C&amp;10ANNUAL REPORTING&amp;R&amp;10NEW MILFORD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dimension ref="A2:F28"/>
  <sheetViews>
    <sheetView zoomScalePageLayoutView="0" workbookViewId="0" topLeftCell="A1">
      <selection activeCell="B15" sqref="B15"/>
    </sheetView>
  </sheetViews>
  <sheetFormatPr defaultColWidth="8.88671875" defaultRowHeight="15"/>
  <cols>
    <col min="1" max="1" width="7.4453125" style="114" bestFit="1" customWidth="1"/>
    <col min="2" max="2" width="53.5546875" style="114" customWidth="1"/>
    <col min="3" max="3" width="15.6640625" style="114" bestFit="1" customWidth="1"/>
    <col min="4" max="4" width="16.10546875" style="114" bestFit="1" customWidth="1"/>
    <col min="5" max="5" width="13.4453125" style="114" customWidth="1"/>
    <col min="6" max="16384" width="8.88671875" style="114" customWidth="1"/>
  </cols>
  <sheetData>
    <row r="2" spans="1:5" ht="12.75">
      <c r="A2" s="491" t="s">
        <v>0</v>
      </c>
      <c r="B2" s="491"/>
      <c r="C2" s="491"/>
      <c r="D2" s="491"/>
      <c r="E2" s="491"/>
    </row>
    <row r="3" spans="1:5" ht="12.75">
      <c r="A3" s="491" t="s">
        <v>103</v>
      </c>
      <c r="B3" s="491"/>
      <c r="C3" s="491"/>
      <c r="D3" s="491"/>
      <c r="E3" s="491"/>
    </row>
    <row r="4" spans="1:5" ht="15" customHeight="1">
      <c r="A4" s="491" t="s">
        <v>2</v>
      </c>
      <c r="B4" s="491"/>
      <c r="C4" s="491"/>
      <c r="D4" s="491"/>
      <c r="E4" s="491"/>
    </row>
    <row r="5" spans="1:5" ht="15" customHeight="1">
      <c r="A5" s="492" t="s">
        <v>197</v>
      </c>
      <c r="B5" s="492"/>
      <c r="C5" s="492"/>
      <c r="D5" s="492"/>
      <c r="E5" s="492"/>
    </row>
    <row r="6" spans="1:5" ht="15" customHeight="1">
      <c r="A6" s="492" t="s">
        <v>198</v>
      </c>
      <c r="B6" s="492"/>
      <c r="C6" s="492"/>
      <c r="D6" s="492"/>
      <c r="E6" s="492"/>
    </row>
    <row r="7" spans="1:3" ht="12.75">
      <c r="A7" s="349"/>
      <c r="B7" s="348"/>
      <c r="C7" s="349"/>
    </row>
    <row r="8" spans="1:5" ht="12.75" customHeight="1">
      <c r="A8" s="350">
        <v>-1</v>
      </c>
      <c r="B8" s="351">
        <v>-2</v>
      </c>
      <c r="C8" s="350">
        <v>-3</v>
      </c>
      <c r="D8" s="350">
        <v>-4</v>
      </c>
      <c r="E8" s="350">
        <v>-5</v>
      </c>
    </row>
    <row r="9" spans="1:5" s="352" customFormat="1" ht="54" customHeight="1">
      <c r="A9" s="353" t="s">
        <v>5</v>
      </c>
      <c r="B9" s="354" t="s">
        <v>6</v>
      </c>
      <c r="C9" s="355" t="s">
        <v>199</v>
      </c>
      <c r="D9" s="356" t="s">
        <v>200</v>
      </c>
      <c r="E9" s="357" t="s">
        <v>176</v>
      </c>
    </row>
    <row r="10" spans="1:5" s="352" customFormat="1" ht="12.75">
      <c r="A10" s="358"/>
      <c r="B10" s="359"/>
      <c r="C10" s="360"/>
      <c r="D10" s="360"/>
      <c r="E10" s="361"/>
    </row>
    <row r="11" spans="1:5" s="352" customFormat="1" ht="12.75">
      <c r="A11" s="362" t="s">
        <v>201</v>
      </c>
      <c r="B11" s="363" t="s">
        <v>10</v>
      </c>
      <c r="C11" s="364"/>
      <c r="D11" s="364"/>
      <c r="E11" s="365"/>
    </row>
    <row r="12" spans="1:5" ht="14.25" customHeight="1">
      <c r="A12" s="366">
        <v>1</v>
      </c>
      <c r="B12" s="367" t="s">
        <v>202</v>
      </c>
      <c r="C12" s="368">
        <v>0</v>
      </c>
      <c r="D12" s="368">
        <v>0</v>
      </c>
      <c r="E12" s="368">
        <f>D12+C12</f>
        <v>0</v>
      </c>
    </row>
    <row r="13" spans="1:5" ht="14.25" customHeight="1">
      <c r="A13" s="366">
        <v>2</v>
      </c>
      <c r="B13" s="367" t="s">
        <v>203</v>
      </c>
      <c r="C13" s="368">
        <v>0</v>
      </c>
      <c r="D13" s="368">
        <v>0</v>
      </c>
      <c r="E13" s="368">
        <f>D13+C13</f>
        <v>0</v>
      </c>
    </row>
    <row r="14" spans="1:5" ht="12.75">
      <c r="A14" s="358"/>
      <c r="B14" s="359"/>
      <c r="C14" s="360"/>
      <c r="D14" s="360"/>
      <c r="E14" s="369"/>
    </row>
    <row r="15" spans="1:5" s="352" customFormat="1" ht="12.75">
      <c r="A15" s="362" t="s">
        <v>204</v>
      </c>
      <c r="B15" s="363" t="s">
        <v>37</v>
      </c>
      <c r="C15" s="364"/>
      <c r="D15" s="364"/>
      <c r="E15" s="365"/>
    </row>
    <row r="16" spans="1:5" ht="14.25" customHeight="1">
      <c r="A16" s="366">
        <v>1</v>
      </c>
      <c r="B16" s="367" t="s">
        <v>202</v>
      </c>
      <c r="C16" s="368">
        <v>360412</v>
      </c>
      <c r="D16" s="368">
        <v>69121</v>
      </c>
      <c r="E16" s="368">
        <f>D16+C16</f>
        <v>429533</v>
      </c>
    </row>
    <row r="17" spans="1:5" ht="14.25" customHeight="1">
      <c r="A17" s="366">
        <v>2</v>
      </c>
      <c r="B17" s="367" t="s">
        <v>203</v>
      </c>
      <c r="C17" s="368">
        <v>0</v>
      </c>
      <c r="D17" s="368">
        <v>0</v>
      </c>
      <c r="E17" s="368">
        <f>D17+C17</f>
        <v>0</v>
      </c>
    </row>
    <row r="18" spans="1:5" ht="12.75">
      <c r="A18" s="358"/>
      <c r="B18" s="359"/>
      <c r="C18" s="360"/>
      <c r="D18" s="360"/>
      <c r="E18" s="369"/>
    </row>
    <row r="19" spans="1:5" s="352" customFormat="1" ht="12.75">
      <c r="A19" s="362" t="s">
        <v>205</v>
      </c>
      <c r="B19" s="363" t="s">
        <v>43</v>
      </c>
      <c r="C19" s="364"/>
      <c r="D19" s="364"/>
      <c r="E19" s="365"/>
    </row>
    <row r="20" spans="1:5" ht="14.25" customHeight="1">
      <c r="A20" s="366">
        <v>1</v>
      </c>
      <c r="B20" s="367" t="s">
        <v>202</v>
      </c>
      <c r="C20" s="368">
        <v>0</v>
      </c>
      <c r="D20" s="368">
        <v>0</v>
      </c>
      <c r="E20" s="368">
        <f>D20+C20</f>
        <v>0</v>
      </c>
    </row>
    <row r="21" spans="1:5" ht="14.25" customHeight="1">
      <c r="A21" s="366">
        <v>2</v>
      </c>
      <c r="B21" s="367" t="s">
        <v>203</v>
      </c>
      <c r="C21" s="368">
        <v>0</v>
      </c>
      <c r="D21" s="368">
        <v>0</v>
      </c>
      <c r="E21" s="368">
        <f>D21+C21</f>
        <v>0</v>
      </c>
    </row>
    <row r="22" spans="1:5" ht="12.75">
      <c r="A22" s="358"/>
      <c r="B22" s="359"/>
      <c r="C22" s="360"/>
      <c r="D22" s="360"/>
      <c r="E22" s="369"/>
    </row>
    <row r="23" spans="1:5" ht="13.5" customHeight="1">
      <c r="A23" s="370"/>
      <c r="B23" s="493"/>
      <c r="C23" s="493"/>
      <c r="D23" s="493"/>
      <c r="E23" s="371"/>
    </row>
    <row r="24" spans="1:6" ht="15" customHeight="1">
      <c r="A24" s="374"/>
      <c r="B24" s="490" t="s">
        <v>206</v>
      </c>
      <c r="C24" s="490"/>
      <c r="D24" s="490"/>
      <c r="E24" s="490"/>
      <c r="F24" s="370"/>
    </row>
    <row r="25" spans="1:6" ht="13.5" customHeight="1">
      <c r="A25" s="374"/>
      <c r="B25" s="373"/>
      <c r="C25" s="373"/>
      <c r="D25" s="373"/>
      <c r="E25" s="373"/>
      <c r="F25" s="370"/>
    </row>
    <row r="26" spans="1:6" ht="25.5" customHeight="1">
      <c r="A26" s="374"/>
      <c r="B26" s="490" t="s">
        <v>207</v>
      </c>
      <c r="C26" s="490"/>
      <c r="D26" s="490"/>
      <c r="E26" s="490"/>
      <c r="F26" s="370"/>
    </row>
    <row r="27" spans="1:6" ht="15" customHeight="1">
      <c r="A27" s="370"/>
      <c r="B27" s="490" t="s">
        <v>208</v>
      </c>
      <c r="C27" s="490"/>
      <c r="D27" s="490"/>
      <c r="E27" s="490"/>
      <c r="F27" s="370"/>
    </row>
    <row r="28" spans="1:6" ht="15" customHeight="1">
      <c r="A28" s="370"/>
      <c r="B28" s="490" t="s">
        <v>209</v>
      </c>
      <c r="C28" s="490"/>
      <c r="D28" s="490"/>
      <c r="E28" s="490"/>
      <c r="F28" s="370"/>
    </row>
  </sheetData>
  <sheetProtection/>
  <mergeCells count="10">
    <mergeCell ref="A6:E6"/>
    <mergeCell ref="B23:D23"/>
    <mergeCell ref="A2:E2"/>
    <mergeCell ref="A3:E3"/>
    <mergeCell ref="A4:E4"/>
    <mergeCell ref="A5:E5"/>
    <mergeCell ref="B24:E24"/>
    <mergeCell ref="B26:E26"/>
    <mergeCell ref="B27:E27"/>
    <mergeCell ref="B28:E28"/>
  </mergeCells>
  <printOptions/>
  <pageMargins left="0.25" right="0.25" top="0.5" bottom="0.5" header="0.25" footer="0.25"/>
  <pageSetup horizontalDpi="1200" verticalDpi="1200" orientation="portrait" paperSize="9" scale="74"/>
  <headerFooter alignWithMargins="0">
    <oddHeader>&amp;LOFFICE OF HEALTH CARE ACCESS&amp;CANNUAL REPORTING&amp;RNEW MILFORD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dimension ref="A2:D20"/>
  <sheetViews>
    <sheetView zoomScale="75" zoomScaleNormal="75" zoomScalePageLayoutView="0" workbookViewId="0" topLeftCell="A1">
      <selection activeCell="B9" sqref="B9"/>
    </sheetView>
  </sheetViews>
  <sheetFormatPr defaultColWidth="8.88671875" defaultRowHeight="15" customHeight="1"/>
  <cols>
    <col min="1" max="1" width="5.10546875" style="375" customWidth="1"/>
    <col min="2" max="2" width="70.6640625" style="30" customWidth="1"/>
    <col min="3" max="3" width="29.21484375" style="376" customWidth="1"/>
    <col min="4" max="16384" width="8.88671875" style="30" customWidth="1"/>
  </cols>
  <sheetData>
    <row r="2" spans="1:3" ht="15.75" customHeight="1">
      <c r="A2" s="451" t="s">
        <v>0</v>
      </c>
      <c r="B2" s="451"/>
      <c r="C2" s="451"/>
    </row>
    <row r="3" spans="1:3" ht="15" customHeight="1">
      <c r="A3" s="451" t="s">
        <v>103</v>
      </c>
      <c r="B3" s="451"/>
      <c r="C3" s="451"/>
    </row>
    <row r="4" spans="1:3" ht="15" customHeight="1">
      <c r="A4" s="451" t="s">
        <v>2</v>
      </c>
      <c r="B4" s="451"/>
      <c r="C4" s="451"/>
    </row>
    <row r="5" spans="1:3" ht="15" customHeight="1">
      <c r="A5" s="451" t="s">
        <v>210</v>
      </c>
      <c r="B5" s="451"/>
      <c r="C5" s="451"/>
    </row>
    <row r="6" spans="1:3" ht="15" customHeight="1">
      <c r="A6" s="451" t="s">
        <v>211</v>
      </c>
      <c r="B6" s="451"/>
      <c r="C6" s="451"/>
    </row>
    <row r="7" spans="1:4" ht="15" customHeight="1">
      <c r="A7" s="377"/>
      <c r="B7" s="35"/>
      <c r="D7" s="41"/>
    </row>
    <row r="8" spans="1:4" ht="15.75" customHeight="1">
      <c r="A8" s="378">
        <v>-1</v>
      </c>
      <c r="B8" s="379">
        <v>-2</v>
      </c>
      <c r="C8" s="378">
        <v>-3</v>
      </c>
      <c r="D8" s="41"/>
    </row>
    <row r="9" spans="1:3" ht="24.75" customHeight="1">
      <c r="A9" s="380" t="s">
        <v>5</v>
      </c>
      <c r="B9" s="381" t="s">
        <v>6</v>
      </c>
      <c r="C9" s="382" t="s">
        <v>212</v>
      </c>
    </row>
    <row r="10" spans="1:3" ht="15.75" customHeight="1">
      <c r="A10" s="383"/>
      <c r="B10" s="384"/>
      <c r="C10" s="385"/>
    </row>
    <row r="11" spans="1:3" ht="30" customHeight="1">
      <c r="A11" s="386" t="s">
        <v>213</v>
      </c>
      <c r="B11" s="387" t="s">
        <v>214</v>
      </c>
      <c r="C11" s="388"/>
    </row>
    <row r="12" spans="1:3" ht="45" customHeight="1">
      <c r="A12" s="389" t="s">
        <v>215</v>
      </c>
      <c r="B12" s="390" t="s">
        <v>216</v>
      </c>
      <c r="C12" s="391" t="s">
        <v>217</v>
      </c>
    </row>
    <row r="13" spans="1:3" ht="15" customHeight="1">
      <c r="A13" s="392"/>
      <c r="B13" s="393"/>
      <c r="C13" s="394"/>
    </row>
    <row r="14" spans="1:3" ht="30" customHeight="1">
      <c r="A14" s="395" t="s">
        <v>218</v>
      </c>
      <c r="B14" s="396" t="s">
        <v>219</v>
      </c>
      <c r="C14" s="397" t="s">
        <v>217</v>
      </c>
    </row>
    <row r="15" spans="1:3" ht="15" customHeight="1">
      <c r="A15" s="398"/>
      <c r="B15" s="393"/>
      <c r="C15" s="394"/>
    </row>
    <row r="16" spans="1:3" ht="30" customHeight="1">
      <c r="A16" s="395" t="s">
        <v>220</v>
      </c>
      <c r="B16" s="396" t="s">
        <v>221</v>
      </c>
      <c r="C16" s="397" t="s">
        <v>217</v>
      </c>
    </row>
    <row r="17" spans="1:3" ht="15" customHeight="1">
      <c r="A17" s="398"/>
      <c r="B17" s="393"/>
      <c r="C17" s="394"/>
    </row>
    <row r="18" spans="1:3" ht="30" customHeight="1">
      <c r="A18" s="395" t="s">
        <v>222</v>
      </c>
      <c r="B18" s="396" t="s">
        <v>223</v>
      </c>
      <c r="C18" s="397" t="s">
        <v>217</v>
      </c>
    </row>
    <row r="19" spans="1:3" ht="15" customHeight="1">
      <c r="A19" s="399"/>
      <c r="B19" s="400"/>
      <c r="C19" s="394"/>
    </row>
    <row r="20" spans="1:3" ht="30" customHeight="1">
      <c r="A20" s="401" t="s">
        <v>224</v>
      </c>
      <c r="B20" s="402" t="s">
        <v>225</v>
      </c>
      <c r="C20" s="405">
        <v>0</v>
      </c>
    </row>
  </sheetData>
  <sheetProtection/>
  <mergeCells count="5">
    <mergeCell ref="A6:C6"/>
    <mergeCell ref="A2:C2"/>
    <mergeCell ref="A3:C3"/>
    <mergeCell ref="A4:C4"/>
    <mergeCell ref="A5:C5"/>
  </mergeCells>
  <printOptions/>
  <pageMargins left="0.25" right="0.25" top="0.5" bottom="0.5" header="0.25" footer="0.25"/>
  <pageSetup horizontalDpi="1200" verticalDpi="1200" orientation="portrait" paperSize="9" scale="74"/>
  <headerFooter alignWithMargins="0">
    <oddHeader>&amp;LOFFICE OF HEALTH CARE ACCESS&amp;CANNUAL REPORTING&amp;RNEW MILFORD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dimension ref="A1:G176"/>
  <sheetViews>
    <sheetView zoomScale="75" zoomScaleNormal="75" zoomScaleSheetLayoutView="75" zoomScalePageLayoutView="0" workbookViewId="0" topLeftCell="A25">
      <selection activeCell="B28" sqref="B28"/>
    </sheetView>
  </sheetViews>
  <sheetFormatPr defaultColWidth="8.88671875" defaultRowHeight="14.25" customHeight="1"/>
  <cols>
    <col min="1" max="1" width="6.77734375" style="406" customWidth="1"/>
    <col min="2" max="2" width="42.99609375" style="406" customWidth="1"/>
    <col min="3" max="6" width="12.99609375" style="406" customWidth="1"/>
    <col min="7" max="16384" width="8.88671875" style="406" customWidth="1"/>
  </cols>
  <sheetData>
    <row r="1" spans="1:6" ht="14.25" customHeight="1">
      <c r="A1" s="494" t="s">
        <v>0</v>
      </c>
      <c r="B1" s="495"/>
      <c r="C1" s="495"/>
      <c r="D1" s="495"/>
      <c r="E1" s="495"/>
      <c r="F1" s="496"/>
    </row>
    <row r="2" spans="1:6" ht="14.25" customHeight="1">
      <c r="A2" s="494" t="s">
        <v>103</v>
      </c>
      <c r="B2" s="495"/>
      <c r="C2" s="495"/>
      <c r="D2" s="495"/>
      <c r="E2" s="495"/>
      <c r="F2" s="496"/>
    </row>
    <row r="3" spans="1:6" ht="14.25" customHeight="1">
      <c r="A3" s="372" t="s">
        <v>2</v>
      </c>
      <c r="B3" s="372"/>
      <c r="C3" s="372"/>
      <c r="D3" s="372"/>
      <c r="E3" s="372"/>
      <c r="F3" s="372"/>
    </row>
    <row r="4" spans="1:6" ht="14.25" customHeight="1">
      <c r="A4" s="372" t="s">
        <v>226</v>
      </c>
      <c r="B4" s="372"/>
      <c r="C4" s="372"/>
      <c r="D4" s="372"/>
      <c r="E4" s="372"/>
      <c r="F4" s="372"/>
    </row>
    <row r="5" spans="1:6" ht="15" customHeight="1">
      <c r="A5" s="407"/>
      <c r="B5" s="261"/>
      <c r="C5" s="261"/>
      <c r="D5" s="261"/>
      <c r="E5" s="261"/>
      <c r="F5" s="407"/>
    </row>
    <row r="6" spans="1:6" ht="15" customHeight="1">
      <c r="A6" s="408">
        <v>-1</v>
      </c>
      <c r="B6" s="408">
        <v>-2</v>
      </c>
      <c r="C6" s="408">
        <v>-3</v>
      </c>
      <c r="D6" s="408">
        <v>-4</v>
      </c>
      <c r="E6" s="408">
        <v>-5</v>
      </c>
      <c r="F6" s="408">
        <v>-6</v>
      </c>
    </row>
    <row r="7" spans="1:6" ht="15" customHeight="1">
      <c r="A7" s="409"/>
      <c r="B7" s="408"/>
      <c r="C7" s="408" t="s">
        <v>227</v>
      </c>
      <c r="D7" s="408" t="s">
        <v>228</v>
      </c>
      <c r="E7" s="408" t="s">
        <v>90</v>
      </c>
      <c r="F7" s="408" t="s">
        <v>229</v>
      </c>
    </row>
    <row r="8" spans="1:6" ht="15" customHeight="1">
      <c r="A8" s="410" t="s">
        <v>5</v>
      </c>
      <c r="B8" s="411" t="s">
        <v>6</v>
      </c>
      <c r="C8" s="410" t="s">
        <v>90</v>
      </c>
      <c r="D8" s="410" t="s">
        <v>90</v>
      </c>
      <c r="E8" s="410" t="s">
        <v>230</v>
      </c>
      <c r="F8" s="410" t="s">
        <v>230</v>
      </c>
    </row>
    <row r="9" spans="1:6" ht="15" customHeight="1">
      <c r="A9" s="409"/>
      <c r="B9" s="409"/>
      <c r="C9" s="409"/>
      <c r="D9" s="409"/>
      <c r="E9" s="409"/>
      <c r="F9" s="409"/>
    </row>
    <row r="10" spans="1:6" ht="15" customHeight="1">
      <c r="A10" s="410" t="s">
        <v>8</v>
      </c>
      <c r="B10" s="412" t="s">
        <v>231</v>
      </c>
      <c r="C10" s="412"/>
      <c r="D10" s="412"/>
      <c r="E10" s="412"/>
      <c r="F10" s="413"/>
    </row>
    <row r="11" spans="1:6" ht="15" customHeight="1">
      <c r="A11" s="410"/>
      <c r="B11" s="412"/>
      <c r="C11" s="412"/>
      <c r="D11" s="412"/>
      <c r="E11" s="412"/>
      <c r="F11" s="413"/>
    </row>
    <row r="12" spans="1:6" ht="14.25" customHeight="1">
      <c r="A12" s="415" t="s">
        <v>177</v>
      </c>
      <c r="B12" s="416" t="s">
        <v>232</v>
      </c>
      <c r="C12" s="417">
        <v>278</v>
      </c>
      <c r="D12" s="417">
        <v>274</v>
      </c>
      <c r="E12" s="417">
        <f>+D12-C12</f>
        <v>-4</v>
      </c>
      <c r="F12" s="413">
        <f>IF(C12=0,0,E12/C12)</f>
        <v>-0.014388489208633094</v>
      </c>
    </row>
    <row r="13" spans="1:6" ht="15" customHeight="1">
      <c r="A13" s="415" t="s">
        <v>179</v>
      </c>
      <c r="B13" s="416" t="s">
        <v>233</v>
      </c>
      <c r="C13" s="417">
        <v>254</v>
      </c>
      <c r="D13" s="417">
        <v>250</v>
      </c>
      <c r="E13" s="417">
        <f>+D13-C13</f>
        <v>-4</v>
      </c>
      <c r="F13" s="418">
        <f>IF(C13=0,0,E13/C13)</f>
        <v>-0.015748031496062992</v>
      </c>
    </row>
    <row r="14" spans="1:5" ht="15" customHeight="1">
      <c r="A14" s="419"/>
      <c r="B14" s="419"/>
      <c r="C14" s="419"/>
      <c r="D14" s="419"/>
      <c r="E14" s="419"/>
    </row>
    <row r="15" spans="1:6" ht="14.25" customHeight="1">
      <c r="A15" s="415" t="s">
        <v>181</v>
      </c>
      <c r="B15" s="416" t="s">
        <v>234</v>
      </c>
      <c r="C15" s="420">
        <v>4069072</v>
      </c>
      <c r="D15" s="420">
        <v>3386222</v>
      </c>
      <c r="E15" s="420">
        <f>+D15-C15</f>
        <v>-682850</v>
      </c>
      <c r="F15" s="413">
        <f>IF(C15=0,0,E15/C15)</f>
        <v>-0.16781467617186424</v>
      </c>
    </row>
    <row r="16" spans="1:6" ht="15" customHeight="1">
      <c r="A16" s="414"/>
      <c r="B16" s="419" t="s">
        <v>235</v>
      </c>
      <c r="C16" s="421">
        <f>IF(C13=0,0,C15/C13)</f>
        <v>16019.968503937007</v>
      </c>
      <c r="D16" s="421">
        <f>IF(D13=0,0,D15/D13)</f>
        <v>13544.888</v>
      </c>
      <c r="E16" s="421">
        <f>+D16-C16</f>
        <v>-2475.080503937006</v>
      </c>
      <c r="F16" s="418">
        <f>IF(C16=0,0,E16/C16)</f>
        <v>-0.15449971099061396</v>
      </c>
    </row>
    <row r="17" spans="1:6" ht="15" customHeight="1">
      <c r="A17" s="419"/>
      <c r="B17" s="419"/>
      <c r="C17" s="419"/>
      <c r="D17" s="419"/>
      <c r="E17" s="419"/>
      <c r="F17" s="413"/>
    </row>
    <row r="18" spans="1:6" ht="14.25" customHeight="1">
      <c r="A18" s="415" t="s">
        <v>183</v>
      </c>
      <c r="B18" s="416" t="s">
        <v>236</v>
      </c>
      <c r="C18" s="416">
        <v>0.421997</v>
      </c>
      <c r="D18" s="416">
        <v>0.418624</v>
      </c>
      <c r="E18" s="422">
        <f>+D18-C18</f>
        <v>-0.003373000000000015</v>
      </c>
      <c r="F18" s="413">
        <f>IF(C18=0,0,E18/C18)</f>
        <v>-0.007992947817164612</v>
      </c>
    </row>
    <row r="19" spans="1:6" ht="15" customHeight="1">
      <c r="A19" s="414"/>
      <c r="B19" s="419" t="s">
        <v>237</v>
      </c>
      <c r="C19" s="421">
        <f>+C15*C18</f>
        <v>1717136.1767840001</v>
      </c>
      <c r="D19" s="421">
        <f>+D15*D18</f>
        <v>1417553.798528</v>
      </c>
      <c r="E19" s="421">
        <f>+D19-C19</f>
        <v>-299582.3782560001</v>
      </c>
      <c r="F19" s="418">
        <f>IF(C19=0,0,E19/C19)</f>
        <v>-0.1744662900394328</v>
      </c>
    </row>
    <row r="20" spans="1:6" ht="15" customHeight="1">
      <c r="A20" s="414"/>
      <c r="B20" s="419" t="s">
        <v>238</v>
      </c>
      <c r="C20" s="421">
        <f>IF(C13=0,0,C19/C13)</f>
        <v>6760.378648755906</v>
      </c>
      <c r="D20" s="421">
        <f>IF(D13=0,0,D19/D13)</f>
        <v>5670.215194112</v>
      </c>
      <c r="E20" s="421">
        <f>+D20-C20</f>
        <v>-1090.1634546439063</v>
      </c>
      <c r="F20" s="418">
        <f>IF(C20=0,0,E20/C20)</f>
        <v>-0.16125775068006376</v>
      </c>
    </row>
    <row r="21" spans="1:6" ht="15" customHeight="1">
      <c r="A21" s="409"/>
      <c r="B21" s="419"/>
      <c r="C21" s="423"/>
      <c r="D21" s="423"/>
      <c r="E21" s="423"/>
      <c r="F21" s="413"/>
    </row>
    <row r="22" spans="1:6" ht="14.25" customHeight="1">
      <c r="A22" s="415" t="s">
        <v>185</v>
      </c>
      <c r="B22" s="416" t="s">
        <v>239</v>
      </c>
      <c r="C22" s="420">
        <v>779727</v>
      </c>
      <c r="D22" s="420">
        <v>934762</v>
      </c>
      <c r="E22" s="420">
        <f>+D22-C22</f>
        <v>155035</v>
      </c>
      <c r="F22" s="413">
        <f>IF(C22=0,0,E22/C22)</f>
        <v>0.19883241185697045</v>
      </c>
    </row>
    <row r="23" spans="1:6" ht="14.25" customHeight="1">
      <c r="A23" s="415" t="s">
        <v>187</v>
      </c>
      <c r="B23" s="416" t="s">
        <v>240</v>
      </c>
      <c r="C23" s="424">
        <v>228567</v>
      </c>
      <c r="D23" s="424">
        <v>262311</v>
      </c>
      <c r="E23" s="424">
        <f>+D23-C23</f>
        <v>33744</v>
      </c>
      <c r="F23" s="413">
        <f>IF(C23=0,0,E23/C23)</f>
        <v>0.14763286038666998</v>
      </c>
    </row>
    <row r="24" spans="1:6" ht="14.25" customHeight="1">
      <c r="A24" s="415" t="s">
        <v>189</v>
      </c>
      <c r="B24" s="416" t="s">
        <v>241</v>
      </c>
      <c r="C24" s="424">
        <v>3060778</v>
      </c>
      <c r="D24" s="424">
        <v>2189149</v>
      </c>
      <c r="E24" s="424">
        <f>+D24-C24</f>
        <v>-871629</v>
      </c>
      <c r="F24" s="413">
        <f>IF(C24=0,0,E24/C24)</f>
        <v>-0.28477367518977204</v>
      </c>
    </row>
    <row r="25" spans="1:6" ht="15" customHeight="1">
      <c r="A25" s="409"/>
      <c r="B25" s="419" t="s">
        <v>234</v>
      </c>
      <c r="C25" s="421">
        <f>+C22+C23+C24</f>
        <v>4069072</v>
      </c>
      <c r="D25" s="421">
        <f>+D22+D23+D24</f>
        <v>3386222</v>
      </c>
      <c r="E25" s="421">
        <f>+E22+E23+E24</f>
        <v>-682850</v>
      </c>
      <c r="F25" s="418">
        <f>IF(C25=0,0,E25/C25)</f>
        <v>-0.16781467617186424</v>
      </c>
    </row>
    <row r="26" spans="1:6" ht="15" customHeight="1">
      <c r="A26" s="410"/>
      <c r="B26" s="419"/>
      <c r="C26" s="425"/>
      <c r="D26" s="425"/>
      <c r="E26" s="425"/>
      <c r="F26" s="413"/>
    </row>
    <row r="27" spans="1:6" ht="14.25" customHeight="1">
      <c r="A27" s="415" t="s">
        <v>191</v>
      </c>
      <c r="B27" s="416" t="s">
        <v>242</v>
      </c>
      <c r="C27" s="424">
        <v>138</v>
      </c>
      <c r="D27" s="424">
        <v>175</v>
      </c>
      <c r="E27" s="424">
        <f>+D27-C27</f>
        <v>37</v>
      </c>
      <c r="F27" s="413">
        <f>IF(C27=0,0,E27/C27)</f>
        <v>0.26811594202898553</v>
      </c>
    </row>
    <row r="28" spans="1:6" ht="14.25" customHeight="1">
      <c r="A28" s="415" t="s">
        <v>193</v>
      </c>
      <c r="B28" s="416" t="s">
        <v>243</v>
      </c>
      <c r="C28" s="424">
        <v>53</v>
      </c>
      <c r="D28" s="424">
        <v>47</v>
      </c>
      <c r="E28" s="424">
        <f>+D28-C28</f>
        <v>-6</v>
      </c>
      <c r="F28" s="413">
        <f>IF(C28=0,0,E28/C28)</f>
        <v>-0.11320754716981132</v>
      </c>
    </row>
    <row r="29" spans="1:6" ht="14.25" customHeight="1">
      <c r="A29" s="415" t="s">
        <v>195</v>
      </c>
      <c r="B29" s="416" t="s">
        <v>244</v>
      </c>
      <c r="C29" s="424">
        <v>1620</v>
      </c>
      <c r="D29" s="424">
        <v>1494</v>
      </c>
      <c r="E29" s="424">
        <f>+D29-C29</f>
        <v>-126</v>
      </c>
      <c r="F29" s="413">
        <f>IF(C29=0,0,E29/C29)</f>
        <v>-0.07777777777777778</v>
      </c>
    </row>
    <row r="30" spans="1:6" ht="30" customHeight="1">
      <c r="A30" s="415" t="s">
        <v>245</v>
      </c>
      <c r="B30" s="426" t="s">
        <v>246</v>
      </c>
      <c r="C30" s="424">
        <v>6183</v>
      </c>
      <c r="D30" s="424">
        <v>6296</v>
      </c>
      <c r="E30" s="424">
        <f>+D30-C30</f>
        <v>113</v>
      </c>
      <c r="F30" s="413">
        <f>IF(C30=0,0,E30/C30)</f>
        <v>0.018275917839236617</v>
      </c>
    </row>
    <row r="31" spans="1:6" ht="15" customHeight="1">
      <c r="A31" s="427"/>
      <c r="B31" s="416"/>
      <c r="C31" s="412"/>
      <c r="D31" s="412"/>
      <c r="E31" s="412"/>
      <c r="F31" s="413"/>
    </row>
    <row r="32" spans="1:6" ht="15" customHeight="1">
      <c r="A32" s="409"/>
      <c r="B32" s="419"/>
      <c r="C32" s="423"/>
      <c r="D32" s="423"/>
      <c r="E32" s="423"/>
      <c r="F32" s="418"/>
    </row>
    <row r="33" spans="1:5" ht="15" customHeight="1">
      <c r="A33" s="428" t="s">
        <v>247</v>
      </c>
      <c r="B33" s="419"/>
      <c r="C33" s="423"/>
      <c r="D33" s="423"/>
      <c r="E33" s="423"/>
    </row>
    <row r="34" spans="1:6" ht="15" customHeight="1">
      <c r="A34" s="428"/>
      <c r="F34" s="413"/>
    </row>
    <row r="35" spans="1:6" ht="15" customHeight="1">
      <c r="A35" s="410"/>
      <c r="B35" s="428"/>
      <c r="C35" s="409"/>
      <c r="D35" s="409"/>
      <c r="E35" s="409"/>
      <c r="F35" s="418"/>
    </row>
    <row r="36" spans="1:6" ht="15" customHeight="1">
      <c r="A36" s="410" t="s">
        <v>36</v>
      </c>
      <c r="B36" s="412" t="s">
        <v>248</v>
      </c>
      <c r="C36" s="409"/>
      <c r="D36" s="409"/>
      <c r="E36" s="409"/>
      <c r="F36" s="409"/>
    </row>
    <row r="37" spans="1:6" ht="15" customHeight="1">
      <c r="A37" s="410"/>
      <c r="B37" s="428"/>
      <c r="C37" s="409"/>
      <c r="D37" s="409"/>
      <c r="E37" s="409"/>
      <c r="F37" s="409"/>
    </row>
    <row r="38" spans="1:6" ht="14.25" customHeight="1">
      <c r="A38" s="415" t="s">
        <v>177</v>
      </c>
      <c r="B38" s="416" t="s">
        <v>232</v>
      </c>
      <c r="C38" s="417">
        <v>0</v>
      </c>
      <c r="D38" s="417">
        <v>0</v>
      </c>
      <c r="E38" s="417">
        <f>+D38-C38</f>
        <v>0</v>
      </c>
      <c r="F38" s="413">
        <f>IF(C38=0,0,E38/C38)</f>
        <v>0</v>
      </c>
    </row>
    <row r="39" spans="1:6" ht="15" customHeight="1">
      <c r="A39" s="415" t="s">
        <v>179</v>
      </c>
      <c r="B39" s="416" t="s">
        <v>233</v>
      </c>
      <c r="C39" s="417">
        <v>0</v>
      </c>
      <c r="D39" s="417">
        <v>0</v>
      </c>
      <c r="E39" s="417">
        <f>+D39-C39</f>
        <v>0</v>
      </c>
      <c r="F39" s="418">
        <f>IF(C39=0,0,E39/C39)</f>
        <v>0</v>
      </c>
    </row>
    <row r="40" spans="1:5" ht="15" customHeight="1">
      <c r="A40" s="416"/>
      <c r="B40" s="416"/>
      <c r="C40" s="419"/>
      <c r="D40" s="419"/>
      <c r="E40" s="419"/>
    </row>
    <row r="41" spans="1:6" ht="14.25" customHeight="1">
      <c r="A41" s="415" t="s">
        <v>181</v>
      </c>
      <c r="B41" s="416" t="s">
        <v>249</v>
      </c>
      <c r="C41" s="420">
        <v>0</v>
      </c>
      <c r="D41" s="420">
        <v>0</v>
      </c>
      <c r="E41" s="420">
        <f>+D41-C41</f>
        <v>0</v>
      </c>
      <c r="F41" s="413">
        <f>IF(C41=0,0,E41/C41)</f>
        <v>0</v>
      </c>
    </row>
    <row r="42" spans="1:6" ht="15" customHeight="1">
      <c r="A42" s="409"/>
      <c r="B42" s="419" t="s">
        <v>235</v>
      </c>
      <c r="C42" s="421">
        <f>IF(C39=0,0,C41/C39)</f>
        <v>0</v>
      </c>
      <c r="D42" s="421">
        <f>IF(D39=0,0,D41/D39)</f>
        <v>0</v>
      </c>
      <c r="E42" s="421">
        <f>+D42-C42</f>
        <v>0</v>
      </c>
      <c r="F42" s="418">
        <f>IF(C42=0,0,E42/C42)</f>
        <v>0</v>
      </c>
    </row>
    <row r="43" spans="1:6" ht="15" customHeight="1">
      <c r="A43" s="419"/>
      <c r="B43" s="419"/>
      <c r="C43" s="419"/>
      <c r="D43" s="419"/>
      <c r="E43" s="419"/>
      <c r="F43" s="413"/>
    </row>
    <row r="44" spans="1:6" ht="14.25" customHeight="1">
      <c r="A44" s="415" t="s">
        <v>183</v>
      </c>
      <c r="B44" s="416" t="s">
        <v>236</v>
      </c>
      <c r="C44" s="416">
        <v>0</v>
      </c>
      <c r="D44" s="416">
        <v>0</v>
      </c>
      <c r="E44" s="422">
        <f>+D44-C44</f>
        <v>0</v>
      </c>
      <c r="F44" s="413">
        <f>IF(C44=0,0,E44/C44)</f>
        <v>0</v>
      </c>
    </row>
    <row r="45" spans="1:6" ht="15" customHeight="1">
      <c r="A45" s="409"/>
      <c r="B45" s="419" t="s">
        <v>237</v>
      </c>
      <c r="C45" s="421">
        <f>+C41*C44</f>
        <v>0</v>
      </c>
      <c r="D45" s="421">
        <f>+D41*D44</f>
        <v>0</v>
      </c>
      <c r="E45" s="421">
        <f>+D45-C45</f>
        <v>0</v>
      </c>
      <c r="F45" s="418">
        <f>IF(C45=0,0,E45/C45)</f>
        <v>0</v>
      </c>
    </row>
    <row r="46" spans="1:6" ht="15" customHeight="1">
      <c r="A46" s="409"/>
      <c r="B46" s="419" t="s">
        <v>238</v>
      </c>
      <c r="C46" s="421">
        <f>IF(C39=0,0,C45/C39)</f>
        <v>0</v>
      </c>
      <c r="D46" s="421">
        <f>IF(D39=0,0,D45/D39)</f>
        <v>0</v>
      </c>
      <c r="E46" s="421">
        <f>+D46-C46</f>
        <v>0</v>
      </c>
      <c r="F46" s="418">
        <f>IF(C46=0,0,E46/C46)</f>
        <v>0</v>
      </c>
    </row>
    <row r="47" spans="1:6" ht="15" customHeight="1">
      <c r="A47" s="410"/>
      <c r="B47" s="428"/>
      <c r="C47" s="409"/>
      <c r="D47" s="409"/>
      <c r="E47" s="409"/>
      <c r="F47" s="418"/>
    </row>
    <row r="48" spans="1:6" ht="14.25" customHeight="1">
      <c r="A48" s="415" t="s">
        <v>185</v>
      </c>
      <c r="B48" s="416" t="s">
        <v>250</v>
      </c>
      <c r="C48" s="420">
        <v>0</v>
      </c>
      <c r="D48" s="420">
        <v>0</v>
      </c>
      <c r="E48" s="420">
        <f>+D48-C48</f>
        <v>0</v>
      </c>
      <c r="F48" s="413">
        <f>IF(C48=0,0,E48/C48)</f>
        <v>0</v>
      </c>
    </row>
    <row r="49" spans="1:6" ht="14.25" customHeight="1">
      <c r="A49" s="415" t="s">
        <v>187</v>
      </c>
      <c r="B49" s="416" t="s">
        <v>251</v>
      </c>
      <c r="C49" s="424">
        <v>0</v>
      </c>
      <c r="D49" s="424">
        <v>0</v>
      </c>
      <c r="E49" s="424">
        <f>+D49-C49</f>
        <v>0</v>
      </c>
      <c r="F49" s="413">
        <f>IF(C49=0,0,E49/C49)</f>
        <v>0</v>
      </c>
    </row>
    <row r="50" spans="1:6" ht="14.25" customHeight="1">
      <c r="A50" s="415" t="s">
        <v>189</v>
      </c>
      <c r="B50" s="416" t="s">
        <v>252</v>
      </c>
      <c r="C50" s="424">
        <v>0</v>
      </c>
      <c r="D50" s="424">
        <v>0</v>
      </c>
      <c r="E50" s="424">
        <f>+D50-C50</f>
        <v>0</v>
      </c>
      <c r="F50" s="413">
        <f>IF(C50=0,0,E50/C50)</f>
        <v>0</v>
      </c>
    </row>
    <row r="51" spans="1:6" ht="15" customHeight="1">
      <c r="A51" s="409"/>
      <c r="B51" s="419" t="s">
        <v>249</v>
      </c>
      <c r="C51" s="421">
        <f>+C48+C49+C50</f>
        <v>0</v>
      </c>
      <c r="D51" s="421">
        <f>+D48+D49+D50</f>
        <v>0</v>
      </c>
      <c r="E51" s="421">
        <f>+E48+E49+E50</f>
        <v>0</v>
      </c>
      <c r="F51" s="418">
        <f>IF(C51=0,0,E51/C51)</f>
        <v>0</v>
      </c>
    </row>
    <row r="52" spans="1:6" ht="15" customHeight="1">
      <c r="A52" s="410"/>
      <c r="B52" s="419"/>
      <c r="C52" s="425"/>
      <c r="D52" s="425"/>
      <c r="E52" s="425"/>
      <c r="F52" s="413"/>
    </row>
    <row r="53" spans="1:6" ht="14.25" customHeight="1">
      <c r="A53" s="415" t="s">
        <v>191</v>
      </c>
      <c r="B53" s="416" t="s">
        <v>253</v>
      </c>
      <c r="C53" s="424">
        <v>0</v>
      </c>
      <c r="D53" s="424">
        <v>0</v>
      </c>
      <c r="E53" s="424">
        <f>+D53-C53</f>
        <v>0</v>
      </c>
      <c r="F53" s="413">
        <f>IF(C53=0,0,E53/C53)</f>
        <v>0</v>
      </c>
    </row>
    <row r="54" spans="1:6" ht="14.25" customHeight="1">
      <c r="A54" s="415" t="s">
        <v>193</v>
      </c>
      <c r="B54" s="416" t="s">
        <v>254</v>
      </c>
      <c r="C54" s="424">
        <v>0</v>
      </c>
      <c r="D54" s="424">
        <v>0</v>
      </c>
      <c r="E54" s="424">
        <f>+D54-C54</f>
        <v>0</v>
      </c>
      <c r="F54" s="413">
        <f>IF(C54=0,0,E54/C54)</f>
        <v>0</v>
      </c>
    </row>
    <row r="55" spans="1:6" ht="14.25" customHeight="1">
      <c r="A55" s="415" t="s">
        <v>195</v>
      </c>
      <c r="B55" s="416" t="s">
        <v>255</v>
      </c>
      <c r="C55" s="424">
        <v>0</v>
      </c>
      <c r="D55" s="424">
        <v>0</v>
      </c>
      <c r="E55" s="424">
        <f>+D55-C55</f>
        <v>0</v>
      </c>
      <c r="F55" s="413">
        <f>IF(C55=0,0,E55/C55)</f>
        <v>0</v>
      </c>
    </row>
    <row r="56" spans="1:6" ht="30" customHeight="1">
      <c r="A56" s="415" t="s">
        <v>245</v>
      </c>
      <c r="B56" s="426" t="s">
        <v>256</v>
      </c>
      <c r="C56" s="424">
        <v>0</v>
      </c>
      <c r="D56" s="424">
        <v>0</v>
      </c>
      <c r="E56" s="424">
        <f>+D56-C56</f>
        <v>0</v>
      </c>
      <c r="F56" s="413">
        <f>IF(C56=0,0,E56/C56)</f>
        <v>0</v>
      </c>
    </row>
    <row r="57" spans="1:6" ht="15" customHeight="1">
      <c r="A57" s="429"/>
      <c r="B57" s="261"/>
      <c r="C57" s="261"/>
      <c r="D57" s="261"/>
      <c r="E57" s="261"/>
      <c r="F57" s="430"/>
    </row>
    <row r="58" spans="1:6" ht="15" customHeight="1">
      <c r="A58" s="428" t="s">
        <v>257</v>
      </c>
      <c r="B58" s="261"/>
      <c r="C58" s="261"/>
      <c r="D58" s="261"/>
      <c r="E58" s="261"/>
      <c r="F58" s="431"/>
    </row>
    <row r="59" spans="1:6" ht="15" customHeight="1">
      <c r="A59" s="410"/>
      <c r="B59" s="428"/>
      <c r="C59" s="409"/>
      <c r="D59" s="409"/>
      <c r="E59" s="409"/>
      <c r="F59" s="418"/>
    </row>
    <row r="60" spans="1:7" ht="15" customHeight="1">
      <c r="A60" s="414"/>
      <c r="B60" s="416"/>
      <c r="C60" s="424"/>
      <c r="D60" s="424"/>
      <c r="E60" s="424"/>
      <c r="F60" s="432"/>
      <c r="G60" s="434"/>
    </row>
    <row r="61" spans="1:6" ht="15" customHeight="1">
      <c r="A61" s="409"/>
      <c r="B61" s="419"/>
      <c r="C61" s="423"/>
      <c r="D61" s="423"/>
      <c r="E61" s="423"/>
      <c r="F61" s="432"/>
    </row>
    <row r="62" spans="1:6" ht="15" customHeight="1">
      <c r="A62" s="410"/>
      <c r="B62" s="419"/>
      <c r="C62" s="425"/>
      <c r="D62" s="425"/>
      <c r="E62" s="425"/>
      <c r="F62" s="435"/>
    </row>
    <row r="63" spans="1:6" ht="14.25" customHeight="1">
      <c r="A63" s="414"/>
      <c r="B63" s="416"/>
      <c r="C63" s="424"/>
      <c r="D63" s="424"/>
      <c r="E63" s="424"/>
      <c r="F63" s="435"/>
    </row>
    <row r="64" spans="1:6" ht="14.25" customHeight="1">
      <c r="A64" s="414"/>
      <c r="B64" s="416"/>
      <c r="C64" s="424"/>
      <c r="D64" s="424"/>
      <c r="E64" s="424"/>
      <c r="F64" s="436"/>
    </row>
    <row r="65" spans="1:6" ht="14.25" customHeight="1">
      <c r="A65" s="414"/>
      <c r="B65" s="416"/>
      <c r="C65" s="424"/>
      <c r="D65" s="424"/>
      <c r="E65" s="424"/>
      <c r="F65" s="430"/>
    </row>
    <row r="66" spans="1:6" ht="14.25" customHeight="1">
      <c r="A66" s="414"/>
      <c r="B66" s="426"/>
      <c r="C66" s="424"/>
      <c r="D66" s="424"/>
      <c r="E66" s="424"/>
      <c r="F66" s="430"/>
    </row>
    <row r="67" spans="1:6" ht="15" customHeight="1">
      <c r="A67" s="429"/>
      <c r="B67" s="261"/>
      <c r="C67" s="261"/>
      <c r="D67" s="261"/>
      <c r="E67" s="261"/>
      <c r="F67" s="430"/>
    </row>
    <row r="68" spans="1:6" ht="15" customHeight="1">
      <c r="A68" s="428"/>
      <c r="B68" s="261"/>
      <c r="C68" s="261"/>
      <c r="D68" s="261"/>
      <c r="E68" s="261"/>
      <c r="F68" s="431"/>
    </row>
    <row r="69" spans="1:6" ht="15" customHeight="1">
      <c r="A69" s="409"/>
      <c r="B69" s="437"/>
      <c r="C69" s="437"/>
      <c r="D69" s="437"/>
      <c r="E69" s="437"/>
      <c r="F69" s="430"/>
    </row>
    <row r="70" spans="1:6" ht="15" customHeight="1">
      <c r="A70" s="409"/>
      <c r="B70" s="437"/>
      <c r="C70" s="437"/>
      <c r="D70" s="437"/>
      <c r="E70" s="437"/>
      <c r="F70" s="430"/>
    </row>
    <row r="71" spans="1:6" ht="15" customHeight="1">
      <c r="A71" s="409"/>
      <c r="B71" s="419"/>
      <c r="C71" s="419"/>
      <c r="D71" s="419"/>
      <c r="E71" s="419"/>
      <c r="F71" s="438"/>
    </row>
    <row r="72" spans="1:6" ht="15" customHeight="1">
      <c r="A72" s="439"/>
      <c r="B72" s="440"/>
      <c r="C72" s="440"/>
      <c r="D72" s="440"/>
      <c r="E72" s="440"/>
      <c r="F72" s="441"/>
    </row>
    <row r="73" spans="1:6" ht="15" customHeight="1">
      <c r="A73" s="442"/>
      <c r="B73" s="443"/>
      <c r="C73" s="443"/>
      <c r="D73" s="443"/>
      <c r="E73" s="443"/>
      <c r="F73" s="444"/>
    </row>
    <row r="74" spans="1:6" ht="15" customHeight="1">
      <c r="A74" s="442"/>
      <c r="B74" s="443"/>
      <c r="C74" s="443"/>
      <c r="D74" s="443"/>
      <c r="E74" s="443"/>
      <c r="F74" s="444"/>
    </row>
    <row r="75" spans="1:6" ht="15" customHeight="1">
      <c r="A75" s="442"/>
      <c r="B75" s="443"/>
      <c r="C75" s="443"/>
      <c r="D75" s="443"/>
      <c r="E75" s="443"/>
      <c r="F75" s="444"/>
    </row>
    <row r="76" spans="1:6" ht="15" customHeight="1">
      <c r="A76" s="442"/>
      <c r="B76" s="443"/>
      <c r="C76" s="443"/>
      <c r="D76" s="443"/>
      <c r="E76" s="443"/>
      <c r="F76" s="444"/>
    </row>
    <row r="77" spans="1:6" ht="15" customHeight="1">
      <c r="A77" s="442"/>
      <c r="B77" s="443"/>
      <c r="C77" s="443"/>
      <c r="D77" s="443"/>
      <c r="E77" s="443"/>
      <c r="F77" s="444"/>
    </row>
    <row r="78" spans="1:6" ht="15" customHeight="1">
      <c r="A78" s="442"/>
      <c r="B78" s="443"/>
      <c r="C78" s="443"/>
      <c r="D78" s="443"/>
      <c r="E78" s="443"/>
      <c r="F78" s="444"/>
    </row>
    <row r="79" spans="1:6" ht="15" customHeight="1">
      <c r="A79" s="442"/>
      <c r="B79" s="443"/>
      <c r="C79" s="443"/>
      <c r="D79" s="443"/>
      <c r="E79" s="443"/>
      <c r="F79" s="444"/>
    </row>
    <row r="80" spans="1:6" ht="15" customHeight="1">
      <c r="A80" s="442"/>
      <c r="B80" s="443"/>
      <c r="C80" s="443"/>
      <c r="D80" s="443"/>
      <c r="E80" s="443"/>
      <c r="F80" s="444"/>
    </row>
    <row r="81" spans="1:6" ht="15" customHeight="1">
      <c r="A81" s="442"/>
      <c r="B81" s="443"/>
      <c r="C81" s="443"/>
      <c r="D81" s="443"/>
      <c r="E81" s="443"/>
      <c r="F81" s="444"/>
    </row>
    <row r="82" spans="1:6" ht="15" customHeight="1">
      <c r="A82" s="442"/>
      <c r="B82" s="443"/>
      <c r="C82" s="443"/>
      <c r="D82" s="443"/>
      <c r="E82" s="443"/>
      <c r="F82" s="444"/>
    </row>
    <row r="83" spans="1:6" ht="15" customHeight="1">
      <c r="A83" s="442"/>
      <c r="B83" s="443"/>
      <c r="C83" s="443"/>
      <c r="D83" s="443"/>
      <c r="E83" s="443"/>
      <c r="F83" s="444"/>
    </row>
    <row r="84" spans="1:6" ht="15" customHeight="1">
      <c r="A84" s="442"/>
      <c r="B84" s="443"/>
      <c r="C84" s="443"/>
      <c r="D84" s="443"/>
      <c r="E84" s="443"/>
      <c r="F84" s="444"/>
    </row>
    <row r="85" spans="1:6" ht="15" customHeight="1">
      <c r="A85" s="442"/>
      <c r="B85" s="443"/>
      <c r="C85" s="443"/>
      <c r="D85" s="443"/>
      <c r="E85" s="443"/>
      <c r="F85" s="444"/>
    </row>
    <row r="86" spans="1:6" ht="15" customHeight="1">
      <c r="A86" s="442"/>
      <c r="B86" s="443"/>
      <c r="C86" s="443"/>
      <c r="D86" s="443"/>
      <c r="E86" s="443"/>
      <c r="F86" s="444"/>
    </row>
    <row r="87" spans="1:6" ht="15" customHeight="1">
      <c r="A87" s="442"/>
      <c r="B87" s="443"/>
      <c r="C87" s="443"/>
      <c r="D87" s="443"/>
      <c r="E87" s="443"/>
      <c r="F87" s="444"/>
    </row>
    <row r="88" spans="1:6" ht="15" customHeight="1">
      <c r="A88" s="442"/>
      <c r="B88" s="443"/>
      <c r="C88" s="443"/>
      <c r="D88" s="443"/>
      <c r="E88" s="443"/>
      <c r="F88" s="444"/>
    </row>
    <row r="89" spans="1:6" ht="15" customHeight="1">
      <c r="A89" s="442"/>
      <c r="B89" s="443"/>
      <c r="C89" s="443"/>
      <c r="D89" s="443"/>
      <c r="E89" s="443"/>
      <c r="F89" s="444"/>
    </row>
    <row r="90" spans="1:6" ht="15" customHeight="1">
      <c r="A90" s="442"/>
      <c r="B90" s="443"/>
      <c r="C90" s="443"/>
      <c r="D90" s="443"/>
      <c r="E90" s="443"/>
      <c r="F90" s="444"/>
    </row>
    <row r="91" spans="1:6" ht="15" customHeight="1">
      <c r="A91" s="442"/>
      <c r="B91" s="443"/>
      <c r="C91" s="443"/>
      <c r="D91" s="443"/>
      <c r="E91" s="443"/>
      <c r="F91" s="444"/>
    </row>
    <row r="92" spans="1:6" ht="15" customHeight="1">
      <c r="A92" s="442"/>
      <c r="B92" s="443"/>
      <c r="C92" s="443"/>
      <c r="D92" s="443"/>
      <c r="E92" s="443"/>
      <c r="F92" s="444"/>
    </row>
    <row r="93" spans="1:6" ht="15" customHeight="1">
      <c r="A93" s="442"/>
      <c r="B93" s="443"/>
      <c r="C93" s="443"/>
      <c r="D93" s="443"/>
      <c r="E93" s="443"/>
      <c r="F93" s="444"/>
    </row>
    <row r="94" spans="1:6" ht="15" customHeight="1">
      <c r="A94" s="442"/>
      <c r="B94" s="443"/>
      <c r="C94" s="443"/>
      <c r="D94" s="443"/>
      <c r="E94" s="443"/>
      <c r="F94" s="444"/>
    </row>
    <row r="95" spans="1:6" ht="15" customHeight="1">
      <c r="A95" s="442"/>
      <c r="B95" s="443"/>
      <c r="C95" s="443"/>
      <c r="D95" s="443"/>
      <c r="E95" s="443"/>
      <c r="F95" s="444"/>
    </row>
    <row r="96" spans="1:6" ht="15" customHeight="1">
      <c r="A96" s="442"/>
      <c r="B96" s="443"/>
      <c r="C96" s="443"/>
      <c r="D96" s="443"/>
      <c r="E96" s="443"/>
      <c r="F96" s="444"/>
    </row>
    <row r="97" spans="1:6" ht="15" customHeight="1">
      <c r="A97" s="442"/>
      <c r="B97" s="443"/>
      <c r="C97" s="443"/>
      <c r="D97" s="443"/>
      <c r="E97" s="443"/>
      <c r="F97" s="444"/>
    </row>
    <row r="98" spans="1:6" ht="15" customHeight="1">
      <c r="A98" s="442"/>
      <c r="B98" s="443"/>
      <c r="C98" s="443"/>
      <c r="D98" s="443"/>
      <c r="E98" s="443"/>
      <c r="F98" s="444"/>
    </row>
    <row r="99" spans="1:6" ht="15" customHeight="1">
      <c r="A99" s="442"/>
      <c r="B99" s="443"/>
      <c r="C99" s="443"/>
      <c r="D99" s="443"/>
      <c r="E99" s="443"/>
      <c r="F99" s="444"/>
    </row>
    <row r="100" spans="1:6" ht="15" customHeight="1">
      <c r="A100" s="442"/>
      <c r="B100" s="443"/>
      <c r="C100" s="443"/>
      <c r="D100" s="443"/>
      <c r="E100" s="443"/>
      <c r="F100" s="444"/>
    </row>
    <row r="101" spans="1:6" ht="15" customHeight="1">
      <c r="A101" s="442"/>
      <c r="B101" s="443"/>
      <c r="C101" s="443"/>
      <c r="D101" s="443"/>
      <c r="E101" s="443"/>
      <c r="F101" s="444"/>
    </row>
    <row r="102" spans="1:6" ht="15" customHeight="1">
      <c r="A102" s="442"/>
      <c r="B102" s="443"/>
      <c r="C102" s="443"/>
      <c r="D102" s="443"/>
      <c r="E102" s="443"/>
      <c r="F102" s="444"/>
    </row>
    <row r="103" spans="1:6" ht="15" customHeight="1">
      <c r="A103" s="442"/>
      <c r="B103" s="443"/>
      <c r="C103" s="443"/>
      <c r="D103" s="443"/>
      <c r="E103" s="443"/>
      <c r="F103" s="444"/>
    </row>
    <row r="104" spans="1:6" ht="15" customHeight="1">
      <c r="A104" s="442"/>
      <c r="B104" s="443"/>
      <c r="C104" s="443"/>
      <c r="D104" s="443"/>
      <c r="E104" s="443"/>
      <c r="F104" s="444"/>
    </row>
    <row r="105" spans="1:6" ht="14.25" customHeight="1">
      <c r="A105" s="445"/>
      <c r="B105" s="445"/>
      <c r="C105" s="445"/>
      <c r="D105" s="445"/>
      <c r="E105" s="445"/>
      <c r="F105" s="445"/>
    </row>
    <row r="106" ht="14.25" customHeight="1">
      <c r="F106" s="446"/>
    </row>
    <row r="107" ht="14.25" customHeight="1">
      <c r="F107" s="446"/>
    </row>
    <row r="108" spans="1:6" ht="14.25" customHeight="1">
      <c r="A108" s="446"/>
      <c r="B108" s="446"/>
      <c r="C108" s="446"/>
      <c r="D108" s="446"/>
      <c r="E108" s="446"/>
      <c r="F108" s="446"/>
    </row>
    <row r="109" spans="1:6" ht="14.25" customHeight="1">
      <c r="A109" s="446"/>
      <c r="B109" s="446"/>
      <c r="C109" s="446"/>
      <c r="D109" s="446"/>
      <c r="E109" s="446"/>
      <c r="F109" s="446"/>
    </row>
    <row r="110" spans="1:6" ht="14.25" customHeight="1">
      <c r="A110" s="446"/>
      <c r="B110" s="446"/>
      <c r="C110" s="446"/>
      <c r="D110" s="446"/>
      <c r="E110" s="446"/>
      <c r="F110" s="446"/>
    </row>
    <row r="111" spans="1:6" ht="14.25" customHeight="1">
      <c r="A111" s="446"/>
      <c r="B111" s="446"/>
      <c r="C111" s="446"/>
      <c r="D111" s="446"/>
      <c r="E111" s="446"/>
      <c r="F111" s="446"/>
    </row>
    <row r="112" spans="1:6" ht="14.25" customHeight="1">
      <c r="A112" s="446"/>
      <c r="B112" s="446"/>
      <c r="C112" s="446"/>
      <c r="D112" s="446"/>
      <c r="E112" s="446"/>
      <c r="F112" s="446"/>
    </row>
    <row r="113" spans="1:6" ht="14.25" customHeight="1">
      <c r="A113" s="446"/>
      <c r="B113" s="446"/>
      <c r="C113" s="446"/>
      <c r="D113" s="446"/>
      <c r="E113" s="446"/>
      <c r="F113" s="446"/>
    </row>
    <row r="114" spans="1:6" ht="14.25" customHeight="1">
      <c r="A114" s="446"/>
      <c r="B114" s="446"/>
      <c r="C114" s="446"/>
      <c r="D114" s="446"/>
      <c r="E114" s="446"/>
      <c r="F114" s="446"/>
    </row>
    <row r="115" spans="1:6" ht="14.25" customHeight="1">
      <c r="A115" s="446"/>
      <c r="B115" s="446"/>
      <c r="C115" s="446"/>
      <c r="D115" s="446"/>
      <c r="E115" s="446"/>
      <c r="F115" s="446"/>
    </row>
    <row r="116" spans="1:6" ht="14.25" customHeight="1">
      <c r="A116" s="446"/>
      <c r="B116" s="446"/>
      <c r="C116" s="446"/>
      <c r="D116" s="446"/>
      <c r="E116" s="446"/>
      <c r="F116" s="446"/>
    </row>
    <row r="117" spans="1:6" ht="14.25" customHeight="1">
      <c r="A117" s="446"/>
      <c r="B117" s="446"/>
      <c r="C117" s="446"/>
      <c r="D117" s="446"/>
      <c r="E117" s="446"/>
      <c r="F117" s="446"/>
    </row>
    <row r="118" spans="1:6" ht="14.25" customHeight="1">
      <c r="A118" s="446"/>
      <c r="B118" s="446"/>
      <c r="C118" s="446"/>
      <c r="D118" s="446"/>
      <c r="E118" s="446"/>
      <c r="F118" s="446"/>
    </row>
    <row r="119" spans="1:6" ht="14.25" customHeight="1">
      <c r="A119" s="446"/>
      <c r="B119" s="446"/>
      <c r="C119" s="446"/>
      <c r="D119" s="446"/>
      <c r="E119" s="446"/>
      <c r="F119" s="446"/>
    </row>
    <row r="120" spans="1:6" ht="14.25" customHeight="1">
      <c r="A120" s="446"/>
      <c r="B120" s="446"/>
      <c r="C120" s="446"/>
      <c r="D120" s="446"/>
      <c r="E120" s="446"/>
      <c r="F120" s="446"/>
    </row>
    <row r="121" spans="1:6" ht="14.25" customHeight="1">
      <c r="A121" s="446"/>
      <c r="B121" s="446"/>
      <c r="C121" s="446"/>
      <c r="D121" s="446"/>
      <c r="E121" s="446"/>
      <c r="F121" s="446"/>
    </row>
    <row r="122" spans="1:6" ht="14.25" customHeight="1">
      <c r="A122" s="446"/>
      <c r="B122" s="446"/>
      <c r="C122" s="446"/>
      <c r="D122" s="446"/>
      <c r="E122" s="446"/>
      <c r="F122" s="446"/>
    </row>
    <row r="123" spans="1:6" ht="14.25" customHeight="1">
      <c r="A123" s="446"/>
      <c r="B123" s="446"/>
      <c r="C123" s="446"/>
      <c r="D123" s="446"/>
      <c r="E123" s="446"/>
      <c r="F123" s="446"/>
    </row>
    <row r="124" spans="1:6" ht="14.25" customHeight="1">
      <c r="A124" s="446"/>
      <c r="B124" s="446"/>
      <c r="C124" s="446"/>
      <c r="D124" s="446"/>
      <c r="E124" s="446"/>
      <c r="F124" s="446"/>
    </row>
    <row r="125" spans="1:6" ht="14.25" customHeight="1">
      <c r="A125" s="446"/>
      <c r="B125" s="446"/>
      <c r="C125" s="446"/>
      <c r="D125" s="446"/>
      <c r="E125" s="446"/>
      <c r="F125" s="446"/>
    </row>
    <row r="126" spans="1:6" ht="14.25" customHeight="1">
      <c r="A126" s="446"/>
      <c r="B126" s="446"/>
      <c r="C126" s="446"/>
      <c r="D126" s="446"/>
      <c r="E126" s="446"/>
      <c r="F126" s="446"/>
    </row>
    <row r="127" spans="1:6" ht="14.25" customHeight="1">
      <c r="A127" s="446"/>
      <c r="B127" s="446"/>
      <c r="C127" s="446"/>
      <c r="D127" s="446"/>
      <c r="E127" s="446"/>
      <c r="F127" s="446"/>
    </row>
    <row r="128" spans="1:6" ht="14.25" customHeight="1">
      <c r="A128" s="446"/>
      <c r="B128" s="446"/>
      <c r="C128" s="446"/>
      <c r="D128" s="446"/>
      <c r="E128" s="446"/>
      <c r="F128" s="446"/>
    </row>
    <row r="129" spans="1:6" ht="14.25" customHeight="1">
      <c r="A129" s="446"/>
      <c r="B129" s="446"/>
      <c r="C129" s="446"/>
      <c r="D129" s="446"/>
      <c r="E129" s="446"/>
      <c r="F129" s="446"/>
    </row>
    <row r="130" spans="1:6" ht="14.25" customHeight="1">
      <c r="A130" s="446"/>
      <c r="B130" s="446"/>
      <c r="C130" s="446"/>
      <c r="D130" s="446"/>
      <c r="E130" s="446"/>
      <c r="F130" s="446"/>
    </row>
    <row r="131" spans="1:6" ht="14.25" customHeight="1">
      <c r="A131" s="446"/>
      <c r="B131" s="446"/>
      <c r="C131" s="446"/>
      <c r="D131" s="446"/>
      <c r="E131" s="446"/>
      <c r="F131" s="446"/>
    </row>
    <row r="132" spans="1:6" ht="14.25" customHeight="1">
      <c r="A132" s="446"/>
      <c r="B132" s="446"/>
      <c r="C132" s="446"/>
      <c r="D132" s="446"/>
      <c r="E132" s="446"/>
      <c r="F132" s="446"/>
    </row>
    <row r="133" spans="1:6" ht="14.25" customHeight="1">
      <c r="A133" s="446"/>
      <c r="B133" s="446"/>
      <c r="C133" s="446"/>
      <c r="D133" s="446"/>
      <c r="E133" s="446"/>
      <c r="F133" s="446"/>
    </row>
    <row r="134" spans="1:6" ht="14.25" customHeight="1">
      <c r="A134" s="446"/>
      <c r="B134" s="446"/>
      <c r="C134" s="446"/>
      <c r="D134" s="446"/>
      <c r="E134" s="446"/>
      <c r="F134" s="446"/>
    </row>
    <row r="135" spans="1:6" ht="14.25" customHeight="1">
      <c r="A135" s="446"/>
      <c r="B135" s="446"/>
      <c r="C135" s="446"/>
      <c r="D135" s="446"/>
      <c r="E135" s="446"/>
      <c r="F135" s="446"/>
    </row>
    <row r="136" spans="1:6" ht="14.25" customHeight="1">
      <c r="A136" s="446"/>
      <c r="B136" s="446"/>
      <c r="C136" s="446"/>
      <c r="D136" s="446"/>
      <c r="E136" s="446"/>
      <c r="F136" s="446"/>
    </row>
    <row r="137" spans="1:6" ht="14.25" customHeight="1">
      <c r="A137" s="446"/>
      <c r="B137" s="446"/>
      <c r="C137" s="446"/>
      <c r="D137" s="446"/>
      <c r="E137" s="446"/>
      <c r="F137" s="446"/>
    </row>
    <row r="138" spans="1:6" ht="14.25" customHeight="1">
      <c r="A138" s="446"/>
      <c r="B138" s="446"/>
      <c r="C138" s="446"/>
      <c r="D138" s="446"/>
      <c r="E138" s="446"/>
      <c r="F138" s="446"/>
    </row>
    <row r="139" spans="1:6" ht="14.25" customHeight="1">
      <c r="A139" s="446"/>
      <c r="B139" s="446"/>
      <c r="C139" s="446"/>
      <c r="D139" s="446"/>
      <c r="E139" s="446"/>
      <c r="F139" s="446"/>
    </row>
    <row r="140" spans="1:6" ht="14.25" customHeight="1">
      <c r="A140" s="446"/>
      <c r="B140" s="446"/>
      <c r="C140" s="446"/>
      <c r="D140" s="446"/>
      <c r="E140" s="446"/>
      <c r="F140" s="446"/>
    </row>
    <row r="141" spans="1:6" ht="14.25" customHeight="1">
      <c r="A141" s="446"/>
      <c r="B141" s="446"/>
      <c r="C141" s="446"/>
      <c r="D141" s="446"/>
      <c r="E141" s="446"/>
      <c r="F141" s="446"/>
    </row>
    <row r="142" spans="1:6" ht="14.25" customHeight="1">
      <c r="A142" s="446"/>
      <c r="B142" s="446"/>
      <c r="C142" s="446"/>
      <c r="D142" s="446"/>
      <c r="E142" s="446"/>
      <c r="F142" s="446"/>
    </row>
    <row r="143" spans="1:6" ht="14.25" customHeight="1">
      <c r="A143" s="446"/>
      <c r="B143" s="446"/>
      <c r="C143" s="446"/>
      <c r="D143" s="446"/>
      <c r="E143" s="446"/>
      <c r="F143" s="446"/>
    </row>
    <row r="144" spans="1:6" ht="14.25" customHeight="1">
      <c r="A144" s="446"/>
      <c r="B144" s="446"/>
      <c r="C144" s="446"/>
      <c r="D144" s="446"/>
      <c r="E144" s="446"/>
      <c r="F144" s="446"/>
    </row>
    <row r="145" spans="1:6" ht="14.25" customHeight="1">
      <c r="A145" s="446"/>
      <c r="B145" s="446"/>
      <c r="C145" s="446"/>
      <c r="D145" s="446"/>
      <c r="E145" s="446"/>
      <c r="F145" s="446"/>
    </row>
    <row r="146" spans="1:6" ht="14.25" customHeight="1">
      <c r="A146" s="446"/>
      <c r="B146" s="446"/>
      <c r="C146" s="446"/>
      <c r="D146" s="446"/>
      <c r="E146" s="446"/>
      <c r="F146" s="446"/>
    </row>
    <row r="147" spans="1:6" ht="14.25" customHeight="1">
      <c r="A147" s="446"/>
      <c r="B147" s="446"/>
      <c r="C147" s="446"/>
      <c r="D147" s="446"/>
      <c r="E147" s="446"/>
      <c r="F147" s="446"/>
    </row>
    <row r="148" spans="1:6" ht="14.25" customHeight="1">
      <c r="A148" s="446"/>
      <c r="B148" s="446"/>
      <c r="C148" s="446"/>
      <c r="D148" s="446"/>
      <c r="E148" s="446"/>
      <c r="F148" s="446"/>
    </row>
    <row r="149" spans="1:6" ht="14.25" customHeight="1">
      <c r="A149" s="446"/>
      <c r="B149" s="446"/>
      <c r="C149" s="446"/>
      <c r="D149" s="446"/>
      <c r="E149" s="446"/>
      <c r="F149" s="446"/>
    </row>
    <row r="150" spans="1:6" ht="14.25" customHeight="1">
      <c r="A150" s="446"/>
      <c r="B150" s="446"/>
      <c r="C150" s="446"/>
      <c r="D150" s="446"/>
      <c r="E150" s="446"/>
      <c r="F150" s="446"/>
    </row>
    <row r="151" spans="1:6" ht="14.25" customHeight="1">
      <c r="A151" s="446"/>
      <c r="B151" s="446"/>
      <c r="C151" s="446"/>
      <c r="D151" s="446"/>
      <c r="E151" s="446"/>
      <c r="F151" s="446"/>
    </row>
    <row r="152" spans="1:6" ht="14.25" customHeight="1">
      <c r="A152" s="446"/>
      <c r="B152" s="446"/>
      <c r="C152" s="446"/>
      <c r="D152" s="446"/>
      <c r="E152" s="446"/>
      <c r="F152" s="446"/>
    </row>
    <row r="153" spans="1:6" ht="14.25" customHeight="1">
      <c r="A153" s="446"/>
      <c r="B153" s="446"/>
      <c r="C153" s="446"/>
      <c r="D153" s="446"/>
      <c r="E153" s="446"/>
      <c r="F153" s="446"/>
    </row>
    <row r="154" spans="1:6" ht="14.25" customHeight="1">
      <c r="A154" s="446"/>
      <c r="B154" s="446"/>
      <c r="C154" s="446"/>
      <c r="D154" s="446"/>
      <c r="E154" s="446"/>
      <c r="F154" s="446"/>
    </row>
    <row r="155" spans="1:6" ht="14.25" customHeight="1">
      <c r="A155" s="446"/>
      <c r="B155" s="446"/>
      <c r="C155" s="446"/>
      <c r="D155" s="446"/>
      <c r="E155" s="446"/>
      <c r="F155" s="446"/>
    </row>
    <row r="156" spans="1:6" ht="14.25" customHeight="1">
      <c r="A156" s="446"/>
      <c r="B156" s="446"/>
      <c r="C156" s="446"/>
      <c r="D156" s="446"/>
      <c r="E156" s="446"/>
      <c r="F156" s="446"/>
    </row>
    <row r="157" spans="1:6" ht="14.25" customHeight="1">
      <c r="A157" s="446"/>
      <c r="B157" s="446"/>
      <c r="C157" s="446"/>
      <c r="D157" s="446"/>
      <c r="E157" s="446"/>
      <c r="F157" s="446"/>
    </row>
    <row r="158" spans="1:6" ht="14.25" customHeight="1">
      <c r="A158" s="446"/>
      <c r="B158" s="446"/>
      <c r="C158" s="446"/>
      <c r="D158" s="446"/>
      <c r="E158" s="446"/>
      <c r="F158" s="446"/>
    </row>
    <row r="159" spans="1:6" ht="14.25" customHeight="1">
      <c r="A159" s="446"/>
      <c r="B159" s="446"/>
      <c r="C159" s="446"/>
      <c r="D159" s="446"/>
      <c r="E159" s="446"/>
      <c r="F159" s="446"/>
    </row>
    <row r="160" spans="1:6" ht="14.25" customHeight="1">
      <c r="A160" s="446"/>
      <c r="B160" s="446"/>
      <c r="C160" s="446"/>
      <c r="D160" s="446"/>
      <c r="E160" s="446"/>
      <c r="F160" s="446"/>
    </row>
    <row r="161" spans="1:6" ht="14.25" customHeight="1">
      <c r="A161" s="446"/>
      <c r="B161" s="446"/>
      <c r="C161" s="446"/>
      <c r="D161" s="446"/>
      <c r="E161" s="446"/>
      <c r="F161" s="446"/>
    </row>
    <row r="162" spans="1:6" ht="14.25" customHeight="1">
      <c r="A162" s="446"/>
      <c r="B162" s="446"/>
      <c r="C162" s="446"/>
      <c r="D162" s="446"/>
      <c r="E162" s="446"/>
      <c r="F162" s="446"/>
    </row>
    <row r="163" spans="1:6" ht="14.25" customHeight="1">
      <c r="A163" s="446"/>
      <c r="B163" s="446"/>
      <c r="C163" s="446"/>
      <c r="D163" s="446"/>
      <c r="E163" s="446"/>
      <c r="F163" s="446"/>
    </row>
    <row r="164" spans="1:6" ht="14.25" customHeight="1">
      <c r="A164" s="446"/>
      <c r="B164" s="446"/>
      <c r="C164" s="446"/>
      <c r="D164" s="446"/>
      <c r="E164" s="446"/>
      <c r="F164" s="446"/>
    </row>
    <row r="165" spans="1:6" ht="14.25" customHeight="1">
      <c r="A165" s="446"/>
      <c r="B165" s="446"/>
      <c r="C165" s="446"/>
      <c r="D165" s="446"/>
      <c r="E165" s="446"/>
      <c r="F165" s="446"/>
    </row>
    <row r="166" spans="1:6" ht="14.25" customHeight="1">
      <c r="A166" s="446"/>
      <c r="B166" s="446"/>
      <c r="C166" s="446"/>
      <c r="D166" s="446"/>
      <c r="E166" s="446"/>
      <c r="F166" s="446"/>
    </row>
    <row r="167" spans="1:6" ht="14.25" customHeight="1">
      <c r="A167" s="446"/>
      <c r="B167" s="446"/>
      <c r="C167" s="446"/>
      <c r="D167" s="446"/>
      <c r="E167" s="446"/>
      <c r="F167" s="446"/>
    </row>
    <row r="168" spans="1:6" ht="14.25" customHeight="1">
      <c r="A168" s="446"/>
      <c r="B168" s="446"/>
      <c r="C168" s="446"/>
      <c r="D168" s="446"/>
      <c r="E168" s="446"/>
      <c r="F168" s="446"/>
    </row>
    <row r="169" spans="1:6" ht="14.25" customHeight="1">
      <c r="A169" s="446"/>
      <c r="B169" s="446"/>
      <c r="C169" s="446"/>
      <c r="D169" s="446"/>
      <c r="E169" s="446"/>
      <c r="F169" s="446"/>
    </row>
    <row r="170" spans="1:6" ht="14.25" customHeight="1">
      <c r="A170" s="446"/>
      <c r="B170" s="446"/>
      <c r="C170" s="446"/>
      <c r="D170" s="446"/>
      <c r="E170" s="446"/>
      <c r="F170" s="446"/>
    </row>
    <row r="171" spans="1:6" ht="14.25" customHeight="1">
      <c r="A171" s="446"/>
      <c r="B171" s="446"/>
      <c r="C171" s="446"/>
      <c r="D171" s="446"/>
      <c r="E171" s="446"/>
      <c r="F171" s="446"/>
    </row>
    <row r="172" spans="1:6" ht="14.25" customHeight="1">
      <c r="A172" s="446"/>
      <c r="B172" s="446"/>
      <c r="C172" s="446"/>
      <c r="D172" s="446"/>
      <c r="E172" s="446"/>
      <c r="F172" s="446"/>
    </row>
    <row r="173" spans="1:6" ht="14.25" customHeight="1">
      <c r="A173" s="446"/>
      <c r="B173" s="446"/>
      <c r="C173" s="446"/>
      <c r="D173" s="446"/>
      <c r="E173" s="446"/>
      <c r="F173" s="446"/>
    </row>
    <row r="174" spans="1:6" ht="14.25" customHeight="1">
      <c r="A174" s="446"/>
      <c r="B174" s="446"/>
      <c r="C174" s="446"/>
      <c r="D174" s="446"/>
      <c r="E174" s="446"/>
      <c r="F174" s="446"/>
    </row>
    <row r="175" spans="1:6" ht="14.25" customHeight="1">
      <c r="A175" s="446"/>
      <c r="B175" s="446"/>
      <c r="C175" s="446"/>
      <c r="D175" s="446"/>
      <c r="E175" s="446"/>
      <c r="F175" s="446"/>
    </row>
    <row r="176" spans="1:6" ht="14.25" customHeight="1">
      <c r="A176" s="446"/>
      <c r="B176" s="446"/>
      <c r="C176" s="446"/>
      <c r="D176" s="446"/>
      <c r="E176" s="446"/>
      <c r="F176" s="446"/>
    </row>
  </sheetData>
  <sheetProtection/>
  <mergeCells count="4">
    <mergeCell ref="A1:F1"/>
    <mergeCell ref="A2:F2"/>
    <mergeCell ref="A3:F3"/>
    <mergeCell ref="A4:F4"/>
  </mergeCells>
  <printOptions gridLines="1" horizontalCentered="1"/>
  <pageMargins left="0.25" right="0.25" top="0.5" bottom="0.5" header="0.25" footer="0.25"/>
  <pageSetup horizontalDpi="1200" verticalDpi="1200" orientation="portrait" paperSize="9" scale="77"/>
  <headerFooter alignWithMargins="0">
    <oddHeader>&amp;LOFFICE OF HEALTH CARE ACCESS&amp;CANNUAL REPORTING&amp;RNEW MILFORD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dimension ref="A1:H45"/>
  <sheetViews>
    <sheetView zoomScale="85" zoomScaleNormal="85" zoomScalePageLayoutView="0" workbookViewId="0" topLeftCell="A13">
      <selection activeCell="A2" sqref="A2:D2"/>
    </sheetView>
  </sheetViews>
  <sheetFormatPr defaultColWidth="8.88671875" defaultRowHeight="15"/>
  <cols>
    <col min="1" max="1" width="5.10546875" style="31" bestFit="1" customWidth="1"/>
    <col min="2" max="2" width="54.6640625" style="31" customWidth="1"/>
    <col min="3" max="3" width="30.3359375" style="31" bestFit="1" customWidth="1"/>
    <col min="4" max="4" width="15.77734375" style="30" bestFit="1" customWidth="1"/>
    <col min="5" max="16384" width="8.88671875" style="30" customWidth="1"/>
  </cols>
  <sheetData>
    <row r="1" spans="1:3" s="33" customFormat="1" ht="15">
      <c r="A1" s="34"/>
      <c r="B1" s="450"/>
      <c r="C1" s="450"/>
    </row>
    <row r="2" spans="1:4" s="33" customFormat="1" ht="15.75" customHeight="1">
      <c r="A2" s="451" t="s">
        <v>0</v>
      </c>
      <c r="B2" s="451"/>
      <c r="C2" s="451"/>
      <c r="D2" s="451"/>
    </row>
    <row r="3" spans="1:4" s="33" customFormat="1" ht="15.75" customHeight="1">
      <c r="A3" s="451" t="s">
        <v>1</v>
      </c>
      <c r="B3" s="451"/>
      <c r="C3" s="451"/>
      <c r="D3" s="451"/>
    </row>
    <row r="4" spans="1:4" s="33" customFormat="1" ht="15.75" customHeight="1">
      <c r="A4" s="451" t="s">
        <v>2</v>
      </c>
      <c r="B4" s="451"/>
      <c r="C4" s="451"/>
      <c r="D4" s="451"/>
    </row>
    <row r="5" spans="1:4" s="33" customFormat="1" ht="15.75" customHeight="1">
      <c r="A5" s="451" t="s">
        <v>49</v>
      </c>
      <c r="B5" s="451"/>
      <c r="C5" s="451"/>
      <c r="D5" s="451"/>
    </row>
    <row r="6" spans="1:3" s="33" customFormat="1" ht="16.5" customHeight="1" thickBot="1">
      <c r="A6" s="32"/>
      <c r="B6" s="452"/>
      <c r="C6" s="452"/>
    </row>
    <row r="7" spans="1:8" ht="15.75" customHeight="1">
      <c r="A7" s="36" t="s">
        <v>50</v>
      </c>
      <c r="B7" s="37" t="s">
        <v>51</v>
      </c>
      <c r="C7" s="38" t="s">
        <v>52</v>
      </c>
      <c r="D7" s="39" t="s">
        <v>53</v>
      </c>
      <c r="E7" s="40"/>
      <c r="F7" s="40"/>
      <c r="G7" s="40"/>
      <c r="H7" s="41"/>
    </row>
    <row r="8" spans="1:4" ht="15.75" customHeight="1">
      <c r="A8" s="42"/>
      <c r="B8" s="43"/>
      <c r="C8" s="44" t="s">
        <v>54</v>
      </c>
      <c r="D8" s="45" t="s">
        <v>55</v>
      </c>
    </row>
    <row r="9" spans="1:4" ht="16.5" customHeight="1" thickBot="1">
      <c r="A9" s="46" t="s">
        <v>5</v>
      </c>
      <c r="B9" s="47" t="s">
        <v>9</v>
      </c>
      <c r="C9" s="48" t="s">
        <v>56</v>
      </c>
      <c r="D9" s="49" t="s">
        <v>57</v>
      </c>
    </row>
    <row r="10" spans="1:4" ht="15.75" customHeight="1">
      <c r="A10" s="50"/>
      <c r="B10" s="51"/>
      <c r="C10" s="51"/>
      <c r="D10" s="52"/>
    </row>
    <row r="11" spans="1:4" ht="15.75">
      <c r="A11" s="53" t="s">
        <v>58</v>
      </c>
      <c r="B11" s="54" t="s">
        <v>0</v>
      </c>
      <c r="C11" s="55"/>
      <c r="D11" s="56"/>
    </row>
    <row r="12" spans="1:4" ht="15">
      <c r="A12" s="57">
        <v>1</v>
      </c>
      <c r="B12" s="41"/>
      <c r="C12" s="58" t="s">
        <v>59</v>
      </c>
      <c r="D12" s="59">
        <v>0</v>
      </c>
    </row>
    <row r="13" spans="1:4" ht="15">
      <c r="A13" s="57">
        <v>2</v>
      </c>
      <c r="B13" s="41"/>
      <c r="C13" s="58" t="s">
        <v>60</v>
      </c>
      <c r="D13" s="59">
        <v>0</v>
      </c>
    </row>
    <row r="14" spans="1:4" ht="15">
      <c r="A14" s="57">
        <v>3</v>
      </c>
      <c r="B14" s="41"/>
      <c r="C14" s="58" t="s">
        <v>61</v>
      </c>
      <c r="D14" s="59">
        <v>0</v>
      </c>
    </row>
    <row r="15" spans="1:4" ht="15">
      <c r="A15" s="57">
        <v>4</v>
      </c>
      <c r="B15" s="41"/>
      <c r="C15" s="58" t="s">
        <v>62</v>
      </c>
      <c r="D15" s="59">
        <v>0</v>
      </c>
    </row>
    <row r="16" spans="1:4" ht="15.75" thickBot="1">
      <c r="A16" s="57">
        <v>5</v>
      </c>
      <c r="B16" s="41"/>
      <c r="C16" s="58" t="s">
        <v>63</v>
      </c>
      <c r="D16" s="59">
        <v>0</v>
      </c>
    </row>
    <row r="17" spans="1:4" ht="16.5" customHeight="1" thickBot="1">
      <c r="A17" s="60"/>
      <c r="B17" s="61"/>
      <c r="C17" s="63" t="s">
        <v>64</v>
      </c>
      <c r="D17" s="64">
        <f>+D16+D15+D14+D13+D12</f>
        <v>0</v>
      </c>
    </row>
    <row r="18" spans="1:4" ht="15.75" customHeight="1">
      <c r="A18" s="65"/>
      <c r="B18" s="66"/>
      <c r="C18" s="67"/>
      <c r="D18" s="68"/>
    </row>
    <row r="19" spans="1:4" ht="15.75">
      <c r="A19" s="53" t="s">
        <v>65</v>
      </c>
      <c r="B19" s="54" t="s">
        <v>10</v>
      </c>
      <c r="C19" s="55"/>
      <c r="D19" s="56"/>
    </row>
    <row r="20" spans="1:4" ht="15">
      <c r="A20" s="57">
        <v>1</v>
      </c>
      <c r="B20" s="41"/>
      <c r="C20" s="58" t="s">
        <v>59</v>
      </c>
      <c r="D20" s="59">
        <v>13080008</v>
      </c>
    </row>
    <row r="21" spans="1:4" ht="15">
      <c r="A21" s="57">
        <v>2</v>
      </c>
      <c r="B21" s="41"/>
      <c r="C21" s="58" t="s">
        <v>60</v>
      </c>
      <c r="D21" s="59">
        <v>0</v>
      </c>
    </row>
    <row r="22" spans="1:4" ht="15">
      <c r="A22" s="57">
        <v>3</v>
      </c>
      <c r="B22" s="41"/>
      <c r="C22" s="58" t="s">
        <v>61</v>
      </c>
      <c r="D22" s="59">
        <v>7033945</v>
      </c>
    </row>
    <row r="23" spans="1:4" ht="15">
      <c r="A23" s="57">
        <v>4</v>
      </c>
      <c r="B23" s="41"/>
      <c r="C23" s="58" t="s">
        <v>62</v>
      </c>
      <c r="D23" s="59">
        <v>3654449</v>
      </c>
    </row>
    <row r="24" spans="1:4" ht="15.75" thickBot="1">
      <c r="A24" s="57">
        <v>5</v>
      </c>
      <c r="B24" s="41"/>
      <c r="C24" s="58" t="s">
        <v>63</v>
      </c>
      <c r="D24" s="59">
        <v>17071053</v>
      </c>
    </row>
    <row r="25" spans="1:4" ht="16.5" customHeight="1" thickBot="1">
      <c r="A25" s="60"/>
      <c r="B25" s="61"/>
      <c r="C25" s="63" t="s">
        <v>64</v>
      </c>
      <c r="D25" s="64">
        <f>+D24+D23+D22+D21+D20</f>
        <v>40839455</v>
      </c>
    </row>
    <row r="26" spans="1:4" ht="15.75" customHeight="1">
      <c r="A26" s="65"/>
      <c r="B26" s="66"/>
      <c r="C26" s="67"/>
      <c r="D26" s="68"/>
    </row>
    <row r="27" spans="1:4" ht="15.75">
      <c r="A27" s="53" t="s">
        <v>66</v>
      </c>
      <c r="B27" s="54" t="s">
        <v>37</v>
      </c>
      <c r="C27" s="55"/>
      <c r="D27" s="56"/>
    </row>
    <row r="28" spans="1:4" ht="15">
      <c r="A28" s="57">
        <v>1</v>
      </c>
      <c r="B28" s="41"/>
      <c r="C28" s="58" t="s">
        <v>59</v>
      </c>
      <c r="D28" s="59">
        <v>0</v>
      </c>
    </row>
    <row r="29" spans="1:4" ht="15">
      <c r="A29" s="57">
        <v>2</v>
      </c>
      <c r="B29" s="41"/>
      <c r="C29" s="58" t="s">
        <v>60</v>
      </c>
      <c r="D29" s="59">
        <v>10534620</v>
      </c>
    </row>
    <row r="30" spans="1:4" ht="15">
      <c r="A30" s="57">
        <v>3</v>
      </c>
      <c r="B30" s="41"/>
      <c r="C30" s="58" t="s">
        <v>61</v>
      </c>
      <c r="D30" s="59">
        <v>3654449</v>
      </c>
    </row>
    <row r="31" spans="1:4" ht="15">
      <c r="A31" s="57">
        <v>4</v>
      </c>
      <c r="B31" s="41"/>
      <c r="C31" s="58" t="s">
        <v>62</v>
      </c>
      <c r="D31" s="59">
        <v>0</v>
      </c>
    </row>
    <row r="32" spans="1:4" ht="15.75" thickBot="1">
      <c r="A32" s="57">
        <v>5</v>
      </c>
      <c r="B32" s="41"/>
      <c r="C32" s="58" t="s">
        <v>63</v>
      </c>
      <c r="D32" s="59">
        <v>0</v>
      </c>
    </row>
    <row r="33" spans="1:4" ht="16.5" customHeight="1" thickBot="1">
      <c r="A33" s="60"/>
      <c r="B33" s="61"/>
      <c r="C33" s="63" t="s">
        <v>64</v>
      </c>
      <c r="D33" s="64">
        <f>+D32+D31+D30+D29+D28</f>
        <v>14189069</v>
      </c>
    </row>
    <row r="34" spans="1:4" ht="15.75" customHeight="1">
      <c r="A34" s="65"/>
      <c r="B34" s="66"/>
      <c r="C34" s="67"/>
      <c r="D34" s="68"/>
    </row>
    <row r="35" spans="1:4" ht="15.75">
      <c r="A35" s="53" t="s">
        <v>67</v>
      </c>
      <c r="B35" s="54" t="s">
        <v>43</v>
      </c>
      <c r="C35" s="55"/>
      <c r="D35" s="56"/>
    </row>
    <row r="36" spans="1:4" ht="15">
      <c r="A36" s="57">
        <v>1</v>
      </c>
      <c r="B36" s="41"/>
      <c r="C36" s="58" t="s">
        <v>59</v>
      </c>
      <c r="D36" s="59">
        <v>2881984</v>
      </c>
    </row>
    <row r="37" spans="1:4" ht="15">
      <c r="A37" s="57">
        <v>2</v>
      </c>
      <c r="B37" s="41"/>
      <c r="C37" s="58" t="s">
        <v>60</v>
      </c>
      <c r="D37" s="59">
        <v>0</v>
      </c>
    </row>
    <row r="38" spans="1:4" ht="15">
      <c r="A38" s="57">
        <v>3</v>
      </c>
      <c r="B38" s="41"/>
      <c r="C38" s="58" t="s">
        <v>61</v>
      </c>
      <c r="D38" s="59">
        <v>0</v>
      </c>
    </row>
    <row r="39" spans="1:4" ht="15">
      <c r="A39" s="57">
        <v>4</v>
      </c>
      <c r="B39" s="41"/>
      <c r="C39" s="58" t="s">
        <v>62</v>
      </c>
      <c r="D39" s="59">
        <v>0</v>
      </c>
    </row>
    <row r="40" spans="1:4" ht="15.75" thickBot="1">
      <c r="A40" s="57">
        <v>5</v>
      </c>
      <c r="B40" s="41"/>
      <c r="C40" s="58" t="s">
        <v>63</v>
      </c>
      <c r="D40" s="59">
        <v>0</v>
      </c>
    </row>
    <row r="41" spans="1:4" ht="16.5" customHeight="1" thickBot="1">
      <c r="A41" s="60"/>
      <c r="B41" s="61"/>
      <c r="C41" s="63" t="s">
        <v>64</v>
      </c>
      <c r="D41" s="64">
        <f>+D40+D39+D38+D37+D36</f>
        <v>2881984</v>
      </c>
    </row>
    <row r="42" spans="1:4" ht="15.75" customHeight="1" thickBot="1">
      <c r="A42" s="65"/>
      <c r="B42" s="66"/>
      <c r="C42" s="67"/>
      <c r="D42" s="68"/>
    </row>
    <row r="43" spans="1:4" ht="16.5" customHeight="1" thickBot="1">
      <c r="A43" s="69"/>
      <c r="B43" s="70" t="s">
        <v>68</v>
      </c>
      <c r="C43" s="63" t="s">
        <v>69</v>
      </c>
      <c r="D43" s="64">
        <f>+D41-D40+D33-D32+D25-D24+D17-D16</f>
        <v>40839455</v>
      </c>
    </row>
    <row r="44" spans="1:4" ht="16.5" customHeight="1" thickBot="1">
      <c r="A44" s="69"/>
      <c r="B44" s="70" t="s">
        <v>63</v>
      </c>
      <c r="C44" s="63"/>
      <c r="D44" s="64">
        <f>+D40+D32+D24+D16</f>
        <v>17071053</v>
      </c>
    </row>
    <row r="45" spans="1:4" ht="16.5" customHeight="1" thickBot="1">
      <c r="A45" s="69"/>
      <c r="B45" s="70" t="s">
        <v>70</v>
      </c>
      <c r="C45" s="63" t="s">
        <v>69</v>
      </c>
      <c r="D45" s="64">
        <f>SUM(D43:D44)</f>
        <v>57910508</v>
      </c>
    </row>
  </sheetData>
  <sheetProtection/>
  <mergeCells count="6">
    <mergeCell ref="A5:D5"/>
    <mergeCell ref="B6:C6"/>
    <mergeCell ref="B1:C1"/>
    <mergeCell ref="A2:D2"/>
    <mergeCell ref="A3:D3"/>
    <mergeCell ref="A4:D4"/>
  </mergeCells>
  <printOptions/>
  <pageMargins left="0.25" right="0.25" top="0.5" bottom="0.5" header="0.25" footer="0.25"/>
  <pageSetup horizontalDpi="1200" verticalDpi="1200" orientation="portrait" paperSize="9" scale="74"/>
  <headerFooter alignWithMargins="0">
    <oddHeader>&amp;LOFFICE OF HEALTH CARE ACCESS&amp;CANNUAL REPORTING&amp;RNEW MILFORD HOSPITAL</oddHeader>
    <oddFooter>&amp;LREPORT 5&amp;C&amp;P OF &amp;N&amp;R&amp;D, &amp;T</oddFooter>
  </headerFooter>
</worksheet>
</file>

<file path=xl/worksheets/sheet3.xml><?xml version="1.0" encoding="utf-8"?>
<worksheet xmlns="http://schemas.openxmlformats.org/spreadsheetml/2006/main" xmlns:r="http://schemas.openxmlformats.org/officeDocument/2006/relationships">
  <dimension ref="A1:E25"/>
  <sheetViews>
    <sheetView zoomScalePageLayoutView="0" workbookViewId="0" topLeftCell="C1">
      <selection activeCell="B23" sqref="B23"/>
    </sheetView>
  </sheetViews>
  <sheetFormatPr defaultColWidth="8.88671875" defaultRowHeight="15"/>
  <cols>
    <col min="1" max="1" width="5.4453125" style="30" customWidth="1"/>
    <col min="2" max="2" width="54.77734375" style="30" customWidth="1"/>
    <col min="3" max="3" width="44.6640625" style="30" customWidth="1"/>
    <col min="4" max="4" width="15.88671875" style="30" customWidth="1"/>
    <col min="5" max="5" width="22.77734375" style="30" customWidth="1"/>
    <col min="6" max="16384" width="8.88671875" style="30" customWidth="1"/>
  </cols>
  <sheetData>
    <row r="1" spans="1:5" ht="15.75" customHeight="1">
      <c r="A1" s="451" t="s">
        <v>0</v>
      </c>
      <c r="B1" s="451"/>
      <c r="C1" s="451"/>
      <c r="D1" s="451"/>
      <c r="E1" s="451"/>
    </row>
    <row r="2" spans="1:5" ht="15.75" customHeight="1">
      <c r="A2" s="451" t="s">
        <v>1</v>
      </c>
      <c r="B2" s="451"/>
      <c r="C2" s="451"/>
      <c r="D2" s="451"/>
      <c r="E2" s="451"/>
    </row>
    <row r="3" spans="1:5" ht="15.75" customHeight="1">
      <c r="A3" s="451" t="s">
        <v>2</v>
      </c>
      <c r="B3" s="451"/>
      <c r="C3" s="451"/>
      <c r="D3" s="451"/>
      <c r="E3" s="451"/>
    </row>
    <row r="4" spans="1:5" ht="15.75" customHeight="1">
      <c r="A4" s="451" t="s">
        <v>71</v>
      </c>
      <c r="B4" s="451"/>
      <c r="C4" s="451"/>
      <c r="D4" s="451"/>
      <c r="E4" s="451"/>
    </row>
    <row r="5" spans="1:3" ht="16.5" customHeight="1" thickBot="1">
      <c r="A5" s="71"/>
      <c r="B5" s="71"/>
      <c r="C5" s="35"/>
    </row>
    <row r="6" spans="1:5" ht="15.75" customHeight="1">
      <c r="A6" s="72" t="s">
        <v>50</v>
      </c>
      <c r="B6" s="73" t="s">
        <v>51</v>
      </c>
      <c r="C6" s="74" t="s">
        <v>52</v>
      </c>
      <c r="D6" s="74" t="s">
        <v>53</v>
      </c>
      <c r="E6" s="74" t="s">
        <v>72</v>
      </c>
    </row>
    <row r="7" spans="1:5" ht="31.5" customHeight="1">
      <c r="A7" s="75"/>
      <c r="B7" s="76"/>
      <c r="C7" s="77"/>
      <c r="D7" s="78"/>
      <c r="E7" s="79" t="s">
        <v>73</v>
      </c>
    </row>
    <row r="8" spans="1:5" ht="16.5" customHeight="1" thickBot="1">
      <c r="A8" s="80" t="s">
        <v>5</v>
      </c>
      <c r="B8" s="81" t="s">
        <v>9</v>
      </c>
      <c r="C8" s="82" t="s">
        <v>74</v>
      </c>
      <c r="D8" s="82" t="s">
        <v>75</v>
      </c>
      <c r="E8" s="83" t="s">
        <v>76</v>
      </c>
    </row>
    <row r="9" spans="1:5" ht="15.75" customHeight="1">
      <c r="A9" s="84"/>
      <c r="B9" s="85"/>
      <c r="C9" s="86"/>
      <c r="D9" s="85"/>
      <c r="E9" s="87"/>
    </row>
    <row r="10" spans="1:5" ht="15.75" customHeight="1">
      <c r="A10" s="88" t="s">
        <v>8</v>
      </c>
      <c r="B10" s="89" t="s">
        <v>10</v>
      </c>
      <c r="C10" s="55"/>
      <c r="D10" s="55"/>
      <c r="E10" s="90"/>
    </row>
    <row r="11" spans="1:5" ht="15.75" customHeight="1">
      <c r="A11" s="91"/>
      <c r="B11" s="92"/>
      <c r="C11" s="93" t="s">
        <v>77</v>
      </c>
      <c r="D11" s="94" t="s">
        <v>78</v>
      </c>
      <c r="E11" s="95">
        <v>6110149</v>
      </c>
    </row>
    <row r="12" spans="1:5" ht="15.75" thickBot="1">
      <c r="A12" s="96">
        <v>1</v>
      </c>
      <c r="B12" s="97"/>
      <c r="C12" s="98" t="s">
        <v>79</v>
      </c>
      <c r="D12" s="99" t="s">
        <v>80</v>
      </c>
      <c r="E12" s="100">
        <v>67303</v>
      </c>
    </row>
    <row r="13" spans="1:5" s="31" customFormat="1" ht="16.5" customHeight="1" thickBot="1">
      <c r="A13" s="101"/>
      <c r="B13" s="102"/>
      <c r="C13" s="63" t="s">
        <v>81</v>
      </c>
      <c r="D13" s="103" t="s">
        <v>82</v>
      </c>
      <c r="E13" s="104">
        <f>SUM(E11:E12)</f>
        <v>6177452</v>
      </c>
    </row>
    <row r="14" spans="1:5" s="31" customFormat="1" ht="15">
      <c r="A14" s="65"/>
      <c r="B14" s="105"/>
      <c r="C14" s="106"/>
      <c r="D14" s="107"/>
      <c r="E14" s="108"/>
    </row>
    <row r="15" spans="1:5" ht="15.75" customHeight="1">
      <c r="A15" s="88" t="s">
        <v>36</v>
      </c>
      <c r="B15" s="89" t="s">
        <v>37</v>
      </c>
      <c r="C15" s="55"/>
      <c r="D15" s="55"/>
      <c r="E15" s="90"/>
    </row>
    <row r="16" spans="1:5" ht="15.75" customHeight="1">
      <c r="A16" s="91"/>
      <c r="B16" s="92"/>
      <c r="C16" s="93" t="s">
        <v>77</v>
      </c>
      <c r="D16" s="94" t="s">
        <v>78</v>
      </c>
      <c r="E16" s="95">
        <v>-3615113</v>
      </c>
    </row>
    <row r="17" spans="1:5" ht="15.75" thickBot="1">
      <c r="A17" s="96">
        <v>1</v>
      </c>
      <c r="B17" s="97"/>
      <c r="C17" s="98" t="s">
        <v>83</v>
      </c>
      <c r="D17" s="99" t="s">
        <v>80</v>
      </c>
      <c r="E17" s="100">
        <v>-67303</v>
      </c>
    </row>
    <row r="18" spans="1:5" s="31" customFormat="1" ht="16.5" customHeight="1" thickBot="1">
      <c r="A18" s="101"/>
      <c r="B18" s="102"/>
      <c r="C18" s="63" t="s">
        <v>81</v>
      </c>
      <c r="D18" s="103" t="s">
        <v>82</v>
      </c>
      <c r="E18" s="104">
        <f>SUM(E16:E17)</f>
        <v>-3682416</v>
      </c>
    </row>
    <row r="19" spans="1:5" s="31" customFormat="1" ht="15">
      <c r="A19" s="65"/>
      <c r="B19" s="105"/>
      <c r="C19" s="106"/>
      <c r="D19" s="107"/>
      <c r="E19" s="108"/>
    </row>
    <row r="20" spans="1:5" ht="15.75" customHeight="1">
      <c r="A20" s="88" t="s">
        <v>42</v>
      </c>
      <c r="B20" s="89" t="s">
        <v>43</v>
      </c>
      <c r="C20" s="55"/>
      <c r="D20" s="55"/>
      <c r="E20" s="90"/>
    </row>
    <row r="21" spans="1:5" ht="15.75" customHeight="1">
      <c r="A21" s="91"/>
      <c r="B21" s="92"/>
      <c r="C21" s="93" t="s">
        <v>77</v>
      </c>
      <c r="D21" s="94" t="s">
        <v>78</v>
      </c>
      <c r="E21" s="95">
        <v>0</v>
      </c>
    </row>
    <row r="22" spans="1:5" ht="15.75" thickBot="1">
      <c r="A22" s="96"/>
      <c r="B22" s="97"/>
      <c r="C22" s="98" t="s">
        <v>84</v>
      </c>
      <c r="D22" s="99" t="s">
        <v>85</v>
      </c>
      <c r="E22" s="100">
        <v>0</v>
      </c>
    </row>
    <row r="23" spans="1:5" s="31" customFormat="1" ht="16.5" customHeight="1" thickBot="1">
      <c r="A23" s="101"/>
      <c r="B23" s="102"/>
      <c r="C23" s="63" t="s">
        <v>81</v>
      </c>
      <c r="D23" s="103" t="s">
        <v>82</v>
      </c>
      <c r="E23" s="104">
        <f>SUM(E21)</f>
        <v>0</v>
      </c>
    </row>
    <row r="24" spans="1:5" s="31" customFormat="1" ht="15.75" thickBot="1">
      <c r="A24" s="65"/>
      <c r="B24" s="105"/>
      <c r="C24" s="106"/>
      <c r="D24" s="107"/>
      <c r="E24" s="108"/>
    </row>
    <row r="25" spans="1:5" s="33" customFormat="1" ht="19.5" customHeight="1" thickBot="1">
      <c r="A25" s="109"/>
      <c r="B25" s="110"/>
      <c r="C25" s="111"/>
      <c r="D25" s="112" t="s">
        <v>86</v>
      </c>
      <c r="E25" s="113">
        <f>+E23+E18+E13</f>
        <v>2495036</v>
      </c>
    </row>
  </sheetData>
  <sheetProtection/>
  <mergeCells count="4">
    <mergeCell ref="A1:E1"/>
    <mergeCell ref="A2:E2"/>
    <mergeCell ref="A3:E3"/>
    <mergeCell ref="A4:E4"/>
  </mergeCells>
  <printOptions/>
  <pageMargins left="0.25" right="0.25" top="0.5" bottom="0.5" header="0.25" footer="0.25"/>
  <pageSetup horizontalDpi="1200" verticalDpi="1200" orientation="landscape" scale="74"/>
  <headerFooter alignWithMargins="0">
    <oddHeader>&amp;LOFFICE OF HEALTH CARE ACCESS&amp;CANNUAL REPORTING&amp;RNEW MILFORD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dimension ref="A1:F23"/>
  <sheetViews>
    <sheetView zoomScalePageLayoutView="0" workbookViewId="0" topLeftCell="C1">
      <selection activeCell="B32" sqref="B32"/>
    </sheetView>
  </sheetViews>
  <sheetFormatPr defaultColWidth="8.88671875" defaultRowHeight="15"/>
  <cols>
    <col min="1" max="1" width="6.5546875" style="114" customWidth="1"/>
    <col min="2" max="2" width="62.88671875" style="114" customWidth="1"/>
    <col min="3" max="3" width="38.6640625" style="114" customWidth="1"/>
    <col min="4" max="4" width="25.10546875" style="114" customWidth="1"/>
    <col min="5" max="5" width="10.88671875" style="114" bestFit="1" customWidth="1"/>
    <col min="6" max="6" width="17.5546875" style="114" customWidth="1"/>
    <col min="7" max="16384" width="8.88671875" style="114" customWidth="1"/>
  </cols>
  <sheetData>
    <row r="1" spans="1:4" ht="15">
      <c r="A1" s="115"/>
      <c r="B1" s="453"/>
      <c r="C1" s="453"/>
      <c r="D1" s="453"/>
    </row>
    <row r="2" spans="1:6" ht="12.75">
      <c r="A2" s="454" t="s">
        <v>0</v>
      </c>
      <c r="B2" s="454"/>
      <c r="C2" s="454"/>
      <c r="D2" s="454"/>
      <c r="E2" s="454"/>
      <c r="F2" s="454"/>
    </row>
    <row r="3" spans="1:6" ht="12.75">
      <c r="A3" s="454" t="s">
        <v>1</v>
      </c>
      <c r="B3" s="454"/>
      <c r="C3" s="454"/>
      <c r="D3" s="454"/>
      <c r="E3" s="454"/>
      <c r="F3" s="454"/>
    </row>
    <row r="4" spans="1:6" ht="12.75">
      <c r="A4" s="454" t="s">
        <v>2</v>
      </c>
      <c r="B4" s="454"/>
      <c r="C4" s="454"/>
      <c r="D4" s="454"/>
      <c r="E4" s="454"/>
      <c r="F4" s="454"/>
    </row>
    <row r="5" spans="1:6" ht="12.75">
      <c r="A5" s="454" t="s">
        <v>87</v>
      </c>
      <c r="B5" s="454"/>
      <c r="C5" s="454"/>
      <c r="D5" s="454"/>
      <c r="E5" s="454"/>
      <c r="F5" s="454"/>
    </row>
    <row r="6" spans="2:5" ht="13.5" customHeight="1" thickBot="1">
      <c r="B6" s="455"/>
      <c r="C6" s="455"/>
      <c r="D6" s="455"/>
      <c r="E6" s="117"/>
    </row>
    <row r="7" spans="1:6" ht="15.75">
      <c r="A7" s="118">
        <v>-1</v>
      </c>
      <c r="B7" s="119">
        <v>-2</v>
      </c>
      <c r="C7" s="119">
        <v>-3</v>
      </c>
      <c r="D7" s="119">
        <v>-4</v>
      </c>
      <c r="E7" s="119">
        <v>-5</v>
      </c>
      <c r="F7" s="120">
        <v>-6</v>
      </c>
    </row>
    <row r="8" spans="1:6" ht="20.25" customHeight="1">
      <c r="A8" s="88"/>
      <c r="B8" s="77"/>
      <c r="C8" s="77" t="s">
        <v>85</v>
      </c>
      <c r="D8" s="77"/>
      <c r="E8" s="77"/>
      <c r="F8" s="121"/>
    </row>
    <row r="9" spans="1:6" ht="13.5" customHeight="1" thickBot="1">
      <c r="A9" s="122" t="s">
        <v>5</v>
      </c>
      <c r="B9" s="123" t="s">
        <v>88</v>
      </c>
      <c r="C9" s="125" t="s">
        <v>89</v>
      </c>
      <c r="D9" s="125" t="s">
        <v>74</v>
      </c>
      <c r="E9" s="125" t="s">
        <v>75</v>
      </c>
      <c r="F9" s="126" t="s">
        <v>90</v>
      </c>
    </row>
    <row r="10" spans="1:6" s="127" customFormat="1" ht="31.5">
      <c r="A10" s="128"/>
      <c r="B10" s="129"/>
      <c r="C10" s="130"/>
      <c r="D10" s="131" t="s">
        <v>91</v>
      </c>
      <c r="E10" s="132" t="s">
        <v>92</v>
      </c>
      <c r="F10" s="133">
        <v>0</v>
      </c>
    </row>
    <row r="11" spans="1:6" ht="15.75">
      <c r="A11" s="134" t="s">
        <v>58</v>
      </c>
      <c r="B11" s="135" t="s">
        <v>10</v>
      </c>
      <c r="C11" s="136"/>
      <c r="D11" s="137"/>
      <c r="E11" s="137"/>
      <c r="F11" s="138"/>
    </row>
    <row r="12" spans="1:6" ht="15.75" thickBot="1">
      <c r="A12" s="139"/>
      <c r="B12" s="92"/>
      <c r="C12" s="140" t="s">
        <v>85</v>
      </c>
      <c r="D12" s="140" t="s">
        <v>93</v>
      </c>
      <c r="E12" s="141" t="s">
        <v>85</v>
      </c>
      <c r="F12" s="142">
        <v>0</v>
      </c>
    </row>
    <row r="13" spans="1:6" ht="16.5" thickBot="1">
      <c r="A13" s="143"/>
      <c r="B13" s="144"/>
      <c r="C13" s="145"/>
      <c r="D13" s="146" t="s">
        <v>94</v>
      </c>
      <c r="E13" s="147" t="s">
        <v>95</v>
      </c>
      <c r="F13" s="148">
        <v>0</v>
      </c>
    </row>
    <row r="14" spans="1:6" ht="15.75">
      <c r="A14" s="149"/>
      <c r="B14" s="150"/>
      <c r="C14" s="151"/>
      <c r="D14" s="152"/>
      <c r="E14" s="153"/>
      <c r="F14" s="154"/>
    </row>
    <row r="15" spans="1:6" ht="15.75">
      <c r="A15" s="134" t="s">
        <v>65</v>
      </c>
      <c r="B15" s="135" t="s">
        <v>37</v>
      </c>
      <c r="C15" s="136"/>
      <c r="D15" s="137"/>
      <c r="E15" s="137"/>
      <c r="F15" s="138"/>
    </row>
    <row r="16" spans="1:6" ht="15.75" thickBot="1">
      <c r="A16" s="139"/>
      <c r="B16" s="92"/>
      <c r="C16" s="140" t="s">
        <v>85</v>
      </c>
      <c r="D16" s="140" t="s">
        <v>93</v>
      </c>
      <c r="E16" s="141" t="s">
        <v>85</v>
      </c>
      <c r="F16" s="142">
        <v>0</v>
      </c>
    </row>
    <row r="17" spans="1:6" ht="16.5" thickBot="1">
      <c r="A17" s="143"/>
      <c r="B17" s="144"/>
      <c r="C17" s="145"/>
      <c r="D17" s="146" t="s">
        <v>94</v>
      </c>
      <c r="E17" s="147" t="s">
        <v>95</v>
      </c>
      <c r="F17" s="148">
        <v>0</v>
      </c>
    </row>
    <row r="18" spans="1:6" ht="15.75">
      <c r="A18" s="149"/>
      <c r="B18" s="150"/>
      <c r="C18" s="151"/>
      <c r="D18" s="152"/>
      <c r="E18" s="153"/>
      <c r="F18" s="154"/>
    </row>
    <row r="19" spans="1:6" ht="15.75">
      <c r="A19" s="134" t="s">
        <v>66</v>
      </c>
      <c r="B19" s="135" t="s">
        <v>43</v>
      </c>
      <c r="C19" s="136"/>
      <c r="D19" s="137"/>
      <c r="E19" s="137"/>
      <c r="F19" s="138"/>
    </row>
    <row r="20" spans="1:6" ht="15.75" thickBot="1">
      <c r="A20" s="139"/>
      <c r="B20" s="92"/>
      <c r="C20" s="140" t="s">
        <v>85</v>
      </c>
      <c r="D20" s="140" t="s">
        <v>93</v>
      </c>
      <c r="E20" s="141" t="s">
        <v>85</v>
      </c>
      <c r="F20" s="142">
        <v>0</v>
      </c>
    </row>
    <row r="21" spans="1:6" ht="16.5" thickBot="1">
      <c r="A21" s="143"/>
      <c r="B21" s="144"/>
      <c r="C21" s="145"/>
      <c r="D21" s="146" t="s">
        <v>94</v>
      </c>
      <c r="E21" s="147" t="s">
        <v>95</v>
      </c>
      <c r="F21" s="148">
        <v>0</v>
      </c>
    </row>
    <row r="22" spans="1:6" ht="15.75">
      <c r="A22" s="149"/>
      <c r="B22" s="150"/>
      <c r="C22" s="151"/>
      <c r="D22" s="152"/>
      <c r="E22" s="153"/>
      <c r="F22" s="154"/>
    </row>
    <row r="23" spans="1:6" ht="32.25" thickBot="1">
      <c r="A23" s="155"/>
      <c r="B23" s="156"/>
      <c r="C23" s="156"/>
      <c r="D23" s="157" t="s">
        <v>96</v>
      </c>
      <c r="E23" s="158" t="s">
        <v>97</v>
      </c>
      <c r="F23" s="159">
        <f>+F21+F17+F13+F10</f>
        <v>0</v>
      </c>
    </row>
  </sheetData>
  <sheetProtection/>
  <mergeCells count="6">
    <mergeCell ref="A5:F5"/>
    <mergeCell ref="B6:D6"/>
    <mergeCell ref="B1:D1"/>
    <mergeCell ref="A2:F2"/>
    <mergeCell ref="A3:F3"/>
    <mergeCell ref="A4:F4"/>
  </mergeCells>
  <printOptions/>
  <pageMargins left="0.25" right="0.25" top="0.5" bottom="0.5" header="0.25" footer="0.25"/>
  <pageSetup horizontalDpi="1200" verticalDpi="1200" orientation="landscape" paperSize="9" scale="74"/>
  <headerFooter alignWithMargins="0">
    <oddHeader>&amp;LOFFICE OF HEALTH CARE ACCESS&amp;CANNUAL REPORTING&amp;RNEW MILFORD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dimension ref="A1:E23"/>
  <sheetViews>
    <sheetView zoomScalePageLayoutView="0" workbookViewId="0" topLeftCell="A1">
      <selection activeCell="E11" sqref="E11"/>
    </sheetView>
  </sheetViews>
  <sheetFormatPr defaultColWidth="8.88671875" defaultRowHeight="15"/>
  <cols>
    <col min="1" max="1" width="3.99609375" style="114" bestFit="1" customWidth="1"/>
    <col min="2" max="2" width="56.88671875" style="114" customWidth="1"/>
    <col min="3" max="3" width="26.88671875" style="114" customWidth="1"/>
    <col min="4" max="4" width="18.4453125" style="114" bestFit="1" customWidth="1"/>
    <col min="5" max="16384" width="8.88671875" style="114" customWidth="1"/>
  </cols>
  <sheetData>
    <row r="1" spans="1:5" ht="15">
      <c r="A1" s="115"/>
      <c r="E1" s="160"/>
    </row>
    <row r="2" spans="1:4" ht="12.75">
      <c r="A2" s="454" t="s">
        <v>0</v>
      </c>
      <c r="B2" s="454"/>
      <c r="C2" s="454"/>
      <c r="D2" s="454"/>
    </row>
    <row r="3" spans="1:4" ht="12.75">
      <c r="A3" s="454" t="s">
        <v>1</v>
      </c>
      <c r="B3" s="454"/>
      <c r="C3" s="454"/>
      <c r="D3" s="454"/>
    </row>
    <row r="4" spans="1:4" ht="12.75">
      <c r="A4" s="454" t="s">
        <v>2</v>
      </c>
      <c r="B4" s="454"/>
      <c r="C4" s="454"/>
      <c r="D4" s="454"/>
    </row>
    <row r="5" spans="1:4" ht="12.75">
      <c r="A5" s="454" t="s">
        <v>98</v>
      </c>
      <c r="B5" s="454"/>
      <c r="C5" s="454"/>
      <c r="D5" s="454"/>
    </row>
    <row r="6" spans="2:4" ht="13.5" customHeight="1" thickBot="1">
      <c r="B6" s="116"/>
      <c r="C6" s="116"/>
      <c r="D6" s="117"/>
    </row>
    <row r="7" spans="1:4" ht="12.75">
      <c r="A7" s="161">
        <v>-1</v>
      </c>
      <c r="B7" s="162">
        <v>-2</v>
      </c>
      <c r="C7" s="163">
        <v>-3</v>
      </c>
      <c r="D7" s="163">
        <v>-4</v>
      </c>
    </row>
    <row r="8" spans="1:4" s="164" customFormat="1" ht="12.75">
      <c r="A8" s="165"/>
      <c r="B8" s="166" t="s">
        <v>99</v>
      </c>
      <c r="C8" s="167"/>
      <c r="D8" s="168"/>
    </row>
    <row r="9" spans="1:4" ht="14.25" customHeight="1" thickBot="1">
      <c r="A9" s="169" t="s">
        <v>5</v>
      </c>
      <c r="B9" s="170" t="s">
        <v>100</v>
      </c>
      <c r="C9" s="171" t="s">
        <v>90</v>
      </c>
      <c r="D9" s="172" t="s">
        <v>75</v>
      </c>
    </row>
    <row r="10" spans="1:4" ht="15.75">
      <c r="A10" s="173"/>
      <c r="B10" s="87"/>
      <c r="C10" s="174"/>
      <c r="D10" s="175"/>
    </row>
    <row r="11" spans="1:4" ht="12.75">
      <c r="A11" s="176" t="s">
        <v>58</v>
      </c>
      <c r="B11" s="177" t="s">
        <v>10</v>
      </c>
      <c r="C11" s="178"/>
      <c r="D11" s="179"/>
    </row>
    <row r="12" spans="1:4" ht="13.5" thickBot="1">
      <c r="A12" s="180">
        <v>0</v>
      </c>
      <c r="B12" s="181" t="s">
        <v>93</v>
      </c>
      <c r="C12" s="182">
        <v>0</v>
      </c>
      <c r="D12" s="183" t="s">
        <v>85</v>
      </c>
    </row>
    <row r="13" spans="1:4" ht="13.5" customHeight="1" thickBot="1">
      <c r="A13" s="184"/>
      <c r="B13" s="185" t="s">
        <v>101</v>
      </c>
      <c r="C13" s="186">
        <v>0</v>
      </c>
      <c r="D13" s="187" t="s">
        <v>95</v>
      </c>
    </row>
    <row r="14" spans="1:4" ht="14.25" customHeight="1">
      <c r="A14" s="188"/>
      <c r="B14" s="189"/>
      <c r="C14" s="190"/>
      <c r="D14" s="191"/>
    </row>
    <row r="15" spans="1:4" ht="12.75">
      <c r="A15" s="176" t="s">
        <v>65</v>
      </c>
      <c r="B15" s="177" t="s">
        <v>37</v>
      </c>
      <c r="C15" s="178"/>
      <c r="D15" s="179"/>
    </row>
    <row r="16" spans="1:4" ht="13.5" thickBot="1">
      <c r="A16" s="180">
        <v>0</v>
      </c>
      <c r="B16" s="181" t="s">
        <v>93</v>
      </c>
      <c r="C16" s="182">
        <v>0</v>
      </c>
      <c r="D16" s="183" t="s">
        <v>85</v>
      </c>
    </row>
    <row r="17" spans="1:4" ht="13.5" customHeight="1" thickBot="1">
      <c r="A17" s="184"/>
      <c r="B17" s="185" t="s">
        <v>101</v>
      </c>
      <c r="C17" s="186">
        <v>0</v>
      </c>
      <c r="D17" s="187" t="s">
        <v>95</v>
      </c>
    </row>
    <row r="18" spans="1:4" ht="14.25" customHeight="1">
      <c r="A18" s="188"/>
      <c r="B18" s="189"/>
      <c r="C18" s="190"/>
      <c r="D18" s="191"/>
    </row>
    <row r="19" spans="1:4" ht="12.75">
      <c r="A19" s="176" t="s">
        <v>66</v>
      </c>
      <c r="B19" s="177" t="s">
        <v>43</v>
      </c>
      <c r="C19" s="178"/>
      <c r="D19" s="179"/>
    </row>
    <row r="20" spans="1:4" ht="13.5" thickBot="1">
      <c r="A20" s="180">
        <v>0</v>
      </c>
      <c r="B20" s="181" t="s">
        <v>93</v>
      </c>
      <c r="C20" s="182">
        <v>0</v>
      </c>
      <c r="D20" s="183" t="s">
        <v>85</v>
      </c>
    </row>
    <row r="21" spans="1:4" ht="13.5" customHeight="1" thickBot="1">
      <c r="A21" s="184"/>
      <c r="B21" s="185" t="s">
        <v>101</v>
      </c>
      <c r="C21" s="186">
        <v>0</v>
      </c>
      <c r="D21" s="187" t="s">
        <v>95</v>
      </c>
    </row>
    <row r="22" spans="1:4" ht="14.25" customHeight="1" thickBot="1">
      <c r="A22" s="188"/>
      <c r="B22" s="189"/>
      <c r="C22" s="190"/>
      <c r="D22" s="191"/>
    </row>
    <row r="23" spans="2:4" ht="13.5" customHeight="1" thickBot="1">
      <c r="B23" s="192" t="s">
        <v>102</v>
      </c>
      <c r="C23" s="193">
        <f>+C21+C17+C13</f>
        <v>0</v>
      </c>
      <c r="D23" s="187" t="s">
        <v>97</v>
      </c>
    </row>
  </sheetData>
  <sheetProtection/>
  <mergeCells count="4">
    <mergeCell ref="A2:D2"/>
    <mergeCell ref="A3:D3"/>
    <mergeCell ref="A4:D4"/>
    <mergeCell ref="A5:D5"/>
  </mergeCells>
  <printOptions/>
  <pageMargins left="0.25" right="0.25" top="0.5" bottom="0.5" header="0.25" footer="0.25"/>
  <pageSetup horizontalDpi="1200" verticalDpi="1200" orientation="portrait" paperSize="9" scale="74"/>
  <headerFooter alignWithMargins="0">
    <oddHeader>&amp;LOFFICE OF HEALTH CARE ACCESS&amp;CANNUAL REPORTING&amp;RNEW MILFORD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dimension ref="A1:D23"/>
  <sheetViews>
    <sheetView zoomScalePageLayoutView="0" workbookViewId="0" topLeftCell="C1">
      <selection activeCell="B11" sqref="B11"/>
    </sheetView>
  </sheetViews>
  <sheetFormatPr defaultColWidth="8.88671875" defaultRowHeight="15"/>
  <cols>
    <col min="1" max="1" width="6.6640625" style="114" customWidth="1"/>
    <col min="2" max="2" width="66.77734375" style="114" customWidth="1"/>
    <col min="3" max="3" width="27.5546875" style="114" customWidth="1"/>
    <col min="4" max="4" width="31.10546875" style="114" customWidth="1"/>
    <col min="5" max="16384" width="8.88671875" style="114" customWidth="1"/>
  </cols>
  <sheetData>
    <row r="1" ht="15">
      <c r="A1" s="115"/>
    </row>
    <row r="2" spans="1:4" ht="12.75">
      <c r="A2" s="454" t="s">
        <v>0</v>
      </c>
      <c r="B2" s="454"/>
      <c r="C2" s="454"/>
      <c r="D2" s="454"/>
    </row>
    <row r="3" spans="1:4" ht="12.75">
      <c r="A3" s="454" t="s">
        <v>103</v>
      </c>
      <c r="B3" s="454"/>
      <c r="C3" s="454"/>
      <c r="D3" s="454"/>
    </row>
    <row r="4" spans="1:4" ht="12.75">
      <c r="A4" s="454" t="s">
        <v>2</v>
      </c>
      <c r="B4" s="454"/>
      <c r="C4" s="454"/>
      <c r="D4" s="454"/>
    </row>
    <row r="5" spans="1:4" ht="12.75">
      <c r="A5" s="454" t="s">
        <v>104</v>
      </c>
      <c r="B5" s="454"/>
      <c r="C5" s="454"/>
      <c r="D5" s="454"/>
    </row>
    <row r="6" spans="2:4" ht="13.5" customHeight="1" thickBot="1">
      <c r="B6" s="116"/>
      <c r="C6" s="116"/>
      <c r="D6" s="117"/>
    </row>
    <row r="7" spans="1:4" ht="15.75">
      <c r="A7" s="118">
        <v>-1</v>
      </c>
      <c r="B7" s="194">
        <v>-2</v>
      </c>
      <c r="C7" s="194">
        <v>-3</v>
      </c>
      <c r="D7" s="163">
        <v>-4</v>
      </c>
    </row>
    <row r="8" spans="1:4" s="164" customFormat="1" ht="12.75">
      <c r="A8" s="195"/>
      <c r="B8" s="196" t="s">
        <v>99</v>
      </c>
      <c r="C8" s="197"/>
      <c r="D8" s="198"/>
    </row>
    <row r="9" spans="1:4" ht="14.25" customHeight="1" thickBot="1">
      <c r="A9" s="122" t="s">
        <v>5</v>
      </c>
      <c r="B9" s="125" t="s">
        <v>105</v>
      </c>
      <c r="C9" s="199" t="s">
        <v>90</v>
      </c>
      <c r="D9" s="126" t="s">
        <v>106</v>
      </c>
    </row>
    <row r="10" spans="1:4" ht="12.75">
      <c r="A10" s="173"/>
      <c r="B10" s="175"/>
      <c r="C10" s="175"/>
      <c r="D10" s="174"/>
    </row>
    <row r="11" spans="1:4" ht="15.75" customHeight="1">
      <c r="A11" s="200" t="s">
        <v>8</v>
      </c>
      <c r="B11" s="177" t="s">
        <v>10</v>
      </c>
      <c r="C11" s="175"/>
      <c r="D11" s="201"/>
    </row>
    <row r="12" spans="1:4" ht="13.5" thickBot="1">
      <c r="A12" s="202">
        <v>0</v>
      </c>
      <c r="B12" s="203" t="s">
        <v>93</v>
      </c>
      <c r="C12" s="204">
        <v>0</v>
      </c>
      <c r="D12" s="205" t="s">
        <v>107</v>
      </c>
    </row>
    <row r="13" spans="1:4" ht="13.5" customHeight="1" thickBot="1">
      <c r="A13" s="206"/>
      <c r="B13" s="207" t="s">
        <v>64</v>
      </c>
      <c r="C13" s="208">
        <v>0</v>
      </c>
      <c r="D13" s="209"/>
    </row>
    <row r="14" spans="1:4" ht="14.25" customHeight="1">
      <c r="A14" s="210"/>
      <c r="B14" s="211"/>
      <c r="C14" s="212"/>
      <c r="D14" s="213"/>
    </row>
    <row r="15" spans="1:4" ht="15.75" customHeight="1">
      <c r="A15" s="200" t="s">
        <v>36</v>
      </c>
      <c r="B15" s="177" t="s">
        <v>37</v>
      </c>
      <c r="C15" s="175"/>
      <c r="D15" s="201"/>
    </row>
    <row r="16" spans="1:4" ht="13.5" thickBot="1">
      <c r="A16" s="202">
        <v>0</v>
      </c>
      <c r="B16" s="203" t="s">
        <v>93</v>
      </c>
      <c r="C16" s="204">
        <v>0</v>
      </c>
      <c r="D16" s="205" t="s">
        <v>107</v>
      </c>
    </row>
    <row r="17" spans="1:4" ht="13.5" customHeight="1" thickBot="1">
      <c r="A17" s="206"/>
      <c r="B17" s="207" t="s">
        <v>64</v>
      </c>
      <c r="C17" s="208">
        <v>0</v>
      </c>
      <c r="D17" s="209"/>
    </row>
    <row r="18" spans="1:4" ht="14.25" customHeight="1">
      <c r="A18" s="210"/>
      <c r="B18" s="211"/>
      <c r="C18" s="212"/>
      <c r="D18" s="213"/>
    </row>
    <row r="19" spans="1:4" ht="15.75" customHeight="1">
      <c r="A19" s="200" t="s">
        <v>42</v>
      </c>
      <c r="B19" s="177" t="s">
        <v>43</v>
      </c>
      <c r="C19" s="175"/>
      <c r="D19" s="201"/>
    </row>
    <row r="20" spans="1:4" ht="13.5" thickBot="1">
      <c r="A20" s="202">
        <v>0</v>
      </c>
      <c r="B20" s="203" t="s">
        <v>93</v>
      </c>
      <c r="C20" s="204">
        <v>0</v>
      </c>
      <c r="D20" s="205" t="s">
        <v>107</v>
      </c>
    </row>
    <row r="21" spans="1:4" ht="13.5" customHeight="1" thickBot="1">
      <c r="A21" s="206"/>
      <c r="B21" s="207" t="s">
        <v>64</v>
      </c>
      <c r="C21" s="208">
        <v>0</v>
      </c>
      <c r="D21" s="209"/>
    </row>
    <row r="22" spans="1:4" ht="14.25" customHeight="1">
      <c r="A22" s="210"/>
      <c r="B22" s="211"/>
      <c r="C22" s="212"/>
      <c r="D22" s="213"/>
    </row>
    <row r="23" spans="1:4" ht="13.5" customHeight="1" thickBot="1">
      <c r="A23" s="214"/>
      <c r="B23" s="215" t="s">
        <v>86</v>
      </c>
      <c r="C23" s="216">
        <f>+C21+C17+C13</f>
        <v>0</v>
      </c>
      <c r="D23" s="217"/>
    </row>
  </sheetData>
  <sheetProtection/>
  <mergeCells count="4">
    <mergeCell ref="A2:D2"/>
    <mergeCell ref="A3:D3"/>
    <mergeCell ref="A4:D4"/>
    <mergeCell ref="A5:D5"/>
  </mergeCells>
  <printOptions/>
  <pageMargins left="1" right="1" top="0.5" bottom="0.5" header="0.25" footer="0.25"/>
  <pageSetup horizontalDpi="1200" verticalDpi="1200" orientation="landscape" paperSize="9" scale="74"/>
  <headerFooter alignWithMargins="0">
    <oddHeader>&amp;LOFFICE OF HEALTH CARE ACCESS&amp;CANNUAL REPORTING&amp;RNEW MILFORD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dimension ref="A1:F37"/>
  <sheetViews>
    <sheetView zoomScalePageLayoutView="0" workbookViewId="0" topLeftCell="A7">
      <selection activeCell="H20" sqref="H20"/>
    </sheetView>
  </sheetViews>
  <sheetFormatPr defaultColWidth="8.88671875" defaultRowHeight="15"/>
  <cols>
    <col min="1" max="1" width="5.3359375" style="0" customWidth="1"/>
    <col min="2" max="2" width="34.10546875" style="0" customWidth="1"/>
    <col min="3" max="3" width="15.10546875" style="0" customWidth="1"/>
    <col min="4" max="4" width="17.77734375" style="0" customWidth="1"/>
    <col min="5" max="5" width="16.3359375" style="1" customWidth="1"/>
    <col min="6" max="6" width="15.21484375" style="1" customWidth="1"/>
  </cols>
  <sheetData>
    <row r="1" spans="2:4" ht="15">
      <c r="B1" s="457"/>
      <c r="C1" s="457"/>
      <c r="D1" s="457"/>
    </row>
    <row r="2" spans="1:6" s="218" customFormat="1" ht="15">
      <c r="A2" s="458" t="s">
        <v>0</v>
      </c>
      <c r="B2" s="458"/>
      <c r="C2" s="458"/>
      <c r="D2" s="458"/>
      <c r="E2" s="458"/>
      <c r="F2" s="458"/>
    </row>
    <row r="3" spans="1:6" s="218" customFormat="1" ht="15">
      <c r="A3" s="458" t="s">
        <v>1</v>
      </c>
      <c r="B3" s="458"/>
      <c r="C3" s="458"/>
      <c r="D3" s="458"/>
      <c r="E3" s="458"/>
      <c r="F3" s="458"/>
    </row>
    <row r="4" spans="1:6" s="218" customFormat="1" ht="15">
      <c r="A4" s="458" t="s">
        <v>2</v>
      </c>
      <c r="B4" s="458"/>
      <c r="C4" s="458"/>
      <c r="D4" s="458"/>
      <c r="E4" s="458"/>
      <c r="F4" s="458"/>
    </row>
    <row r="5" spans="1:6" s="218" customFormat="1" ht="15">
      <c r="A5" s="458" t="s">
        <v>108</v>
      </c>
      <c r="B5" s="458"/>
      <c r="C5" s="458"/>
      <c r="D5" s="458"/>
      <c r="E5" s="458"/>
      <c r="F5" s="458"/>
    </row>
    <row r="6" spans="1:6" s="218" customFormat="1" ht="15">
      <c r="A6" s="458" t="s">
        <v>109</v>
      </c>
      <c r="B6" s="458"/>
      <c r="C6" s="458"/>
      <c r="D6" s="458"/>
      <c r="E6" s="458"/>
      <c r="F6" s="458"/>
    </row>
    <row r="7" spans="2:6" s="218" customFormat="1" ht="13.5" customHeight="1" thickBot="1">
      <c r="B7" s="456"/>
      <c r="C7" s="456"/>
      <c r="D7" s="456"/>
      <c r="E7" s="219"/>
      <c r="F7" s="219"/>
    </row>
    <row r="8" spans="1:6" s="218" customFormat="1" ht="15">
      <c r="A8" s="221">
        <v>-1</v>
      </c>
      <c r="B8" s="222">
        <v>-2</v>
      </c>
      <c r="C8" s="223">
        <v>-3</v>
      </c>
      <c r="D8" s="222">
        <v>-4</v>
      </c>
      <c r="E8" s="223">
        <v>-5</v>
      </c>
      <c r="F8" s="224">
        <v>-6</v>
      </c>
    </row>
    <row r="9" spans="1:6" s="225" customFormat="1" ht="26.25" thickBot="1">
      <c r="A9" s="226" t="s">
        <v>5</v>
      </c>
      <c r="B9" s="227" t="s">
        <v>6</v>
      </c>
      <c r="C9" s="228" t="s">
        <v>110</v>
      </c>
      <c r="D9" s="229" t="s">
        <v>111</v>
      </c>
      <c r="E9" s="230" t="s">
        <v>112</v>
      </c>
      <c r="F9" s="231" t="s">
        <v>113</v>
      </c>
    </row>
    <row r="10" spans="1:6" ht="15">
      <c r="A10" s="232"/>
      <c r="B10" s="233"/>
      <c r="C10" s="234"/>
      <c r="D10" s="235"/>
      <c r="E10" s="175"/>
      <c r="F10" s="174"/>
    </row>
    <row r="11" spans="1:6" ht="13.5" customHeight="1" thickBot="1">
      <c r="A11" s="169" t="s">
        <v>8</v>
      </c>
      <c r="B11" s="236" t="s">
        <v>114</v>
      </c>
      <c r="C11" s="237"/>
      <c r="D11" s="237"/>
      <c r="E11" s="237"/>
      <c r="F11" s="238"/>
    </row>
    <row r="12" spans="1:6" ht="15.75" customHeight="1">
      <c r="A12" s="239"/>
      <c r="B12" s="240" t="s">
        <v>115</v>
      </c>
      <c r="C12" s="241">
        <v>0</v>
      </c>
      <c r="D12" s="241">
        <v>0</v>
      </c>
      <c r="E12" s="241">
        <f aca="true" t="shared" si="0" ref="E12:E18">D12-C12</f>
        <v>0</v>
      </c>
      <c r="F12" s="242">
        <f aca="true" t="shared" si="1" ref="F12:F18">IF(C12=0,0,E12/C12)</f>
        <v>0</v>
      </c>
    </row>
    <row r="13" spans="1:6" ht="15">
      <c r="A13" s="243">
        <v>1</v>
      </c>
      <c r="B13" s="244" t="s">
        <v>116</v>
      </c>
      <c r="C13" s="245">
        <v>0</v>
      </c>
      <c r="D13" s="245">
        <v>0</v>
      </c>
      <c r="E13" s="245">
        <f t="shared" si="0"/>
        <v>0</v>
      </c>
      <c r="F13" s="246">
        <f t="shared" si="1"/>
        <v>0</v>
      </c>
    </row>
    <row r="14" spans="1:6" ht="15">
      <c r="A14" s="243">
        <v>2</v>
      </c>
      <c r="B14" s="244" t="s">
        <v>117</v>
      </c>
      <c r="C14" s="245">
        <v>0</v>
      </c>
      <c r="D14" s="245">
        <v>0</v>
      </c>
      <c r="E14" s="245">
        <f t="shared" si="0"/>
        <v>0</v>
      </c>
      <c r="F14" s="246">
        <f t="shared" si="1"/>
        <v>0</v>
      </c>
    </row>
    <row r="15" spans="1:6" ht="15">
      <c r="A15" s="243">
        <v>3</v>
      </c>
      <c r="B15" s="244" t="s">
        <v>118</v>
      </c>
      <c r="C15" s="245">
        <v>0</v>
      </c>
      <c r="D15" s="245">
        <v>0</v>
      </c>
      <c r="E15" s="245">
        <f t="shared" si="0"/>
        <v>0</v>
      </c>
      <c r="F15" s="246">
        <f t="shared" si="1"/>
        <v>0</v>
      </c>
    </row>
    <row r="16" spans="1:6" ht="15">
      <c r="A16" s="243">
        <v>4</v>
      </c>
      <c r="B16" s="244" t="s">
        <v>119</v>
      </c>
      <c r="C16" s="245">
        <v>0</v>
      </c>
      <c r="D16" s="245">
        <v>0</v>
      </c>
      <c r="E16" s="245">
        <f t="shared" si="0"/>
        <v>0</v>
      </c>
      <c r="F16" s="246">
        <f t="shared" si="1"/>
        <v>0</v>
      </c>
    </row>
    <row r="17" spans="1:6" ht="15.75">
      <c r="A17" s="134"/>
      <c r="B17" s="247" t="s">
        <v>120</v>
      </c>
      <c r="C17" s="248">
        <f>C12+(C13+C14-C15+C16)</f>
        <v>0</v>
      </c>
      <c r="D17" s="248">
        <f>D12+(D13+D14-D15+D16)</f>
        <v>0</v>
      </c>
      <c r="E17" s="248">
        <f t="shared" si="0"/>
        <v>0</v>
      </c>
      <c r="F17" s="249">
        <f t="shared" si="1"/>
        <v>0</v>
      </c>
    </row>
    <row r="18" spans="1:6" ht="15">
      <c r="A18" s="251">
        <v>5</v>
      </c>
      <c r="B18" s="252" t="s">
        <v>121</v>
      </c>
      <c r="C18" s="253">
        <v>0</v>
      </c>
      <c r="D18" s="253">
        <v>0</v>
      </c>
      <c r="E18" s="253">
        <f t="shared" si="0"/>
        <v>0</v>
      </c>
      <c r="F18" s="254">
        <f t="shared" si="1"/>
        <v>0</v>
      </c>
    </row>
    <row r="19" spans="1:6" ht="13.5" customHeight="1">
      <c r="A19" s="255"/>
      <c r="B19" s="256"/>
      <c r="C19" s="257"/>
      <c r="D19" s="257"/>
      <c r="E19" s="257"/>
      <c r="F19" s="258"/>
    </row>
    <row r="20" spans="1:6" ht="13.5" customHeight="1" thickBot="1">
      <c r="A20" s="169" t="s">
        <v>36</v>
      </c>
      <c r="B20" s="236" t="s">
        <v>122</v>
      </c>
      <c r="C20" s="237"/>
      <c r="D20" s="237"/>
      <c r="E20" s="237"/>
      <c r="F20" s="238"/>
    </row>
    <row r="21" spans="1:6" ht="15.75" customHeight="1">
      <c r="A21" s="239"/>
      <c r="B21" s="240" t="s">
        <v>115</v>
      </c>
      <c r="C21" s="241">
        <v>0</v>
      </c>
      <c r="D21" s="241">
        <v>0</v>
      </c>
      <c r="E21" s="241">
        <f aca="true" t="shared" si="2" ref="E21:E27">D21-C21</f>
        <v>0</v>
      </c>
      <c r="F21" s="242">
        <f aca="true" t="shared" si="3" ref="F21:F27">IF(C21=0,0,E21/C21)</f>
        <v>0</v>
      </c>
    </row>
    <row r="22" spans="1:6" ht="15">
      <c r="A22" s="243">
        <v>1</v>
      </c>
      <c r="B22" s="244" t="s">
        <v>116</v>
      </c>
      <c r="C22" s="245">
        <v>0</v>
      </c>
      <c r="D22" s="245">
        <v>0</v>
      </c>
      <c r="E22" s="245">
        <f t="shared" si="2"/>
        <v>0</v>
      </c>
      <c r="F22" s="246">
        <f t="shared" si="3"/>
        <v>0</v>
      </c>
    </row>
    <row r="23" spans="1:6" ht="15">
      <c r="A23" s="243">
        <v>2</v>
      </c>
      <c r="B23" s="244" t="s">
        <v>117</v>
      </c>
      <c r="C23" s="245">
        <v>0</v>
      </c>
      <c r="D23" s="245">
        <v>0</v>
      </c>
      <c r="E23" s="245">
        <f t="shared" si="2"/>
        <v>0</v>
      </c>
      <c r="F23" s="246">
        <f t="shared" si="3"/>
        <v>0</v>
      </c>
    </row>
    <row r="24" spans="1:6" ht="15">
      <c r="A24" s="243">
        <v>3</v>
      </c>
      <c r="B24" s="244" t="s">
        <v>118</v>
      </c>
      <c r="C24" s="245">
        <v>0</v>
      </c>
      <c r="D24" s="245">
        <v>0</v>
      </c>
      <c r="E24" s="245">
        <f t="shared" si="2"/>
        <v>0</v>
      </c>
      <c r="F24" s="246">
        <f t="shared" si="3"/>
        <v>0</v>
      </c>
    </row>
    <row r="25" spans="1:6" ht="15">
      <c r="A25" s="243">
        <v>4</v>
      </c>
      <c r="B25" s="244" t="s">
        <v>119</v>
      </c>
      <c r="C25" s="245">
        <v>0</v>
      </c>
      <c r="D25" s="245">
        <v>0</v>
      </c>
      <c r="E25" s="245">
        <f t="shared" si="2"/>
        <v>0</v>
      </c>
      <c r="F25" s="246">
        <f t="shared" si="3"/>
        <v>0</v>
      </c>
    </row>
    <row r="26" spans="1:6" ht="15.75">
      <c r="A26" s="134"/>
      <c r="B26" s="247" t="s">
        <v>120</v>
      </c>
      <c r="C26" s="248">
        <f>C21+(C22+C23-C24+C25)</f>
        <v>0</v>
      </c>
      <c r="D26" s="248">
        <f>D21+(D22+D23-D24+D25)</f>
        <v>0</v>
      </c>
      <c r="E26" s="248">
        <f t="shared" si="2"/>
        <v>0</v>
      </c>
      <c r="F26" s="249">
        <f t="shared" si="3"/>
        <v>0</v>
      </c>
    </row>
    <row r="27" spans="1:6" ht="15">
      <c r="A27" s="251">
        <v>5</v>
      </c>
      <c r="B27" s="252" t="s">
        <v>121</v>
      </c>
      <c r="C27" s="253">
        <v>0</v>
      </c>
      <c r="D27" s="253">
        <v>0</v>
      </c>
      <c r="E27" s="253">
        <f t="shared" si="2"/>
        <v>0</v>
      </c>
      <c r="F27" s="254">
        <f t="shared" si="3"/>
        <v>0</v>
      </c>
    </row>
    <row r="28" spans="1:6" ht="13.5" customHeight="1">
      <c r="A28" s="255"/>
      <c r="B28" s="256"/>
      <c r="C28" s="257"/>
      <c r="D28" s="257"/>
      <c r="E28" s="257"/>
      <c r="F28" s="258"/>
    </row>
    <row r="29" spans="1:6" ht="13.5" customHeight="1" thickBot="1">
      <c r="A29" s="169" t="s">
        <v>42</v>
      </c>
      <c r="B29" s="236" t="s">
        <v>123</v>
      </c>
      <c r="C29" s="237"/>
      <c r="D29" s="237"/>
      <c r="E29" s="237"/>
      <c r="F29" s="238"/>
    </row>
    <row r="30" spans="1:6" ht="15.75" customHeight="1">
      <c r="A30" s="239"/>
      <c r="B30" s="240" t="s">
        <v>115</v>
      </c>
      <c r="C30" s="241">
        <v>0</v>
      </c>
      <c r="D30" s="241">
        <v>0</v>
      </c>
      <c r="E30" s="241">
        <f aca="true" t="shared" si="4" ref="E30:E36">D30-C30</f>
        <v>0</v>
      </c>
      <c r="F30" s="242">
        <f aca="true" t="shared" si="5" ref="F30:F36">IF(C30=0,0,E30/C30)</f>
        <v>0</v>
      </c>
    </row>
    <row r="31" spans="1:6" ht="15">
      <c r="A31" s="243">
        <v>1</v>
      </c>
      <c r="B31" s="244" t="s">
        <v>116</v>
      </c>
      <c r="C31" s="245">
        <v>0</v>
      </c>
      <c r="D31" s="245">
        <v>0</v>
      </c>
      <c r="E31" s="245">
        <f t="shared" si="4"/>
        <v>0</v>
      </c>
      <c r="F31" s="246">
        <f t="shared" si="5"/>
        <v>0</v>
      </c>
    </row>
    <row r="32" spans="1:6" ht="15">
      <c r="A32" s="243">
        <v>2</v>
      </c>
      <c r="B32" s="244" t="s">
        <v>117</v>
      </c>
      <c r="C32" s="245">
        <v>0</v>
      </c>
      <c r="D32" s="245">
        <v>0</v>
      </c>
      <c r="E32" s="245">
        <f t="shared" si="4"/>
        <v>0</v>
      </c>
      <c r="F32" s="246">
        <f t="shared" si="5"/>
        <v>0</v>
      </c>
    </row>
    <row r="33" spans="1:6" ht="15">
      <c r="A33" s="243">
        <v>3</v>
      </c>
      <c r="B33" s="244" t="s">
        <v>118</v>
      </c>
      <c r="C33" s="245">
        <v>0</v>
      </c>
      <c r="D33" s="245">
        <v>0</v>
      </c>
      <c r="E33" s="245">
        <f t="shared" si="4"/>
        <v>0</v>
      </c>
      <c r="F33" s="246">
        <f t="shared" si="5"/>
        <v>0</v>
      </c>
    </row>
    <row r="34" spans="1:6" ht="15">
      <c r="A34" s="243">
        <v>4</v>
      </c>
      <c r="B34" s="244" t="s">
        <v>119</v>
      </c>
      <c r="C34" s="245">
        <v>0</v>
      </c>
      <c r="D34" s="245">
        <v>0</v>
      </c>
      <c r="E34" s="245">
        <f t="shared" si="4"/>
        <v>0</v>
      </c>
      <c r="F34" s="246">
        <f t="shared" si="5"/>
        <v>0</v>
      </c>
    </row>
    <row r="35" spans="1:6" ht="15.75">
      <c r="A35" s="134"/>
      <c r="B35" s="247" t="s">
        <v>120</v>
      </c>
      <c r="C35" s="248">
        <f>C30+(C31+C32-C33+C34)</f>
        <v>0</v>
      </c>
      <c r="D35" s="248">
        <f>D30+(D31+D32-D33+D34)</f>
        <v>0</v>
      </c>
      <c r="E35" s="248">
        <f t="shared" si="4"/>
        <v>0</v>
      </c>
      <c r="F35" s="249">
        <f t="shared" si="5"/>
        <v>0</v>
      </c>
    </row>
    <row r="36" spans="1:6" ht="15">
      <c r="A36" s="251">
        <v>5</v>
      </c>
      <c r="B36" s="252" t="s">
        <v>121</v>
      </c>
      <c r="C36" s="253">
        <v>0</v>
      </c>
      <c r="D36" s="253">
        <v>0</v>
      </c>
      <c r="E36" s="253">
        <f t="shared" si="4"/>
        <v>0</v>
      </c>
      <c r="F36" s="254">
        <f t="shared" si="5"/>
        <v>0</v>
      </c>
    </row>
    <row r="37" spans="1:6" ht="13.5" customHeight="1">
      <c r="A37" s="255"/>
      <c r="B37" s="256"/>
      <c r="C37" s="257"/>
      <c r="D37" s="257"/>
      <c r="E37" s="257"/>
      <c r="F37" s="258"/>
    </row>
  </sheetData>
  <sheetProtection/>
  <mergeCells count="7">
    <mergeCell ref="B7:D7"/>
    <mergeCell ref="B1:D1"/>
    <mergeCell ref="A2:F2"/>
    <mergeCell ref="A3:F3"/>
    <mergeCell ref="A4:F4"/>
    <mergeCell ref="A5:F5"/>
    <mergeCell ref="A6:F6"/>
  </mergeCells>
  <printOptions horizontalCentered="1"/>
  <pageMargins left="0.5" right="0.5" top="0.5" bottom="0.5" header="0.25" footer="0.25"/>
  <pageSetup horizontalDpi="1200" verticalDpi="1200" orientation="landscape" paperSize="9" scale="95"/>
  <headerFooter alignWithMargins="0">
    <oddHeader>&amp;L&amp;10OFFICE OF HEALTH CARE ACCESS&amp;C&amp;10ANNUAL REPORTING&amp;R&amp;10NEW MILFORD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dimension ref="A1:D13"/>
  <sheetViews>
    <sheetView zoomScale="75" zoomScaleNormal="75" zoomScaleSheetLayoutView="75" zoomScalePageLayoutView="0" workbookViewId="0" topLeftCell="A1">
      <selection activeCell="B14" sqref="B14"/>
    </sheetView>
  </sheetViews>
  <sheetFormatPr defaultColWidth="8.88671875" defaultRowHeight="15"/>
  <cols>
    <col min="1" max="1" width="26.10546875" style="259" customWidth="1"/>
    <col min="2" max="2" width="37.99609375" style="259" customWidth="1"/>
    <col min="3" max="3" width="33.4453125" style="260" customWidth="1"/>
    <col min="4" max="16384" width="8.88671875" style="259" customWidth="1"/>
  </cols>
  <sheetData>
    <row r="1" spans="1:3" ht="15.75" customHeight="1">
      <c r="A1" s="404" t="s">
        <v>0</v>
      </c>
      <c r="B1" s="372"/>
      <c r="C1" s="250"/>
    </row>
    <row r="2" spans="1:3" ht="15.75" customHeight="1">
      <c r="A2" s="404" t="s">
        <v>1</v>
      </c>
      <c r="B2" s="372"/>
      <c r="C2" s="250"/>
    </row>
    <row r="3" spans="1:3" ht="15.75" customHeight="1">
      <c r="A3" s="404" t="s">
        <v>2</v>
      </c>
      <c r="B3" s="372"/>
      <c r="C3" s="250"/>
    </row>
    <row r="4" spans="1:3" ht="15.75" customHeight="1">
      <c r="A4" s="404" t="s">
        <v>124</v>
      </c>
      <c r="B4" s="372"/>
      <c r="C4" s="250"/>
    </row>
    <row r="5" spans="1:3" ht="15.75" customHeight="1" thickBot="1">
      <c r="A5" s="124"/>
      <c r="B5" s="62"/>
      <c r="C5" s="466"/>
    </row>
    <row r="6" spans="1:3" ht="15.75" customHeight="1" thickBot="1">
      <c r="A6" s="467" t="s">
        <v>125</v>
      </c>
      <c r="B6" s="468"/>
      <c r="C6" s="469"/>
    </row>
    <row r="7" spans="1:3" ht="15.75" customHeight="1" thickBot="1">
      <c r="A7" s="262">
        <v>-1</v>
      </c>
      <c r="B7" s="263">
        <v>-2</v>
      </c>
      <c r="C7" s="263">
        <v>-3</v>
      </c>
    </row>
    <row r="8" spans="1:3" ht="15.75" customHeight="1" thickBot="1">
      <c r="A8" s="264" t="s">
        <v>126</v>
      </c>
      <c r="B8" s="265" t="s">
        <v>127</v>
      </c>
      <c r="C8" s="266" t="s">
        <v>128</v>
      </c>
    </row>
    <row r="9" spans="1:3" s="267" customFormat="1" ht="15.75" customHeight="1">
      <c r="A9" s="459" t="s">
        <v>129</v>
      </c>
      <c r="B9" s="460"/>
      <c r="C9" s="268">
        <v>0</v>
      </c>
    </row>
    <row r="10" spans="1:4" s="267" customFormat="1" ht="15.75" customHeight="1">
      <c r="A10" s="461" t="s">
        <v>130</v>
      </c>
      <c r="B10" s="462"/>
      <c r="C10" s="268">
        <v>0</v>
      </c>
      <c r="D10" s="269"/>
    </row>
    <row r="11" spans="1:4" s="267" customFormat="1" ht="15.75" customHeight="1" thickBot="1">
      <c r="A11" s="463" t="s">
        <v>131</v>
      </c>
      <c r="B11" s="464"/>
      <c r="C11" s="270">
        <v>0</v>
      </c>
      <c r="D11" s="269"/>
    </row>
    <row r="12" spans="1:4" s="267" customFormat="1" ht="15.75" customHeight="1" thickBot="1">
      <c r="A12" s="465"/>
      <c r="B12" s="433"/>
      <c r="C12" s="403"/>
      <c r="D12" s="269"/>
    </row>
    <row r="13" spans="1:3" ht="15.75" customHeight="1" thickBot="1">
      <c r="A13" s="271"/>
      <c r="B13" s="272" t="s">
        <v>132</v>
      </c>
      <c r="C13" s="273">
        <v>0</v>
      </c>
    </row>
  </sheetData>
  <sheetProtection/>
  <mergeCells count="10">
    <mergeCell ref="A5:C5"/>
    <mergeCell ref="A6:C6"/>
    <mergeCell ref="A1:C1"/>
    <mergeCell ref="A2:C2"/>
    <mergeCell ref="A3:C3"/>
    <mergeCell ref="A4:C4"/>
    <mergeCell ref="A9:B9"/>
    <mergeCell ref="A10:B10"/>
    <mergeCell ref="A11:B11"/>
    <mergeCell ref="A12:C12"/>
  </mergeCells>
  <printOptions gridLines="1"/>
  <pageMargins left="0.5" right="0.5" top="0.5" bottom="0.5" header="0.25" footer="0.25"/>
  <pageSetup horizontalDpi="1200" verticalDpi="1200" orientation="portrait" paperSize="9" scale="74"/>
  <headerFooter alignWithMargins="0">
    <oddHeader>&amp;LOFFICE OF HEALTH CARE ACCESS&amp;CANNUAL REPORTING&amp;RNEW MILFORD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dimension ref="A1:F19"/>
  <sheetViews>
    <sheetView zoomScale="75" zoomScaleNormal="75" zoomScaleSheetLayoutView="75" zoomScalePageLayoutView="0" workbookViewId="0" topLeftCell="A1">
      <selection activeCell="D10" sqref="D10"/>
    </sheetView>
  </sheetViews>
  <sheetFormatPr defaultColWidth="8.88671875" defaultRowHeight="15"/>
  <cols>
    <col min="1" max="1" width="5.10546875" style="259" customWidth="1"/>
    <col min="2" max="2" width="30.4453125" style="259" customWidth="1"/>
    <col min="3" max="3" width="15.77734375" style="259" customWidth="1"/>
    <col min="4" max="4" width="15.5546875" style="259" customWidth="1"/>
    <col min="5" max="5" width="15.6640625" style="260" customWidth="1"/>
    <col min="6" max="6" width="14.4453125" style="259" customWidth="1"/>
    <col min="7" max="16384" width="8.88671875" style="259" customWidth="1"/>
  </cols>
  <sheetData>
    <row r="1" spans="1:6" s="274" customFormat="1" ht="15" customHeight="1">
      <c r="A1" s="480"/>
      <c r="B1" s="481"/>
      <c r="C1" s="481"/>
      <c r="D1" s="481"/>
      <c r="E1" s="481"/>
      <c r="F1" s="482"/>
    </row>
    <row r="2" spans="1:6" s="274" customFormat="1" ht="15.75" customHeight="1">
      <c r="A2" s="404" t="s">
        <v>0</v>
      </c>
      <c r="B2" s="372"/>
      <c r="C2" s="372"/>
      <c r="D2" s="372"/>
      <c r="E2" s="372"/>
      <c r="F2" s="250"/>
    </row>
    <row r="3" spans="1:6" s="274" customFormat="1" ht="15" customHeight="1">
      <c r="A3" s="404" t="s">
        <v>1</v>
      </c>
      <c r="B3" s="372"/>
      <c r="C3" s="372"/>
      <c r="D3" s="372"/>
      <c r="E3" s="372"/>
      <c r="F3" s="250"/>
    </row>
    <row r="4" spans="1:6" s="274" customFormat="1" ht="15" customHeight="1">
      <c r="A4" s="404" t="s">
        <v>2</v>
      </c>
      <c r="B4" s="372"/>
      <c r="C4" s="372"/>
      <c r="D4" s="372"/>
      <c r="E4" s="372"/>
      <c r="F4" s="250"/>
    </row>
    <row r="5" spans="1:6" ht="15" customHeight="1">
      <c r="A5" s="404" t="s">
        <v>133</v>
      </c>
      <c r="B5" s="372"/>
      <c r="C5" s="372"/>
      <c r="D5" s="372"/>
      <c r="E5" s="372"/>
      <c r="F5" s="250"/>
    </row>
    <row r="6" spans="1:6" ht="16.5" customHeight="1" thickBot="1">
      <c r="A6" s="483"/>
      <c r="B6" s="484"/>
      <c r="C6" s="484"/>
      <c r="D6" s="484"/>
      <c r="E6" s="484"/>
      <c r="F6" s="485"/>
    </row>
    <row r="7" spans="1:6" ht="16.5" customHeight="1" thickBot="1">
      <c r="A7" s="474" t="s">
        <v>134</v>
      </c>
      <c r="B7" s="475"/>
      <c r="C7" s="475"/>
      <c r="D7" s="475"/>
      <c r="E7" s="475"/>
      <c r="F7" s="475"/>
    </row>
    <row r="8" spans="1:6" ht="14.25" customHeight="1">
      <c r="A8" s="275">
        <v>-1</v>
      </c>
      <c r="B8" s="276">
        <v>-2</v>
      </c>
      <c r="C8" s="276">
        <v>-3</v>
      </c>
      <c r="D8" s="276">
        <v>-4</v>
      </c>
      <c r="E8" s="276">
        <v>-5</v>
      </c>
      <c r="F8" s="277">
        <v>-6</v>
      </c>
    </row>
    <row r="9" spans="1:6" ht="30.75" customHeight="1" thickBot="1">
      <c r="A9" s="278" t="s">
        <v>135</v>
      </c>
      <c r="B9" s="279" t="s">
        <v>136</v>
      </c>
      <c r="C9" s="280" t="s">
        <v>137</v>
      </c>
      <c r="D9" s="280" t="s">
        <v>138</v>
      </c>
      <c r="E9" s="280" t="s">
        <v>139</v>
      </c>
      <c r="F9" s="281" t="s">
        <v>140</v>
      </c>
    </row>
    <row r="10" spans="1:6" ht="15" customHeight="1">
      <c r="A10" s="282"/>
      <c r="B10" s="283"/>
      <c r="C10" s="284"/>
      <c r="D10" s="284"/>
      <c r="E10" s="284"/>
      <c r="F10" s="285"/>
    </row>
    <row r="11" spans="1:6" ht="15" customHeight="1">
      <c r="A11" s="286" t="s">
        <v>52</v>
      </c>
      <c r="B11" s="476" t="s">
        <v>141</v>
      </c>
      <c r="C11" s="477"/>
      <c r="D11" s="477"/>
      <c r="E11" s="477"/>
      <c r="F11" s="477"/>
    </row>
    <row r="12" spans="1:6" ht="15" customHeight="1">
      <c r="A12" s="470"/>
      <c r="B12" s="471"/>
      <c r="C12" s="471"/>
      <c r="D12" s="471"/>
      <c r="E12" s="471"/>
      <c r="F12" s="471"/>
    </row>
    <row r="13" spans="1:6" ht="15" customHeight="1">
      <c r="A13" s="286" t="s">
        <v>53</v>
      </c>
      <c r="B13" s="478" t="s">
        <v>142</v>
      </c>
      <c r="C13" s="479"/>
      <c r="D13" s="479"/>
      <c r="E13" s="479"/>
      <c r="F13" s="479"/>
    </row>
    <row r="14" spans="1:6" ht="15" customHeight="1">
      <c r="A14" s="470"/>
      <c r="B14" s="471"/>
      <c r="C14" s="471"/>
      <c r="D14" s="471"/>
      <c r="E14" s="471"/>
      <c r="F14" s="471"/>
    </row>
    <row r="15" spans="1:6" ht="15" customHeight="1">
      <c r="A15" s="286" t="s">
        <v>72</v>
      </c>
      <c r="B15" s="478" t="s">
        <v>143</v>
      </c>
      <c r="C15" s="479"/>
      <c r="D15" s="479"/>
      <c r="E15" s="479"/>
      <c r="F15" s="479"/>
    </row>
    <row r="16" spans="1:6" ht="15" customHeight="1">
      <c r="A16" s="470"/>
      <c r="B16" s="471"/>
      <c r="C16" s="471"/>
      <c r="D16" s="471"/>
      <c r="E16" s="471"/>
      <c r="F16" s="471"/>
    </row>
    <row r="17" spans="1:6" ht="15" customHeight="1">
      <c r="A17" s="286" t="s">
        <v>144</v>
      </c>
      <c r="B17" s="472" t="s">
        <v>145</v>
      </c>
      <c r="C17" s="472"/>
      <c r="D17" s="472"/>
      <c r="E17" s="472"/>
      <c r="F17" s="472"/>
    </row>
    <row r="18" spans="1:6" ht="16.5" customHeight="1" thickBot="1">
      <c r="A18" s="287"/>
      <c r="B18" s="473"/>
      <c r="C18" s="473"/>
      <c r="D18" s="473"/>
      <c r="E18" s="473"/>
      <c r="F18" s="288"/>
    </row>
    <row r="19" spans="1:6" ht="16.5" customHeight="1" thickBot="1">
      <c r="A19" s="289"/>
      <c r="B19" s="289" t="s">
        <v>146</v>
      </c>
      <c r="C19" s="290">
        <v>0</v>
      </c>
      <c r="D19" s="290">
        <v>0</v>
      </c>
      <c r="E19" s="290">
        <v>0</v>
      </c>
      <c r="F19" s="290">
        <v>0</v>
      </c>
    </row>
  </sheetData>
  <sheetProtection/>
  <mergeCells count="15">
    <mergeCell ref="A5:F5"/>
    <mergeCell ref="A6:F6"/>
    <mergeCell ref="A1:F1"/>
    <mergeCell ref="A2:F2"/>
    <mergeCell ref="A3:F3"/>
    <mergeCell ref="A4:F4"/>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horizontalDpi="1200" verticalDpi="1200" orientation="portrait" paperSize="9" scale="74"/>
  <headerFooter alignWithMargins="0">
    <oddHeader>&amp;LOFFICE OF HEALTH CARE ACCESS&amp;CANNUAL REPORTING&amp;RNEW MILFORD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OHCA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 Malinowski</dc:creator>
  <cp:keywords/>
  <dc:description/>
  <cp:lastModifiedBy>fiduciap</cp:lastModifiedBy>
  <cp:lastPrinted>2007-11-09T14:20:07Z</cp:lastPrinted>
  <dcterms:created xsi:type="dcterms:W3CDTF">2005-10-21T18:41:40Z</dcterms:created>
  <dcterms:modified xsi:type="dcterms:W3CDTF">2010-08-11T12:11:10Z</dcterms:modified>
  <cp:category/>
  <cp:version/>
  <cp:contentType/>
  <cp:contentStatus/>
</cp:coreProperties>
</file>