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'Report_17A'!$A$13:$C$1071</definedName>
    <definedName name="_xlnm.Print_Area" localSheetId="8">'Report_17B'!$A$10:$F$157</definedName>
    <definedName name="_xlnm.Print_Area" localSheetId="9">'Report_18'!$A$9:$C$39</definedName>
    <definedName name="_xlnm.Print_Area" localSheetId="10">'Report_19'!$A$10:$E$31</definedName>
    <definedName name="_xlnm.Print_Area" localSheetId="0">'Report_20'!$A$11:$C$351</definedName>
    <definedName name="_xlnm.Print_Area" localSheetId="11">'Report_21'!$A$11:$E$106</definedName>
    <definedName name="_xlnm.Print_Area" localSheetId="12">'Report_22'!$A$11:$C$20</definedName>
    <definedName name="_xlnm.Print_Area" localSheetId="13">'Report_23'!$A$9:$F$59</definedName>
    <definedName name="_xlnm.Print_Area" localSheetId="1">'Report_5'!$A$10:$D$206</definedName>
    <definedName name="_xlnm.Print_Area" localSheetId="2">'Report_6'!$A$10:$E$183</definedName>
    <definedName name="_xlnm.Print_Area" localSheetId="3">'Report_6A'!$A$10:$F$128</definedName>
    <definedName name="_xlnm.Print_Area" localSheetId="4">'Report_7'!$A$10:$D$91</definedName>
    <definedName name="_xlnm.Print_Area" localSheetId="5">'Report_8'!$A$10:$D$97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<sst xmlns="http://schemas.openxmlformats.org/spreadsheetml/2006/main" count="4252" uniqueCount="1614">
  <si>
    <t>HARTFORD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</si>
  <si>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</si>
  <si>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</si>
  <si>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</si>
  <si>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</si>
  <si>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</si>
  <si>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</si>
  <si>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</si>
  <si>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</si>
  <si>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</si>
  <si>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HARTFORD HEALTH CARE CORPORATION</t>
  </si>
  <si>
    <t>Affiliate Description</t>
  </si>
  <si>
    <t>PARENT CORPORATION</t>
  </si>
  <si>
    <t xml:space="preserve">Affiliate type of service </t>
  </si>
  <si>
    <t>Parent Corporation</t>
  </si>
  <si>
    <t>Tax Status</t>
  </si>
  <si>
    <t>Not for Profit</t>
  </si>
  <si>
    <t>Street Address</t>
  </si>
  <si>
    <t>80 Seymour Street</t>
  </si>
  <si>
    <t xml:space="preserve">Town </t>
  </si>
  <si>
    <t>Hartford</t>
  </si>
  <si>
    <t>State</t>
  </si>
  <si>
    <t>Connecticut</t>
  </si>
  <si>
    <t>Zip Code</t>
  </si>
  <si>
    <t xml:space="preserve">06102 - </t>
  </si>
  <si>
    <t>CEO Name</t>
  </si>
  <si>
    <t>Elliot Joseph</t>
  </si>
  <si>
    <t>CEO Title</t>
  </si>
  <si>
    <t>President &amp; CEO</t>
  </si>
  <si>
    <t>CT Agent Name</t>
  </si>
  <si>
    <t>Joan Feldman, Esq.</t>
  </si>
  <si>
    <t>CT Agent Company</t>
  </si>
  <si>
    <t>Shipman &amp; Goodwin</t>
  </si>
  <si>
    <t>CT Agent Company Street Address</t>
  </si>
  <si>
    <t>One Constitution Plaza</t>
  </si>
  <si>
    <t xml:space="preserve">CT Agent Town </t>
  </si>
  <si>
    <t>CT Agent State</t>
  </si>
  <si>
    <t>CT Agent Zip Code</t>
  </si>
  <si>
    <t>06103 - 1919</t>
  </si>
  <si>
    <t>B.</t>
  </si>
  <si>
    <t>CHS INSURANCE LIMITED</t>
  </si>
  <si>
    <t xml:space="preserve">Reinsurance  </t>
  </si>
  <si>
    <t>Insurance</t>
  </si>
  <si>
    <t>For Profit</t>
  </si>
  <si>
    <t>F.B. Perry Building, 40 Church Street</t>
  </si>
  <si>
    <t>Hamilton</t>
  </si>
  <si>
    <t>Bermuda</t>
  </si>
  <si>
    <t xml:space="preserve"> - </t>
  </si>
  <si>
    <t xml:space="preserve">Hartford </t>
  </si>
  <si>
    <t>C.</t>
  </si>
  <si>
    <t>CLINICAL LABORATORY PARTNERS, LLC</t>
  </si>
  <si>
    <t>LAB</t>
  </si>
  <si>
    <t>Lab</t>
  </si>
  <si>
    <t>129 Patricia Genova Drive</t>
  </si>
  <si>
    <t>Newington</t>
  </si>
  <si>
    <t xml:space="preserve">06111 - </t>
  </si>
  <si>
    <t>James Fantus</t>
  </si>
  <si>
    <t>D.</t>
  </si>
  <si>
    <t>EASTERN REHABILITATION NETWORK, LLC</t>
  </si>
  <si>
    <t>REHABILITATION SERVICES</t>
  </si>
  <si>
    <t>Rehabilitation Services</t>
  </si>
  <si>
    <t>181 Patricia Genova Drive</t>
  </si>
  <si>
    <t>Rita Parisi</t>
  </si>
  <si>
    <t>Shipman and Goodwin</t>
  </si>
  <si>
    <t>E.</t>
  </si>
  <si>
    <t>H.H.M.O.B. CORPORATION</t>
  </si>
  <si>
    <t>REAL ESTATE</t>
  </si>
  <si>
    <t>Real Estate</t>
  </si>
  <si>
    <t>F.</t>
  </si>
  <si>
    <t>HARTFORD - MIDDLESEX CLINICAL SYSTEM LLC</t>
  </si>
  <si>
    <t>A LIMITED LIABILITY CORPORATION IN FURTHERANCE OF THE CHARITABLE PURPOSES OF HARTFORD HOSPITAL, MIDDLESEX HOSPITAL AND THEIR RESPECTIVE HEALTHCARE DELIVERY SYSTEMS.</t>
  </si>
  <si>
    <t>Affilate Support Services</t>
  </si>
  <si>
    <t>Arthur McDowell, M.D.</t>
  </si>
  <si>
    <t>Chairman</t>
  </si>
  <si>
    <t>G.</t>
  </si>
  <si>
    <t>IMMEDIATE MEDICAL CARE CENTER, INC.</t>
  </si>
  <si>
    <t>OTHER HEALTH CARE SERVICES - WALK IN PRIMARY CARE CENTERS</t>
  </si>
  <si>
    <t>Other HealthCare Svcs(Specify)</t>
  </si>
  <si>
    <t>400 Washington Street</t>
  </si>
  <si>
    <t>Kent Stahl, M.D.</t>
  </si>
  <si>
    <t>President</t>
  </si>
  <si>
    <t>H.</t>
  </si>
  <si>
    <t>JEFFERSON HOUSE</t>
  </si>
  <si>
    <t>CARE FOR THE AGED</t>
  </si>
  <si>
    <t>Care for the Aged</t>
  </si>
  <si>
    <t>I.</t>
  </si>
  <si>
    <t>MERIDEN IMAGING CENTER, INC.</t>
  </si>
  <si>
    <t>IMAGING SERVICES</t>
  </si>
  <si>
    <t>Imaging Services</t>
  </si>
  <si>
    <t>435 Lewis Street</t>
  </si>
  <si>
    <t>Meriden</t>
  </si>
  <si>
    <t xml:space="preserve">06451 - </t>
  </si>
  <si>
    <t>Gary Dee, M.D.</t>
  </si>
  <si>
    <t>Michael Kurs</t>
  </si>
  <si>
    <t>Pullman and Comely</t>
  </si>
  <si>
    <t>One Statehouse Sq.</t>
  </si>
  <si>
    <t xml:space="preserve">06103 - </t>
  </si>
  <si>
    <t>J.</t>
  </si>
  <si>
    <t>MIDSTATE MEDICAL CENTER</t>
  </si>
  <si>
    <t>HOSPITAL</t>
  </si>
  <si>
    <t>Hospital</t>
  </si>
  <si>
    <t>435 Lewis Ave</t>
  </si>
  <si>
    <t>Lucille Janatka</t>
  </si>
  <si>
    <t>President and CEO</t>
  </si>
  <si>
    <t>K.</t>
  </si>
  <si>
    <t>MIDSTATE MSO, LLC</t>
  </si>
  <si>
    <t>MANAGEMENT SERVICES ORGANIZATION TO SERVICE PHYSICIANS PRACTICES.</t>
  </si>
  <si>
    <t>Managed Services Org. (MSO)</t>
  </si>
  <si>
    <t>435 Lewis Avenue</t>
  </si>
  <si>
    <t>Ralph Becker</t>
  </si>
  <si>
    <t>L.</t>
  </si>
  <si>
    <t>NATCHAUG HOSPITAL</t>
  </si>
  <si>
    <t>MENTAL HEALTH FACILITY</t>
  </si>
  <si>
    <t>Mental Health Facility</t>
  </si>
  <si>
    <t>189 Storrs Road</t>
  </si>
  <si>
    <t>Mansfield Center</t>
  </si>
  <si>
    <t xml:space="preserve">06250 - </t>
  </si>
  <si>
    <t>Stephen Larcen, Ph.D.</t>
  </si>
  <si>
    <t>Michael M. Darby</t>
  </si>
  <si>
    <t>Phelon, FitzGerald &amp; Wood</t>
  </si>
  <si>
    <t>773 Main Street</t>
  </si>
  <si>
    <t>Manchester</t>
  </si>
  <si>
    <t xml:space="preserve">06040 - </t>
  </si>
  <si>
    <t>M.</t>
  </si>
  <si>
    <t>RUSHFORD CENTER, INC.</t>
  </si>
  <si>
    <t>1250 Silver Street</t>
  </si>
  <si>
    <t>Middletown</t>
  </si>
  <si>
    <t xml:space="preserve">06457 - </t>
  </si>
  <si>
    <t>Jeffrey Walter</t>
  </si>
  <si>
    <t>Richard W. Tomc, Esquire</t>
  </si>
  <si>
    <t>Richard W. Tomc &amp; Associates</t>
  </si>
  <si>
    <t>49 Main Street</t>
  </si>
  <si>
    <t>N.</t>
  </si>
  <si>
    <t>THE INSTITUTE OF LIVING</t>
  </si>
  <si>
    <t>Provide support to Hartford Hospital mental health division</t>
  </si>
  <si>
    <t xml:space="preserve">06106 - </t>
  </si>
  <si>
    <t>O.</t>
  </si>
  <si>
    <t>VNA HEALTH CARE, INC.</t>
  </si>
  <si>
    <t>PROVIDE, PLAN AND DEVELOP A CONTINUUM OF HOME CARE AND COMMUNITY HEALTH SERVICES.</t>
  </si>
  <si>
    <t>Home Health/VNAs</t>
  </si>
  <si>
    <t>103 Woodland Street</t>
  </si>
  <si>
    <t xml:space="preserve">06105 - </t>
  </si>
  <si>
    <t>Ellen D. Rothberg</t>
  </si>
  <si>
    <t>P.</t>
  </si>
  <si>
    <t>VNA HEALTH RESOURCES, INC.</t>
  </si>
  <si>
    <t>HOME HEALTH/VNA, HOMEMAKER SERVICES</t>
  </si>
  <si>
    <t>103 Woodland Street, Shipman</t>
  </si>
  <si>
    <t>Q.</t>
  </si>
  <si>
    <t>WINDHAM COMMUNITY MEMORIAL HOSPITAL, INCORPORATED</t>
  </si>
  <si>
    <t>112 Mansfield Avenue</t>
  </si>
  <si>
    <t>Willimantic</t>
  </si>
  <si>
    <t xml:space="preserve">06226 - </t>
  </si>
  <si>
    <t>Richard Brvenik</t>
  </si>
  <si>
    <t>CEO/President</t>
  </si>
  <si>
    <t>Windham Community Memorial Hospital</t>
  </si>
  <si>
    <t/>
  </si>
  <si>
    <t>R.</t>
  </si>
  <si>
    <t>WINDHAM HEALTH SERVICES, INC.</t>
  </si>
  <si>
    <t>CORPORATE ENTITY FORMED TO INVEST IN NORTHEAST HOME CARE, INC.</t>
  </si>
  <si>
    <t>For Profit Services (Specify)</t>
  </si>
  <si>
    <t xml:space="preserve">President </t>
  </si>
  <si>
    <t>S.</t>
  </si>
  <si>
    <t>WINDHAM HOSPITAL FOUNDATION, INC.</t>
  </si>
  <si>
    <t>Fundraising for the Hospital</t>
  </si>
  <si>
    <t>Foundation</t>
  </si>
  <si>
    <t>Mona Friedland</t>
  </si>
  <si>
    <t>Art Brodeur</t>
  </si>
  <si>
    <t>T.</t>
  </si>
  <si>
    <t>WINDHAM PROFESSIONAL OFFICE CONDOMINIUM ASSOCIATES, INC.</t>
  </si>
  <si>
    <t>OPERATION OF A PROFESSIONAL OFFICE BUILDING</t>
  </si>
  <si>
    <t>Edward Bussiere</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</si>
  <si>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</si>
  <si>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</si>
  <si>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</si>
  <si>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</si>
  <si>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</si>
  <si>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</si>
  <si>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</si>
  <si>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</si>
  <si>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</si>
  <si>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</si>
  <si>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</si>
  <si>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</si>
  <si>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</si>
  <si>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</si>
  <si>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</si>
  <si>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</si>
  <si>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</si>
  <si>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</si>
  <si>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</si>
  <si>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</si>
  <si>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</si>
  <si>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</si>
  <si>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</si>
  <si>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</si>
  <si>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</si>
  <si>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</si>
  <si>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</si>
  <si>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</si>
  <si>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</si>
  <si>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</si>
  <si>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</si>
  <si>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</si>
  <si>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</si>
  <si>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</si>
  <si>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</si>
  <si>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</si>
  <si>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</si>
  <si>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</si>
  <si>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</si>
  <si>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</si>
  <si>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</si>
  <si>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</si>
  <si>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</si>
  <si>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</si>
  <si>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</si>
  <si>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</si>
  <si>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Beginning Unconsolidated Intercompany Balance:  </t>
  </si>
  <si>
    <t>9/30/2008  </t>
  </si>
  <si>
    <t xml:space="preserve">Personnel Services                   </t>
  </si>
  <si>
    <t xml:space="preserve">09/30/2009                     </t>
  </si>
  <si>
    <t xml:space="preserve">Management Fee                   </t>
  </si>
  <si>
    <t xml:space="preserve">Interest                   </t>
  </si>
  <si>
    <t xml:space="preserve">Loan &amp; Intercompany Activity                   </t>
  </si>
  <si>
    <t xml:space="preserve">Payments for Services                   </t>
  </si>
  <si>
    <t>Ending Unconsolidated Intercompany Balance:</t>
  </si>
  <si>
    <t>9/30/2009  </t>
  </si>
  <si>
    <t xml:space="preserve">Supplies                   </t>
  </si>
  <si>
    <t xml:space="preserve">Malpractice Insurance Premiums                   </t>
  </si>
  <si>
    <t xml:space="preserve">Reference Testing                   </t>
  </si>
  <si>
    <t xml:space="preserve">Lab Services                   </t>
  </si>
  <si>
    <t xml:space="preserve">Rent                   </t>
  </si>
  <si>
    <t xml:space="preserve">IS Data Services                   </t>
  </si>
  <si>
    <t xml:space="preserve">DPC Charges                   </t>
  </si>
  <si>
    <t xml:space="preserve">Insurance                   </t>
  </si>
  <si>
    <t xml:space="preserve">Intercompany Accounts Payable                   </t>
  </si>
  <si>
    <t xml:space="preserve">Contract Rehab Services                   </t>
  </si>
  <si>
    <t xml:space="preserve">OPS Fee [IDX]                   </t>
  </si>
  <si>
    <t xml:space="preserve">Purchased Services                   </t>
  </si>
  <si>
    <t xml:space="preserve">Laundry                   </t>
  </si>
  <si>
    <t xml:space="preserve">Bank Fee                   </t>
  </si>
  <si>
    <t xml:space="preserve">Ground Lease                   </t>
  </si>
  <si>
    <t xml:space="preserve">Steam                   </t>
  </si>
  <si>
    <t xml:space="preserve">Suite Leases                   </t>
  </si>
  <si>
    <t xml:space="preserve">Assumption of Bal. Due HH From Merged Entities                   </t>
  </si>
  <si>
    <t xml:space="preserve">Investment Fees                   </t>
  </si>
  <si>
    <t xml:space="preserve">Parking Space Rentals                   </t>
  </si>
  <si>
    <t>Nothing to Report  </t>
  </si>
  <si>
    <t xml:space="preserve">Mail Room Services                   </t>
  </si>
  <si>
    <t xml:space="preserve">Professional Services                   </t>
  </si>
  <si>
    <t xml:space="preserve">Fringe Benefits                   </t>
  </si>
  <si>
    <t xml:space="preserve">Store Room Services                   </t>
  </si>
  <si>
    <t xml:space="preserve">Print Shop Services                   </t>
  </si>
  <si>
    <t xml:space="preserve">Library Services                   </t>
  </si>
  <si>
    <t xml:space="preserve">Patient Accounting Services                   </t>
  </si>
  <si>
    <t xml:space="preserve">Infectious Disease Services                   </t>
  </si>
  <si>
    <t xml:space="preserve">Materials Mgmt Services                   </t>
  </si>
  <si>
    <t xml:space="preserve">Pharmacy Services                   </t>
  </si>
  <si>
    <t xml:space="preserve">Radiation Oncology Services                   </t>
  </si>
  <si>
    <t>Grand Total:</t>
  </si>
  <si>
    <t>REPORT 6A - TRANSACTIONS BETWEEN HOSPITAL AFFILIATES OR RELATED CORPORATIONS</t>
  </si>
  <si>
    <t>AFFILIATE TRANSFERRING FUNDS</t>
  </si>
  <si>
    <t>AFFILIATE RECEIVING FUNDS</t>
  </si>
  <si>
    <t>AMOUNT</t>
  </si>
  <si>
    <t>Beginning Unconsolidated Intercompany Balance</t>
  </si>
  <si>
    <t>10/01/2008</t>
  </si>
  <si>
    <t>Loan Advances</t>
  </si>
  <si>
    <t>09/30/2009</t>
  </si>
  <si>
    <t>Equity Transfers</t>
  </si>
  <si>
    <t xml:space="preserve">Total: </t>
  </si>
  <si>
    <t>9/30/2009</t>
  </si>
  <si>
    <t>Nothing to Report</t>
  </si>
  <si>
    <t>Intercompany Accounts Payable</t>
  </si>
  <si>
    <t>Mangement Contribution</t>
  </si>
  <si>
    <t>Interest</t>
  </si>
  <si>
    <t>Parking Space Rentals</t>
  </si>
  <si>
    <t>Rent</t>
  </si>
  <si>
    <t>Management Contribution</t>
  </si>
  <si>
    <t>Personnel Services</t>
  </si>
  <si>
    <t>Lab Services</t>
  </si>
  <si>
    <t>Investment</t>
  </si>
  <si>
    <t>Personnel and Program Services</t>
  </si>
  <si>
    <t>Workers Compensation</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</si>
  <si>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</si>
  <si>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</si>
  <si>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</si>
  <si>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</si>
  <si>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</si>
  <si>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</si>
  <si>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</si>
  <si>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</si>
  <si>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</si>
  <si>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</si>
  <si>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</si>
  <si>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</si>
  <si>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Guarantee of loan payable to the State of Connecticut Health and Educational Facilities Authority.  Current unpaid principal as of 9/30/09 is $40,870,000</t>
  </si>
  <si>
    <t>21</t>
  </si>
  <si>
    <t>Guarantee of loan payable to the State of Connecticut Health and Educational Facilities Authority.  Current unpaid principal as of 9/30/09 is $500,000</t>
  </si>
  <si>
    <t>16</t>
  </si>
  <si>
    <t>Guarantee of loan payable to the State of Connecticut Health and Educational Facilities Authority.  Current unpaid principal as of 9/30/09 is $13,935,000</t>
  </si>
  <si>
    <t>22</t>
  </si>
  <si>
    <t>Guarantee of Interest Rate Swap</t>
  </si>
  <si>
    <t>1</t>
  </si>
  <si>
    <t>Guarantee of line of credit payable to bank</t>
  </si>
  <si>
    <t>Guarantee of Terminiation Valueof Interest Rate Swap</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</si>
  <si>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</si>
  <si>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</si>
  <si>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</si>
  <si>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</si>
  <si>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</si>
  <si>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</si>
  <si>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</si>
  <si>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</si>
  <si>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</si>
  <si>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</si>
  <si>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</si>
  <si>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</si>
  <si>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</si>
  <si>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</si>
  <si>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</si>
  <si>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</si>
  <si>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</si>
  <si>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</si>
  <si>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</si>
  <si>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</si>
  <si>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</si>
  <si>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</si>
  <si>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</si>
  <si>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</si>
  <si>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ENSIGN, JOSEPH R.   MARY FREE BED FUND</t>
  </si>
  <si>
    <t>2</t>
  </si>
  <si>
    <t>PHELPS, CHARLES   ELSIE SYKES FREE BED FUND</t>
  </si>
  <si>
    <t>3</t>
  </si>
  <si>
    <t>4</t>
  </si>
  <si>
    <t>BENNETT, ALICE HOWARD FREE BED FUND</t>
  </si>
  <si>
    <t>5</t>
  </si>
  <si>
    <t>TERRY SMITH</t>
  </si>
  <si>
    <t>6</t>
  </si>
  <si>
    <t>BRAINERD,LYMAN D.   LUCY M. FREE BED FUND</t>
  </si>
  <si>
    <t>7</t>
  </si>
  <si>
    <t>8</t>
  </si>
  <si>
    <t>9</t>
  </si>
  <si>
    <t>STATE GRANT</t>
  </si>
  <si>
    <t>10</t>
  </si>
  <si>
    <t>CUTLER, RALPH W. FREE BED FD</t>
  </si>
  <si>
    <t>TAINOR, ALICE FREE BED FUND</t>
  </si>
  <si>
    <t>PORTER, ELISA STORRS FREE BED FD</t>
  </si>
  <si>
    <t>SMITH, ELLEN T. FREE BED FD.</t>
  </si>
  <si>
    <t>WATKINSON, ELLEN M. TRUST FD</t>
  </si>
  <si>
    <t>ROBERTS, ELVIRA EVANS FREE BED FD</t>
  </si>
  <si>
    <t>WILLIAMS, EUGENE PHILLIPS FD</t>
  </si>
  <si>
    <t>WILSON, HATTIE JOHNSON FREE BED FD</t>
  </si>
  <si>
    <t>WRIGHT, HENRY T. FD</t>
  </si>
  <si>
    <t>WOH ,  KATTIE FREE BED FD</t>
  </si>
  <si>
    <t>REIS, M. KATHERINE FREE BED FD</t>
  </si>
  <si>
    <t>TUTTLE, SARAH FREE BED FD UWO JANE TUTTLE</t>
  </si>
  <si>
    <t>THOMAS, ETHEL WOOD</t>
  </si>
  <si>
    <t>WHAPLES, MARY A. FD</t>
  </si>
  <si>
    <t>SANBORN, WILLIAM FREE BED FUND</t>
  </si>
  <si>
    <t>TUTTLE, WILLIAM E.FREE BED UWO JANE TUTTLE</t>
  </si>
  <si>
    <t>11</t>
  </si>
  <si>
    <t>12</t>
  </si>
  <si>
    <t>13</t>
  </si>
  <si>
    <t>14</t>
  </si>
  <si>
    <t>15</t>
  </si>
  <si>
    <t>TUTTLE, MILES A. FREE BED FD</t>
  </si>
  <si>
    <t>ALLEN, LUCY FREE BED FUND</t>
  </si>
  <si>
    <t>ALLEN, MAJORIE H. FREE BED FUND</t>
  </si>
  <si>
    <t>17</t>
  </si>
  <si>
    <t>MCLEAN, JULIETTE FREE BED FD.</t>
  </si>
  <si>
    <t>18</t>
  </si>
  <si>
    <t>19</t>
  </si>
  <si>
    <t>20</t>
  </si>
  <si>
    <t>POTTER, CAMILLA JILLSON FREE BED FD.</t>
  </si>
  <si>
    <t>23</t>
  </si>
  <si>
    <t>24</t>
  </si>
  <si>
    <t>TUTTLE, WILLIAM FREE BED UTCWO JANE TUTTLE</t>
  </si>
  <si>
    <t>25</t>
  </si>
  <si>
    <t>26</t>
  </si>
  <si>
    <t>PERKINS, GERTRUDE S. FREE BED FD.</t>
  </si>
  <si>
    <t>27</t>
  </si>
  <si>
    <t>28</t>
  </si>
  <si>
    <t>HOOKER, EDWARD WILLIAMS FREE BED FUND</t>
  </si>
  <si>
    <t>29</t>
  </si>
  <si>
    <t>30</t>
  </si>
  <si>
    <t>LOUIS TERRY</t>
  </si>
  <si>
    <t>31</t>
  </si>
  <si>
    <t>HILLS, FREDERICK W. FD</t>
  </si>
  <si>
    <t>PORTER, CAROLIN E.FREE BED FUND</t>
  </si>
  <si>
    <t>TERRY, ISHAM FREE BED FUND</t>
  </si>
  <si>
    <t>STARR, MARTHA K. UWO FLORANCE CROFUT</t>
  </si>
  <si>
    <t>32</t>
  </si>
  <si>
    <t>33</t>
  </si>
  <si>
    <t>34</t>
  </si>
  <si>
    <t>GOODWIN, JAMES REV. DR. FREE BED FUND</t>
  </si>
  <si>
    <t>35</t>
  </si>
  <si>
    <t>MANNING, AUGUSTA M. FREE BED FUND</t>
  </si>
  <si>
    <t>36</t>
  </si>
  <si>
    <t>37</t>
  </si>
  <si>
    <t>38</t>
  </si>
  <si>
    <t>39</t>
  </si>
  <si>
    <t>40</t>
  </si>
  <si>
    <t>GAY, GEORGE A. FUND IN CARE OF GOODWIN, LUCY</t>
  </si>
  <si>
    <t>HUNGERFORD, NEWMAN FUND 2</t>
  </si>
  <si>
    <t>41</t>
  </si>
  <si>
    <t>42</t>
  </si>
  <si>
    <t>43</t>
  </si>
  <si>
    <t>44</t>
  </si>
  <si>
    <t>BLISS, GRACE</t>
  </si>
  <si>
    <t>45</t>
  </si>
  <si>
    <t>46</t>
  </si>
  <si>
    <t>47</t>
  </si>
  <si>
    <t>48</t>
  </si>
  <si>
    <t>49</t>
  </si>
  <si>
    <t>50</t>
  </si>
  <si>
    <t>51</t>
  </si>
  <si>
    <t>52</t>
  </si>
  <si>
    <t>53</t>
  </si>
  <si>
    <t>54</t>
  </si>
  <si>
    <t>55</t>
  </si>
  <si>
    <t>56</t>
  </si>
  <si>
    <t>HILLS, COOLIDGE J, FD</t>
  </si>
  <si>
    <t>57</t>
  </si>
  <si>
    <t>CONE, MARTHA ISHAM IMO LILLIAN FREE BED FD</t>
  </si>
  <si>
    <t>58</t>
  </si>
  <si>
    <t>59</t>
  </si>
  <si>
    <t>CUTLER, RUTHER BRAINARD FD</t>
  </si>
  <si>
    <t>60</t>
  </si>
  <si>
    <t>61</t>
  </si>
  <si>
    <t>62</t>
  </si>
  <si>
    <t>63</t>
  </si>
  <si>
    <t>64</t>
  </si>
  <si>
    <t>65</t>
  </si>
  <si>
    <t>BRITTON, FRANCES WOOD FREE BED FUND</t>
  </si>
  <si>
    <t>PEABODY, EMILY FREE BED FD</t>
  </si>
  <si>
    <t>MCCRAY,WILLIAM B FUND</t>
  </si>
  <si>
    <t>66</t>
  </si>
  <si>
    <t>67</t>
  </si>
  <si>
    <t>68</t>
  </si>
  <si>
    <t>69</t>
  </si>
  <si>
    <t>70</t>
  </si>
  <si>
    <t>71</t>
  </si>
  <si>
    <t>72</t>
  </si>
  <si>
    <t>73</t>
  </si>
  <si>
    <t>74</t>
  </si>
  <si>
    <t>75</t>
  </si>
  <si>
    <t>76</t>
  </si>
  <si>
    <t>77</t>
  </si>
  <si>
    <t>78</t>
  </si>
  <si>
    <t>HART, EDITH MAY FREE BED FUND</t>
  </si>
  <si>
    <t>HART, EMMA MAY FUND</t>
  </si>
  <si>
    <t>HALL, GEORGE FUND 1</t>
  </si>
  <si>
    <t>79</t>
  </si>
  <si>
    <t>80</t>
  </si>
  <si>
    <t>81</t>
  </si>
  <si>
    <t>82</t>
  </si>
  <si>
    <t>83</t>
  </si>
  <si>
    <t>84</t>
  </si>
  <si>
    <t>85</t>
  </si>
  <si>
    <t>86</t>
  </si>
  <si>
    <t>MARY STEWART BERSFORD"</t>
  </si>
  <si>
    <t>87</t>
  </si>
  <si>
    <t>88</t>
  </si>
  <si>
    <t>89</t>
  </si>
  <si>
    <t>90</t>
  </si>
  <si>
    <t>LEVERTH   M. BRAINARD</t>
  </si>
  <si>
    <t>91</t>
  </si>
  <si>
    <t>BACON, WILLIAM T. FREE BED FD</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</si>
  <si>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</si>
  <si>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</si>
  <si>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</si>
  <si>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</si>
  <si>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</si>
  <si>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</si>
  <si>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</si>
  <si>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</si>
  <si>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</si>
  <si>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</si>
  <si>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</si>
  <si>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</si>
  <si>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</si>
  <si>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</si>
  <si>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</si>
  <si>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</si>
  <si>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</si>
  <si>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</si>
  <si>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</si>
  <si>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</si>
  <si>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</si>
  <si>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</si>
  <si>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</si>
  <si>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</si>
  <si>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</si>
  <si>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</si>
  <si>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</si>
  <si>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BURPEE, ADDIE W. FUND</t>
  </si>
  <si>
    <t>ANDREW, SILLIAN FREE BED FUND</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</si>
  <si>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</si>
  <si>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</si>
  <si>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</si>
  <si>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</si>
  <si>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</si>
  <si>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</si>
  <si>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</si>
  <si>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</si>
  <si>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</si>
  <si>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</si>
  <si>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</si>
  <si>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</si>
  <si>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</si>
  <si>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</si>
  <si>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</si>
  <si>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</si>
  <si>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</si>
  <si>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</si>
  <si>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</si>
  <si>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</si>
  <si>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</si>
  <si>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</si>
  <si>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</si>
  <si>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</si>
  <si>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BLISS, FRED</t>
  </si>
  <si>
    <t>143</t>
  </si>
  <si>
    <t>144</t>
  </si>
  <si>
    <t>145</t>
  </si>
  <si>
    <t>DR. GORDON RUSSELL"</t>
  </si>
  <si>
    <t>146</t>
  </si>
  <si>
    <t>147</t>
  </si>
  <si>
    <t>148</t>
  </si>
  <si>
    <t>149</t>
  </si>
  <si>
    <t>150</t>
  </si>
  <si>
    <t>151</t>
  </si>
  <si>
    <t>152</t>
  </si>
  <si>
    <t>153</t>
  </si>
  <si>
    <t>154</t>
  </si>
  <si>
    <t>155</t>
  </si>
  <si>
    <t>156</t>
  </si>
  <si>
    <t>157</t>
  </si>
  <si>
    <t>158</t>
  </si>
  <si>
    <t>FISHER, ANNA FREE BED FUND</t>
  </si>
  <si>
    <t>159</t>
  </si>
  <si>
    <t>WILCOX, FRAND L. FREE BED FD</t>
  </si>
  <si>
    <t>160</t>
  </si>
  <si>
    <t>161</t>
  </si>
  <si>
    <t>162</t>
  </si>
  <si>
    <t>163</t>
  </si>
  <si>
    <t>RUSSELL, W., C.   ADA G. FREE BED FD.</t>
  </si>
  <si>
    <t>164</t>
  </si>
  <si>
    <t>CLARK, JULIA FILMAN FUND</t>
  </si>
  <si>
    <t>165</t>
  </si>
  <si>
    <t>166</t>
  </si>
  <si>
    <t>167</t>
  </si>
  <si>
    <t>168</t>
  </si>
  <si>
    <t>169</t>
  </si>
  <si>
    <t>170</t>
  </si>
  <si>
    <t>171</t>
  </si>
  <si>
    <t>172</t>
  </si>
  <si>
    <t>173</t>
  </si>
  <si>
    <t>174</t>
  </si>
  <si>
    <t>175</t>
  </si>
  <si>
    <t>176</t>
  </si>
  <si>
    <t>177</t>
  </si>
  <si>
    <t>178</t>
  </si>
  <si>
    <t>179</t>
  </si>
  <si>
    <t>180</t>
  </si>
  <si>
    <t>181</t>
  </si>
  <si>
    <t>182</t>
  </si>
  <si>
    <t>183</t>
  </si>
  <si>
    <t>184</t>
  </si>
  <si>
    <t>GOODWIN, FRANCIS   MARY FREE BED FUND</t>
  </si>
  <si>
    <t>185</t>
  </si>
  <si>
    <t>186</t>
  </si>
  <si>
    <t>187</t>
  </si>
  <si>
    <t>188</t>
  </si>
  <si>
    <t>CROSBY,C. W. FREEBED FD.UWO MATTHEW G. THOMPSON</t>
  </si>
  <si>
    <t>189</t>
  </si>
  <si>
    <t>190</t>
  </si>
  <si>
    <t>191</t>
  </si>
  <si>
    <t>192</t>
  </si>
  <si>
    <t>193</t>
  </si>
  <si>
    <t>194</t>
  </si>
  <si>
    <t>195</t>
  </si>
  <si>
    <t>196</t>
  </si>
  <si>
    <t>197</t>
  </si>
  <si>
    <t>198</t>
  </si>
  <si>
    <t>199</t>
  </si>
  <si>
    <t>200</t>
  </si>
  <si>
    <t>201</t>
  </si>
  <si>
    <t>202</t>
  </si>
  <si>
    <t>203</t>
  </si>
  <si>
    <t>204</t>
  </si>
  <si>
    <t>205</t>
  </si>
  <si>
    <t>206</t>
  </si>
  <si>
    <t>207</t>
  </si>
  <si>
    <t>208</t>
  </si>
  <si>
    <t>EMMA LANE</t>
  </si>
  <si>
    <t>209</t>
  </si>
  <si>
    <t>210</t>
  </si>
  <si>
    <t>GRANBERRY,STEPHEN H. REV. FBF</t>
  </si>
  <si>
    <t>211</t>
  </si>
  <si>
    <t>212</t>
  </si>
  <si>
    <t>213</t>
  </si>
  <si>
    <t>214</t>
  </si>
  <si>
    <t>215</t>
  </si>
  <si>
    <t>216</t>
  </si>
  <si>
    <t>217</t>
  </si>
  <si>
    <t>218</t>
  </si>
  <si>
    <t>219</t>
  </si>
  <si>
    <t>220</t>
  </si>
  <si>
    <t>221</t>
  </si>
  <si>
    <t>222</t>
  </si>
  <si>
    <t>223</t>
  </si>
  <si>
    <t>224</t>
  </si>
  <si>
    <t>225</t>
  </si>
  <si>
    <t>226</t>
  </si>
  <si>
    <t>227</t>
  </si>
  <si>
    <t>228</t>
  </si>
  <si>
    <t>229</t>
  </si>
  <si>
    <t>BARNEY, LAURA D. FREE BED FUND</t>
  </si>
  <si>
    <t>230</t>
  </si>
  <si>
    <t>231</t>
  </si>
  <si>
    <t>232</t>
  </si>
  <si>
    <t>233</t>
  </si>
  <si>
    <t>234</t>
  </si>
  <si>
    <t>235</t>
  </si>
  <si>
    <t>236</t>
  </si>
  <si>
    <t>237</t>
  </si>
  <si>
    <t>238</t>
  </si>
  <si>
    <t>239</t>
  </si>
  <si>
    <t>240</t>
  </si>
  <si>
    <t>241</t>
  </si>
  <si>
    <t>242</t>
  </si>
  <si>
    <t>243</t>
  </si>
  <si>
    <t>244</t>
  </si>
  <si>
    <t>GOODWIN, DANIEL M. FREE BED FUND</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</si>
  <si>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</si>
  <si>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</si>
  <si>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</si>
  <si>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</si>
  <si>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</si>
  <si>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</si>
  <si>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</si>
  <si>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</si>
  <si>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</si>
  <si>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</si>
  <si>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</si>
  <si>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</si>
  <si>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</si>
  <si>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</si>
  <si>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</si>
  <si>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</si>
  <si>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</si>
  <si>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</si>
  <si>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</si>
  <si>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</si>
  <si>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</si>
  <si>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</si>
  <si>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</si>
  <si>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</si>
  <si>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</si>
  <si>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</si>
  <si>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</si>
  <si>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</si>
  <si>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</si>
  <si>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</si>
  <si>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</si>
  <si>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</si>
  <si>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CLARK, SUSAN S. FREE BED FUND</t>
  </si>
  <si>
    <t>CHENEY, BROTHERS FREE BED FUND</t>
  </si>
  <si>
    <t>277</t>
  </si>
  <si>
    <t>HUNGERFORD, NEWMAN FUND 1</t>
  </si>
  <si>
    <t>278</t>
  </si>
  <si>
    <t>279</t>
  </si>
  <si>
    <t>280</t>
  </si>
  <si>
    <t>HILLS, ALBERTUS S. FD</t>
  </si>
  <si>
    <t>DAY, CALVIN FREE BED FD</t>
  </si>
  <si>
    <t>NORTHAN, CHARLES H. FD</t>
  </si>
  <si>
    <t>HICKMOTT, EDWARD P. FREE BED FD</t>
  </si>
  <si>
    <t>DILLON, EDWARD FUND</t>
  </si>
  <si>
    <t>BROWN, FREDERICK S.   ALMERA D. FUND</t>
  </si>
  <si>
    <t>HALL, GEORGE FUND 2</t>
  </si>
  <si>
    <t>HALL, HARRIET FUND</t>
  </si>
  <si>
    <t>HILLYER, DRAYTON O. FD</t>
  </si>
  <si>
    <t>KENEY, FUND</t>
  </si>
  <si>
    <t>BALLERSTEIN, RAPHAEL   JULIA FREE BED FD</t>
  </si>
  <si>
    <t>FARRELL, T. R. FREE BED FUND</t>
  </si>
  <si>
    <t>WILLIAM, ELY FREE BED FUND</t>
  </si>
  <si>
    <t>281</t>
  </si>
  <si>
    <t>282</t>
  </si>
  <si>
    <t>283</t>
  </si>
  <si>
    <t>284</t>
  </si>
  <si>
    <t>285</t>
  </si>
  <si>
    <t>286</t>
  </si>
  <si>
    <t>HH FREE BED</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</si>
  <si>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</si>
  <si>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</si>
  <si>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</si>
  <si>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</si>
  <si>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</si>
  <si>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</si>
  <si>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</si>
  <si>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</si>
  <si>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</si>
  <si>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</si>
  <si>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</si>
  <si>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</si>
  <si>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</si>
  <si>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</si>
  <si>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</si>
  <si>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</si>
  <si>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</si>
  <si>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</si>
  <si>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</si>
  <si>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</si>
  <si>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</si>
  <si>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</si>
  <si>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</si>
  <si>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</si>
  <si>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</si>
  <si>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</si>
  <si>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</si>
  <si>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</si>
  <si>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</si>
  <si>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</si>
  <si>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</si>
  <si>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</si>
  <si>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</si>
  <si>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</si>
  <si>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</si>
  <si>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</si>
  <si>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</si>
  <si>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</si>
  <si>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</si>
  <si>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</si>
  <si>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</si>
  <si>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</si>
  <si>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</si>
  <si>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</si>
  <si>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</si>
  <si>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</si>
  <si>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</si>
  <si>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</si>
  <si>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</si>
  <si>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</si>
  <si>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</si>
  <si>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</si>
  <si>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</si>
  <si>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</si>
  <si>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</si>
  <si>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</si>
  <si>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</si>
  <si>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</si>
  <si>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</si>
  <si>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</si>
  <si>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</si>
  <si>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</si>
  <si>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</si>
  <si>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</si>
  <si>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</si>
  <si>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</si>
  <si>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</si>
  <si>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</si>
  <si>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</si>
  <si>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</si>
  <si>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</si>
  <si>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</si>
  <si>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</si>
  <si>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</si>
  <si>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</si>
  <si>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</si>
  <si>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</si>
  <si>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</si>
  <si>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</si>
  <si>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</si>
  <si>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</si>
  <si>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</si>
  <si>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</si>
  <si>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</si>
  <si>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</si>
  <si>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</si>
  <si>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</si>
  <si>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</si>
  <si>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</si>
  <si>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</si>
  <si>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</si>
  <si>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</si>
  <si>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</si>
  <si>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</si>
  <si>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</si>
  <si>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</si>
  <si>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</si>
  <si>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</si>
  <si>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</si>
  <si>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</si>
  <si>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</si>
  <si>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</si>
  <si>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</si>
  <si>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</si>
  <si>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</si>
  <si>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</si>
  <si>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</si>
  <si>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</si>
  <si>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</si>
  <si>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</si>
  <si>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</si>
  <si>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</si>
  <si>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</si>
  <si>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</si>
  <si>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</si>
  <si>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</si>
  <si>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</si>
  <si>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</si>
  <si>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</si>
  <si>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</si>
  <si>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</si>
  <si>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</si>
  <si>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</si>
  <si>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</si>
  <si>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</si>
  <si>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</si>
  <si>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</si>
  <si>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</si>
  <si>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</si>
  <si>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</si>
  <si>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</si>
  <si>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</si>
  <si>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</si>
  <si>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</si>
  <si>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</si>
  <si>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</si>
  <si>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</si>
  <si>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</si>
  <si>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</si>
  <si>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</si>
  <si>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</si>
  <si>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</si>
  <si>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</si>
  <si>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</si>
  <si>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</si>
  <si>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</si>
  <si>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</si>
  <si>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</si>
  <si>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</si>
  <si>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</si>
  <si>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</si>
  <si>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</si>
  <si>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</si>
  <si>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</si>
  <si>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</si>
  <si>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</si>
  <si>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</si>
  <si>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</si>
  <si>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</si>
  <si>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</si>
  <si>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</si>
  <si>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</si>
  <si>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</si>
  <si>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</si>
  <si>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</si>
  <si>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</si>
  <si>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</si>
  <si>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</si>
  <si>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</si>
  <si>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</si>
  <si>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</si>
  <si>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</si>
  <si>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</si>
  <si>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</si>
  <si>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</si>
  <si>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</si>
  <si>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</si>
  <si>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</si>
  <si>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</si>
  <si>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</si>
  <si>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</si>
  <si>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</si>
  <si>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</si>
  <si>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</si>
  <si>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</si>
  <si>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</si>
  <si>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</si>
  <si>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</si>
  <si>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</si>
  <si>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</si>
  <si>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</si>
  <si>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</si>
  <si>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</si>
  <si>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</si>
  <si>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</si>
  <si>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</si>
  <si>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</si>
  <si>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</si>
  <si>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</si>
  <si>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</si>
  <si>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</si>
  <si>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</si>
  <si>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</si>
  <si>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</si>
  <si>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</si>
  <si>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</si>
  <si>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</si>
  <si>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</si>
  <si>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</si>
  <si>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</si>
  <si>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</si>
  <si>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</si>
  <si>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</si>
  <si>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</si>
  <si>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</si>
  <si>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</si>
  <si>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</si>
  <si>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</si>
  <si>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</si>
  <si>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</si>
  <si>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</si>
  <si>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</si>
  <si>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</si>
  <si>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</si>
  <si>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</si>
  <si>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</si>
  <si>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</si>
  <si>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</si>
  <si>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</si>
  <si>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</si>
  <si>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</si>
  <si>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</si>
  <si>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</si>
  <si>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</si>
  <si>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</si>
  <si>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</si>
  <si>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</si>
  <si>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</si>
  <si>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</si>
  <si>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</si>
  <si>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</si>
  <si>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</si>
  <si>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</si>
  <si>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</si>
  <si>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</si>
  <si>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</si>
  <si>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</si>
  <si>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</si>
  <si>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</si>
  <si>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</si>
  <si>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</si>
  <si>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</si>
  <si>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</si>
  <si>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</si>
  <si>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</si>
  <si>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</si>
  <si>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</si>
  <si>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</si>
  <si>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</si>
  <si>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</si>
  <si>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</si>
  <si>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</si>
  <si>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</si>
  <si>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</si>
  <si>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</si>
  <si>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</si>
  <si>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</si>
  <si>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</si>
  <si>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</si>
  <si>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</si>
  <si>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</si>
  <si>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</si>
  <si>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</si>
  <si>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</si>
  <si>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</si>
  <si>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</si>
  <si>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</si>
  <si>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</si>
  <si>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</si>
  <si>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</si>
  <si>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</si>
  <si>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</si>
  <si>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</si>
  <si>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</si>
  <si>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</si>
  <si>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</si>
  <si>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</si>
  <si>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</si>
  <si>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</si>
  <si>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</si>
  <si>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</si>
  <si>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</si>
  <si>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</si>
  <si>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</si>
  <si>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</si>
  <si>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</si>
  <si>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</si>
  <si>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</si>
  <si>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</si>
  <si>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</si>
  <si>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</si>
  <si>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</si>
  <si>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</si>
  <si>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</si>
  <si>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</si>
  <si>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</si>
  <si>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</si>
  <si>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</si>
  <si>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</si>
  <si>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</si>
  <si>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</si>
  <si>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</si>
  <si>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</si>
  <si>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</si>
  <si>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</si>
  <si>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</si>
  <si>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</si>
  <si>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</si>
  <si>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</si>
  <si>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</si>
  <si>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</si>
  <si>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</si>
  <si>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</si>
  <si>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</si>
  <si>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</si>
  <si>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</si>
  <si>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</si>
  <si>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</si>
  <si>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</si>
  <si>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</si>
  <si>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</si>
  <si>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</si>
  <si>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</si>
  <si>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</si>
  <si>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</si>
  <si>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</si>
  <si>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</si>
  <si>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</si>
  <si>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</si>
  <si>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</si>
  <si>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</si>
  <si>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</si>
  <si>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</si>
  <si>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</si>
  <si>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</si>
  <si>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</si>
  <si>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</si>
  <si>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</si>
  <si>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</si>
  <si>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</si>
  <si>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</si>
  <si>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</si>
  <si>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</si>
  <si>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</si>
  <si>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</si>
  <si>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</si>
  <si>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</si>
  <si>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</si>
  <si>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</si>
  <si>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</si>
  <si>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</si>
  <si>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</si>
  <si>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</si>
  <si>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</si>
  <si>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</si>
  <si>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</si>
  <si>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</si>
  <si>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</si>
  <si>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</si>
  <si>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</si>
  <si>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</si>
  <si>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</si>
  <si>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</si>
  <si>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</si>
  <si>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</si>
  <si>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</si>
  <si>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</si>
  <si>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</si>
  <si>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</si>
  <si>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</si>
  <si>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</si>
  <si>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</si>
  <si>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</si>
  <si>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</si>
  <si>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</si>
  <si>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</si>
  <si>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</si>
  <si>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</si>
  <si>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</si>
  <si>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</si>
  <si>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</si>
  <si>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</si>
  <si>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</si>
  <si>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</si>
  <si>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</si>
  <si>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</si>
  <si>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</si>
  <si>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</si>
  <si>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</si>
  <si>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</si>
  <si>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</si>
  <si>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</si>
  <si>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</si>
  <si>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</si>
  <si>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</si>
  <si>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</si>
  <si>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</si>
  <si>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</si>
  <si>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</si>
  <si>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</si>
  <si>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</si>
  <si>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</si>
  <si>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</si>
  <si>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</si>
  <si>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</si>
  <si>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</si>
  <si>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</si>
  <si>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</si>
  <si>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</si>
  <si>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</si>
  <si>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</si>
  <si>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</si>
  <si>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</si>
  <si>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</si>
  <si>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</si>
  <si>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</si>
  <si>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</si>
  <si>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</si>
  <si>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</si>
  <si>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</si>
  <si>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</si>
  <si>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</si>
  <si>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</si>
  <si>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</si>
  <si>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</si>
  <si>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</si>
  <si>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</si>
  <si>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</si>
  <si>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</si>
  <si>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</si>
  <si>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</si>
  <si>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</si>
  <si>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</si>
  <si>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</si>
  <si>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</si>
  <si>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</si>
  <si>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</si>
  <si>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</si>
  <si>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</si>
  <si>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</si>
  <si>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</si>
  <si>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</si>
  <si>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</si>
  <si>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</si>
  <si>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</si>
  <si>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</si>
  <si>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</si>
  <si>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</si>
  <si>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</si>
  <si>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</si>
  <si>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</si>
  <si>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</si>
  <si>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</si>
  <si>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</si>
  <si>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</si>
  <si>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</si>
  <si>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</si>
  <si>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</si>
  <si>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</si>
  <si>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</si>
  <si>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</si>
  <si>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</si>
  <si>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</si>
  <si>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</si>
  <si>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</si>
  <si>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</si>
  <si>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</si>
  <si>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</si>
  <si>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</si>
  <si>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</si>
  <si>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</si>
  <si>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</si>
  <si>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</si>
  <si>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</si>
  <si>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</si>
  <si>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</si>
  <si>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</si>
  <si>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</si>
  <si>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</si>
  <si>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</si>
  <si>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</si>
  <si>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</si>
  <si>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</si>
  <si>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</si>
  <si>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</si>
  <si>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</si>
  <si>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</si>
  <si>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</si>
  <si>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</si>
  <si>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</si>
  <si>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</si>
  <si>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</si>
  <si>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</si>
  <si>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</si>
  <si>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</si>
  <si>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</si>
  <si>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</si>
  <si>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</si>
  <si>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</si>
  <si>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</si>
  <si>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</si>
  <si>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</si>
  <si>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</si>
  <si>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</si>
  <si>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</si>
  <si>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</si>
  <si>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</si>
  <si>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</si>
  <si>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</si>
  <si>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</si>
  <si>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</si>
  <si>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</si>
  <si>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</si>
  <si>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</si>
  <si>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</si>
  <si>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</si>
  <si>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</si>
  <si>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</si>
  <si>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</si>
  <si>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</si>
  <si>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</si>
  <si>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</si>
  <si>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</si>
  <si>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</si>
  <si>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</si>
  <si>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</si>
  <si>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</si>
  <si>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</si>
  <si>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</si>
  <si>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</si>
  <si>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</si>
  <si>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</si>
  <si>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</si>
  <si>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</si>
  <si>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</si>
  <si>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</si>
  <si>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</si>
  <si>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</si>
  <si>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</si>
  <si>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</si>
  <si>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</si>
  <si>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</si>
  <si>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</si>
  <si>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</si>
  <si>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</si>
  <si>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</si>
  <si>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</si>
  <si>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</si>
  <si>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</si>
  <si>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</si>
  <si>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</si>
  <si>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</si>
  <si>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</si>
  <si>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</si>
  <si>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</si>
  <si>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</si>
  <si>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</si>
  <si>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</si>
  <si>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</si>
  <si>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</si>
  <si>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</si>
  <si>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</si>
  <si>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</si>
  <si>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</si>
  <si>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</si>
  <si>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</si>
  <si>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</si>
  <si>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</si>
  <si>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</si>
  <si>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</si>
  <si>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</si>
  <si>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</si>
  <si>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</si>
  <si>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</si>
  <si>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</si>
  <si>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</si>
  <si>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</si>
  <si>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</si>
  <si>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</si>
  <si>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</si>
  <si>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</si>
  <si>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</si>
  <si>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</si>
  <si>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</si>
  <si>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</si>
  <si>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</si>
  <si>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</si>
  <si>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</si>
  <si>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</si>
  <si>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</si>
  <si>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</si>
  <si>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</si>
  <si>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</si>
  <si>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</si>
  <si>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</si>
  <si>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</si>
  <si>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</si>
  <si>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</si>
  <si>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</si>
  <si>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</si>
  <si>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</si>
  <si>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</si>
  <si>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</si>
  <si>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</si>
  <si>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</si>
  <si>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</si>
  <si>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</si>
  <si>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</si>
  <si>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</si>
  <si>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</si>
  <si>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</si>
  <si>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</si>
  <si>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</si>
  <si>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</si>
  <si>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</si>
  <si>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</si>
  <si>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</si>
  <si>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</si>
  <si>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</si>
  <si>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</si>
  <si>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</si>
  <si>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</si>
  <si>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</si>
  <si>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</si>
  <si>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</si>
  <si>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</si>
  <si>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</si>
  <si>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</si>
  <si>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</si>
  <si>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</si>
  <si>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</si>
  <si>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</si>
  <si>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</si>
  <si>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</si>
  <si>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</si>
  <si>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</si>
  <si>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</si>
  <si>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</si>
  <si>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</si>
  <si>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</si>
  <si>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</si>
  <si>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</si>
  <si>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</si>
  <si>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</si>
  <si>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</si>
  <si>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</si>
  <si>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</si>
  <si>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</si>
  <si>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</si>
  <si>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</si>
  <si>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</si>
  <si>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</si>
  <si>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</si>
  <si>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</si>
  <si>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</si>
  <si>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</si>
  <si>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</si>
  <si>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</si>
  <si>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</si>
  <si>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</si>
  <si>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</si>
  <si>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</si>
  <si>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</si>
  <si>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</si>
  <si>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</si>
  <si>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</si>
  <si>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</si>
  <si>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</si>
  <si>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</si>
  <si>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</si>
  <si>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</si>
  <si>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</si>
  <si>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</si>
  <si>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</si>
  <si>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</si>
  <si>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</si>
  <si>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</si>
  <si>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</si>
  <si>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</si>
  <si>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</si>
  <si>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</si>
  <si>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</si>
  <si>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</si>
  <si>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</si>
  <si>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</si>
  <si>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</si>
  <si>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</si>
  <si>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</si>
  <si>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</si>
  <si>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</si>
  <si>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</si>
  <si>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</si>
  <si>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</si>
  <si>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</si>
  <si>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</si>
  <si>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</si>
  <si>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</si>
  <si>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</si>
  <si>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</si>
  <si>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</si>
  <si>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</si>
  <si>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</si>
  <si>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</si>
  <si>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</si>
  <si>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</si>
  <si>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</si>
  <si>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</si>
  <si>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</si>
  <si>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</si>
  <si>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</si>
  <si>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</si>
  <si>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</si>
  <si>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</si>
  <si>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</si>
  <si>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</si>
  <si>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</si>
  <si>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</si>
  <si>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</si>
  <si>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</si>
  <si>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</si>
  <si>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</si>
  <si>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</si>
  <si>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</si>
  <si>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</si>
  <si>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RUSSELL, MARY I. B. FUND</t>
  </si>
  <si>
    <t>CHANDLER, KATHRYN RICHARDS FUND</t>
  </si>
  <si>
    <t>CHILDRENS FUND</t>
  </si>
  <si>
    <t>CORBIN, FRANK W. FD</t>
  </si>
  <si>
    <t>DICKISON, L.A. FUND</t>
  </si>
  <si>
    <t>DUNHAM, SARA R. FUND</t>
  </si>
  <si>
    <t>HART, FERDINAND AUSTIN FREE BED FUND</t>
  </si>
  <si>
    <t>PERKINS, LUCY ADAMS FD</t>
  </si>
  <si>
    <t>POND, CHARLES F. FREE BED FD.</t>
  </si>
  <si>
    <t>RICHARDS, EDITH KERR MEMORIAL FD</t>
  </si>
  <si>
    <t>TUTTLE, JANE FREE BED FD. FOR NURSES ETC</t>
  </si>
  <si>
    <t>AVERY_WELCHER FREE BED FUND</t>
  </si>
  <si>
    <t>BERESFORD,SAMUEL BARWICK FREE BED FUND</t>
  </si>
  <si>
    <t>BRAINARD,C NEWTON ELSIE B</t>
  </si>
  <si>
    <t>HELEN STERLING BRAINARD FREE BED FUND FOR CHILDREN</t>
  </si>
  <si>
    <t>LEVERTH M. BRAINARD</t>
  </si>
  <si>
    <t>PARSON, ELIA L. FD.</t>
  </si>
  <si>
    <t>PEMBER, JULIA RIPLEY FREE BED FUNDUWO CHANCEY PEMBER</t>
  </si>
  <si>
    <t>THOMPSON, GERT UWO FREE BED FUND</t>
  </si>
  <si>
    <t>THOMSON, JAMES M. FD</t>
  </si>
  <si>
    <t>FOX, MOSES FREE BED FUND</t>
  </si>
  <si>
    <t>GOODWIN, MARY E. LINCOLN</t>
  </si>
  <si>
    <t>HALL, MARGARET J. FREE BED FUND</t>
  </si>
  <si>
    <t>HITCHOCK, HENRY P. MRS. FREE BED FUND</t>
  </si>
  <si>
    <t>NEWMAN HUNGERFOOD FUND # 3</t>
  </si>
  <si>
    <t>JEWELL, CHARLES A. FREE BED FUND</t>
  </si>
  <si>
    <t>KOHN, HENRY I/M/ O RICHARD C. KOHN FREE BED FUND</t>
  </si>
  <si>
    <t>PRENTICE, SAMUEL O. FREE BED FD</t>
  </si>
  <si>
    <t>DR. GORDON RUSSELL</t>
  </si>
  <si>
    <t>SMITH, OLIVER C. DR.FD # 2</t>
  </si>
  <si>
    <t>WATERMAN, NATHAN M. FREE BED FD</t>
  </si>
  <si>
    <t>WINCHELL SMITH</t>
  </si>
  <si>
    <t>BRAINARD, LEVERETT   MARY FREE BED FUND</t>
  </si>
  <si>
    <t>COOK, CHARLES B. FREE BED FUND</t>
  </si>
  <si>
    <t>MILLER, CHARLES B. FREE BED FD.</t>
  </si>
  <si>
    <t>WILLIAMS, ELIZABETH W. FREE BED</t>
  </si>
  <si>
    <t>HARTFORD ARCHDEACONRY CHILDRENS LOT FUND</t>
  </si>
  <si>
    <t>JUNIOR LEAGUE OF HARTFORD FREE BED FUND</t>
  </si>
  <si>
    <t>FRANCIS BERSFORD MARSH</t>
  </si>
  <si>
    <t>MILLER, ELLA R. FREE BED FD.</t>
  </si>
  <si>
    <t>PERKINS, GEORGE C. MRS. FREE BED FD</t>
  </si>
  <si>
    <t>ROOT, JUDSON H. FREE BED FD</t>
  </si>
  <si>
    <t>RUSSELL, ADA G. FD.</t>
  </si>
  <si>
    <t>MARY STEWART BERSFORD</t>
  </si>
  <si>
    <t>BRAINARD,LYMAN D.   LUCY M. FREE BED FUND</t>
  </si>
  <si>
    <t>BREWSTER, ALICE STEPHEN FREE BED FUND</t>
  </si>
  <si>
    <t>BRAYTON, HOWARD FUND</t>
  </si>
  <si>
    <t>BROWN, JOHN D. FUND</t>
  </si>
  <si>
    <t>HARRIET M. BUNDY</t>
  </si>
  <si>
    <t>BRAINARD, AMAZIAN FUND</t>
  </si>
  <si>
    <t>MURPHY, DANIEL W.</t>
  </si>
  <si>
    <t>W.A. KELLEY FREE BED FUND</t>
  </si>
  <si>
    <t>SILVERSTEIN-RITTER PTU FUND</t>
  </si>
  <si>
    <t>CARR FAMILY PLANNING PTU</t>
  </si>
  <si>
    <t>CARR FREE BED FUND</t>
  </si>
  <si>
    <t>SAMUEL CHEIFFETZ AND TILLIE CHEIFFETZ</t>
  </si>
  <si>
    <t>DOROTHY WHITNEY FUND</t>
  </si>
  <si>
    <t>KOLAKOWSKI, HENRY</t>
  </si>
  <si>
    <t>WELLS, HORACE</t>
  </si>
  <si>
    <t>THOMAS WOOD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</si>
  <si>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</si>
  <si>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</si>
  <si>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</si>
  <si>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</si>
  <si>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</si>
  <si>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unsucessfully and/or when all the internal collection efforts have been exhausted.</t>
  </si>
  <si>
    <t>Hospital's processes and policies for compensating a Collection Agent for services rendered</t>
  </si>
  <si>
    <t>All collection agency and law firm billing to the hospital occurs the month after the payments are received.  Payment tot he agencies and law firm is based upon a percentage of the amount collected.  Legal fees are billed to the hospital as they occur.</t>
  </si>
  <si>
    <t>Total Recovery Rate on accounts assigned (excluding Medicare accounts) to Collection Agents</t>
  </si>
  <si>
    <t>II.</t>
  </si>
  <si>
    <t>SPECIFIC COLLECTION AGENT INFORMATION</t>
  </si>
  <si>
    <t xml:space="preserve">Collection Agent </t>
  </si>
  <si>
    <t>Collection Agent Name</t>
  </si>
  <si>
    <t>Century Financial Services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</si>
  <si>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</si>
  <si>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</si>
  <si>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</si>
  <si>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</si>
  <si>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</si>
  <si>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</si>
  <si>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</si>
  <si>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Connecticut Credit</t>
  </si>
  <si>
    <t>Nair &amp; Levin</t>
  </si>
  <si>
    <t>Attorney</t>
  </si>
  <si>
    <t>REPORT 19 - SALARIES AND FRINGE BENEFITS OF THE TEN HIGHEST PAID HOSPITAL POSITIONS</t>
  </si>
  <si>
    <t>POSITION TITLE</t>
  </si>
  <si>
    <t>SALARY</t>
  </si>
  <si>
    <t>FRINGE BENEFITS</t>
  </si>
  <si>
    <t>TOTAL</t>
  </si>
  <si>
    <t>1.</t>
  </si>
  <si>
    <t>President and CEO (former)</t>
  </si>
  <si>
    <t>2.</t>
  </si>
  <si>
    <t>VP, Finance and CFO (former)</t>
  </si>
  <si>
    <t>3.</t>
  </si>
  <si>
    <t>VP, Human Resources</t>
  </si>
  <si>
    <t>4.</t>
  </si>
  <si>
    <t>VP, Academic Affairs</t>
  </si>
  <si>
    <t>5.</t>
  </si>
  <si>
    <t>6.</t>
  </si>
  <si>
    <t>Executive VP and COO</t>
  </si>
  <si>
    <t>7.</t>
  </si>
  <si>
    <t>Director of Nuclear Cardiology</t>
  </si>
  <si>
    <t>8.</t>
  </si>
  <si>
    <t>Director of Emergency Medicine &amp; Trauma Services</t>
  </si>
  <si>
    <t>9.</t>
  </si>
  <si>
    <t>Director of Cardiology</t>
  </si>
  <si>
    <t>10.</t>
  </si>
  <si>
    <t>Director of Surgery</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</si>
  <si>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</si>
  <si>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</si>
  <si>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</si>
  <si>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</si>
  <si>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</si>
  <si>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</si>
  <si>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</si>
  <si>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</si>
  <si>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</si>
  <si>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</si>
  <si>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</si>
  <si>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</si>
  <si>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</si>
  <si>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</si>
  <si>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</si>
  <si>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</si>
  <si>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</si>
  <si>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</si>
  <si>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</si>
  <si>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</si>
  <si>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</si>
  <si>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</si>
  <si>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</si>
  <si>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</si>
  <si>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S .</t>
  </si>
  <si>
    <t>T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</si>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</sst>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thin">
        <color indexed="63"/>
      </right>
      <top style="thin">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medium">
        <color indexed="63"/>
      </left>
      <right>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medium">
        <color indexed="63"/>
      </left>
      <right>
        <color indexed="63"/>
      </right>
      <top style="thin">
        <color indexed="63"/>
      </top>
      <bottom style="thin">
        <color indexed="63"/>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medium">
        <color indexed="63"/>
      </left>
      <right>
        <color indexed="63"/>
      </right>
      <top>
        <color indexed="63"/>
      </top>
      <bottom style="thin">
        <color indexed="63"/>
      </bottom>
    </border>
    <border>
      <left style="thin">
        <color indexed="22"/>
      </left>
      <right style="thin">
        <color indexed="22"/>
      </right>
      <top>
        <color indexed="63"/>
      </top>
      <bottom style="thin">
        <color indexed="22"/>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9" fillId="2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horizontal="left"/>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35" xfId="0" applyFont="1" applyBorder="1" applyAlignment="1">
      <alignment horizontal="center" wrapText="1"/>
    </xf>
    <xf numFmtId="0" fontId="23" fillId="0" borderId="3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80" xfId="0" applyFont="1" applyFill="1" applyBorder="1" applyAlignment="1">
      <alignment horizontal="left"/>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3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7" xfId="0" applyFont="1" applyFill="1" applyBorder="1" applyAlignment="1" applyProtection="1">
      <alignment horizontal="left" wrapText="1"/>
      <protection/>
    </xf>
    <xf numFmtId="0" fontId="18" fillId="0" borderId="20" xfId="0" applyFont="1" applyBorder="1" applyAlignment="1">
      <alignment horizontal="left" wrapText="1"/>
    </xf>
    <xf numFmtId="8" fontId="18" fillId="0" borderId="72" xfId="0" applyNumberFormat="1" applyFont="1" applyBorder="1" applyAlignment="1">
      <alignment horizontal="right"/>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8"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80"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3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3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9" xfId="0" applyFont="1" applyFill="1" applyBorder="1" applyAlignment="1">
      <alignment horizontal="center" wrapText="1"/>
    </xf>
    <xf numFmtId="0" fontId="18" fillId="0" borderId="62" xfId="0" applyFont="1" applyFill="1" applyBorder="1" applyAlignment="1">
      <alignment horizontal="left"/>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18" fillId="0" borderId="96" xfId="0" applyFont="1" applyFill="1" applyBorder="1" applyAlignment="1">
      <alignment wrapText="1"/>
    </xf>
    <xf numFmtId="0" fontId="18" fillId="0" borderId="102" xfId="0" applyFont="1" applyFill="1" applyBorder="1" applyAlignment="1">
      <alignment horizontal="left"/>
    </xf>
    <xf numFmtId="0" fontId="0" fillId="0" borderId="101" xfId="0" applyFont="1" applyBorder="1" applyAlignment="1">
      <alignment horizontal="left" wrapText="1"/>
    </xf>
    <xf numFmtId="0" fontId="0" fillId="0" borderId="103"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4" xfId="0" applyFont="1" applyFill="1" applyBorder="1" applyAlignment="1" applyProtection="1">
      <alignment wrapText="1"/>
      <protection locked="0"/>
    </xf>
    <xf numFmtId="0" fontId="0" fillId="20" borderId="103" xfId="0" applyFont="1" applyFill="1" applyBorder="1" applyAlignment="1">
      <alignment wrapText="1"/>
    </xf>
    <xf numFmtId="0" fontId="0" fillId="0" borderId="105" xfId="0" applyFont="1" applyBorder="1" applyAlignment="1" applyProtection="1">
      <alignment horizontal="center" wrapText="1"/>
      <protection locked="0"/>
    </xf>
    <xf numFmtId="0" fontId="0" fillId="0" borderId="106"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18" fillId="0" borderId="108" xfId="0" applyFont="1" applyFill="1" applyBorder="1" applyAlignment="1">
      <alignment wrapText="1"/>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9" fillId="20" borderId="110" xfId="0" applyFont="1" applyFill="1" applyBorder="1" applyAlignment="1">
      <alignment wrapText="1"/>
    </xf>
    <xf numFmtId="0" fontId="19" fillId="20" borderId="111" xfId="0" applyFont="1" applyFill="1" applyBorder="1" applyAlignment="1">
      <alignment wrapText="1"/>
    </xf>
    <xf numFmtId="0" fontId="18" fillId="0" borderId="59" xfId="0" applyFont="1" applyBorder="1" applyAlignment="1">
      <alignment horizontal="center"/>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8" xfId="0" applyFont="1" applyFill="1" applyBorder="1" applyAlignment="1">
      <alignment wrapText="1"/>
    </xf>
    <xf numFmtId="0" fontId="18" fillId="0" borderId="35" xfId="0" applyFont="1" applyBorder="1" applyAlignment="1">
      <alignment horizontal="left" wrapText="1"/>
    </xf>
    <xf numFmtId="0" fontId="18" fillId="0" borderId="110"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35" xfId="0" applyFont="1" applyFill="1" applyBorder="1" applyAlignment="1">
      <alignment horizontal="left" wrapText="1"/>
    </xf>
    <xf numFmtId="0" fontId="18" fillId="0" borderId="110"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8" xfId="0" applyFont="1" applyFill="1" applyBorder="1" applyAlignment="1">
      <alignment horizontal="center" wrapText="1"/>
    </xf>
    <xf numFmtId="0" fontId="23" fillId="0" borderId="78" xfId="0" applyFont="1" applyBorder="1" applyAlignment="1">
      <alignment horizontal="center"/>
    </xf>
    <xf numFmtId="0" fontId="21" fillId="0" borderId="102"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51"/>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5"/>
      <c r="B1" s="455"/>
      <c r="C1" s="455"/>
    </row>
    <row r="2" spans="1:3" ht="18" customHeight="1">
      <c r="A2" s="456" t="s">
        <v>0</v>
      </c>
      <c r="B2" s="456"/>
      <c r="C2" s="456"/>
    </row>
    <row r="3" spans="1:3" ht="18" customHeight="1">
      <c r="A3" s="454" t="s">
        <v>1</v>
      </c>
      <c r="B3" s="454"/>
      <c r="C3" s="454"/>
    </row>
    <row r="4" spans="1:3" ht="18" customHeight="1">
      <c r="A4" s="454" t="s">
        <v>2</v>
      </c>
      <c r="B4" s="454"/>
      <c r="C4" s="454"/>
    </row>
    <row r="5" spans="1:3" ht="15.75" customHeight="1">
      <c r="A5" s="454" t="s">
        <v>3</v>
      </c>
      <c r="B5" s="454"/>
      <c r="C5" s="454"/>
    </row>
    <row r="6" spans="1:3" ht="15.75" customHeight="1">
      <c r="A6" s="454" t="s">
        <v>4</v>
      </c>
      <c r="B6" s="454"/>
      <c r="C6" s="454"/>
    </row>
    <row r="7" spans="1:3" ht="16.5" customHeight="1" thickBot="1">
      <c r="A7" s="454"/>
      <c r="B7" s="454"/>
      <c r="C7" s="454"/>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15">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34</v>
      </c>
    </row>
    <row r="25" spans="1:3" ht="14.25" customHeight="1">
      <c r="A25" s="19">
        <v>13</v>
      </c>
      <c r="B25" s="20" t="s">
        <v>35</v>
      </c>
      <c r="C25" s="21" t="s">
        <v>20</v>
      </c>
    </row>
    <row r="26" spans="1:3" ht="14.25" customHeight="1">
      <c r="A26" s="19">
        <v>14</v>
      </c>
      <c r="B26" s="20" t="s">
        <v>36</v>
      </c>
      <c r="C26" s="24" t="s">
        <v>22</v>
      </c>
    </row>
    <row r="27" spans="1:3" ht="15" customHeight="1" thickBot="1">
      <c r="A27" s="25">
        <v>15</v>
      </c>
      <c r="B27" s="26" t="s">
        <v>37</v>
      </c>
      <c r="C27" s="27" t="s">
        <v>38</v>
      </c>
    </row>
    <row r="28" spans="1:3" ht="15.75" customHeight="1">
      <c r="A28" s="13"/>
      <c r="B28" s="14"/>
      <c r="C28" s="15"/>
    </row>
    <row r="29" spans="1:3" ht="27" customHeight="1">
      <c r="A29" s="16" t="s">
        <v>39</v>
      </c>
      <c r="B29" s="17" t="s">
        <v>9</v>
      </c>
      <c r="C29" s="18" t="s">
        <v>40</v>
      </c>
    </row>
    <row r="30" spans="1:3" ht="15">
      <c r="A30" s="19">
        <v>1</v>
      </c>
      <c r="B30" s="20" t="s">
        <v>11</v>
      </c>
      <c r="C30" s="21" t="s">
        <v>41</v>
      </c>
    </row>
    <row r="31" spans="1:3" ht="14.25" customHeight="1">
      <c r="A31" s="19">
        <v>2</v>
      </c>
      <c r="B31" s="22" t="s">
        <v>13</v>
      </c>
      <c r="C31" s="21" t="s">
        <v>42</v>
      </c>
    </row>
    <row r="32" spans="1:3" ht="14.25" customHeight="1">
      <c r="A32" s="19">
        <v>3</v>
      </c>
      <c r="B32" s="22" t="s">
        <v>15</v>
      </c>
      <c r="C32" s="23" t="s">
        <v>43</v>
      </c>
    </row>
    <row r="33" spans="1:3" ht="14.25" customHeight="1">
      <c r="A33" s="19">
        <v>4</v>
      </c>
      <c r="B33" s="20" t="s">
        <v>17</v>
      </c>
      <c r="C33" s="21" t="s">
        <v>44</v>
      </c>
    </row>
    <row r="34" spans="1:3" ht="14.25" customHeight="1">
      <c r="A34" s="19">
        <v>5</v>
      </c>
      <c r="B34" s="20" t="s">
        <v>19</v>
      </c>
      <c r="C34" s="21" t="s">
        <v>45</v>
      </c>
    </row>
    <row r="35" spans="1:3" ht="14.25" customHeight="1">
      <c r="A35" s="19">
        <v>6</v>
      </c>
      <c r="B35" s="20" t="s">
        <v>21</v>
      </c>
      <c r="C35" s="24" t="s">
        <v>46</v>
      </c>
    </row>
    <row r="36" spans="1:3" ht="14.25" customHeight="1">
      <c r="A36" s="19">
        <v>7</v>
      </c>
      <c r="B36" s="20" t="s">
        <v>23</v>
      </c>
      <c r="C36" s="21" t="s">
        <v>47</v>
      </c>
    </row>
    <row r="37" spans="1:3" ht="14.25" customHeight="1">
      <c r="A37" s="19">
        <v>8</v>
      </c>
      <c r="B37" s="20" t="s">
        <v>25</v>
      </c>
      <c r="C37" s="21" t="s">
        <v>26</v>
      </c>
    </row>
    <row r="38" spans="1:3" ht="14.25" customHeight="1">
      <c r="A38" s="19">
        <v>9</v>
      </c>
      <c r="B38" s="20" t="s">
        <v>27</v>
      </c>
      <c r="C38" s="21" t="s">
        <v>28</v>
      </c>
    </row>
    <row r="39" spans="1:3" ht="14.25" customHeight="1">
      <c r="A39" s="19">
        <v>10</v>
      </c>
      <c r="B39" s="20" t="s">
        <v>29</v>
      </c>
      <c r="C39" s="21" t="s">
        <v>30</v>
      </c>
    </row>
    <row r="40" spans="1:3" ht="14.25" customHeight="1">
      <c r="A40" s="19">
        <v>11</v>
      </c>
      <c r="B40" s="20" t="s">
        <v>31</v>
      </c>
      <c r="C40" s="21" t="s">
        <v>32</v>
      </c>
    </row>
    <row r="41" spans="1:3" ht="14.25" customHeight="1">
      <c r="A41" s="19">
        <v>12</v>
      </c>
      <c r="B41" s="20" t="s">
        <v>33</v>
      </c>
      <c r="C41" s="21" t="s">
        <v>34</v>
      </c>
    </row>
    <row r="42" spans="1:3" ht="14.25" customHeight="1">
      <c r="A42" s="19">
        <v>13</v>
      </c>
      <c r="B42" s="20" t="s">
        <v>35</v>
      </c>
      <c r="C42" s="21" t="s">
        <v>48</v>
      </c>
    </row>
    <row r="43" spans="1:3" ht="14.25" customHeight="1">
      <c r="A43" s="19">
        <v>14</v>
      </c>
      <c r="B43" s="20" t="s">
        <v>36</v>
      </c>
      <c r="C43" s="24" t="s">
        <v>22</v>
      </c>
    </row>
    <row r="44" spans="1:3" ht="15" customHeight="1" thickBot="1">
      <c r="A44" s="25">
        <v>15</v>
      </c>
      <c r="B44" s="26" t="s">
        <v>37</v>
      </c>
      <c r="C44" s="27" t="s">
        <v>38</v>
      </c>
    </row>
    <row r="45" spans="1:3" ht="15.75" customHeight="1">
      <c r="A45" s="13"/>
      <c r="B45" s="14"/>
      <c r="C45" s="15"/>
    </row>
    <row r="46" spans="1:3" ht="27" customHeight="1">
      <c r="A46" s="16" t="s">
        <v>49</v>
      </c>
      <c r="B46" s="17" t="s">
        <v>9</v>
      </c>
      <c r="C46" s="18" t="s">
        <v>50</v>
      </c>
    </row>
    <row r="47" spans="1:3" ht="15">
      <c r="A47" s="19">
        <v>1</v>
      </c>
      <c r="B47" s="20" t="s">
        <v>11</v>
      </c>
      <c r="C47" s="21" t="s">
        <v>51</v>
      </c>
    </row>
    <row r="48" spans="1:3" ht="14.25" customHeight="1">
      <c r="A48" s="19">
        <v>2</v>
      </c>
      <c r="B48" s="22" t="s">
        <v>13</v>
      </c>
      <c r="C48" s="21" t="s">
        <v>52</v>
      </c>
    </row>
    <row r="49" spans="1:3" ht="14.25" customHeight="1">
      <c r="A49" s="19">
        <v>3</v>
      </c>
      <c r="B49" s="22" t="s">
        <v>15</v>
      </c>
      <c r="C49" s="23" t="s">
        <v>43</v>
      </c>
    </row>
    <row r="50" spans="1:3" ht="14.25" customHeight="1">
      <c r="A50" s="19">
        <v>4</v>
      </c>
      <c r="B50" s="20" t="s">
        <v>17</v>
      </c>
      <c r="C50" s="21" t="s">
        <v>53</v>
      </c>
    </row>
    <row r="51" spans="1:3" ht="14.25" customHeight="1">
      <c r="A51" s="19">
        <v>5</v>
      </c>
      <c r="B51" s="20" t="s">
        <v>19</v>
      </c>
      <c r="C51" s="21" t="s">
        <v>54</v>
      </c>
    </row>
    <row r="52" spans="1:3" ht="14.25" customHeight="1">
      <c r="A52" s="19">
        <v>6</v>
      </c>
      <c r="B52" s="20" t="s">
        <v>21</v>
      </c>
      <c r="C52" s="24" t="s">
        <v>22</v>
      </c>
    </row>
    <row r="53" spans="1:3" ht="14.25" customHeight="1">
      <c r="A53" s="19">
        <v>7</v>
      </c>
      <c r="B53" s="20" t="s">
        <v>23</v>
      </c>
      <c r="C53" s="21" t="s">
        <v>55</v>
      </c>
    </row>
    <row r="54" spans="1:3" ht="14.25" customHeight="1">
      <c r="A54" s="19">
        <v>8</v>
      </c>
      <c r="B54" s="20" t="s">
        <v>25</v>
      </c>
      <c r="C54" s="21" t="s">
        <v>56</v>
      </c>
    </row>
    <row r="55" spans="1:3" ht="14.25" customHeight="1">
      <c r="A55" s="19">
        <v>9</v>
      </c>
      <c r="B55" s="20" t="s">
        <v>27</v>
      </c>
      <c r="C55" s="21" t="s">
        <v>28</v>
      </c>
    </row>
    <row r="56" spans="1:3" ht="14.25" customHeight="1">
      <c r="A56" s="19">
        <v>10</v>
      </c>
      <c r="B56" s="20" t="s">
        <v>29</v>
      </c>
      <c r="C56" s="21" t="s">
        <v>30</v>
      </c>
    </row>
    <row r="57" spans="1:3" ht="14.25" customHeight="1">
      <c r="A57" s="19">
        <v>11</v>
      </c>
      <c r="B57" s="20" t="s">
        <v>31</v>
      </c>
      <c r="C57" s="21" t="s">
        <v>32</v>
      </c>
    </row>
    <row r="58" spans="1:3" ht="14.25" customHeight="1">
      <c r="A58" s="19">
        <v>12</v>
      </c>
      <c r="B58" s="20" t="s">
        <v>33</v>
      </c>
      <c r="C58" s="21" t="s">
        <v>34</v>
      </c>
    </row>
    <row r="59" spans="1:3" ht="14.25" customHeight="1">
      <c r="A59" s="19">
        <v>13</v>
      </c>
      <c r="B59" s="20" t="s">
        <v>35</v>
      </c>
      <c r="C59" s="21" t="s">
        <v>20</v>
      </c>
    </row>
    <row r="60" spans="1:3" ht="14.25" customHeight="1">
      <c r="A60" s="19">
        <v>14</v>
      </c>
      <c r="B60" s="20" t="s">
        <v>36</v>
      </c>
      <c r="C60" s="24" t="s">
        <v>22</v>
      </c>
    </row>
    <row r="61" spans="1:3" ht="15" customHeight="1" thickBot="1">
      <c r="A61" s="25">
        <v>15</v>
      </c>
      <c r="B61" s="26" t="s">
        <v>37</v>
      </c>
      <c r="C61" s="27" t="s">
        <v>38</v>
      </c>
    </row>
    <row r="62" spans="1:3" ht="15.75" customHeight="1">
      <c r="A62" s="13"/>
      <c r="B62" s="14"/>
      <c r="C62" s="15"/>
    </row>
    <row r="63" spans="1:3" ht="27" customHeight="1">
      <c r="A63" s="16" t="s">
        <v>57</v>
      </c>
      <c r="B63" s="17" t="s">
        <v>9</v>
      </c>
      <c r="C63" s="18" t="s">
        <v>58</v>
      </c>
    </row>
    <row r="64" spans="1:3" ht="15">
      <c r="A64" s="19">
        <v>1</v>
      </c>
      <c r="B64" s="20" t="s">
        <v>11</v>
      </c>
      <c r="C64" s="21" t="s">
        <v>59</v>
      </c>
    </row>
    <row r="65" spans="1:3" ht="14.25" customHeight="1">
      <c r="A65" s="19">
        <v>2</v>
      </c>
      <c r="B65" s="22" t="s">
        <v>13</v>
      </c>
      <c r="C65" s="21" t="s">
        <v>60</v>
      </c>
    </row>
    <row r="66" spans="1:3" ht="14.25" customHeight="1">
      <c r="A66" s="19">
        <v>3</v>
      </c>
      <c r="B66" s="22" t="s">
        <v>15</v>
      </c>
      <c r="C66" s="23" t="s">
        <v>43</v>
      </c>
    </row>
    <row r="67" spans="1:3" ht="14.25" customHeight="1">
      <c r="A67" s="19">
        <v>4</v>
      </c>
      <c r="B67" s="20" t="s">
        <v>17</v>
      </c>
      <c r="C67" s="21" t="s">
        <v>61</v>
      </c>
    </row>
    <row r="68" spans="1:3" ht="14.25" customHeight="1">
      <c r="A68" s="19">
        <v>5</v>
      </c>
      <c r="B68" s="20" t="s">
        <v>19</v>
      </c>
      <c r="C68" s="21" t="s">
        <v>54</v>
      </c>
    </row>
    <row r="69" spans="1:3" ht="14.25" customHeight="1">
      <c r="A69" s="19">
        <v>6</v>
      </c>
      <c r="B69" s="20" t="s">
        <v>21</v>
      </c>
      <c r="C69" s="24" t="s">
        <v>22</v>
      </c>
    </row>
    <row r="70" spans="1:3" ht="14.25" customHeight="1">
      <c r="A70" s="19">
        <v>7</v>
      </c>
      <c r="B70" s="20" t="s">
        <v>23</v>
      </c>
      <c r="C70" s="21" t="s">
        <v>55</v>
      </c>
    </row>
    <row r="71" spans="1:3" ht="14.25" customHeight="1">
      <c r="A71" s="19">
        <v>8</v>
      </c>
      <c r="B71" s="20" t="s">
        <v>25</v>
      </c>
      <c r="C71" s="21" t="s">
        <v>62</v>
      </c>
    </row>
    <row r="72" spans="1:3" ht="14.25" customHeight="1">
      <c r="A72" s="19">
        <v>9</v>
      </c>
      <c r="B72" s="20" t="s">
        <v>27</v>
      </c>
      <c r="C72" s="21" t="s">
        <v>28</v>
      </c>
    </row>
    <row r="73" spans="1:3" ht="14.25" customHeight="1">
      <c r="A73" s="19">
        <v>10</v>
      </c>
      <c r="B73" s="20" t="s">
        <v>29</v>
      </c>
      <c r="C73" s="21" t="s">
        <v>30</v>
      </c>
    </row>
    <row r="74" spans="1:3" ht="14.25" customHeight="1">
      <c r="A74" s="19">
        <v>11</v>
      </c>
      <c r="B74" s="20" t="s">
        <v>31</v>
      </c>
      <c r="C74" s="21" t="s">
        <v>63</v>
      </c>
    </row>
    <row r="75" spans="1:3" ht="14.25" customHeight="1">
      <c r="A75" s="19">
        <v>12</v>
      </c>
      <c r="B75" s="20" t="s">
        <v>33</v>
      </c>
      <c r="C75" s="21" t="s">
        <v>34</v>
      </c>
    </row>
    <row r="76" spans="1:3" ht="14.25" customHeight="1">
      <c r="A76" s="19">
        <v>13</v>
      </c>
      <c r="B76" s="20" t="s">
        <v>35</v>
      </c>
      <c r="C76" s="21" t="s">
        <v>20</v>
      </c>
    </row>
    <row r="77" spans="1:3" ht="14.25" customHeight="1">
      <c r="A77" s="19">
        <v>14</v>
      </c>
      <c r="B77" s="20" t="s">
        <v>36</v>
      </c>
      <c r="C77" s="24" t="s">
        <v>22</v>
      </c>
    </row>
    <row r="78" spans="1:3" ht="15" customHeight="1" thickBot="1">
      <c r="A78" s="25">
        <v>15</v>
      </c>
      <c r="B78" s="26" t="s">
        <v>37</v>
      </c>
      <c r="C78" s="27" t="s">
        <v>38</v>
      </c>
    </row>
    <row r="79" spans="1:3" ht="15.75" customHeight="1">
      <c r="A79" s="13"/>
      <c r="B79" s="14"/>
      <c r="C79" s="15"/>
    </row>
    <row r="80" spans="1:3" ht="27" customHeight="1">
      <c r="A80" s="16" t="s">
        <v>64</v>
      </c>
      <c r="B80" s="17" t="s">
        <v>9</v>
      </c>
      <c r="C80" s="18" t="s">
        <v>65</v>
      </c>
    </row>
    <row r="81" spans="1:3" ht="15">
      <c r="A81" s="19">
        <v>1</v>
      </c>
      <c r="B81" s="20" t="s">
        <v>11</v>
      </c>
      <c r="C81" s="21" t="s">
        <v>66</v>
      </c>
    </row>
    <row r="82" spans="1:3" ht="14.25" customHeight="1">
      <c r="A82" s="19">
        <v>2</v>
      </c>
      <c r="B82" s="22" t="s">
        <v>13</v>
      </c>
      <c r="C82" s="21" t="s">
        <v>67</v>
      </c>
    </row>
    <row r="83" spans="1:3" ht="14.25" customHeight="1">
      <c r="A83" s="19">
        <v>3</v>
      </c>
      <c r="B83" s="22" t="s">
        <v>15</v>
      </c>
      <c r="C83" s="23" t="s">
        <v>43</v>
      </c>
    </row>
    <row r="84" spans="1:3" ht="14.25" customHeight="1">
      <c r="A84" s="19">
        <v>4</v>
      </c>
      <c r="B84" s="20" t="s">
        <v>17</v>
      </c>
      <c r="C84" s="21" t="s">
        <v>18</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24</v>
      </c>
    </row>
    <row r="88" spans="1:3" ht="14.25" customHeight="1">
      <c r="A88" s="19">
        <v>8</v>
      </c>
      <c r="B88" s="20" t="s">
        <v>25</v>
      </c>
      <c r="C88" s="21" t="s">
        <v>26</v>
      </c>
    </row>
    <row r="89" spans="1:3" ht="14.25" customHeight="1">
      <c r="A89" s="19">
        <v>9</v>
      </c>
      <c r="B89" s="20" t="s">
        <v>27</v>
      </c>
      <c r="C89" s="21" t="s">
        <v>28</v>
      </c>
    </row>
    <row r="90" spans="1:3" ht="14.25" customHeight="1">
      <c r="A90" s="19">
        <v>10</v>
      </c>
      <c r="B90" s="20" t="s">
        <v>29</v>
      </c>
      <c r="C90" s="21" t="s">
        <v>30</v>
      </c>
    </row>
    <row r="91" spans="1:3" ht="14.25" customHeight="1">
      <c r="A91" s="19">
        <v>11</v>
      </c>
      <c r="B91" s="20" t="s">
        <v>31</v>
      </c>
      <c r="C91" s="21" t="s">
        <v>32</v>
      </c>
    </row>
    <row r="92" spans="1:3" ht="14.25" customHeight="1">
      <c r="A92" s="19">
        <v>12</v>
      </c>
      <c r="B92" s="20" t="s">
        <v>33</v>
      </c>
      <c r="C92" s="21" t="s">
        <v>34</v>
      </c>
    </row>
    <row r="93" spans="1:3" ht="14.25" customHeight="1">
      <c r="A93" s="19">
        <v>13</v>
      </c>
      <c r="B93" s="20" t="s">
        <v>35</v>
      </c>
      <c r="C93" s="21" t="s">
        <v>20</v>
      </c>
    </row>
    <row r="94" spans="1:3" ht="14.25" customHeight="1">
      <c r="A94" s="19">
        <v>14</v>
      </c>
      <c r="B94" s="20" t="s">
        <v>36</v>
      </c>
      <c r="C94" s="24" t="s">
        <v>22</v>
      </c>
    </row>
    <row r="95" spans="1:3" ht="15" customHeight="1" thickBot="1">
      <c r="A95" s="25">
        <v>15</v>
      </c>
      <c r="B95" s="26" t="s">
        <v>37</v>
      </c>
      <c r="C95" s="27" t="s">
        <v>38</v>
      </c>
    </row>
    <row r="96" spans="1:3" ht="15.75" customHeight="1">
      <c r="A96" s="13"/>
      <c r="B96" s="14"/>
      <c r="C96" s="15"/>
    </row>
    <row r="97" spans="1:3" ht="27" customHeight="1">
      <c r="A97" s="16" t="s">
        <v>68</v>
      </c>
      <c r="B97" s="17" t="s">
        <v>9</v>
      </c>
      <c r="C97" s="18" t="s">
        <v>69</v>
      </c>
    </row>
    <row r="98" spans="1:3" ht="45">
      <c r="A98" s="19">
        <v>1</v>
      </c>
      <c r="B98" s="20" t="s">
        <v>11</v>
      </c>
      <c r="C98" s="21" t="s">
        <v>70</v>
      </c>
    </row>
    <row r="99" spans="1:3" ht="14.25" customHeight="1">
      <c r="A99" s="19">
        <v>2</v>
      </c>
      <c r="B99" s="22" t="s">
        <v>13</v>
      </c>
      <c r="C99" s="21" t="s">
        <v>71</v>
      </c>
    </row>
    <row r="100" spans="1:3" ht="14.25" customHeight="1">
      <c r="A100" s="19">
        <v>3</v>
      </c>
      <c r="B100" s="22" t="s">
        <v>15</v>
      </c>
      <c r="C100" s="23" t="s">
        <v>43</v>
      </c>
    </row>
    <row r="101" spans="1:3" ht="14.25" customHeight="1">
      <c r="A101" s="19">
        <v>4</v>
      </c>
      <c r="B101" s="20" t="s">
        <v>17</v>
      </c>
      <c r="C101" s="21" t="s">
        <v>18</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72</v>
      </c>
    </row>
    <row r="106" spans="1:3" ht="14.25" customHeight="1">
      <c r="A106" s="19">
        <v>9</v>
      </c>
      <c r="B106" s="20" t="s">
        <v>27</v>
      </c>
      <c r="C106" s="21" t="s">
        <v>73</v>
      </c>
    </row>
    <row r="107" spans="1:3" ht="14.25" customHeight="1">
      <c r="A107" s="19">
        <v>10</v>
      </c>
      <c r="B107" s="20" t="s">
        <v>29</v>
      </c>
      <c r="C107" s="21" t="s">
        <v>30</v>
      </c>
    </row>
    <row r="108" spans="1:3" ht="14.25" customHeight="1">
      <c r="A108" s="19">
        <v>11</v>
      </c>
      <c r="B108" s="20" t="s">
        <v>31</v>
      </c>
      <c r="C108" s="21" t="s">
        <v>32</v>
      </c>
    </row>
    <row r="109" spans="1:3" ht="14.25" customHeight="1">
      <c r="A109" s="19">
        <v>12</v>
      </c>
      <c r="B109" s="20" t="s">
        <v>33</v>
      </c>
      <c r="C109" s="21" t="s">
        <v>34</v>
      </c>
    </row>
    <row r="110" spans="1:3" ht="14.25" customHeight="1">
      <c r="A110" s="19">
        <v>13</v>
      </c>
      <c r="B110" s="20" t="s">
        <v>35</v>
      </c>
      <c r="C110" s="21" t="s">
        <v>20</v>
      </c>
    </row>
    <row r="111" spans="1:3" ht="14.25" customHeight="1">
      <c r="A111" s="19">
        <v>14</v>
      </c>
      <c r="B111" s="20" t="s">
        <v>36</v>
      </c>
      <c r="C111" s="24" t="s">
        <v>22</v>
      </c>
    </row>
    <row r="112" spans="1:3" ht="15" customHeight="1" thickBot="1">
      <c r="A112" s="25">
        <v>15</v>
      </c>
      <c r="B112" s="26" t="s">
        <v>37</v>
      </c>
      <c r="C112" s="27" t="s">
        <v>38</v>
      </c>
    </row>
    <row r="113" spans="1:3" ht="15.75" customHeight="1">
      <c r="A113" s="13"/>
      <c r="B113" s="14"/>
      <c r="C113" s="15"/>
    </row>
    <row r="114" spans="1:3" ht="27" customHeight="1">
      <c r="A114" s="16" t="s">
        <v>74</v>
      </c>
      <c r="B114" s="17" t="s">
        <v>9</v>
      </c>
      <c r="C114" s="18" t="s">
        <v>75</v>
      </c>
    </row>
    <row r="115" spans="1:3" ht="15">
      <c r="A115" s="19">
        <v>1</v>
      </c>
      <c r="B115" s="20" t="s">
        <v>11</v>
      </c>
      <c r="C115" s="21" t="s">
        <v>76</v>
      </c>
    </row>
    <row r="116" spans="1:3" ht="14.25" customHeight="1">
      <c r="A116" s="19">
        <v>2</v>
      </c>
      <c r="B116" s="22" t="s">
        <v>13</v>
      </c>
      <c r="C116" s="21" t="s">
        <v>77</v>
      </c>
    </row>
    <row r="117" spans="1:3" ht="14.25" customHeight="1">
      <c r="A117" s="19">
        <v>3</v>
      </c>
      <c r="B117" s="22" t="s">
        <v>15</v>
      </c>
      <c r="C117" s="23" t="s">
        <v>43</v>
      </c>
    </row>
    <row r="118" spans="1:3" ht="14.25" customHeight="1">
      <c r="A118" s="19">
        <v>4</v>
      </c>
      <c r="B118" s="20" t="s">
        <v>17</v>
      </c>
      <c r="C118" s="21" t="s">
        <v>78</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79</v>
      </c>
    </row>
    <row r="123" spans="1:3" ht="14.25" customHeight="1">
      <c r="A123" s="19">
        <v>9</v>
      </c>
      <c r="B123" s="20" t="s">
        <v>27</v>
      </c>
      <c r="C123" s="21" t="s">
        <v>80</v>
      </c>
    </row>
    <row r="124" spans="1:3" ht="14.25" customHeight="1">
      <c r="A124" s="19">
        <v>10</v>
      </c>
      <c r="B124" s="20" t="s">
        <v>29</v>
      </c>
      <c r="C124" s="21" t="s">
        <v>30</v>
      </c>
    </row>
    <row r="125" spans="1:3" ht="14.25" customHeight="1">
      <c r="A125" s="19">
        <v>11</v>
      </c>
      <c r="B125" s="20" t="s">
        <v>31</v>
      </c>
      <c r="C125" s="21" t="s">
        <v>32</v>
      </c>
    </row>
    <row r="126" spans="1:3" ht="14.25" customHeight="1">
      <c r="A126" s="19">
        <v>12</v>
      </c>
      <c r="B126" s="20" t="s">
        <v>33</v>
      </c>
      <c r="C126" s="21" t="s">
        <v>34</v>
      </c>
    </row>
    <row r="127" spans="1:3" ht="14.25" customHeight="1">
      <c r="A127" s="19">
        <v>13</v>
      </c>
      <c r="B127" s="20" t="s">
        <v>35</v>
      </c>
      <c r="C127" s="21" t="s">
        <v>20</v>
      </c>
    </row>
    <row r="128" spans="1:3" ht="14.25" customHeight="1">
      <c r="A128" s="19">
        <v>14</v>
      </c>
      <c r="B128" s="20" t="s">
        <v>36</v>
      </c>
      <c r="C128" s="24" t="s">
        <v>22</v>
      </c>
    </row>
    <row r="129" spans="1:3" ht="15" customHeight="1" thickBot="1">
      <c r="A129" s="25">
        <v>15</v>
      </c>
      <c r="B129" s="26" t="s">
        <v>37</v>
      </c>
      <c r="C129" s="27" t="s">
        <v>38</v>
      </c>
    </row>
    <row r="130" spans="1:3" ht="15.75" customHeight="1">
      <c r="A130" s="13"/>
      <c r="B130" s="14"/>
      <c r="C130" s="15"/>
    </row>
    <row r="131" spans="1:3" ht="27" customHeight="1">
      <c r="A131" s="16" t="s">
        <v>81</v>
      </c>
      <c r="B131" s="17" t="s">
        <v>9</v>
      </c>
      <c r="C131" s="18" t="s">
        <v>82</v>
      </c>
    </row>
    <row r="132" spans="1:3" ht="15">
      <c r="A132" s="19">
        <v>1</v>
      </c>
      <c r="B132" s="20" t="s">
        <v>11</v>
      </c>
      <c r="C132" s="21" t="s">
        <v>83</v>
      </c>
    </row>
    <row r="133" spans="1:3" ht="14.25" customHeight="1">
      <c r="A133" s="19">
        <v>2</v>
      </c>
      <c r="B133" s="22" t="s">
        <v>13</v>
      </c>
      <c r="C133" s="21" t="s">
        <v>84</v>
      </c>
    </row>
    <row r="134" spans="1:3" ht="14.25" customHeight="1">
      <c r="A134" s="19">
        <v>3</v>
      </c>
      <c r="B134" s="22" t="s">
        <v>15</v>
      </c>
      <c r="C134" s="23" t="s">
        <v>16</v>
      </c>
    </row>
    <row r="135" spans="1:3" ht="14.25" customHeight="1">
      <c r="A135" s="19">
        <v>4</v>
      </c>
      <c r="B135" s="20" t="s">
        <v>17</v>
      </c>
      <c r="C135" s="21" t="s">
        <v>18</v>
      </c>
    </row>
    <row r="136" spans="1:3" ht="14.25" customHeight="1">
      <c r="A136" s="19">
        <v>5</v>
      </c>
      <c r="B136" s="20" t="s">
        <v>19</v>
      </c>
      <c r="C136" s="21" t="s">
        <v>20</v>
      </c>
    </row>
    <row r="137" spans="1:3" ht="14.25" customHeight="1">
      <c r="A137" s="19">
        <v>6</v>
      </c>
      <c r="B137" s="20" t="s">
        <v>21</v>
      </c>
      <c r="C137" s="24" t="s">
        <v>22</v>
      </c>
    </row>
    <row r="138" spans="1:3" ht="14.25" customHeight="1">
      <c r="A138" s="19">
        <v>7</v>
      </c>
      <c r="B138" s="20" t="s">
        <v>23</v>
      </c>
      <c r="C138" s="21" t="s">
        <v>24</v>
      </c>
    </row>
    <row r="139" spans="1:3" ht="14.25" customHeight="1">
      <c r="A139" s="19">
        <v>8</v>
      </c>
      <c r="B139" s="20" t="s">
        <v>25</v>
      </c>
      <c r="C139" s="21" t="s">
        <v>26</v>
      </c>
    </row>
    <row r="140" spans="1:3" ht="14.25" customHeight="1">
      <c r="A140" s="19">
        <v>9</v>
      </c>
      <c r="B140" s="20" t="s">
        <v>27</v>
      </c>
      <c r="C140" s="21" t="s">
        <v>28</v>
      </c>
    </row>
    <row r="141" spans="1:3" ht="14.25" customHeight="1">
      <c r="A141" s="19">
        <v>10</v>
      </c>
      <c r="B141" s="20" t="s">
        <v>29</v>
      </c>
      <c r="C141" s="21" t="s">
        <v>30</v>
      </c>
    </row>
    <row r="142" spans="1:3" ht="14.25" customHeight="1">
      <c r="A142" s="19">
        <v>11</v>
      </c>
      <c r="B142" s="20" t="s">
        <v>31</v>
      </c>
      <c r="C142" s="21" t="s">
        <v>32</v>
      </c>
    </row>
    <row r="143" spans="1:3" ht="14.25" customHeight="1">
      <c r="A143" s="19">
        <v>12</v>
      </c>
      <c r="B143" s="20" t="s">
        <v>33</v>
      </c>
      <c r="C143" s="21" t="s">
        <v>34</v>
      </c>
    </row>
    <row r="144" spans="1:3" ht="14.25" customHeight="1">
      <c r="A144" s="19">
        <v>13</v>
      </c>
      <c r="B144" s="20" t="s">
        <v>35</v>
      </c>
      <c r="C144" s="21" t="s">
        <v>20</v>
      </c>
    </row>
    <row r="145" spans="1:3" ht="14.25" customHeight="1">
      <c r="A145" s="19">
        <v>14</v>
      </c>
      <c r="B145" s="20" t="s">
        <v>36</v>
      </c>
      <c r="C145" s="24" t="s">
        <v>22</v>
      </c>
    </row>
    <row r="146" spans="1:3" ht="15" customHeight="1" thickBot="1">
      <c r="A146" s="25">
        <v>15</v>
      </c>
      <c r="B146" s="26" t="s">
        <v>37</v>
      </c>
      <c r="C146" s="27" t="s">
        <v>38</v>
      </c>
    </row>
    <row r="147" spans="1:3" ht="15.75" customHeight="1">
      <c r="A147" s="13"/>
      <c r="B147" s="14"/>
      <c r="C147" s="15"/>
    </row>
    <row r="148" spans="1:3" ht="27" customHeight="1">
      <c r="A148" s="16" t="s">
        <v>85</v>
      </c>
      <c r="B148" s="17" t="s">
        <v>9</v>
      </c>
      <c r="C148" s="18" t="s">
        <v>86</v>
      </c>
    </row>
    <row r="149" spans="1:3" ht="15">
      <c r="A149" s="19">
        <v>1</v>
      </c>
      <c r="B149" s="20" t="s">
        <v>11</v>
      </c>
      <c r="C149" s="21" t="s">
        <v>87</v>
      </c>
    </row>
    <row r="150" spans="1:3" ht="14.25" customHeight="1">
      <c r="A150" s="19">
        <v>2</v>
      </c>
      <c r="B150" s="22" t="s">
        <v>13</v>
      </c>
      <c r="C150" s="21" t="s">
        <v>88</v>
      </c>
    </row>
    <row r="151" spans="1:3" ht="14.25" customHeight="1">
      <c r="A151" s="19">
        <v>3</v>
      </c>
      <c r="B151" s="22" t="s">
        <v>15</v>
      </c>
      <c r="C151" s="23" t="s">
        <v>43</v>
      </c>
    </row>
    <row r="152" spans="1:3" ht="14.25" customHeight="1">
      <c r="A152" s="19">
        <v>4</v>
      </c>
      <c r="B152" s="20" t="s">
        <v>17</v>
      </c>
      <c r="C152" s="21" t="s">
        <v>89</v>
      </c>
    </row>
    <row r="153" spans="1:3" ht="14.25" customHeight="1">
      <c r="A153" s="19">
        <v>5</v>
      </c>
      <c r="B153" s="20" t="s">
        <v>19</v>
      </c>
      <c r="C153" s="21" t="s">
        <v>90</v>
      </c>
    </row>
    <row r="154" spans="1:3" ht="14.25" customHeight="1">
      <c r="A154" s="19">
        <v>6</v>
      </c>
      <c r="B154" s="20" t="s">
        <v>21</v>
      </c>
      <c r="C154" s="24" t="s">
        <v>22</v>
      </c>
    </row>
    <row r="155" spans="1:3" ht="14.25" customHeight="1">
      <c r="A155" s="19">
        <v>7</v>
      </c>
      <c r="B155" s="20" t="s">
        <v>23</v>
      </c>
      <c r="C155" s="21" t="s">
        <v>91</v>
      </c>
    </row>
    <row r="156" spans="1:3" ht="14.25" customHeight="1">
      <c r="A156" s="19">
        <v>8</v>
      </c>
      <c r="B156" s="20" t="s">
        <v>25</v>
      </c>
      <c r="C156" s="21" t="s">
        <v>92</v>
      </c>
    </row>
    <row r="157" spans="1:3" ht="14.25" customHeight="1">
      <c r="A157" s="19">
        <v>9</v>
      </c>
      <c r="B157" s="20" t="s">
        <v>27</v>
      </c>
      <c r="C157" s="21" t="s">
        <v>80</v>
      </c>
    </row>
    <row r="158" spans="1:3" ht="14.25" customHeight="1">
      <c r="A158" s="19">
        <v>10</v>
      </c>
      <c r="B158" s="20" t="s">
        <v>29</v>
      </c>
      <c r="C158" s="21" t="s">
        <v>93</v>
      </c>
    </row>
    <row r="159" spans="1:3" ht="14.25" customHeight="1">
      <c r="A159" s="19">
        <v>11</v>
      </c>
      <c r="B159" s="20" t="s">
        <v>31</v>
      </c>
      <c r="C159" s="21" t="s">
        <v>94</v>
      </c>
    </row>
    <row r="160" spans="1:3" ht="14.25" customHeight="1">
      <c r="A160" s="19">
        <v>12</v>
      </c>
      <c r="B160" s="20" t="s">
        <v>33</v>
      </c>
      <c r="C160" s="21" t="s">
        <v>95</v>
      </c>
    </row>
    <row r="161" spans="1:3" ht="14.25" customHeight="1">
      <c r="A161" s="19">
        <v>13</v>
      </c>
      <c r="B161" s="20" t="s">
        <v>35</v>
      </c>
      <c r="C161" s="21" t="s">
        <v>20</v>
      </c>
    </row>
    <row r="162" spans="1:3" ht="14.25" customHeight="1">
      <c r="A162" s="19">
        <v>14</v>
      </c>
      <c r="B162" s="20" t="s">
        <v>36</v>
      </c>
      <c r="C162" s="24" t="s">
        <v>22</v>
      </c>
    </row>
    <row r="163" spans="1:3" ht="15" customHeight="1" thickBot="1">
      <c r="A163" s="25">
        <v>15</v>
      </c>
      <c r="B163" s="26" t="s">
        <v>37</v>
      </c>
      <c r="C163" s="27" t="s">
        <v>96</v>
      </c>
    </row>
    <row r="164" spans="1:3" ht="15.75" customHeight="1">
      <c r="A164" s="13"/>
      <c r="B164" s="14"/>
      <c r="C164" s="15"/>
    </row>
    <row r="165" spans="1:3" ht="27" customHeight="1">
      <c r="A165" s="16" t="s">
        <v>97</v>
      </c>
      <c r="B165" s="17" t="s">
        <v>9</v>
      </c>
      <c r="C165" s="18" t="s">
        <v>98</v>
      </c>
    </row>
    <row r="166" spans="1:3" ht="15">
      <c r="A166" s="19">
        <v>1</v>
      </c>
      <c r="B166" s="20" t="s">
        <v>11</v>
      </c>
      <c r="C166" s="21" t="s">
        <v>99</v>
      </c>
    </row>
    <row r="167" spans="1:3" ht="14.25" customHeight="1">
      <c r="A167" s="19">
        <v>2</v>
      </c>
      <c r="B167" s="22" t="s">
        <v>13</v>
      </c>
      <c r="C167" s="21" t="s">
        <v>100</v>
      </c>
    </row>
    <row r="168" spans="1:3" ht="14.25" customHeight="1">
      <c r="A168" s="19">
        <v>3</v>
      </c>
      <c r="B168" s="22" t="s">
        <v>15</v>
      </c>
      <c r="C168" s="23" t="s">
        <v>16</v>
      </c>
    </row>
    <row r="169" spans="1:3" ht="14.25" customHeight="1">
      <c r="A169" s="19">
        <v>4</v>
      </c>
      <c r="B169" s="20" t="s">
        <v>17</v>
      </c>
      <c r="C169" s="21" t="s">
        <v>101</v>
      </c>
    </row>
    <row r="170" spans="1:3" ht="14.25" customHeight="1">
      <c r="A170" s="19">
        <v>5</v>
      </c>
      <c r="B170" s="20" t="s">
        <v>19</v>
      </c>
      <c r="C170" s="21" t="s">
        <v>90</v>
      </c>
    </row>
    <row r="171" spans="1:3" ht="14.25" customHeight="1">
      <c r="A171" s="19">
        <v>6</v>
      </c>
      <c r="B171" s="20" t="s">
        <v>21</v>
      </c>
      <c r="C171" s="24" t="s">
        <v>22</v>
      </c>
    </row>
    <row r="172" spans="1:3" ht="14.25" customHeight="1">
      <c r="A172" s="19">
        <v>7</v>
      </c>
      <c r="B172" s="20" t="s">
        <v>23</v>
      </c>
      <c r="C172" s="21" t="s">
        <v>91</v>
      </c>
    </row>
    <row r="173" spans="1:3" ht="14.25" customHeight="1">
      <c r="A173" s="19">
        <v>8</v>
      </c>
      <c r="B173" s="20" t="s">
        <v>25</v>
      </c>
      <c r="C173" s="21" t="s">
        <v>102</v>
      </c>
    </row>
    <row r="174" spans="1:3" ht="14.25" customHeight="1">
      <c r="A174" s="19">
        <v>9</v>
      </c>
      <c r="B174" s="20" t="s">
        <v>27</v>
      </c>
      <c r="C174" s="21" t="s">
        <v>103</v>
      </c>
    </row>
    <row r="175" spans="1:3" ht="14.25" customHeight="1">
      <c r="A175" s="19">
        <v>10</v>
      </c>
      <c r="B175" s="20" t="s">
        <v>29</v>
      </c>
      <c r="C175" s="21" t="s">
        <v>30</v>
      </c>
    </row>
    <row r="176" spans="1:3" ht="14.25" customHeight="1">
      <c r="A176" s="19">
        <v>11</v>
      </c>
      <c r="B176" s="20" t="s">
        <v>31</v>
      </c>
      <c r="C176" s="21" t="s">
        <v>32</v>
      </c>
    </row>
    <row r="177" spans="1:3" ht="14.25" customHeight="1">
      <c r="A177" s="19">
        <v>12</v>
      </c>
      <c r="B177" s="20" t="s">
        <v>33</v>
      </c>
      <c r="C177" s="21" t="s">
        <v>34</v>
      </c>
    </row>
    <row r="178" spans="1:3" ht="14.25" customHeight="1">
      <c r="A178" s="19">
        <v>13</v>
      </c>
      <c r="B178" s="20" t="s">
        <v>35</v>
      </c>
      <c r="C178" s="21" t="s">
        <v>20</v>
      </c>
    </row>
    <row r="179" spans="1:3" ht="14.25" customHeight="1">
      <c r="A179" s="19">
        <v>14</v>
      </c>
      <c r="B179" s="20" t="s">
        <v>36</v>
      </c>
      <c r="C179" s="24" t="s">
        <v>22</v>
      </c>
    </row>
    <row r="180" spans="1:3" ht="15" customHeight="1" thickBot="1">
      <c r="A180" s="25">
        <v>15</v>
      </c>
      <c r="B180" s="26" t="s">
        <v>37</v>
      </c>
      <c r="C180" s="27" t="s">
        <v>38</v>
      </c>
    </row>
    <row r="181" spans="1:3" ht="15.75" customHeight="1">
      <c r="A181" s="13"/>
      <c r="B181" s="14"/>
      <c r="C181" s="15"/>
    </row>
    <row r="182" spans="1:3" ht="27" customHeight="1">
      <c r="A182" s="16" t="s">
        <v>104</v>
      </c>
      <c r="B182" s="17" t="s">
        <v>9</v>
      </c>
      <c r="C182" s="18" t="s">
        <v>105</v>
      </c>
    </row>
    <row r="183" spans="1:3" ht="15">
      <c r="A183" s="19">
        <v>1</v>
      </c>
      <c r="B183" s="20" t="s">
        <v>11</v>
      </c>
      <c r="C183" s="21" t="s">
        <v>106</v>
      </c>
    </row>
    <row r="184" spans="1:3" ht="14.25" customHeight="1">
      <c r="A184" s="19">
        <v>2</v>
      </c>
      <c r="B184" s="22" t="s">
        <v>13</v>
      </c>
      <c r="C184" s="21" t="s">
        <v>107</v>
      </c>
    </row>
    <row r="185" spans="1:3" ht="14.25" customHeight="1">
      <c r="A185" s="19">
        <v>3</v>
      </c>
      <c r="B185" s="22" t="s">
        <v>15</v>
      </c>
      <c r="C185" s="23" t="s">
        <v>43</v>
      </c>
    </row>
    <row r="186" spans="1:3" ht="14.25" customHeight="1">
      <c r="A186" s="19">
        <v>4</v>
      </c>
      <c r="B186" s="20" t="s">
        <v>17</v>
      </c>
      <c r="C186" s="21" t="s">
        <v>108</v>
      </c>
    </row>
    <row r="187" spans="1:3" ht="14.25" customHeight="1">
      <c r="A187" s="19">
        <v>5</v>
      </c>
      <c r="B187" s="20" t="s">
        <v>19</v>
      </c>
      <c r="C187" s="21" t="s">
        <v>90</v>
      </c>
    </row>
    <row r="188" spans="1:3" ht="14.25" customHeight="1">
      <c r="A188" s="19">
        <v>6</v>
      </c>
      <c r="B188" s="20" t="s">
        <v>21</v>
      </c>
      <c r="C188" s="24" t="s">
        <v>22</v>
      </c>
    </row>
    <row r="189" spans="1:3" ht="14.25" customHeight="1">
      <c r="A189" s="19">
        <v>7</v>
      </c>
      <c r="B189" s="20" t="s">
        <v>23</v>
      </c>
      <c r="C189" s="21" t="s">
        <v>91</v>
      </c>
    </row>
    <row r="190" spans="1:3" ht="14.25" customHeight="1">
      <c r="A190" s="19">
        <v>8</v>
      </c>
      <c r="B190" s="20" t="s">
        <v>25</v>
      </c>
      <c r="C190" s="21" t="s">
        <v>109</v>
      </c>
    </row>
    <row r="191" spans="1:3" ht="14.25" customHeight="1">
      <c r="A191" s="19">
        <v>9</v>
      </c>
      <c r="B191" s="20" t="s">
        <v>27</v>
      </c>
      <c r="C191" s="21" t="s">
        <v>80</v>
      </c>
    </row>
    <row r="192" spans="1:3" ht="14.25" customHeight="1">
      <c r="A192" s="19">
        <v>10</v>
      </c>
      <c r="B192" s="20" t="s">
        <v>29</v>
      </c>
      <c r="C192" s="21" t="s">
        <v>30</v>
      </c>
    </row>
    <row r="193" spans="1:3" ht="14.25" customHeight="1">
      <c r="A193" s="19">
        <v>11</v>
      </c>
      <c r="B193" s="20" t="s">
        <v>31</v>
      </c>
      <c r="C193" s="21" t="s">
        <v>32</v>
      </c>
    </row>
    <row r="194" spans="1:3" ht="14.25" customHeight="1">
      <c r="A194" s="19">
        <v>12</v>
      </c>
      <c r="B194" s="20" t="s">
        <v>33</v>
      </c>
      <c r="C194" s="21" t="s">
        <v>34</v>
      </c>
    </row>
    <row r="195" spans="1:3" ht="14.25" customHeight="1">
      <c r="A195" s="19">
        <v>13</v>
      </c>
      <c r="B195" s="20" t="s">
        <v>35</v>
      </c>
      <c r="C195" s="21" t="s">
        <v>20</v>
      </c>
    </row>
    <row r="196" spans="1:3" ht="14.25" customHeight="1">
      <c r="A196" s="19">
        <v>14</v>
      </c>
      <c r="B196" s="20" t="s">
        <v>36</v>
      </c>
      <c r="C196" s="24" t="s">
        <v>22</v>
      </c>
    </row>
    <row r="197" spans="1:3" ht="15" customHeight="1" thickBot="1">
      <c r="A197" s="25">
        <v>15</v>
      </c>
      <c r="B197" s="26" t="s">
        <v>37</v>
      </c>
      <c r="C197" s="27" t="s">
        <v>38</v>
      </c>
    </row>
    <row r="198" spans="1:3" ht="15.75" customHeight="1">
      <c r="A198" s="13"/>
      <c r="B198" s="14"/>
      <c r="C198" s="15"/>
    </row>
    <row r="199" spans="1:3" ht="27" customHeight="1">
      <c r="A199" s="16" t="s">
        <v>110</v>
      </c>
      <c r="B199" s="17" t="s">
        <v>9</v>
      </c>
      <c r="C199" s="18" t="s">
        <v>111</v>
      </c>
    </row>
    <row r="200" spans="1:3" ht="15">
      <c r="A200" s="19">
        <v>1</v>
      </c>
      <c r="B200" s="20" t="s">
        <v>11</v>
      </c>
      <c r="C200" s="21" t="s">
        <v>112</v>
      </c>
    </row>
    <row r="201" spans="1:3" ht="14.25" customHeight="1">
      <c r="A201" s="19">
        <v>2</v>
      </c>
      <c r="B201" s="22" t="s">
        <v>13</v>
      </c>
      <c r="C201" s="21" t="s">
        <v>113</v>
      </c>
    </row>
    <row r="202" spans="1:3" ht="14.25" customHeight="1">
      <c r="A202" s="19">
        <v>3</v>
      </c>
      <c r="B202" s="22" t="s">
        <v>15</v>
      </c>
      <c r="C202" s="23" t="s">
        <v>16</v>
      </c>
    </row>
    <row r="203" spans="1:3" ht="14.25" customHeight="1">
      <c r="A203" s="19">
        <v>4</v>
      </c>
      <c r="B203" s="20" t="s">
        <v>17</v>
      </c>
      <c r="C203" s="21" t="s">
        <v>114</v>
      </c>
    </row>
    <row r="204" spans="1:3" ht="14.25" customHeight="1">
      <c r="A204" s="19">
        <v>5</v>
      </c>
      <c r="B204" s="20" t="s">
        <v>19</v>
      </c>
      <c r="C204" s="21" t="s">
        <v>115</v>
      </c>
    </row>
    <row r="205" spans="1:3" ht="14.25" customHeight="1">
      <c r="A205" s="19">
        <v>6</v>
      </c>
      <c r="B205" s="20" t="s">
        <v>21</v>
      </c>
      <c r="C205" s="24" t="s">
        <v>22</v>
      </c>
    </row>
    <row r="206" spans="1:3" ht="14.25" customHeight="1">
      <c r="A206" s="19">
        <v>7</v>
      </c>
      <c r="B206" s="20" t="s">
        <v>23</v>
      </c>
      <c r="C206" s="21" t="s">
        <v>116</v>
      </c>
    </row>
    <row r="207" spans="1:3" ht="14.25" customHeight="1">
      <c r="A207" s="19">
        <v>8</v>
      </c>
      <c r="B207" s="20" t="s">
        <v>25</v>
      </c>
      <c r="C207" s="21" t="s">
        <v>117</v>
      </c>
    </row>
    <row r="208" spans="1:3" ht="14.25" customHeight="1">
      <c r="A208" s="19">
        <v>9</v>
      </c>
      <c r="B208" s="20" t="s">
        <v>27</v>
      </c>
      <c r="C208" s="21" t="s">
        <v>28</v>
      </c>
    </row>
    <row r="209" spans="1:3" ht="14.25" customHeight="1">
      <c r="A209" s="19">
        <v>10</v>
      </c>
      <c r="B209" s="20" t="s">
        <v>29</v>
      </c>
      <c r="C209" s="21" t="s">
        <v>118</v>
      </c>
    </row>
    <row r="210" spans="1:3" ht="14.25" customHeight="1">
      <c r="A210" s="19">
        <v>11</v>
      </c>
      <c r="B210" s="20" t="s">
        <v>31</v>
      </c>
      <c r="C210" s="21" t="s">
        <v>119</v>
      </c>
    </row>
    <row r="211" spans="1:3" ht="14.25" customHeight="1">
      <c r="A211" s="19">
        <v>12</v>
      </c>
      <c r="B211" s="20" t="s">
        <v>33</v>
      </c>
      <c r="C211" s="21" t="s">
        <v>120</v>
      </c>
    </row>
    <row r="212" spans="1:3" ht="14.25" customHeight="1">
      <c r="A212" s="19">
        <v>13</v>
      </c>
      <c r="B212" s="20" t="s">
        <v>35</v>
      </c>
      <c r="C212" s="21" t="s">
        <v>121</v>
      </c>
    </row>
    <row r="213" spans="1:3" ht="14.25" customHeight="1">
      <c r="A213" s="19">
        <v>14</v>
      </c>
      <c r="B213" s="20" t="s">
        <v>36</v>
      </c>
      <c r="C213" s="24" t="s">
        <v>22</v>
      </c>
    </row>
    <row r="214" spans="1:3" ht="15" customHeight="1" thickBot="1">
      <c r="A214" s="25">
        <v>15</v>
      </c>
      <c r="B214" s="26" t="s">
        <v>37</v>
      </c>
      <c r="C214" s="27" t="s">
        <v>122</v>
      </c>
    </row>
    <row r="215" spans="1:3" ht="15.75" customHeight="1">
      <c r="A215" s="13"/>
      <c r="B215" s="14"/>
      <c r="C215" s="15"/>
    </row>
    <row r="216" spans="1:3" ht="27" customHeight="1">
      <c r="A216" s="16" t="s">
        <v>123</v>
      </c>
      <c r="B216" s="17" t="s">
        <v>9</v>
      </c>
      <c r="C216" s="18" t="s">
        <v>124</v>
      </c>
    </row>
    <row r="217" spans="1:3" ht="15">
      <c r="A217" s="19">
        <v>1</v>
      </c>
      <c r="B217" s="20" t="s">
        <v>11</v>
      </c>
      <c r="C217" s="21" t="s">
        <v>112</v>
      </c>
    </row>
    <row r="218" spans="1:3" ht="14.25" customHeight="1">
      <c r="A218" s="19">
        <v>2</v>
      </c>
      <c r="B218" s="22" t="s">
        <v>13</v>
      </c>
      <c r="C218" s="21" t="s">
        <v>113</v>
      </c>
    </row>
    <row r="219" spans="1:3" ht="14.25" customHeight="1">
      <c r="A219" s="19">
        <v>3</v>
      </c>
      <c r="B219" s="22" t="s">
        <v>15</v>
      </c>
      <c r="C219" s="23" t="s">
        <v>16</v>
      </c>
    </row>
    <row r="220" spans="1:3" ht="14.25" customHeight="1">
      <c r="A220" s="19">
        <v>4</v>
      </c>
      <c r="B220" s="20" t="s">
        <v>17</v>
      </c>
      <c r="C220" s="21" t="s">
        <v>125</v>
      </c>
    </row>
    <row r="221" spans="1:3" ht="14.25" customHeight="1">
      <c r="A221" s="19">
        <v>5</v>
      </c>
      <c r="B221" s="20" t="s">
        <v>19</v>
      </c>
      <c r="C221" s="21" t="s">
        <v>126</v>
      </c>
    </row>
    <row r="222" spans="1:3" ht="14.25" customHeight="1">
      <c r="A222" s="19">
        <v>6</v>
      </c>
      <c r="B222" s="20" t="s">
        <v>21</v>
      </c>
      <c r="C222" s="24" t="s">
        <v>22</v>
      </c>
    </row>
    <row r="223" spans="1:3" ht="14.25" customHeight="1">
      <c r="A223" s="19">
        <v>7</v>
      </c>
      <c r="B223" s="20" t="s">
        <v>23</v>
      </c>
      <c r="C223" s="21" t="s">
        <v>127</v>
      </c>
    </row>
    <row r="224" spans="1:3" ht="14.25" customHeight="1">
      <c r="A224" s="19">
        <v>8</v>
      </c>
      <c r="B224" s="20" t="s">
        <v>25</v>
      </c>
      <c r="C224" s="21" t="s">
        <v>128</v>
      </c>
    </row>
    <row r="225" spans="1:3" ht="14.25" customHeight="1">
      <c r="A225" s="19">
        <v>9</v>
      </c>
      <c r="B225" s="20" t="s">
        <v>27</v>
      </c>
      <c r="C225" s="21" t="s">
        <v>28</v>
      </c>
    </row>
    <row r="226" spans="1:3" ht="14.25" customHeight="1">
      <c r="A226" s="19">
        <v>10</v>
      </c>
      <c r="B226" s="20" t="s">
        <v>29</v>
      </c>
      <c r="C226" s="21" t="s">
        <v>129</v>
      </c>
    </row>
    <row r="227" spans="1:3" ht="14.25" customHeight="1">
      <c r="A227" s="19">
        <v>11</v>
      </c>
      <c r="B227" s="20" t="s">
        <v>31</v>
      </c>
      <c r="C227" s="21" t="s">
        <v>130</v>
      </c>
    </row>
    <row r="228" spans="1:3" ht="14.25" customHeight="1">
      <c r="A228" s="19">
        <v>12</v>
      </c>
      <c r="B228" s="20" t="s">
        <v>33</v>
      </c>
      <c r="C228" s="21" t="s">
        <v>131</v>
      </c>
    </row>
    <row r="229" spans="1:3" ht="14.25" customHeight="1">
      <c r="A229" s="19">
        <v>13</v>
      </c>
      <c r="B229" s="20" t="s">
        <v>35</v>
      </c>
      <c r="C229" s="21" t="s">
        <v>126</v>
      </c>
    </row>
    <row r="230" spans="1:3" ht="14.25" customHeight="1">
      <c r="A230" s="19">
        <v>14</v>
      </c>
      <c r="B230" s="20" t="s">
        <v>36</v>
      </c>
      <c r="C230" s="24" t="s">
        <v>22</v>
      </c>
    </row>
    <row r="231" spans="1:3" ht="15" customHeight="1" thickBot="1">
      <c r="A231" s="25">
        <v>15</v>
      </c>
      <c r="B231" s="26" t="s">
        <v>37</v>
      </c>
      <c r="C231" s="27" t="s">
        <v>127</v>
      </c>
    </row>
    <row r="232" spans="1:3" ht="15.75" customHeight="1">
      <c r="A232" s="13"/>
      <c r="B232" s="14"/>
      <c r="C232" s="15"/>
    </row>
    <row r="233" spans="1:3" ht="27" customHeight="1">
      <c r="A233" s="16" t="s">
        <v>132</v>
      </c>
      <c r="B233" s="17" t="s">
        <v>9</v>
      </c>
      <c r="C233" s="18" t="s">
        <v>133</v>
      </c>
    </row>
    <row r="234" spans="1:3" ht="15">
      <c r="A234" s="19">
        <v>1</v>
      </c>
      <c r="B234" s="20" t="s">
        <v>11</v>
      </c>
      <c r="C234" s="21" t="s">
        <v>134</v>
      </c>
    </row>
    <row r="235" spans="1:3" ht="14.25" customHeight="1">
      <c r="A235" s="19">
        <v>2</v>
      </c>
      <c r="B235" s="22" t="s">
        <v>13</v>
      </c>
      <c r="C235" s="21" t="s">
        <v>71</v>
      </c>
    </row>
    <row r="236" spans="1:3" ht="14.25" customHeight="1">
      <c r="A236" s="19">
        <v>3</v>
      </c>
      <c r="B236" s="22" t="s">
        <v>15</v>
      </c>
      <c r="C236" s="23" t="s">
        <v>16</v>
      </c>
    </row>
    <row r="237" spans="1:3" ht="14.25" customHeight="1">
      <c r="A237" s="19">
        <v>4</v>
      </c>
      <c r="B237" s="20" t="s">
        <v>17</v>
      </c>
      <c r="C237" s="21" t="s">
        <v>78</v>
      </c>
    </row>
    <row r="238" spans="1:3" ht="14.25" customHeight="1">
      <c r="A238" s="19">
        <v>5</v>
      </c>
      <c r="B238" s="20" t="s">
        <v>19</v>
      </c>
      <c r="C238" s="21" t="s">
        <v>20</v>
      </c>
    </row>
    <row r="239" spans="1:3" ht="14.25" customHeight="1">
      <c r="A239" s="19">
        <v>6</v>
      </c>
      <c r="B239" s="20" t="s">
        <v>21</v>
      </c>
      <c r="C239" s="24" t="s">
        <v>22</v>
      </c>
    </row>
    <row r="240" spans="1:3" ht="14.25" customHeight="1">
      <c r="A240" s="19">
        <v>7</v>
      </c>
      <c r="B240" s="20" t="s">
        <v>23</v>
      </c>
      <c r="C240" s="21" t="s">
        <v>135</v>
      </c>
    </row>
    <row r="241" spans="1:3" ht="14.25" customHeight="1">
      <c r="A241" s="19">
        <v>8</v>
      </c>
      <c r="B241" s="20" t="s">
        <v>25</v>
      </c>
      <c r="C241" s="21" t="s">
        <v>26</v>
      </c>
    </row>
    <row r="242" spans="1:3" ht="14.25" customHeight="1">
      <c r="A242" s="19">
        <v>9</v>
      </c>
      <c r="B242" s="20" t="s">
        <v>27</v>
      </c>
      <c r="C242" s="21" t="s">
        <v>28</v>
      </c>
    </row>
    <row r="243" spans="1:3" ht="14.25" customHeight="1">
      <c r="A243" s="19">
        <v>10</v>
      </c>
      <c r="B243" s="20" t="s">
        <v>29</v>
      </c>
      <c r="C243" s="21" t="s">
        <v>30</v>
      </c>
    </row>
    <row r="244" spans="1:3" ht="14.25" customHeight="1">
      <c r="A244" s="19">
        <v>11</v>
      </c>
      <c r="B244" s="20" t="s">
        <v>31</v>
      </c>
      <c r="C244" s="21" t="s">
        <v>32</v>
      </c>
    </row>
    <row r="245" spans="1:3" ht="14.25" customHeight="1">
      <c r="A245" s="19">
        <v>12</v>
      </c>
      <c r="B245" s="20" t="s">
        <v>33</v>
      </c>
      <c r="C245" s="21" t="s">
        <v>34</v>
      </c>
    </row>
    <row r="246" spans="1:3" ht="14.25" customHeight="1">
      <c r="A246" s="19">
        <v>13</v>
      </c>
      <c r="B246" s="20" t="s">
        <v>35</v>
      </c>
      <c r="C246" s="21" t="s">
        <v>20</v>
      </c>
    </row>
    <row r="247" spans="1:3" ht="14.25" customHeight="1">
      <c r="A247" s="19">
        <v>14</v>
      </c>
      <c r="B247" s="20" t="s">
        <v>36</v>
      </c>
      <c r="C247" s="24" t="s">
        <v>22</v>
      </c>
    </row>
    <row r="248" spans="1:3" ht="15" customHeight="1" thickBot="1">
      <c r="A248" s="25">
        <v>15</v>
      </c>
      <c r="B248" s="26" t="s">
        <v>37</v>
      </c>
      <c r="C248" s="27" t="s">
        <v>38</v>
      </c>
    </row>
    <row r="249" spans="1:3" ht="15.75" customHeight="1">
      <c r="A249" s="13"/>
      <c r="B249" s="14"/>
      <c r="C249" s="15"/>
    </row>
    <row r="250" spans="1:3" ht="27" customHeight="1">
      <c r="A250" s="16" t="s">
        <v>136</v>
      </c>
      <c r="B250" s="17" t="s">
        <v>9</v>
      </c>
      <c r="C250" s="18" t="s">
        <v>137</v>
      </c>
    </row>
    <row r="251" spans="1:3" ht="30">
      <c r="A251" s="19">
        <v>1</v>
      </c>
      <c r="B251" s="20" t="s">
        <v>11</v>
      </c>
      <c r="C251" s="21" t="s">
        <v>138</v>
      </c>
    </row>
    <row r="252" spans="1:3" ht="14.25" customHeight="1">
      <c r="A252" s="19">
        <v>2</v>
      </c>
      <c r="B252" s="22" t="s">
        <v>13</v>
      </c>
      <c r="C252" s="21" t="s">
        <v>139</v>
      </c>
    </row>
    <row r="253" spans="1:3" ht="14.25" customHeight="1">
      <c r="A253" s="19">
        <v>3</v>
      </c>
      <c r="B253" s="22" t="s">
        <v>15</v>
      </c>
      <c r="C253" s="23" t="s">
        <v>16</v>
      </c>
    </row>
    <row r="254" spans="1:3" ht="14.25" customHeight="1">
      <c r="A254" s="19">
        <v>4</v>
      </c>
      <c r="B254" s="20" t="s">
        <v>17</v>
      </c>
      <c r="C254" s="21" t="s">
        <v>140</v>
      </c>
    </row>
    <row r="255" spans="1:3" ht="14.25" customHeight="1">
      <c r="A255" s="19">
        <v>5</v>
      </c>
      <c r="B255" s="20" t="s">
        <v>19</v>
      </c>
      <c r="C255" s="21" t="s">
        <v>20</v>
      </c>
    </row>
    <row r="256" spans="1:3" ht="14.25" customHeight="1">
      <c r="A256" s="19">
        <v>6</v>
      </c>
      <c r="B256" s="20" t="s">
        <v>21</v>
      </c>
      <c r="C256" s="24" t="s">
        <v>22</v>
      </c>
    </row>
    <row r="257" spans="1:3" ht="14.25" customHeight="1">
      <c r="A257" s="19">
        <v>7</v>
      </c>
      <c r="B257" s="20" t="s">
        <v>23</v>
      </c>
      <c r="C257" s="21" t="s">
        <v>141</v>
      </c>
    </row>
    <row r="258" spans="1:3" ht="14.25" customHeight="1">
      <c r="A258" s="19">
        <v>8</v>
      </c>
      <c r="B258" s="20" t="s">
        <v>25</v>
      </c>
      <c r="C258" s="21" t="s">
        <v>142</v>
      </c>
    </row>
    <row r="259" spans="1:3" ht="14.25" customHeight="1">
      <c r="A259" s="19">
        <v>9</v>
      </c>
      <c r="B259" s="20" t="s">
        <v>27</v>
      </c>
      <c r="C259" s="21" t="s">
        <v>80</v>
      </c>
    </row>
    <row r="260" spans="1:3" ht="14.25" customHeight="1">
      <c r="A260" s="19">
        <v>10</v>
      </c>
      <c r="B260" s="20" t="s">
        <v>29</v>
      </c>
      <c r="C260" s="21" t="s">
        <v>30</v>
      </c>
    </row>
    <row r="261" spans="1:3" ht="14.25" customHeight="1">
      <c r="A261" s="19">
        <v>11</v>
      </c>
      <c r="B261" s="20" t="s">
        <v>31</v>
      </c>
      <c r="C261" s="21" t="s">
        <v>32</v>
      </c>
    </row>
    <row r="262" spans="1:3" ht="14.25" customHeight="1">
      <c r="A262" s="19">
        <v>12</v>
      </c>
      <c r="B262" s="20" t="s">
        <v>33</v>
      </c>
      <c r="C262" s="21" t="s">
        <v>34</v>
      </c>
    </row>
    <row r="263" spans="1:3" ht="14.25" customHeight="1">
      <c r="A263" s="19">
        <v>13</v>
      </c>
      <c r="B263" s="20" t="s">
        <v>35</v>
      </c>
      <c r="C263" s="21" t="s">
        <v>20</v>
      </c>
    </row>
    <row r="264" spans="1:3" ht="14.25" customHeight="1">
      <c r="A264" s="19">
        <v>14</v>
      </c>
      <c r="B264" s="20" t="s">
        <v>36</v>
      </c>
      <c r="C264" s="24" t="s">
        <v>22</v>
      </c>
    </row>
    <row r="265" spans="1:3" ht="15" customHeight="1" thickBot="1">
      <c r="A265" s="25">
        <v>15</v>
      </c>
      <c r="B265" s="26" t="s">
        <v>37</v>
      </c>
      <c r="C265" s="27" t="s">
        <v>38</v>
      </c>
    </row>
    <row r="266" spans="1:3" ht="15.75" customHeight="1">
      <c r="A266" s="13"/>
      <c r="B266" s="14"/>
      <c r="C266" s="15"/>
    </row>
    <row r="267" spans="1:3" ht="27" customHeight="1">
      <c r="A267" s="16" t="s">
        <v>143</v>
      </c>
      <c r="B267" s="17" t="s">
        <v>9</v>
      </c>
      <c r="C267" s="18" t="s">
        <v>144</v>
      </c>
    </row>
    <row r="268" spans="1:3" ht="15">
      <c r="A268" s="19">
        <v>1</v>
      </c>
      <c r="B268" s="20" t="s">
        <v>11</v>
      </c>
      <c r="C268" s="21" t="s">
        <v>145</v>
      </c>
    </row>
    <row r="269" spans="1:3" ht="14.25" customHeight="1">
      <c r="A269" s="19">
        <v>2</v>
      </c>
      <c r="B269" s="22" t="s">
        <v>13</v>
      </c>
      <c r="C269" s="21" t="s">
        <v>139</v>
      </c>
    </row>
    <row r="270" spans="1:3" ht="14.25" customHeight="1">
      <c r="A270" s="19">
        <v>3</v>
      </c>
      <c r="B270" s="22" t="s">
        <v>15</v>
      </c>
      <c r="C270" s="23" t="s">
        <v>16</v>
      </c>
    </row>
    <row r="271" spans="1:3" ht="14.25" customHeight="1">
      <c r="A271" s="19">
        <v>4</v>
      </c>
      <c r="B271" s="20" t="s">
        <v>17</v>
      </c>
      <c r="C271" s="21" t="s">
        <v>146</v>
      </c>
    </row>
    <row r="272" spans="1:3" ht="14.25" customHeight="1">
      <c r="A272" s="19">
        <v>5</v>
      </c>
      <c r="B272" s="20" t="s">
        <v>19</v>
      </c>
      <c r="C272" s="21" t="s">
        <v>20</v>
      </c>
    </row>
    <row r="273" spans="1:3" ht="14.25" customHeight="1">
      <c r="A273" s="19">
        <v>6</v>
      </c>
      <c r="B273" s="20" t="s">
        <v>21</v>
      </c>
      <c r="C273" s="24" t="s">
        <v>22</v>
      </c>
    </row>
    <row r="274" spans="1:3" ht="14.25" customHeight="1">
      <c r="A274" s="19">
        <v>7</v>
      </c>
      <c r="B274" s="20" t="s">
        <v>23</v>
      </c>
      <c r="C274" s="21" t="s">
        <v>141</v>
      </c>
    </row>
    <row r="275" spans="1:3" ht="14.25" customHeight="1">
      <c r="A275" s="19">
        <v>8</v>
      </c>
      <c r="B275" s="20" t="s">
        <v>25</v>
      </c>
      <c r="C275" s="21" t="s">
        <v>142</v>
      </c>
    </row>
    <row r="276" spans="1:3" ht="14.25" customHeight="1">
      <c r="A276" s="19">
        <v>9</v>
      </c>
      <c r="B276" s="20" t="s">
        <v>27</v>
      </c>
      <c r="C276" s="21" t="s">
        <v>80</v>
      </c>
    </row>
    <row r="277" spans="1:3" ht="14.25" customHeight="1">
      <c r="A277" s="19">
        <v>10</v>
      </c>
      <c r="B277" s="20" t="s">
        <v>29</v>
      </c>
      <c r="C277" s="21" t="s">
        <v>30</v>
      </c>
    </row>
    <row r="278" spans="1:3" ht="14.25" customHeight="1">
      <c r="A278" s="19">
        <v>11</v>
      </c>
      <c r="B278" s="20" t="s">
        <v>31</v>
      </c>
      <c r="C278" s="21" t="s">
        <v>32</v>
      </c>
    </row>
    <row r="279" spans="1:3" ht="14.25" customHeight="1">
      <c r="A279" s="19">
        <v>12</v>
      </c>
      <c r="B279" s="20" t="s">
        <v>33</v>
      </c>
      <c r="C279" s="21" t="s">
        <v>34</v>
      </c>
    </row>
    <row r="280" spans="1:3" ht="14.25" customHeight="1">
      <c r="A280" s="19">
        <v>13</v>
      </c>
      <c r="B280" s="20" t="s">
        <v>35</v>
      </c>
      <c r="C280" s="21" t="s">
        <v>20</v>
      </c>
    </row>
    <row r="281" spans="1:3" ht="14.25" customHeight="1">
      <c r="A281" s="19">
        <v>14</v>
      </c>
      <c r="B281" s="20" t="s">
        <v>36</v>
      </c>
      <c r="C281" s="24" t="s">
        <v>22</v>
      </c>
    </row>
    <row r="282" spans="1:3" ht="15" customHeight="1" thickBot="1">
      <c r="A282" s="25">
        <v>15</v>
      </c>
      <c r="B282" s="26" t="s">
        <v>37</v>
      </c>
      <c r="C282" s="27" t="s">
        <v>38</v>
      </c>
    </row>
    <row r="283" spans="1:3" ht="15.75" customHeight="1">
      <c r="A283" s="13"/>
      <c r="B283" s="14"/>
      <c r="C283" s="15"/>
    </row>
    <row r="284" spans="1:3" ht="27" customHeight="1">
      <c r="A284" s="16" t="s">
        <v>147</v>
      </c>
      <c r="B284" s="17" t="s">
        <v>9</v>
      </c>
      <c r="C284" s="18" t="s">
        <v>148</v>
      </c>
    </row>
    <row r="285" spans="1:3" ht="15">
      <c r="A285" s="19">
        <v>1</v>
      </c>
      <c r="B285" s="20" t="s">
        <v>11</v>
      </c>
      <c r="C285" s="21" t="s">
        <v>100</v>
      </c>
    </row>
    <row r="286" spans="1:3" ht="14.25" customHeight="1">
      <c r="A286" s="19">
        <v>2</v>
      </c>
      <c r="B286" s="22" t="s">
        <v>13</v>
      </c>
      <c r="C286" s="21" t="s">
        <v>100</v>
      </c>
    </row>
    <row r="287" spans="1:3" ht="14.25" customHeight="1">
      <c r="A287" s="19">
        <v>3</v>
      </c>
      <c r="B287" s="22" t="s">
        <v>15</v>
      </c>
      <c r="C287" s="23" t="s">
        <v>16</v>
      </c>
    </row>
    <row r="288" spans="1:3" ht="14.25" customHeight="1">
      <c r="A288" s="19">
        <v>4</v>
      </c>
      <c r="B288" s="20" t="s">
        <v>17</v>
      </c>
      <c r="C288" s="21" t="s">
        <v>149</v>
      </c>
    </row>
    <row r="289" spans="1:3" ht="14.25" customHeight="1">
      <c r="A289" s="19">
        <v>5</v>
      </c>
      <c r="B289" s="20" t="s">
        <v>19</v>
      </c>
      <c r="C289" s="21" t="s">
        <v>150</v>
      </c>
    </row>
    <row r="290" spans="1:3" ht="14.25" customHeight="1">
      <c r="A290" s="19">
        <v>6</v>
      </c>
      <c r="B290" s="20" t="s">
        <v>21</v>
      </c>
      <c r="C290" s="24" t="s">
        <v>22</v>
      </c>
    </row>
    <row r="291" spans="1:3" ht="14.25" customHeight="1">
      <c r="A291" s="19">
        <v>7</v>
      </c>
      <c r="B291" s="20" t="s">
        <v>23</v>
      </c>
      <c r="C291" s="21" t="s">
        <v>151</v>
      </c>
    </row>
    <row r="292" spans="1:3" ht="14.25" customHeight="1">
      <c r="A292" s="19">
        <v>8</v>
      </c>
      <c r="B292" s="20" t="s">
        <v>25</v>
      </c>
      <c r="C292" s="21" t="s">
        <v>152</v>
      </c>
    </row>
    <row r="293" spans="1:3" ht="14.25" customHeight="1">
      <c r="A293" s="19">
        <v>9</v>
      </c>
      <c r="B293" s="20" t="s">
        <v>27</v>
      </c>
      <c r="C293" s="21" t="s">
        <v>153</v>
      </c>
    </row>
    <row r="294" spans="1:3" ht="14.25" customHeight="1">
      <c r="A294" s="19">
        <v>10</v>
      </c>
      <c r="B294" s="20" t="s">
        <v>29</v>
      </c>
      <c r="C294" s="21" t="s">
        <v>154</v>
      </c>
    </row>
    <row r="295" spans="1:3" ht="14.25" customHeight="1">
      <c r="A295" s="19">
        <v>11</v>
      </c>
      <c r="B295" s="20" t="s">
        <v>31</v>
      </c>
      <c r="C295" s="21" t="s">
        <v>155</v>
      </c>
    </row>
    <row r="296" spans="1:3" ht="14.25" customHeight="1">
      <c r="A296" s="19">
        <v>12</v>
      </c>
      <c r="B296" s="20" t="s">
        <v>33</v>
      </c>
      <c r="C296" s="21" t="s">
        <v>149</v>
      </c>
    </row>
    <row r="297" spans="1:3" ht="14.25" customHeight="1">
      <c r="A297" s="19">
        <v>13</v>
      </c>
      <c r="B297" s="20" t="s">
        <v>35</v>
      </c>
      <c r="C297" s="21" t="s">
        <v>150</v>
      </c>
    </row>
    <row r="298" spans="1:3" ht="14.25" customHeight="1">
      <c r="A298" s="19">
        <v>14</v>
      </c>
      <c r="B298" s="20" t="s">
        <v>36</v>
      </c>
      <c r="C298" s="24" t="s">
        <v>22</v>
      </c>
    </row>
    <row r="299" spans="1:3" ht="15" customHeight="1" thickBot="1">
      <c r="A299" s="25">
        <v>15</v>
      </c>
      <c r="B299" s="26" t="s">
        <v>37</v>
      </c>
      <c r="C299" s="27" t="s">
        <v>151</v>
      </c>
    </row>
    <row r="300" spans="1:3" ht="15.75" customHeight="1">
      <c r="A300" s="13"/>
      <c r="B300" s="14"/>
      <c r="C300" s="15"/>
    </row>
    <row r="301" spans="1:3" ht="27" customHeight="1">
      <c r="A301" s="16" t="s">
        <v>156</v>
      </c>
      <c r="B301" s="17" t="s">
        <v>9</v>
      </c>
      <c r="C301" s="18" t="s">
        <v>157</v>
      </c>
    </row>
    <row r="302" spans="1:3" ht="15">
      <c r="A302" s="19">
        <v>1</v>
      </c>
      <c r="B302" s="20" t="s">
        <v>11</v>
      </c>
      <c r="C302" s="21" t="s">
        <v>158</v>
      </c>
    </row>
    <row r="303" spans="1:3" ht="14.25" customHeight="1">
      <c r="A303" s="19">
        <v>2</v>
      </c>
      <c r="B303" s="22" t="s">
        <v>13</v>
      </c>
      <c r="C303" s="21" t="s">
        <v>159</v>
      </c>
    </row>
    <row r="304" spans="1:3" ht="14.25" customHeight="1">
      <c r="A304" s="19">
        <v>3</v>
      </c>
      <c r="B304" s="22" t="s">
        <v>15</v>
      </c>
      <c r="C304" s="23" t="s">
        <v>43</v>
      </c>
    </row>
    <row r="305" spans="1:3" ht="14.25" customHeight="1">
      <c r="A305" s="19">
        <v>4</v>
      </c>
      <c r="B305" s="20" t="s">
        <v>17</v>
      </c>
      <c r="C305" s="21" t="s">
        <v>149</v>
      </c>
    </row>
    <row r="306" spans="1:3" ht="14.25" customHeight="1">
      <c r="A306" s="19">
        <v>5</v>
      </c>
      <c r="B306" s="20" t="s">
        <v>19</v>
      </c>
      <c r="C306" s="21" t="s">
        <v>150</v>
      </c>
    </row>
    <row r="307" spans="1:3" ht="14.25" customHeight="1">
      <c r="A307" s="19">
        <v>6</v>
      </c>
      <c r="B307" s="20" t="s">
        <v>21</v>
      </c>
      <c r="C307" s="24" t="s">
        <v>22</v>
      </c>
    </row>
    <row r="308" spans="1:3" ht="14.25" customHeight="1">
      <c r="A308" s="19">
        <v>7</v>
      </c>
      <c r="B308" s="20" t="s">
        <v>23</v>
      </c>
      <c r="C308" s="21" t="s">
        <v>151</v>
      </c>
    </row>
    <row r="309" spans="1:3" ht="14.25" customHeight="1">
      <c r="A309" s="19">
        <v>8</v>
      </c>
      <c r="B309" s="20" t="s">
        <v>25</v>
      </c>
      <c r="C309" s="21" t="s">
        <v>152</v>
      </c>
    </row>
    <row r="310" spans="1:3" ht="14.25" customHeight="1">
      <c r="A310" s="19">
        <v>9</v>
      </c>
      <c r="B310" s="20" t="s">
        <v>27</v>
      </c>
      <c r="C310" s="21" t="s">
        <v>160</v>
      </c>
    </row>
    <row r="311" spans="1:3" ht="14.25" customHeight="1">
      <c r="A311" s="19">
        <v>10</v>
      </c>
      <c r="B311" s="20" t="s">
        <v>29</v>
      </c>
      <c r="C311" s="21" t="s">
        <v>152</v>
      </c>
    </row>
    <row r="312" spans="1:3" ht="14.25" customHeight="1">
      <c r="A312" s="19">
        <v>11</v>
      </c>
      <c r="B312" s="20" t="s">
        <v>31</v>
      </c>
      <c r="C312" s="21" t="s">
        <v>155</v>
      </c>
    </row>
    <row r="313" spans="1:3" ht="14.25" customHeight="1">
      <c r="A313" s="19">
        <v>12</v>
      </c>
      <c r="B313" s="20" t="s">
        <v>33</v>
      </c>
      <c r="C313" s="21" t="s">
        <v>149</v>
      </c>
    </row>
    <row r="314" spans="1:3" ht="14.25" customHeight="1">
      <c r="A314" s="19">
        <v>13</v>
      </c>
      <c r="B314" s="20" t="s">
        <v>35</v>
      </c>
      <c r="C314" s="21" t="s">
        <v>150</v>
      </c>
    </row>
    <row r="315" spans="1:3" ht="14.25" customHeight="1">
      <c r="A315" s="19">
        <v>14</v>
      </c>
      <c r="B315" s="20" t="s">
        <v>36</v>
      </c>
      <c r="C315" s="24" t="s">
        <v>22</v>
      </c>
    </row>
    <row r="316" spans="1:3" ht="15" customHeight="1" thickBot="1">
      <c r="A316" s="25">
        <v>15</v>
      </c>
      <c r="B316" s="26" t="s">
        <v>37</v>
      </c>
      <c r="C316" s="27" t="s">
        <v>151</v>
      </c>
    </row>
    <row r="317" spans="1:3" ht="15.75" customHeight="1">
      <c r="A317" s="13"/>
      <c r="B317" s="14"/>
      <c r="C317" s="15"/>
    </row>
    <row r="318" spans="1:3" ht="27" customHeight="1">
      <c r="A318" s="16" t="s">
        <v>161</v>
      </c>
      <c r="B318" s="17" t="s">
        <v>9</v>
      </c>
      <c r="C318" s="18" t="s">
        <v>162</v>
      </c>
    </row>
    <row r="319" spans="1:3" ht="15">
      <c r="A319" s="19">
        <v>1</v>
      </c>
      <c r="B319" s="20" t="s">
        <v>11</v>
      </c>
      <c r="C319" s="21" t="s">
        <v>163</v>
      </c>
    </row>
    <row r="320" spans="1:3" ht="14.25" customHeight="1">
      <c r="A320" s="19">
        <v>2</v>
      </c>
      <c r="B320" s="22" t="s">
        <v>13</v>
      </c>
      <c r="C320" s="21" t="s">
        <v>164</v>
      </c>
    </row>
    <row r="321" spans="1:3" ht="14.25" customHeight="1">
      <c r="A321" s="19">
        <v>3</v>
      </c>
      <c r="B321" s="22" t="s">
        <v>15</v>
      </c>
      <c r="C321" s="23" t="s">
        <v>16</v>
      </c>
    </row>
    <row r="322" spans="1:3" ht="14.25" customHeight="1">
      <c r="A322" s="19">
        <v>4</v>
      </c>
      <c r="B322" s="20" t="s">
        <v>17</v>
      </c>
      <c r="C322" s="21" t="s">
        <v>149</v>
      </c>
    </row>
    <row r="323" spans="1:3" ht="14.25" customHeight="1">
      <c r="A323" s="19">
        <v>5</v>
      </c>
      <c r="B323" s="20" t="s">
        <v>19</v>
      </c>
      <c r="C323" s="21" t="s">
        <v>150</v>
      </c>
    </row>
    <row r="324" spans="1:3" ht="14.25" customHeight="1">
      <c r="A324" s="19">
        <v>6</v>
      </c>
      <c r="B324" s="20" t="s">
        <v>21</v>
      </c>
      <c r="C324" s="24" t="s">
        <v>22</v>
      </c>
    </row>
    <row r="325" spans="1:3" ht="14.25" customHeight="1">
      <c r="A325" s="19">
        <v>7</v>
      </c>
      <c r="B325" s="20" t="s">
        <v>23</v>
      </c>
      <c r="C325" s="21" t="s">
        <v>151</v>
      </c>
    </row>
    <row r="326" spans="1:3" ht="14.25" customHeight="1">
      <c r="A326" s="19">
        <v>8</v>
      </c>
      <c r="B326" s="20" t="s">
        <v>25</v>
      </c>
      <c r="C326" s="21" t="s">
        <v>165</v>
      </c>
    </row>
    <row r="327" spans="1:3" ht="14.25" customHeight="1">
      <c r="A327" s="19">
        <v>9</v>
      </c>
      <c r="B327" s="20" t="s">
        <v>27</v>
      </c>
      <c r="C327" s="21" t="s">
        <v>80</v>
      </c>
    </row>
    <row r="328" spans="1:3" ht="14.25" customHeight="1">
      <c r="A328" s="19">
        <v>10</v>
      </c>
      <c r="B328" s="20" t="s">
        <v>29</v>
      </c>
      <c r="C328" s="21" t="s">
        <v>166</v>
      </c>
    </row>
    <row r="329" spans="1:3" ht="14.25" customHeight="1">
      <c r="A329" s="19">
        <v>11</v>
      </c>
      <c r="B329" s="20" t="s">
        <v>31</v>
      </c>
      <c r="C329" s="21" t="s">
        <v>155</v>
      </c>
    </row>
    <row r="330" spans="1:3" ht="14.25" customHeight="1">
      <c r="A330" s="19">
        <v>12</v>
      </c>
      <c r="B330" s="20" t="s">
        <v>33</v>
      </c>
      <c r="C330" s="21" t="s">
        <v>149</v>
      </c>
    </row>
    <row r="331" spans="1:3" ht="14.25" customHeight="1">
      <c r="A331" s="19">
        <v>13</v>
      </c>
      <c r="B331" s="20" t="s">
        <v>35</v>
      </c>
      <c r="C331" s="21" t="s">
        <v>150</v>
      </c>
    </row>
    <row r="332" spans="1:3" ht="14.25" customHeight="1">
      <c r="A332" s="19">
        <v>14</v>
      </c>
      <c r="B332" s="20" t="s">
        <v>36</v>
      </c>
      <c r="C332" s="24" t="s">
        <v>22</v>
      </c>
    </row>
    <row r="333" spans="1:3" ht="15" customHeight="1" thickBot="1">
      <c r="A333" s="25">
        <v>15</v>
      </c>
      <c r="B333" s="26" t="s">
        <v>37</v>
      </c>
      <c r="C333" s="27" t="s">
        <v>151</v>
      </c>
    </row>
    <row r="334" spans="1:3" ht="15.75" customHeight="1">
      <c r="A334" s="13"/>
      <c r="B334" s="14"/>
      <c r="C334" s="15"/>
    </row>
    <row r="335" spans="1:3" ht="27" customHeight="1">
      <c r="A335" s="16" t="s">
        <v>167</v>
      </c>
      <c r="B335" s="17" t="s">
        <v>9</v>
      </c>
      <c r="C335" s="18" t="s">
        <v>168</v>
      </c>
    </row>
    <row r="336" spans="1:3" ht="15">
      <c r="A336" s="19">
        <v>1</v>
      </c>
      <c r="B336" s="20" t="s">
        <v>11</v>
      </c>
      <c r="C336" s="21" t="s">
        <v>169</v>
      </c>
    </row>
    <row r="337" spans="1:3" ht="14.25" customHeight="1">
      <c r="A337" s="19">
        <v>2</v>
      </c>
      <c r="B337" s="22" t="s">
        <v>13</v>
      </c>
      <c r="C337" s="21" t="s">
        <v>67</v>
      </c>
    </row>
    <row r="338" spans="1:3" ht="14.25" customHeight="1">
      <c r="A338" s="19">
        <v>3</v>
      </c>
      <c r="B338" s="22" t="s">
        <v>15</v>
      </c>
      <c r="C338" s="23" t="s">
        <v>16</v>
      </c>
    </row>
    <row r="339" spans="1:3" ht="14.25" customHeight="1">
      <c r="A339" s="19">
        <v>4</v>
      </c>
      <c r="B339" s="20" t="s">
        <v>17</v>
      </c>
      <c r="C339" s="21" t="s">
        <v>149</v>
      </c>
    </row>
    <row r="340" spans="1:3" ht="14.25" customHeight="1">
      <c r="A340" s="19">
        <v>5</v>
      </c>
      <c r="B340" s="20" t="s">
        <v>19</v>
      </c>
      <c r="C340" s="21" t="s">
        <v>150</v>
      </c>
    </row>
    <row r="341" spans="1:3" ht="14.25" customHeight="1">
      <c r="A341" s="19">
        <v>6</v>
      </c>
      <c r="B341" s="20" t="s">
        <v>21</v>
      </c>
      <c r="C341" s="24" t="s">
        <v>22</v>
      </c>
    </row>
    <row r="342" spans="1:3" ht="14.25" customHeight="1">
      <c r="A342" s="19">
        <v>7</v>
      </c>
      <c r="B342" s="20" t="s">
        <v>23</v>
      </c>
      <c r="C342" s="21" t="s">
        <v>151</v>
      </c>
    </row>
    <row r="343" spans="1:3" ht="14.25" customHeight="1">
      <c r="A343" s="19">
        <v>8</v>
      </c>
      <c r="B343" s="20" t="s">
        <v>25</v>
      </c>
      <c r="C343" s="21" t="s">
        <v>170</v>
      </c>
    </row>
    <row r="344" spans="1:3" ht="14.25" customHeight="1">
      <c r="A344" s="19">
        <v>9</v>
      </c>
      <c r="B344" s="20" t="s">
        <v>27</v>
      </c>
      <c r="C344" s="21" t="s">
        <v>80</v>
      </c>
    </row>
    <row r="345" spans="1:3" ht="14.25" customHeight="1">
      <c r="A345" s="19">
        <v>10</v>
      </c>
      <c r="B345" s="20" t="s">
        <v>29</v>
      </c>
      <c r="C345" s="21" t="s">
        <v>170</v>
      </c>
    </row>
    <row r="346" spans="1:3" ht="14.25" customHeight="1">
      <c r="A346" s="19">
        <v>11</v>
      </c>
      <c r="B346" s="20" t="s">
        <v>31</v>
      </c>
      <c r="C346" s="21" t="s">
        <v>155</v>
      </c>
    </row>
    <row r="347" spans="1:3" ht="14.25" customHeight="1">
      <c r="A347" s="19">
        <v>12</v>
      </c>
      <c r="B347" s="20" t="s">
        <v>33</v>
      </c>
      <c r="C347" s="21" t="s">
        <v>149</v>
      </c>
    </row>
    <row r="348" spans="1:3" ht="14.25" customHeight="1">
      <c r="A348" s="19">
        <v>13</v>
      </c>
      <c r="B348" s="20" t="s">
        <v>35</v>
      </c>
      <c r="C348" s="21" t="s">
        <v>150</v>
      </c>
    </row>
    <row r="349" spans="1:3" ht="14.25" customHeight="1">
      <c r="A349" s="19">
        <v>14</v>
      </c>
      <c r="B349" s="20" t="s">
        <v>36</v>
      </c>
      <c r="C349" s="24" t="s">
        <v>22</v>
      </c>
    </row>
    <row r="350" spans="1:3" ht="15" customHeight="1" thickBot="1">
      <c r="A350" s="25">
        <v>15</v>
      </c>
      <c r="B350" s="26" t="s">
        <v>37</v>
      </c>
      <c r="C350" s="27" t="s">
        <v>151</v>
      </c>
    </row>
    <row r="351" spans="1:4" ht="15.75">
      <c r="A351" s="28" t="s">
        <v>171</v>
      </c>
      <c r="B351" s="28"/>
      <c r="C351" s="28" t="s">
        <v>172</v>
      </c>
      <c r="D351"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REPORTING&amp;RHARTFORD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9"/>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5"/>
      <c r="C1" s="465"/>
    </row>
    <row r="2" spans="1:3" ht="15">
      <c r="A2" s="465" t="s">
        <v>0</v>
      </c>
      <c r="B2" s="465"/>
      <c r="C2" s="465"/>
    </row>
    <row r="3" spans="1:3" ht="15">
      <c r="A3" s="465" t="s">
        <v>1</v>
      </c>
      <c r="B3" s="465"/>
      <c r="C3" s="465"/>
    </row>
    <row r="4" spans="1:3" ht="15">
      <c r="A4" s="465" t="s">
        <v>2</v>
      </c>
      <c r="B4" s="465"/>
      <c r="C4" s="465"/>
    </row>
    <row r="5" spans="1:3" ht="15">
      <c r="A5" s="298" t="s">
        <v>1489</v>
      </c>
      <c r="B5" s="298"/>
      <c r="C5" s="298"/>
    </row>
    <row r="6" spans="1:3" ht="13.5" customHeight="1" thickBot="1">
      <c r="A6" s="299"/>
      <c r="B6" s="493"/>
      <c r="C6" s="493"/>
    </row>
    <row r="7" spans="1:3" ht="15">
      <c r="A7" s="221">
        <v>-1</v>
      </c>
      <c r="B7" s="223">
        <v>-2</v>
      </c>
      <c r="C7" s="224">
        <v>-3</v>
      </c>
    </row>
    <row r="8" spans="1:3" ht="15.75" thickBot="1">
      <c r="A8" s="300" t="s">
        <v>5</v>
      </c>
      <c r="B8" s="301" t="s">
        <v>6</v>
      </c>
      <c r="C8" s="301" t="s">
        <v>1490</v>
      </c>
    </row>
    <row r="9" spans="1:3" ht="15.75" customHeight="1">
      <c r="A9" s="302"/>
      <c r="B9" s="303"/>
      <c r="C9" s="304"/>
    </row>
    <row r="10" spans="1:3" ht="15.75" customHeight="1" thickBot="1">
      <c r="A10" s="305" t="s">
        <v>85</v>
      </c>
      <c r="B10" s="306" t="s">
        <v>1491</v>
      </c>
      <c r="C10" s="301"/>
    </row>
    <row r="11" spans="1:3" s="225" customFormat="1" ht="75" customHeight="1">
      <c r="A11" s="307" t="s">
        <v>8</v>
      </c>
      <c r="B11" s="308" t="s">
        <v>1492</v>
      </c>
      <c r="C11" s="309" t="s">
        <v>1493</v>
      </c>
    </row>
    <row r="12" spans="1:3" s="225" customFormat="1" ht="75" customHeight="1">
      <c r="A12" s="310" t="s">
        <v>39</v>
      </c>
      <c r="B12" s="308" t="s">
        <v>1494</v>
      </c>
      <c r="C12" s="311" t="s">
        <v>1495</v>
      </c>
    </row>
    <row r="13" spans="1:3" s="225" customFormat="1" ht="30">
      <c r="A13" s="312" t="s">
        <v>49</v>
      </c>
      <c r="B13" s="313" t="s">
        <v>1496</v>
      </c>
      <c r="C13" s="314">
        <v>0.136</v>
      </c>
    </row>
    <row r="14" spans="1:3" ht="13.5" customHeight="1" thickBot="1">
      <c r="A14" s="315"/>
      <c r="B14" s="316"/>
      <c r="C14" s="317"/>
    </row>
    <row r="15" spans="1:3" s="225" customFormat="1" ht="16.5" customHeight="1" thickBot="1">
      <c r="A15" s="318" t="s">
        <v>1497</v>
      </c>
      <c r="B15" s="319" t="s">
        <v>1498</v>
      </c>
      <c r="C15" s="320"/>
    </row>
    <row r="16" spans="1:3" s="225" customFormat="1" ht="15">
      <c r="A16" s="321"/>
      <c r="B16" s="322" t="s">
        <v>1499</v>
      </c>
      <c r="C16" s="323"/>
    </row>
    <row r="17" spans="1:3" s="225" customFormat="1" ht="15">
      <c r="A17" s="324">
        <v>1</v>
      </c>
      <c r="B17" s="308" t="s">
        <v>1500</v>
      </c>
      <c r="C17" s="325" t="s">
        <v>1501</v>
      </c>
    </row>
    <row r="18" spans="1:3" s="225" customFormat="1" ht="15">
      <c r="A18" s="324">
        <v>2</v>
      </c>
      <c r="B18" s="326" t="s">
        <v>1502</v>
      </c>
      <c r="C18" s="325" t="s">
        <v>1503</v>
      </c>
    </row>
    <row r="19" spans="1:3" s="225" customFormat="1" ht="15">
      <c r="A19" s="324">
        <v>3</v>
      </c>
      <c r="B19" s="326" t="s">
        <v>1504</v>
      </c>
      <c r="C19" s="325" t="s">
        <v>1505</v>
      </c>
    </row>
    <row r="20" spans="1:3" s="225" customFormat="1" ht="75" customHeight="1">
      <c r="A20" s="324">
        <v>4</v>
      </c>
      <c r="B20" s="326" t="s">
        <v>1506</v>
      </c>
      <c r="C20" s="325" t="s">
        <v>1493</v>
      </c>
    </row>
    <row r="21" spans="1:3" s="225" customFormat="1" ht="75" customHeight="1">
      <c r="A21" s="324">
        <v>5</v>
      </c>
      <c r="B21" s="326" t="s">
        <v>1507</v>
      </c>
      <c r="C21" s="325" t="s">
        <v>1495</v>
      </c>
    </row>
    <row r="22" spans="1:3" s="225" customFormat="1" ht="27" customHeight="1">
      <c r="A22" s="327">
        <v>6</v>
      </c>
      <c r="B22" s="326" t="s">
        <v>1508</v>
      </c>
      <c r="C22" s="328">
        <v>0.156</v>
      </c>
    </row>
    <row r="23" spans="1:3" s="329" customFormat="1" ht="15">
      <c r="A23" s="330"/>
      <c r="B23" s="331"/>
      <c r="C23" s="332"/>
    </row>
    <row r="24" spans="1:3" s="225" customFormat="1" ht="15">
      <c r="A24" s="321"/>
      <c r="B24" s="322" t="s">
        <v>1499</v>
      </c>
      <c r="C24" s="323"/>
    </row>
    <row r="25" spans="1:3" s="225" customFormat="1" ht="15">
      <c r="A25" s="324">
        <v>1</v>
      </c>
      <c r="B25" s="308" t="s">
        <v>1500</v>
      </c>
      <c r="C25" s="325" t="s">
        <v>1509</v>
      </c>
    </row>
    <row r="26" spans="1:3" s="225" customFormat="1" ht="15">
      <c r="A26" s="324">
        <v>2</v>
      </c>
      <c r="B26" s="326" t="s">
        <v>1502</v>
      </c>
      <c r="C26" s="325" t="s">
        <v>1503</v>
      </c>
    </row>
    <row r="27" spans="1:3" s="225" customFormat="1" ht="15">
      <c r="A27" s="324">
        <v>3</v>
      </c>
      <c r="B27" s="326" t="s">
        <v>1504</v>
      </c>
      <c r="C27" s="325" t="s">
        <v>1505</v>
      </c>
    </row>
    <row r="28" spans="1:3" s="225" customFormat="1" ht="75" customHeight="1">
      <c r="A28" s="324">
        <v>4</v>
      </c>
      <c r="B28" s="326" t="s">
        <v>1506</v>
      </c>
      <c r="C28" s="325" t="s">
        <v>1493</v>
      </c>
    </row>
    <row r="29" spans="1:3" s="225" customFormat="1" ht="75" customHeight="1">
      <c r="A29" s="324">
        <v>5</v>
      </c>
      <c r="B29" s="326" t="s">
        <v>1507</v>
      </c>
      <c r="C29" s="325" t="s">
        <v>1495</v>
      </c>
    </row>
    <row r="30" spans="1:3" s="225" customFormat="1" ht="27" customHeight="1">
      <c r="A30" s="327">
        <v>6</v>
      </c>
      <c r="B30" s="326" t="s">
        <v>1508</v>
      </c>
      <c r="C30" s="328">
        <v>0.105</v>
      </c>
    </row>
    <row r="31" spans="1:3" s="329" customFormat="1" ht="15">
      <c r="A31" s="330"/>
      <c r="B31" s="331"/>
      <c r="C31" s="332"/>
    </row>
    <row r="32" spans="1:3" s="225" customFormat="1" ht="15">
      <c r="A32" s="321"/>
      <c r="B32" s="322" t="s">
        <v>1499</v>
      </c>
      <c r="C32" s="323"/>
    </row>
    <row r="33" spans="1:3" s="225" customFormat="1" ht="15">
      <c r="A33" s="324">
        <v>1</v>
      </c>
      <c r="B33" s="308" t="s">
        <v>1500</v>
      </c>
      <c r="C33" s="325" t="s">
        <v>1510</v>
      </c>
    </row>
    <row r="34" spans="1:3" s="225" customFormat="1" ht="15">
      <c r="A34" s="324">
        <v>2</v>
      </c>
      <c r="B34" s="326" t="s">
        <v>1502</v>
      </c>
      <c r="C34" s="325" t="s">
        <v>1511</v>
      </c>
    </row>
    <row r="35" spans="1:3" s="225" customFormat="1" ht="15">
      <c r="A35" s="324">
        <v>3</v>
      </c>
      <c r="B35" s="326" t="s">
        <v>1504</v>
      </c>
      <c r="C35" s="325" t="s">
        <v>1505</v>
      </c>
    </row>
    <row r="36" spans="1:3" s="225" customFormat="1" ht="75" customHeight="1">
      <c r="A36" s="324">
        <v>4</v>
      </c>
      <c r="B36" s="326" t="s">
        <v>1506</v>
      </c>
      <c r="C36" s="325" t="s">
        <v>1493</v>
      </c>
    </row>
    <row r="37" spans="1:3" s="225" customFormat="1" ht="75" customHeight="1">
      <c r="A37" s="324">
        <v>5</v>
      </c>
      <c r="B37" s="326" t="s">
        <v>1507</v>
      </c>
      <c r="C37" s="325" t="s">
        <v>1495</v>
      </c>
    </row>
    <row r="38" spans="1:3" s="225" customFormat="1" ht="27" customHeight="1">
      <c r="A38" s="327">
        <v>6</v>
      </c>
      <c r="B38" s="326" t="s">
        <v>1508</v>
      </c>
      <c r="C38" s="328">
        <v>0.14800000000000002</v>
      </c>
    </row>
    <row r="39" spans="1:3" s="329" customFormat="1" ht="15">
      <c r="A39" s="330"/>
      <c r="B39" s="331"/>
      <c r="C39" s="332"/>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REPORTING&amp;R&amp;10HARTFORD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3"/>
      <c r="B3" s="333"/>
      <c r="C3" s="334"/>
      <c r="D3" s="334"/>
      <c r="E3" s="335"/>
      <c r="F3" s="335"/>
      <c r="G3" s="335"/>
    </row>
    <row r="4" spans="1:7" ht="15.75" customHeight="1">
      <c r="A4" s="333"/>
      <c r="B4" s="333"/>
      <c r="C4" s="2" t="s">
        <v>0</v>
      </c>
      <c r="D4" s="334"/>
      <c r="E4" s="335"/>
      <c r="F4" s="335"/>
      <c r="G4" s="335"/>
    </row>
    <row r="5" spans="1:7" ht="15.75" customHeight="1">
      <c r="A5" s="333"/>
      <c r="B5" s="333"/>
      <c r="C5" s="2" t="s">
        <v>290</v>
      </c>
      <c r="D5" s="334"/>
      <c r="E5" s="335"/>
      <c r="F5" s="335"/>
      <c r="G5" s="335"/>
    </row>
    <row r="6" spans="1:7" ht="15.75" customHeight="1">
      <c r="A6" s="333"/>
      <c r="B6" s="333"/>
      <c r="C6" s="2" t="s">
        <v>2</v>
      </c>
      <c r="D6" s="334"/>
      <c r="E6" s="335"/>
      <c r="F6" s="335"/>
      <c r="G6" s="335"/>
    </row>
    <row r="7" spans="1:5" ht="15.75" customHeight="1">
      <c r="A7" s="454" t="s">
        <v>1512</v>
      </c>
      <c r="B7" s="454"/>
      <c r="C7" s="454"/>
      <c r="D7" s="454"/>
      <c r="E7" s="454"/>
    </row>
    <row r="8" spans="1:7" ht="16.5" customHeight="1" thickBot="1">
      <c r="A8" s="333"/>
      <c r="B8" s="333"/>
      <c r="C8" s="2"/>
      <c r="D8" s="334"/>
      <c r="E8" s="335"/>
      <c r="F8" s="335"/>
      <c r="G8" s="335"/>
    </row>
    <row r="9" spans="1:7" ht="16.5" customHeight="1" thickBot="1">
      <c r="A9" s="336" t="s">
        <v>5</v>
      </c>
      <c r="B9" s="337" t="s">
        <v>1513</v>
      </c>
      <c r="C9" s="338" t="s">
        <v>1514</v>
      </c>
      <c r="D9" s="338" t="s">
        <v>1515</v>
      </c>
      <c r="E9" s="339" t="s">
        <v>1516</v>
      </c>
      <c r="F9" s="340"/>
      <c r="G9" s="340"/>
    </row>
    <row r="10" spans="1:7" ht="15.75" customHeight="1">
      <c r="A10" s="341"/>
      <c r="B10" s="342"/>
      <c r="C10" s="343"/>
      <c r="D10" s="343"/>
      <c r="E10" s="8"/>
      <c r="F10" s="340"/>
      <c r="G10" s="340"/>
    </row>
    <row r="11" spans="1:7" ht="15.75" customHeight="1">
      <c r="A11" s="344" t="s">
        <v>1517</v>
      </c>
      <c r="B11" s="345" t="s">
        <v>1518</v>
      </c>
      <c r="C11" s="346">
        <v>1223144</v>
      </c>
      <c r="D11" s="346">
        <v>5999556</v>
      </c>
      <c r="E11" s="347">
        <f>C11+D11</f>
        <v>7222700</v>
      </c>
      <c r="F11" s="348"/>
      <c r="G11" s="349"/>
    </row>
    <row r="12" spans="1:7" ht="15.75" customHeight="1">
      <c r="A12" s="494"/>
      <c r="B12" s="495"/>
      <c r="C12" s="495"/>
      <c r="D12" s="495"/>
      <c r="E12" s="496"/>
      <c r="F12" s="348"/>
      <c r="G12" s="349"/>
    </row>
    <row r="13" spans="1:7" ht="15.75" customHeight="1">
      <c r="A13" s="344" t="s">
        <v>1519</v>
      </c>
      <c r="B13" s="345" t="s">
        <v>1520</v>
      </c>
      <c r="C13" s="346">
        <v>604856</v>
      </c>
      <c r="D13" s="346">
        <v>1578803</v>
      </c>
      <c r="E13" s="347">
        <f>C13+D13</f>
        <v>2183659</v>
      </c>
      <c r="F13" s="348"/>
      <c r="G13" s="349"/>
    </row>
    <row r="14" spans="1:7" ht="15.75" customHeight="1">
      <c r="A14" s="494"/>
      <c r="B14" s="495"/>
      <c r="C14" s="495"/>
      <c r="D14" s="495"/>
      <c r="E14" s="496"/>
      <c r="F14" s="348"/>
      <c r="G14" s="349"/>
    </row>
    <row r="15" spans="1:7" ht="15.75" customHeight="1">
      <c r="A15" s="344" t="s">
        <v>1521</v>
      </c>
      <c r="B15" s="345" t="s">
        <v>1522</v>
      </c>
      <c r="C15" s="346">
        <v>276165</v>
      </c>
      <c r="D15" s="346">
        <v>1670234</v>
      </c>
      <c r="E15" s="347">
        <f>C15+D15</f>
        <v>1946399</v>
      </c>
      <c r="F15" s="348"/>
      <c r="G15" s="349"/>
    </row>
    <row r="16" spans="1:7" ht="15.75" customHeight="1">
      <c r="A16" s="494"/>
      <c r="B16" s="495"/>
      <c r="C16" s="495"/>
      <c r="D16" s="495"/>
      <c r="E16" s="496"/>
      <c r="F16" s="348"/>
      <c r="G16" s="349"/>
    </row>
    <row r="17" spans="1:7" ht="15.75" customHeight="1">
      <c r="A17" s="344" t="s">
        <v>1523</v>
      </c>
      <c r="B17" s="345" t="s">
        <v>1524</v>
      </c>
      <c r="C17" s="346">
        <v>460115</v>
      </c>
      <c r="D17" s="346">
        <v>1378418</v>
      </c>
      <c r="E17" s="347">
        <f>C17+D17</f>
        <v>1838533</v>
      </c>
      <c r="F17" s="348"/>
      <c r="G17" s="349"/>
    </row>
    <row r="18" spans="1:7" ht="15.75" customHeight="1">
      <c r="A18" s="494"/>
      <c r="B18" s="495"/>
      <c r="C18" s="495"/>
      <c r="D18" s="495"/>
      <c r="E18" s="496"/>
      <c r="F18" s="348"/>
      <c r="G18" s="349"/>
    </row>
    <row r="19" spans="1:7" ht="15.75" customHeight="1">
      <c r="A19" s="344" t="s">
        <v>1525</v>
      </c>
      <c r="B19" s="345" t="s">
        <v>103</v>
      </c>
      <c r="C19" s="346">
        <v>1147191</v>
      </c>
      <c r="D19" s="346">
        <v>53241</v>
      </c>
      <c r="E19" s="347">
        <f>C19+D19</f>
        <v>1200432</v>
      </c>
      <c r="F19" s="348"/>
      <c r="G19" s="349"/>
    </row>
    <row r="20" spans="1:7" ht="15.75" customHeight="1">
      <c r="A20" s="494"/>
      <c r="B20" s="495"/>
      <c r="C20" s="495"/>
      <c r="D20" s="495"/>
      <c r="E20" s="496"/>
      <c r="F20" s="348"/>
      <c r="G20" s="349"/>
    </row>
    <row r="21" spans="1:7" ht="15.75" customHeight="1">
      <c r="A21" s="344" t="s">
        <v>1526</v>
      </c>
      <c r="B21" s="345" t="s">
        <v>1527</v>
      </c>
      <c r="C21" s="346">
        <v>863500</v>
      </c>
      <c r="D21" s="346">
        <v>52847</v>
      </c>
      <c r="E21" s="347">
        <f>C21+D21</f>
        <v>916347</v>
      </c>
      <c r="F21" s="348"/>
      <c r="G21" s="349"/>
    </row>
    <row r="22" spans="1:7" ht="15.75" customHeight="1">
      <c r="A22" s="494"/>
      <c r="B22" s="495"/>
      <c r="C22" s="495"/>
      <c r="D22" s="495"/>
      <c r="E22" s="496"/>
      <c r="F22" s="348"/>
      <c r="G22" s="349"/>
    </row>
    <row r="23" spans="1:7" ht="15.75" customHeight="1">
      <c r="A23" s="344" t="s">
        <v>1528</v>
      </c>
      <c r="B23" s="345" t="s">
        <v>1529</v>
      </c>
      <c r="C23" s="346">
        <v>363588</v>
      </c>
      <c r="D23" s="346">
        <v>499721</v>
      </c>
      <c r="E23" s="347">
        <f>C23+D23</f>
        <v>863309</v>
      </c>
      <c r="F23" s="348"/>
      <c r="G23" s="349"/>
    </row>
    <row r="24" spans="1:7" ht="15.75" customHeight="1">
      <c r="A24" s="494"/>
      <c r="B24" s="495"/>
      <c r="C24" s="495"/>
      <c r="D24" s="495"/>
      <c r="E24" s="496"/>
      <c r="F24" s="348"/>
      <c r="G24" s="349"/>
    </row>
    <row r="25" spans="1:7" ht="15.75" customHeight="1">
      <c r="A25" s="344" t="s">
        <v>1530</v>
      </c>
      <c r="B25" s="345" t="s">
        <v>1531</v>
      </c>
      <c r="C25" s="346">
        <v>542086</v>
      </c>
      <c r="D25" s="346">
        <v>96083</v>
      </c>
      <c r="E25" s="347">
        <f>C25+D25</f>
        <v>638169</v>
      </c>
      <c r="F25" s="348"/>
      <c r="G25" s="349"/>
    </row>
    <row r="26" spans="1:7" ht="15.75" customHeight="1">
      <c r="A26" s="494"/>
      <c r="B26" s="495"/>
      <c r="C26" s="495"/>
      <c r="D26" s="495"/>
      <c r="E26" s="496"/>
      <c r="F26" s="348"/>
      <c r="G26" s="349"/>
    </row>
    <row r="27" spans="1:7" ht="15.75" customHeight="1">
      <c r="A27" s="344" t="s">
        <v>1532</v>
      </c>
      <c r="B27" s="345" t="s">
        <v>1533</v>
      </c>
      <c r="C27" s="346">
        <v>478826</v>
      </c>
      <c r="D27" s="346">
        <v>156225</v>
      </c>
      <c r="E27" s="347">
        <f>C27+D27</f>
        <v>635051</v>
      </c>
      <c r="F27" s="348"/>
      <c r="G27" s="349"/>
    </row>
    <row r="28" spans="1:7" ht="15.75" customHeight="1">
      <c r="A28" s="494"/>
      <c r="B28" s="495"/>
      <c r="C28" s="495"/>
      <c r="D28" s="495"/>
      <c r="E28" s="496"/>
      <c r="F28" s="348"/>
      <c r="G28" s="349"/>
    </row>
    <row r="29" spans="1:7" ht="15.75" customHeight="1">
      <c r="A29" s="344" t="s">
        <v>1534</v>
      </c>
      <c r="B29" s="345" t="s">
        <v>1535</v>
      </c>
      <c r="C29" s="346">
        <v>536532</v>
      </c>
      <c r="D29" s="346">
        <v>87356</v>
      </c>
      <c r="E29" s="347">
        <f>C29+D29</f>
        <v>623888</v>
      </c>
      <c r="F29" s="348"/>
      <c r="G29" s="349"/>
    </row>
    <row r="30" spans="1:7" ht="15.75" customHeight="1" thickBot="1">
      <c r="A30" s="494"/>
      <c r="B30" s="495"/>
      <c r="C30" s="495"/>
      <c r="D30" s="495"/>
      <c r="E30" s="496"/>
      <c r="F30" s="348"/>
      <c r="G30" s="349"/>
    </row>
    <row r="31" spans="1:7" ht="18.75" customHeight="1" thickBot="1">
      <c r="A31" s="350"/>
      <c r="B31" s="351" t="s">
        <v>259</v>
      </c>
      <c r="C31" s="352">
        <f>SUM(C11+C13+C15+C17+C19+C21+C23+C25+C27+C29)</f>
        <v>6496003</v>
      </c>
      <c r="D31" s="352">
        <f>SUM(D11+D13+D15+D17+D19+D21+D23+D25+D27+D29)</f>
        <v>11572484</v>
      </c>
      <c r="E31" s="353">
        <f>C31+D31</f>
        <v>18068487</v>
      </c>
      <c r="F31" s="354"/>
      <c r="G31" s="354"/>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REPORTING&amp;R&amp;10HARTFORD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96"/>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8" t="s">
        <v>0</v>
      </c>
      <c r="B2" s="498"/>
      <c r="C2" s="498"/>
      <c r="D2" s="498"/>
      <c r="E2" s="498"/>
    </row>
    <row r="3" spans="1:5" ht="12.75">
      <c r="A3" s="498" t="s">
        <v>290</v>
      </c>
      <c r="B3" s="498"/>
      <c r="C3" s="498"/>
      <c r="D3" s="498"/>
      <c r="E3" s="498"/>
    </row>
    <row r="4" spans="1:5" ht="15" customHeight="1">
      <c r="A4" s="498" t="s">
        <v>2</v>
      </c>
      <c r="B4" s="498"/>
      <c r="C4" s="498"/>
      <c r="D4" s="498"/>
      <c r="E4" s="498"/>
    </row>
    <row r="5" spans="1:5" ht="15" customHeight="1">
      <c r="A5" s="499" t="s">
        <v>1536</v>
      </c>
      <c r="B5" s="499"/>
      <c r="C5" s="499"/>
      <c r="D5" s="499"/>
      <c r="E5" s="499"/>
    </row>
    <row r="6" spans="1:5" ht="15" customHeight="1">
      <c r="A6" s="499" t="s">
        <v>1537</v>
      </c>
      <c r="B6" s="499"/>
      <c r="C6" s="499"/>
      <c r="D6" s="499"/>
      <c r="E6" s="499"/>
    </row>
    <row r="7" spans="1:3" ht="12.75">
      <c r="A7" s="356"/>
      <c r="B7" s="355"/>
      <c r="C7" s="356"/>
    </row>
    <row r="8" spans="1:5" ht="12.75" customHeight="1">
      <c r="A8" s="357">
        <v>-1</v>
      </c>
      <c r="B8" s="358">
        <v>-2</v>
      </c>
      <c r="C8" s="357">
        <v>-3</v>
      </c>
      <c r="D8" s="357">
        <v>-4</v>
      </c>
      <c r="E8" s="357">
        <v>-5</v>
      </c>
    </row>
    <row r="9" spans="1:5" s="359" customFormat="1" ht="54" customHeight="1">
      <c r="A9" s="360" t="s">
        <v>5</v>
      </c>
      <c r="B9" s="361" t="s">
        <v>6</v>
      </c>
      <c r="C9" s="362" t="s">
        <v>1538</v>
      </c>
      <c r="D9" s="363" t="s">
        <v>1539</v>
      </c>
      <c r="E9" s="364" t="s">
        <v>1516</v>
      </c>
    </row>
    <row r="10" spans="1:5" s="359" customFormat="1" ht="12.75">
      <c r="A10" s="365"/>
      <c r="B10" s="366"/>
      <c r="C10" s="367"/>
      <c r="D10" s="367"/>
      <c r="E10" s="368"/>
    </row>
    <row r="11" spans="1:5" s="359" customFormat="1" ht="12.75">
      <c r="A11" s="369" t="s">
        <v>1540</v>
      </c>
      <c r="B11" s="370" t="s">
        <v>10</v>
      </c>
      <c r="C11" s="371"/>
      <c r="D11" s="371"/>
      <c r="E11" s="373"/>
    </row>
    <row r="12" spans="1:5" ht="14.25" customHeight="1">
      <c r="A12" s="374">
        <v>1</v>
      </c>
      <c r="B12" s="375" t="s">
        <v>1541</v>
      </c>
      <c r="C12" s="376">
        <v>3849754</v>
      </c>
      <c r="D12" s="376">
        <v>980656</v>
      </c>
      <c r="E12" s="376">
        <f>D12+C12</f>
        <v>4830410</v>
      </c>
    </row>
    <row r="13" spans="1:5" ht="14.25" customHeight="1">
      <c r="A13" s="374">
        <v>2</v>
      </c>
      <c r="B13" s="375" t="s">
        <v>1542</v>
      </c>
      <c r="C13" s="376">
        <v>0</v>
      </c>
      <c r="D13" s="376">
        <v>0</v>
      </c>
      <c r="E13" s="376">
        <f>D13+C13</f>
        <v>0</v>
      </c>
    </row>
    <row r="14" spans="1:5" ht="12.75">
      <c r="A14" s="365"/>
      <c r="B14" s="366"/>
      <c r="C14" s="367"/>
      <c r="D14" s="367"/>
      <c r="E14" s="377"/>
    </row>
    <row r="15" spans="1:5" s="359" customFormat="1" ht="12.75">
      <c r="A15" s="369" t="s">
        <v>1543</v>
      </c>
      <c r="B15" s="370" t="s">
        <v>40</v>
      </c>
      <c r="C15" s="371"/>
      <c r="D15" s="371"/>
      <c r="E15" s="373"/>
    </row>
    <row r="16" spans="1:5" ht="14.25" customHeight="1">
      <c r="A16" s="374">
        <v>1</v>
      </c>
      <c r="B16" s="375" t="s">
        <v>1541</v>
      </c>
      <c r="C16" s="376">
        <v>287936</v>
      </c>
      <c r="D16" s="376">
        <v>74862</v>
      </c>
      <c r="E16" s="376">
        <f>D16+C16</f>
        <v>362798</v>
      </c>
    </row>
    <row r="17" spans="1:5" ht="14.25" customHeight="1">
      <c r="A17" s="374">
        <v>2</v>
      </c>
      <c r="B17" s="375" t="s">
        <v>1542</v>
      </c>
      <c r="C17" s="376">
        <v>0</v>
      </c>
      <c r="D17" s="376">
        <v>0</v>
      </c>
      <c r="E17" s="376">
        <f>D17+C17</f>
        <v>0</v>
      </c>
    </row>
    <row r="18" spans="1:5" ht="12.75">
      <c r="A18" s="365"/>
      <c r="B18" s="366"/>
      <c r="C18" s="367"/>
      <c r="D18" s="367"/>
      <c r="E18" s="377"/>
    </row>
    <row r="19" spans="1:5" s="359" customFormat="1" ht="12.75">
      <c r="A19" s="369" t="s">
        <v>1544</v>
      </c>
      <c r="B19" s="370" t="s">
        <v>50</v>
      </c>
      <c r="C19" s="371"/>
      <c r="D19" s="371"/>
      <c r="E19" s="373"/>
    </row>
    <row r="20" spans="1:5" ht="14.25" customHeight="1">
      <c r="A20" s="374">
        <v>1</v>
      </c>
      <c r="B20" s="375" t="s">
        <v>1541</v>
      </c>
      <c r="C20" s="376">
        <v>315726</v>
      </c>
      <c r="D20" s="376">
        <v>51391</v>
      </c>
      <c r="E20" s="376">
        <f>D20+C20</f>
        <v>367117</v>
      </c>
    </row>
    <row r="21" spans="1:5" ht="14.25" customHeight="1">
      <c r="A21" s="374">
        <v>2</v>
      </c>
      <c r="B21" s="375" t="s">
        <v>1542</v>
      </c>
      <c r="C21" s="376">
        <v>0</v>
      </c>
      <c r="D21" s="376">
        <v>0</v>
      </c>
      <c r="E21" s="376">
        <f>D21+C21</f>
        <v>0</v>
      </c>
    </row>
    <row r="22" spans="1:5" ht="12.75">
      <c r="A22" s="365"/>
      <c r="B22" s="366"/>
      <c r="C22" s="367"/>
      <c r="D22" s="367"/>
      <c r="E22" s="377"/>
    </row>
    <row r="23" spans="1:5" s="359" customFormat="1" ht="12.75">
      <c r="A23" s="369" t="s">
        <v>1545</v>
      </c>
      <c r="B23" s="370" t="s">
        <v>58</v>
      </c>
      <c r="C23" s="371"/>
      <c r="D23" s="371"/>
      <c r="E23" s="373"/>
    </row>
    <row r="24" spans="1:5" ht="14.25" customHeight="1">
      <c r="A24" s="374">
        <v>1</v>
      </c>
      <c r="B24" s="375" t="s">
        <v>1541</v>
      </c>
      <c r="C24" s="376">
        <v>160671</v>
      </c>
      <c r="D24" s="376">
        <v>41202</v>
      </c>
      <c r="E24" s="376">
        <f>D24+C24</f>
        <v>201873</v>
      </c>
    </row>
    <row r="25" spans="1:5" ht="14.25" customHeight="1">
      <c r="A25" s="374">
        <v>2</v>
      </c>
      <c r="B25" s="375" t="s">
        <v>1542</v>
      </c>
      <c r="C25" s="376">
        <v>0</v>
      </c>
      <c r="D25" s="376">
        <v>0</v>
      </c>
      <c r="E25" s="376">
        <f>D25+C25</f>
        <v>0</v>
      </c>
    </row>
    <row r="26" spans="1:5" ht="12.75">
      <c r="A26" s="365"/>
      <c r="B26" s="366"/>
      <c r="C26" s="367"/>
      <c r="D26" s="367"/>
      <c r="E26" s="377"/>
    </row>
    <row r="27" spans="1:5" s="359" customFormat="1" ht="12.75">
      <c r="A27" s="369" t="s">
        <v>1546</v>
      </c>
      <c r="B27" s="370" t="s">
        <v>65</v>
      </c>
      <c r="C27" s="371"/>
      <c r="D27" s="371"/>
      <c r="E27" s="373"/>
    </row>
    <row r="28" spans="1:5" ht="14.25" customHeight="1">
      <c r="A28" s="374">
        <v>1</v>
      </c>
      <c r="B28" s="375" t="s">
        <v>1541</v>
      </c>
      <c r="C28" s="376">
        <v>458248</v>
      </c>
      <c r="D28" s="376">
        <v>119124</v>
      </c>
      <c r="E28" s="376">
        <f>D28+C28</f>
        <v>577372</v>
      </c>
    </row>
    <row r="29" spans="1:5" ht="14.25" customHeight="1">
      <c r="A29" s="374">
        <v>2</v>
      </c>
      <c r="B29" s="375" t="s">
        <v>1542</v>
      </c>
      <c r="C29" s="376">
        <v>0</v>
      </c>
      <c r="D29" s="376">
        <v>0</v>
      </c>
      <c r="E29" s="376">
        <f>D29+C29</f>
        <v>0</v>
      </c>
    </row>
    <row r="30" spans="1:5" ht="12.75">
      <c r="A30" s="365"/>
      <c r="B30" s="366"/>
      <c r="C30" s="367"/>
      <c r="D30" s="367"/>
      <c r="E30" s="377"/>
    </row>
    <row r="31" spans="1:5" s="359" customFormat="1" ht="12.75">
      <c r="A31" s="369" t="s">
        <v>1547</v>
      </c>
      <c r="B31" s="370" t="s">
        <v>69</v>
      </c>
      <c r="C31" s="371"/>
      <c r="D31" s="371"/>
      <c r="E31" s="373"/>
    </row>
    <row r="32" spans="1:5" ht="14.25" customHeight="1">
      <c r="A32" s="374">
        <v>1</v>
      </c>
      <c r="B32" s="375" t="s">
        <v>1541</v>
      </c>
      <c r="C32" s="376">
        <v>0</v>
      </c>
      <c r="D32" s="376">
        <v>0</v>
      </c>
      <c r="E32" s="376">
        <f>D32+C32</f>
        <v>0</v>
      </c>
    </row>
    <row r="33" spans="1:5" ht="14.25" customHeight="1">
      <c r="A33" s="374">
        <v>2</v>
      </c>
      <c r="B33" s="375" t="s">
        <v>1542</v>
      </c>
      <c r="C33" s="376">
        <v>0</v>
      </c>
      <c r="D33" s="376">
        <v>0</v>
      </c>
      <c r="E33" s="376">
        <f>D33+C33</f>
        <v>0</v>
      </c>
    </row>
    <row r="34" spans="1:5" ht="12.75">
      <c r="A34" s="365"/>
      <c r="B34" s="366"/>
      <c r="C34" s="367"/>
      <c r="D34" s="367"/>
      <c r="E34" s="377"/>
    </row>
    <row r="35" spans="1:5" s="359" customFormat="1" ht="12.75">
      <c r="A35" s="369" t="s">
        <v>1548</v>
      </c>
      <c r="B35" s="370" t="s">
        <v>75</v>
      </c>
      <c r="C35" s="371"/>
      <c r="D35" s="371"/>
      <c r="E35" s="373"/>
    </row>
    <row r="36" spans="1:5" ht="14.25" customHeight="1">
      <c r="A36" s="374">
        <v>1</v>
      </c>
      <c r="B36" s="375" t="s">
        <v>1541</v>
      </c>
      <c r="C36" s="376">
        <v>184955</v>
      </c>
      <c r="D36" s="376">
        <v>48089</v>
      </c>
      <c r="E36" s="376">
        <f>D36+C36</f>
        <v>233044</v>
      </c>
    </row>
    <row r="37" spans="1:5" ht="14.25" customHeight="1">
      <c r="A37" s="374">
        <v>2</v>
      </c>
      <c r="B37" s="375" t="s">
        <v>1542</v>
      </c>
      <c r="C37" s="376">
        <v>0</v>
      </c>
      <c r="D37" s="376">
        <v>0</v>
      </c>
      <c r="E37" s="376">
        <f>D37+C37</f>
        <v>0</v>
      </c>
    </row>
    <row r="38" spans="1:5" ht="12.75">
      <c r="A38" s="365"/>
      <c r="B38" s="366"/>
      <c r="C38" s="367"/>
      <c r="D38" s="367"/>
      <c r="E38" s="377"/>
    </row>
    <row r="39" spans="1:5" s="359" customFormat="1" ht="12.75">
      <c r="A39" s="369" t="s">
        <v>1549</v>
      </c>
      <c r="B39" s="370" t="s">
        <v>82</v>
      </c>
      <c r="C39" s="371"/>
      <c r="D39" s="371"/>
      <c r="E39" s="373"/>
    </row>
    <row r="40" spans="1:5" ht="14.25" customHeight="1">
      <c r="A40" s="374">
        <v>1</v>
      </c>
      <c r="B40" s="375" t="s">
        <v>1541</v>
      </c>
      <c r="C40" s="376">
        <v>149725</v>
      </c>
      <c r="D40" s="376">
        <v>40740</v>
      </c>
      <c r="E40" s="376">
        <f>D40+C40</f>
        <v>190465</v>
      </c>
    </row>
    <row r="41" spans="1:5" ht="14.25" customHeight="1">
      <c r="A41" s="374">
        <v>2</v>
      </c>
      <c r="B41" s="375" t="s">
        <v>1542</v>
      </c>
      <c r="C41" s="376">
        <v>0</v>
      </c>
      <c r="D41" s="376">
        <v>0</v>
      </c>
      <c r="E41" s="376">
        <f>D41+C41</f>
        <v>0</v>
      </c>
    </row>
    <row r="42" spans="1:5" ht="12.75">
      <c r="A42" s="365"/>
      <c r="B42" s="366"/>
      <c r="C42" s="367"/>
      <c r="D42" s="367"/>
      <c r="E42" s="377"/>
    </row>
    <row r="43" spans="1:5" s="359" customFormat="1" ht="12.75">
      <c r="A43" s="369" t="s">
        <v>1550</v>
      </c>
      <c r="B43" s="370" t="s">
        <v>86</v>
      </c>
      <c r="C43" s="371"/>
      <c r="D43" s="371"/>
      <c r="E43" s="373"/>
    </row>
    <row r="44" spans="1:5" ht="14.25" customHeight="1">
      <c r="A44" s="374">
        <v>1</v>
      </c>
      <c r="B44" s="375" t="s">
        <v>1541</v>
      </c>
      <c r="C44" s="376">
        <v>0</v>
      </c>
      <c r="D44" s="376">
        <v>0</v>
      </c>
      <c r="E44" s="376">
        <f>D44+C44</f>
        <v>0</v>
      </c>
    </row>
    <row r="45" spans="1:5" ht="14.25" customHeight="1">
      <c r="A45" s="374">
        <v>2</v>
      </c>
      <c r="B45" s="375" t="s">
        <v>1542</v>
      </c>
      <c r="C45" s="376">
        <v>0</v>
      </c>
      <c r="D45" s="376">
        <v>0</v>
      </c>
      <c r="E45" s="376">
        <f>D45+C45</f>
        <v>0</v>
      </c>
    </row>
    <row r="46" spans="1:5" ht="12.75">
      <c r="A46" s="365"/>
      <c r="B46" s="366"/>
      <c r="C46" s="367"/>
      <c r="D46" s="367"/>
      <c r="E46" s="377"/>
    </row>
    <row r="47" spans="1:5" s="359" customFormat="1" ht="12.75">
      <c r="A47" s="369" t="s">
        <v>1551</v>
      </c>
      <c r="B47" s="370" t="s">
        <v>98</v>
      </c>
      <c r="C47" s="371"/>
      <c r="D47" s="371"/>
      <c r="E47" s="373"/>
    </row>
    <row r="48" spans="1:5" ht="14.25" customHeight="1">
      <c r="A48" s="374">
        <v>1</v>
      </c>
      <c r="B48" s="375" t="s">
        <v>1541</v>
      </c>
      <c r="C48" s="376">
        <v>1559155</v>
      </c>
      <c r="D48" s="376">
        <v>361161</v>
      </c>
      <c r="E48" s="376">
        <f>D48+C48</f>
        <v>1920316</v>
      </c>
    </row>
    <row r="49" spans="1:5" ht="14.25" customHeight="1">
      <c r="A49" s="374">
        <v>2</v>
      </c>
      <c r="B49" s="375" t="s">
        <v>1542</v>
      </c>
      <c r="C49" s="376">
        <v>0</v>
      </c>
      <c r="D49" s="376">
        <v>0</v>
      </c>
      <c r="E49" s="376">
        <f>D49+C49</f>
        <v>0</v>
      </c>
    </row>
    <row r="50" spans="1:5" ht="12.75">
      <c r="A50" s="365"/>
      <c r="B50" s="366"/>
      <c r="C50" s="367"/>
      <c r="D50" s="367"/>
      <c r="E50" s="377"/>
    </row>
    <row r="51" spans="1:5" s="359" customFormat="1" ht="12.75">
      <c r="A51" s="369" t="s">
        <v>1552</v>
      </c>
      <c r="B51" s="370" t="s">
        <v>105</v>
      </c>
      <c r="C51" s="371"/>
      <c r="D51" s="371"/>
      <c r="E51" s="373"/>
    </row>
    <row r="52" spans="1:5" ht="14.25" customHeight="1">
      <c r="A52" s="374">
        <v>1</v>
      </c>
      <c r="B52" s="375" t="s">
        <v>1541</v>
      </c>
      <c r="C52" s="376">
        <v>0</v>
      </c>
      <c r="D52" s="376">
        <v>0</v>
      </c>
      <c r="E52" s="376">
        <f>D52+C52</f>
        <v>0</v>
      </c>
    </row>
    <row r="53" spans="1:5" ht="14.25" customHeight="1">
      <c r="A53" s="374">
        <v>2</v>
      </c>
      <c r="B53" s="375" t="s">
        <v>1542</v>
      </c>
      <c r="C53" s="376">
        <v>0</v>
      </c>
      <c r="D53" s="376">
        <v>0</v>
      </c>
      <c r="E53" s="376">
        <f>D53+C53</f>
        <v>0</v>
      </c>
    </row>
    <row r="54" spans="1:5" ht="12.75">
      <c r="A54" s="365"/>
      <c r="B54" s="366"/>
      <c r="C54" s="367"/>
      <c r="D54" s="367"/>
      <c r="E54" s="377"/>
    </row>
    <row r="55" spans="1:5" s="359" customFormat="1" ht="12.75">
      <c r="A55" s="369" t="s">
        <v>1553</v>
      </c>
      <c r="B55" s="370" t="s">
        <v>111</v>
      </c>
      <c r="C55" s="371"/>
      <c r="D55" s="371"/>
      <c r="E55" s="373"/>
    </row>
    <row r="56" spans="1:5" ht="14.25" customHeight="1">
      <c r="A56" s="374">
        <v>1</v>
      </c>
      <c r="B56" s="375" t="s">
        <v>1541</v>
      </c>
      <c r="C56" s="376">
        <v>0</v>
      </c>
      <c r="D56" s="376">
        <v>0</v>
      </c>
      <c r="E56" s="376">
        <f>D56+C56</f>
        <v>0</v>
      </c>
    </row>
    <row r="57" spans="1:5" ht="14.25" customHeight="1">
      <c r="A57" s="374">
        <v>2</v>
      </c>
      <c r="B57" s="375" t="s">
        <v>1542</v>
      </c>
      <c r="C57" s="376">
        <v>0</v>
      </c>
      <c r="D57" s="376">
        <v>0</v>
      </c>
      <c r="E57" s="376">
        <f>D57+C57</f>
        <v>0</v>
      </c>
    </row>
    <row r="58" spans="1:5" ht="12.75">
      <c r="A58" s="365"/>
      <c r="B58" s="366"/>
      <c r="C58" s="367"/>
      <c r="D58" s="367"/>
      <c r="E58" s="377"/>
    </row>
    <row r="59" spans="1:5" s="359" customFormat="1" ht="12.75">
      <c r="A59" s="369" t="s">
        <v>1554</v>
      </c>
      <c r="B59" s="370" t="s">
        <v>124</v>
      </c>
      <c r="C59" s="371"/>
      <c r="D59" s="371"/>
      <c r="E59" s="373"/>
    </row>
    <row r="60" spans="1:5" ht="14.25" customHeight="1">
      <c r="A60" s="374">
        <v>1</v>
      </c>
      <c r="B60" s="375" t="s">
        <v>1541</v>
      </c>
      <c r="C60" s="376">
        <v>0</v>
      </c>
      <c r="D60" s="376">
        <v>0</v>
      </c>
      <c r="E60" s="376">
        <f>D60+C60</f>
        <v>0</v>
      </c>
    </row>
    <row r="61" spans="1:5" ht="14.25" customHeight="1">
      <c r="A61" s="374">
        <v>2</v>
      </c>
      <c r="B61" s="375" t="s">
        <v>1542</v>
      </c>
      <c r="C61" s="376">
        <v>0</v>
      </c>
      <c r="D61" s="376">
        <v>0</v>
      </c>
      <c r="E61" s="376">
        <f>D61+C61</f>
        <v>0</v>
      </c>
    </row>
    <row r="62" spans="1:5" ht="12.75">
      <c r="A62" s="365"/>
      <c r="B62" s="366"/>
      <c r="C62" s="367"/>
      <c r="D62" s="367"/>
      <c r="E62" s="377"/>
    </row>
    <row r="63" spans="1:5" s="359" customFormat="1" ht="12.75">
      <c r="A63" s="369" t="s">
        <v>1555</v>
      </c>
      <c r="B63" s="370" t="s">
        <v>133</v>
      </c>
      <c r="C63" s="371"/>
      <c r="D63" s="371"/>
      <c r="E63" s="373"/>
    </row>
    <row r="64" spans="1:5" ht="14.25" customHeight="1">
      <c r="A64" s="374">
        <v>1</v>
      </c>
      <c r="B64" s="375" t="s">
        <v>1541</v>
      </c>
      <c r="C64" s="376">
        <v>0</v>
      </c>
      <c r="D64" s="376">
        <v>0</v>
      </c>
      <c r="E64" s="376">
        <f>D64+C64</f>
        <v>0</v>
      </c>
    </row>
    <row r="65" spans="1:5" ht="14.25" customHeight="1">
      <c r="A65" s="374">
        <v>2</v>
      </c>
      <c r="B65" s="375" t="s">
        <v>1542</v>
      </c>
      <c r="C65" s="376">
        <v>0</v>
      </c>
      <c r="D65" s="376">
        <v>0</v>
      </c>
      <c r="E65" s="376">
        <f>D65+C65</f>
        <v>0</v>
      </c>
    </row>
    <row r="66" spans="1:5" ht="12.75">
      <c r="A66" s="365"/>
      <c r="B66" s="366"/>
      <c r="C66" s="367"/>
      <c r="D66" s="367"/>
      <c r="E66" s="377"/>
    </row>
    <row r="67" spans="1:5" s="359" customFormat="1" ht="12.75">
      <c r="A67" s="369" t="s">
        <v>1556</v>
      </c>
      <c r="B67" s="370" t="s">
        <v>137</v>
      </c>
      <c r="C67" s="371"/>
      <c r="D67" s="371"/>
      <c r="E67" s="373"/>
    </row>
    <row r="68" spans="1:5" ht="14.25" customHeight="1">
      <c r="A68" s="374">
        <v>1</v>
      </c>
      <c r="B68" s="375" t="s">
        <v>1541</v>
      </c>
      <c r="C68" s="376">
        <v>0</v>
      </c>
      <c r="D68" s="376">
        <v>0</v>
      </c>
      <c r="E68" s="376">
        <f>D68+C68</f>
        <v>0</v>
      </c>
    </row>
    <row r="69" spans="1:5" ht="14.25" customHeight="1">
      <c r="A69" s="374">
        <v>2</v>
      </c>
      <c r="B69" s="375" t="s">
        <v>1542</v>
      </c>
      <c r="C69" s="376">
        <v>0</v>
      </c>
      <c r="D69" s="376">
        <v>0</v>
      </c>
      <c r="E69" s="376">
        <f>D69+C69</f>
        <v>0</v>
      </c>
    </row>
    <row r="70" spans="1:5" ht="12.75">
      <c r="A70" s="365"/>
      <c r="B70" s="366"/>
      <c r="C70" s="367"/>
      <c r="D70" s="367"/>
      <c r="E70" s="377"/>
    </row>
    <row r="71" spans="1:5" s="359" customFormat="1" ht="12.75">
      <c r="A71" s="369" t="s">
        <v>1557</v>
      </c>
      <c r="B71" s="370" t="s">
        <v>144</v>
      </c>
      <c r="C71" s="371"/>
      <c r="D71" s="371"/>
      <c r="E71" s="373"/>
    </row>
    <row r="72" spans="1:5" ht="14.25" customHeight="1">
      <c r="A72" s="374">
        <v>1</v>
      </c>
      <c r="B72" s="375" t="s">
        <v>1541</v>
      </c>
      <c r="C72" s="376">
        <v>0</v>
      </c>
      <c r="D72" s="376">
        <v>0</v>
      </c>
      <c r="E72" s="376">
        <f>D72+C72</f>
        <v>0</v>
      </c>
    </row>
    <row r="73" spans="1:5" ht="14.25" customHeight="1">
      <c r="A73" s="374">
        <v>2</v>
      </c>
      <c r="B73" s="375" t="s">
        <v>1542</v>
      </c>
      <c r="C73" s="376">
        <v>0</v>
      </c>
      <c r="D73" s="376">
        <v>0</v>
      </c>
      <c r="E73" s="376">
        <f>D73+C73</f>
        <v>0</v>
      </c>
    </row>
    <row r="74" spans="1:5" ht="12.75">
      <c r="A74" s="365"/>
      <c r="B74" s="366"/>
      <c r="C74" s="367"/>
      <c r="D74" s="367"/>
      <c r="E74" s="377"/>
    </row>
    <row r="75" spans="1:5" s="359" customFormat="1" ht="12.75">
      <c r="A75" s="369" t="s">
        <v>1558</v>
      </c>
      <c r="B75" s="370" t="s">
        <v>148</v>
      </c>
      <c r="C75" s="371"/>
      <c r="D75" s="371"/>
      <c r="E75" s="373"/>
    </row>
    <row r="76" spans="1:5" ht="14.25" customHeight="1">
      <c r="A76" s="374">
        <v>1</v>
      </c>
      <c r="B76" s="375" t="s">
        <v>1541</v>
      </c>
      <c r="C76" s="376">
        <v>0</v>
      </c>
      <c r="D76" s="376">
        <v>0</v>
      </c>
      <c r="E76" s="376">
        <f>D76+C76</f>
        <v>0</v>
      </c>
    </row>
    <row r="77" spans="1:5" ht="14.25" customHeight="1">
      <c r="A77" s="374">
        <v>2</v>
      </c>
      <c r="B77" s="375" t="s">
        <v>1542</v>
      </c>
      <c r="C77" s="376">
        <v>0</v>
      </c>
      <c r="D77" s="376">
        <v>0</v>
      </c>
      <c r="E77" s="376">
        <f>D77+C77</f>
        <v>0</v>
      </c>
    </row>
    <row r="78" spans="1:5" ht="12.75">
      <c r="A78" s="365"/>
      <c r="B78" s="366"/>
      <c r="C78" s="367"/>
      <c r="D78" s="367"/>
      <c r="E78" s="377"/>
    </row>
    <row r="79" spans="1:5" s="359" customFormat="1" ht="12.75">
      <c r="A79" s="369" t="s">
        <v>1559</v>
      </c>
      <c r="B79" s="370" t="s">
        <v>157</v>
      </c>
      <c r="C79" s="371"/>
      <c r="D79" s="371"/>
      <c r="E79" s="373"/>
    </row>
    <row r="80" spans="1:5" ht="14.25" customHeight="1">
      <c r="A80" s="374">
        <v>1</v>
      </c>
      <c r="B80" s="375" t="s">
        <v>1541</v>
      </c>
      <c r="C80" s="376">
        <v>0</v>
      </c>
      <c r="D80" s="376">
        <v>0</v>
      </c>
      <c r="E80" s="376">
        <f>D80+C80</f>
        <v>0</v>
      </c>
    </row>
    <row r="81" spans="1:5" ht="14.25" customHeight="1">
      <c r="A81" s="374">
        <v>2</v>
      </c>
      <c r="B81" s="375" t="s">
        <v>1542</v>
      </c>
      <c r="C81" s="376">
        <v>0</v>
      </c>
      <c r="D81" s="376">
        <v>0</v>
      </c>
      <c r="E81" s="376">
        <f>D81+C81</f>
        <v>0</v>
      </c>
    </row>
    <row r="82" spans="1:5" ht="12.75">
      <c r="A82" s="365"/>
      <c r="B82" s="366"/>
      <c r="C82" s="367"/>
      <c r="D82" s="367"/>
      <c r="E82" s="377"/>
    </row>
    <row r="83" spans="1:5" s="359" customFormat="1" ht="12.75">
      <c r="A83" s="369" t="s">
        <v>1560</v>
      </c>
      <c r="B83" s="370" t="s">
        <v>162</v>
      </c>
      <c r="C83" s="371"/>
      <c r="D83" s="371"/>
      <c r="E83" s="373"/>
    </row>
    <row r="84" spans="1:5" ht="14.25" customHeight="1">
      <c r="A84" s="374">
        <v>1</v>
      </c>
      <c r="B84" s="375" t="s">
        <v>1541</v>
      </c>
      <c r="C84" s="376">
        <v>0</v>
      </c>
      <c r="D84" s="376">
        <v>0</v>
      </c>
      <c r="E84" s="376">
        <f>D84+C84</f>
        <v>0</v>
      </c>
    </row>
    <row r="85" spans="1:5" ht="14.25" customHeight="1">
      <c r="A85" s="374">
        <v>2</v>
      </c>
      <c r="B85" s="375" t="s">
        <v>1542</v>
      </c>
      <c r="C85" s="376">
        <v>0</v>
      </c>
      <c r="D85" s="376">
        <v>0</v>
      </c>
      <c r="E85" s="376">
        <f>D85+C85</f>
        <v>0</v>
      </c>
    </row>
    <row r="86" spans="1:5" ht="12.75">
      <c r="A86" s="365"/>
      <c r="B86" s="366"/>
      <c r="C86" s="367"/>
      <c r="D86" s="367"/>
      <c r="E86" s="377"/>
    </row>
    <row r="87" spans="1:5" s="359" customFormat="1" ht="12.75">
      <c r="A87" s="369" t="s">
        <v>1561</v>
      </c>
      <c r="B87" s="370" t="s">
        <v>168</v>
      </c>
      <c r="C87" s="371"/>
      <c r="D87" s="371"/>
      <c r="E87" s="373"/>
    </row>
    <row r="88" spans="1:5" ht="14.25" customHeight="1">
      <c r="A88" s="374">
        <v>1</v>
      </c>
      <c r="B88" s="375" t="s">
        <v>1541</v>
      </c>
      <c r="C88" s="376">
        <v>0</v>
      </c>
      <c r="D88" s="376">
        <v>0</v>
      </c>
      <c r="E88" s="376">
        <f>D88+C88</f>
        <v>0</v>
      </c>
    </row>
    <row r="89" spans="1:5" ht="14.25" customHeight="1">
      <c r="A89" s="374">
        <v>2</v>
      </c>
      <c r="B89" s="375" t="s">
        <v>1542</v>
      </c>
      <c r="C89" s="376">
        <v>0</v>
      </c>
      <c r="D89" s="376">
        <v>0</v>
      </c>
      <c r="E89" s="376">
        <f>D89+C89</f>
        <v>0</v>
      </c>
    </row>
    <row r="90" spans="1:5" ht="12.75">
      <c r="A90" s="365"/>
      <c r="B90" s="366"/>
      <c r="C90" s="367"/>
      <c r="D90" s="367"/>
      <c r="E90" s="377"/>
    </row>
    <row r="91" spans="1:5" ht="13.5" customHeight="1">
      <c r="A91" s="378"/>
      <c r="B91" s="500"/>
      <c r="C91" s="500"/>
      <c r="D91" s="500"/>
      <c r="E91" s="379"/>
    </row>
    <row r="92" spans="1:6" ht="15" customHeight="1">
      <c r="A92" s="381"/>
      <c r="B92" s="497" t="s">
        <v>1562</v>
      </c>
      <c r="C92" s="497"/>
      <c r="D92" s="497"/>
      <c r="E92" s="497"/>
      <c r="F92" s="378"/>
    </row>
    <row r="93" spans="1:6" ht="13.5" customHeight="1">
      <c r="A93" s="381"/>
      <c r="B93" s="380"/>
      <c r="C93" s="380"/>
      <c r="D93" s="380"/>
      <c r="E93" s="380"/>
      <c r="F93" s="378"/>
    </row>
    <row r="94" spans="1:6" ht="25.5" customHeight="1">
      <c r="A94" s="381"/>
      <c r="B94" s="497" t="s">
        <v>1563</v>
      </c>
      <c r="C94" s="497"/>
      <c r="D94" s="497"/>
      <c r="E94" s="497"/>
      <c r="F94" s="378"/>
    </row>
    <row r="95" spans="1:6" ht="15" customHeight="1">
      <c r="A95" s="378"/>
      <c r="B95" s="497" t="s">
        <v>1564</v>
      </c>
      <c r="C95" s="497"/>
      <c r="D95" s="497"/>
      <c r="E95" s="497"/>
      <c r="F95" s="378"/>
    </row>
    <row r="96" spans="1:6" ht="15" customHeight="1">
      <c r="A96" s="378"/>
      <c r="B96" s="497" t="s">
        <v>1565</v>
      </c>
      <c r="C96" s="497"/>
      <c r="D96" s="497"/>
      <c r="E96" s="497"/>
      <c r="F96" s="378"/>
    </row>
  </sheetData>
  <sheetProtection/>
  <mergeCells count="10">
    <mergeCell ref="A6:E6"/>
    <mergeCell ref="B91:D91"/>
    <mergeCell ref="A2:E2"/>
    <mergeCell ref="A3:E3"/>
    <mergeCell ref="A4:E4"/>
    <mergeCell ref="A5:E5"/>
    <mergeCell ref="B92:E92"/>
    <mergeCell ref="B94:E94"/>
    <mergeCell ref="B95:E95"/>
    <mergeCell ref="B96:E96"/>
  </mergeCells>
  <printOptions/>
  <pageMargins left="0.25" right="0.25" top="0.5" bottom="0.5" header="0.25" footer="0.25"/>
  <pageSetup horizontalDpi="1200" verticalDpi="1200" orientation="portrait" paperSize="9" scale="74"/>
  <headerFooter alignWithMargins="0">
    <oddHeader>&amp;LOFFICE OF HEALTH CARE ACCESS&amp;CANNUAL REPORTING&amp;RHARTFORD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82" customWidth="1"/>
    <col min="2" max="2" width="70.6640625" style="30" customWidth="1"/>
    <col min="3" max="3" width="29.21484375" style="383" customWidth="1"/>
    <col min="4" max="16384" width="8.88671875" style="30" customWidth="1"/>
  </cols>
  <sheetData>
    <row r="2" spans="1:3" ht="15.75" customHeight="1">
      <c r="A2" s="458" t="s">
        <v>0</v>
      </c>
      <c r="B2" s="458"/>
      <c r="C2" s="458"/>
    </row>
    <row r="3" spans="1:3" ht="15" customHeight="1">
      <c r="A3" s="458" t="s">
        <v>290</v>
      </c>
      <c r="B3" s="458"/>
      <c r="C3" s="458"/>
    </row>
    <row r="4" spans="1:3" ht="15" customHeight="1">
      <c r="A4" s="458" t="s">
        <v>2</v>
      </c>
      <c r="B4" s="458"/>
      <c r="C4" s="458"/>
    </row>
    <row r="5" spans="1:3" ht="15" customHeight="1">
      <c r="A5" s="458" t="s">
        <v>1566</v>
      </c>
      <c r="B5" s="458"/>
      <c r="C5" s="458"/>
    </row>
    <row r="6" spans="1:3" ht="15" customHeight="1">
      <c r="A6" s="458" t="s">
        <v>1567</v>
      </c>
      <c r="B6" s="458"/>
      <c r="C6" s="458"/>
    </row>
    <row r="7" spans="1:4" ht="15" customHeight="1">
      <c r="A7" s="384"/>
      <c r="B7" s="35"/>
      <c r="D7" s="41"/>
    </row>
    <row r="8" spans="1:4" ht="15.75" customHeight="1">
      <c r="A8" s="385">
        <v>-1</v>
      </c>
      <c r="B8" s="386">
        <v>-2</v>
      </c>
      <c r="C8" s="385">
        <v>-3</v>
      </c>
      <c r="D8" s="41"/>
    </row>
    <row r="9" spans="1:3" ht="24.75" customHeight="1">
      <c r="A9" s="387" t="s">
        <v>5</v>
      </c>
      <c r="B9" s="388" t="s">
        <v>6</v>
      </c>
      <c r="C9" s="389" t="s">
        <v>1568</v>
      </c>
    </row>
    <row r="10" spans="1:3" ht="15.75" customHeight="1">
      <c r="A10" s="390"/>
      <c r="B10" s="391"/>
      <c r="C10" s="392"/>
    </row>
    <row r="11" spans="1:3" ht="30" customHeight="1">
      <c r="A11" s="393" t="s">
        <v>1569</v>
      </c>
      <c r="B11" s="394" t="s">
        <v>1570</v>
      </c>
      <c r="C11" s="395"/>
    </row>
    <row r="12" spans="1:3" ht="45" customHeight="1">
      <c r="A12" s="396" t="s">
        <v>1571</v>
      </c>
      <c r="B12" s="397" t="s">
        <v>1572</v>
      </c>
      <c r="C12" s="398" t="s">
        <v>1573</v>
      </c>
    </row>
    <row r="13" spans="1:3" ht="15" customHeight="1">
      <c r="A13" s="399"/>
      <c r="B13" s="400"/>
      <c r="C13" s="401"/>
    </row>
    <row r="14" spans="1:3" ht="30" customHeight="1">
      <c r="A14" s="402" t="s">
        <v>1574</v>
      </c>
      <c r="B14" s="405" t="s">
        <v>1575</v>
      </c>
      <c r="C14" s="406" t="s">
        <v>1573</v>
      </c>
    </row>
    <row r="15" spans="1:3" ht="15" customHeight="1">
      <c r="A15" s="407"/>
      <c r="B15" s="400"/>
      <c r="C15" s="401"/>
    </row>
    <row r="16" spans="1:3" ht="30" customHeight="1">
      <c r="A16" s="402" t="s">
        <v>1576</v>
      </c>
      <c r="B16" s="405" t="s">
        <v>1577</v>
      </c>
      <c r="C16" s="406" t="s">
        <v>1573</v>
      </c>
    </row>
    <row r="17" spans="1:3" ht="15" customHeight="1">
      <c r="A17" s="407"/>
      <c r="B17" s="400"/>
      <c r="C17" s="401"/>
    </row>
    <row r="18" spans="1:3" ht="30" customHeight="1">
      <c r="A18" s="402" t="s">
        <v>1578</v>
      </c>
      <c r="B18" s="405" t="s">
        <v>1579</v>
      </c>
      <c r="C18" s="406" t="s">
        <v>1573</v>
      </c>
    </row>
    <row r="19" spans="1:3" ht="15" customHeight="1">
      <c r="A19" s="408"/>
      <c r="B19" s="409"/>
      <c r="C19" s="401"/>
    </row>
    <row r="20" spans="1:3" ht="30" customHeight="1">
      <c r="A20" s="410" t="s">
        <v>1580</v>
      </c>
      <c r="B20" s="411" t="s">
        <v>1581</v>
      </c>
      <c r="C20" s="412">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REPORTING&amp;RHARTFORD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13" customWidth="1"/>
    <col min="2" max="2" width="42.99609375" style="413" customWidth="1"/>
    <col min="3" max="6" width="12.99609375" style="413" customWidth="1"/>
    <col min="7" max="16384" width="8.88671875" style="413" customWidth="1"/>
  </cols>
  <sheetData>
    <row r="1" spans="1:6" ht="14.25" customHeight="1">
      <c r="A1" s="501" t="s">
        <v>0</v>
      </c>
      <c r="B1" s="502"/>
      <c r="C1" s="502"/>
      <c r="D1" s="502"/>
      <c r="E1" s="502"/>
      <c r="F1" s="503"/>
    </row>
    <row r="2" spans="1:6" ht="14.25" customHeight="1">
      <c r="A2" s="501" t="s">
        <v>290</v>
      </c>
      <c r="B2" s="502"/>
      <c r="C2" s="502"/>
      <c r="D2" s="502"/>
      <c r="E2" s="502"/>
      <c r="F2" s="503"/>
    </row>
    <row r="3" spans="1:6" ht="14.25" customHeight="1">
      <c r="A3" s="469" t="s">
        <v>2</v>
      </c>
      <c r="B3" s="469"/>
      <c r="C3" s="469"/>
      <c r="D3" s="469"/>
      <c r="E3" s="469"/>
      <c r="F3" s="469"/>
    </row>
    <row r="4" spans="1:6" ht="14.25" customHeight="1">
      <c r="A4" s="469" t="s">
        <v>1582</v>
      </c>
      <c r="B4" s="469"/>
      <c r="C4" s="469"/>
      <c r="D4" s="469"/>
      <c r="E4" s="469"/>
      <c r="F4" s="469"/>
    </row>
    <row r="5" spans="1:6" ht="15" customHeight="1">
      <c r="A5" s="414"/>
      <c r="B5" s="261"/>
      <c r="C5" s="261"/>
      <c r="D5" s="261"/>
      <c r="E5" s="261"/>
      <c r="F5" s="414"/>
    </row>
    <row r="6" spans="1:6" ht="15" customHeight="1">
      <c r="A6" s="415">
        <v>-1</v>
      </c>
      <c r="B6" s="415">
        <v>-2</v>
      </c>
      <c r="C6" s="415">
        <v>-3</v>
      </c>
      <c r="D6" s="415">
        <v>-4</v>
      </c>
      <c r="E6" s="415">
        <v>-5</v>
      </c>
      <c r="F6" s="415">
        <v>-6</v>
      </c>
    </row>
    <row r="7" spans="1:6" ht="15" customHeight="1">
      <c r="A7" s="416"/>
      <c r="B7" s="415"/>
      <c r="C7" s="415" t="s">
        <v>1583</v>
      </c>
      <c r="D7" s="415" t="s">
        <v>1584</v>
      </c>
      <c r="E7" s="415" t="s">
        <v>263</v>
      </c>
      <c r="F7" s="415" t="s">
        <v>1585</v>
      </c>
    </row>
    <row r="8" spans="1:6" ht="15" customHeight="1">
      <c r="A8" s="417" t="s">
        <v>5</v>
      </c>
      <c r="B8" s="418" t="s">
        <v>6</v>
      </c>
      <c r="C8" s="417" t="s">
        <v>263</v>
      </c>
      <c r="D8" s="417" t="s">
        <v>263</v>
      </c>
      <c r="E8" s="417" t="s">
        <v>1586</v>
      </c>
      <c r="F8" s="417" t="s">
        <v>1586</v>
      </c>
    </row>
    <row r="9" spans="1:6" ht="15" customHeight="1">
      <c r="A9" s="416"/>
      <c r="B9" s="416"/>
      <c r="C9" s="416"/>
      <c r="D9" s="416"/>
      <c r="E9" s="416"/>
      <c r="F9" s="416"/>
    </row>
    <row r="10" spans="1:6" ht="15" customHeight="1">
      <c r="A10" s="417" t="s">
        <v>8</v>
      </c>
      <c r="B10" s="419" t="s">
        <v>1587</v>
      </c>
      <c r="C10" s="419"/>
      <c r="D10" s="419"/>
      <c r="E10" s="419"/>
      <c r="F10" s="420"/>
    </row>
    <row r="11" spans="1:6" ht="15" customHeight="1">
      <c r="A11" s="417"/>
      <c r="B11" s="419"/>
      <c r="C11" s="419"/>
      <c r="D11" s="419"/>
      <c r="E11" s="419"/>
      <c r="F11" s="420"/>
    </row>
    <row r="12" spans="1:6" ht="14.25" customHeight="1">
      <c r="A12" s="422" t="s">
        <v>1517</v>
      </c>
      <c r="B12" s="423" t="s">
        <v>1588</v>
      </c>
      <c r="C12" s="424">
        <v>13059</v>
      </c>
      <c r="D12" s="424">
        <v>12382</v>
      </c>
      <c r="E12" s="424">
        <f>+D12-C12</f>
        <v>-677</v>
      </c>
      <c r="F12" s="420">
        <f>IF(C12=0,0,E12/C12)</f>
        <v>-0.05184164177961559</v>
      </c>
    </row>
    <row r="13" spans="1:6" ht="15" customHeight="1">
      <c r="A13" s="422" t="s">
        <v>1519</v>
      </c>
      <c r="B13" s="423" t="s">
        <v>1589</v>
      </c>
      <c r="C13" s="424">
        <v>12406</v>
      </c>
      <c r="D13" s="424">
        <v>11763</v>
      </c>
      <c r="E13" s="424">
        <f>+D13-C13</f>
        <v>-643</v>
      </c>
      <c r="F13" s="425">
        <f>IF(C13=0,0,E13/C13)</f>
        <v>-0.051829759793648233</v>
      </c>
    </row>
    <row r="14" spans="1:5" ht="15" customHeight="1">
      <c r="A14" s="426"/>
      <c r="B14" s="426"/>
      <c r="C14" s="426"/>
      <c r="D14" s="426"/>
      <c r="E14" s="426"/>
    </row>
    <row r="15" spans="1:6" ht="14.25" customHeight="1">
      <c r="A15" s="422" t="s">
        <v>1521</v>
      </c>
      <c r="B15" s="423" t="s">
        <v>1590</v>
      </c>
      <c r="C15" s="427">
        <v>40528885</v>
      </c>
      <c r="D15" s="427">
        <v>30242441</v>
      </c>
      <c r="E15" s="427">
        <f>+D15-C15</f>
        <v>-10286444</v>
      </c>
      <c r="F15" s="420">
        <f>IF(C15=0,0,E15/C15)</f>
        <v>-0.253805255190218</v>
      </c>
    </row>
    <row r="16" spans="1:6" ht="15" customHeight="1">
      <c r="A16" s="421"/>
      <c r="B16" s="426" t="s">
        <v>1591</v>
      </c>
      <c r="C16" s="428">
        <f>IF(C13=0,0,C15/C13)</f>
        <v>3266.8777204578428</v>
      </c>
      <c r="D16" s="428">
        <f>IF(D13=0,0,D15/D13)</f>
        <v>2570.9802771401855</v>
      </c>
      <c r="E16" s="428">
        <f>+D16-C16</f>
        <v>-695.8974433176572</v>
      </c>
      <c r="F16" s="425">
        <f>IF(C16=0,0,E16/C16)</f>
        <v>-0.21301606698034886</v>
      </c>
    </row>
    <row r="17" spans="1:6" ht="15" customHeight="1">
      <c r="A17" s="426"/>
      <c r="B17" s="426"/>
      <c r="C17" s="426"/>
      <c r="D17" s="426"/>
      <c r="E17" s="426"/>
      <c r="F17" s="420"/>
    </row>
    <row r="18" spans="1:6" ht="14.25" customHeight="1">
      <c r="A18" s="422" t="s">
        <v>1523</v>
      </c>
      <c r="B18" s="423" t="s">
        <v>1592</v>
      </c>
      <c r="C18" s="423">
        <v>0.4654</v>
      </c>
      <c r="D18" s="423">
        <v>0.478729</v>
      </c>
      <c r="E18" s="429">
        <f>+D18-C18</f>
        <v>0.013329000000000035</v>
      </c>
      <c r="F18" s="420">
        <f>IF(C18=0,0,E18/C18)</f>
        <v>0.028639879673399305</v>
      </c>
    </row>
    <row r="19" spans="1:6" ht="15" customHeight="1">
      <c r="A19" s="421"/>
      <c r="B19" s="426" t="s">
        <v>1593</v>
      </c>
      <c r="C19" s="428">
        <f>+C15*C18</f>
        <v>18862143.079</v>
      </c>
      <c r="D19" s="428">
        <f>+D15*D18</f>
        <v>14477933.537489</v>
      </c>
      <c r="E19" s="428">
        <f>+D19-C19</f>
        <v>-4384209.541510999</v>
      </c>
      <c r="F19" s="425">
        <f>IF(C19=0,0,E19/C19)</f>
        <v>-0.232434327485943</v>
      </c>
    </row>
    <row r="20" spans="1:6" ht="15" customHeight="1">
      <c r="A20" s="421"/>
      <c r="B20" s="426" t="s">
        <v>1594</v>
      </c>
      <c r="C20" s="428">
        <f>IF(C13=0,0,C19/C13)</f>
        <v>1520.40489110108</v>
      </c>
      <c r="D20" s="428">
        <f>IF(D13=0,0,D19/D13)</f>
        <v>1230.8028170950438</v>
      </c>
      <c r="E20" s="428">
        <f>+D20-C20</f>
        <v>-289.6020740060362</v>
      </c>
      <c r="F20" s="425">
        <f>IF(C20=0,0,E20/C20)</f>
        <v>-0.19047694183376762</v>
      </c>
    </row>
    <row r="21" spans="1:6" ht="15" customHeight="1">
      <c r="A21" s="416"/>
      <c r="B21" s="426"/>
      <c r="C21" s="430"/>
      <c r="D21" s="430"/>
      <c r="E21" s="430"/>
      <c r="F21" s="420"/>
    </row>
    <row r="22" spans="1:6" ht="14.25" customHeight="1">
      <c r="A22" s="422" t="s">
        <v>1525</v>
      </c>
      <c r="B22" s="423" t="s">
        <v>1595</v>
      </c>
      <c r="C22" s="427">
        <v>19620242</v>
      </c>
      <c r="D22" s="427">
        <v>17382838</v>
      </c>
      <c r="E22" s="427">
        <f>+D22-C22</f>
        <v>-2237404</v>
      </c>
      <c r="F22" s="420">
        <f>IF(C22=0,0,E22/C22)</f>
        <v>-0.11403549456729432</v>
      </c>
    </row>
    <row r="23" spans="1:6" ht="14.25" customHeight="1">
      <c r="A23" s="422" t="s">
        <v>1526</v>
      </c>
      <c r="B23" s="423" t="s">
        <v>1596</v>
      </c>
      <c r="C23" s="431">
        <v>7963006</v>
      </c>
      <c r="D23" s="431">
        <v>4706326</v>
      </c>
      <c r="E23" s="431">
        <f>+D23-C23</f>
        <v>-3256680</v>
      </c>
      <c r="F23" s="420">
        <f>IF(C23=0,0,E23/C23)</f>
        <v>-0.4089762082309118</v>
      </c>
    </row>
    <row r="24" spans="1:6" ht="14.25" customHeight="1">
      <c r="A24" s="422" t="s">
        <v>1528</v>
      </c>
      <c r="B24" s="423" t="s">
        <v>1597</v>
      </c>
      <c r="C24" s="431">
        <v>12945637</v>
      </c>
      <c r="D24" s="431">
        <v>8153277</v>
      </c>
      <c r="E24" s="431">
        <f>+D24-C24</f>
        <v>-4792360</v>
      </c>
      <c r="F24" s="420">
        <f>IF(C24=0,0,E24/C24)</f>
        <v>-0.3701911308033741</v>
      </c>
    </row>
    <row r="25" spans="1:6" ht="15" customHeight="1">
      <c r="A25" s="416"/>
      <c r="B25" s="426" t="s">
        <v>1590</v>
      </c>
      <c r="C25" s="428">
        <f>+C22+C23+C24</f>
        <v>40528885</v>
      </c>
      <c r="D25" s="428">
        <f>+D22+D23+D24</f>
        <v>30242441</v>
      </c>
      <c r="E25" s="428">
        <f>+E22+E23+E24</f>
        <v>-10286444</v>
      </c>
      <c r="F25" s="425">
        <f>IF(C25=0,0,E25/C25)</f>
        <v>-0.253805255190218</v>
      </c>
    </row>
    <row r="26" spans="1:6" ht="15" customHeight="1">
      <c r="A26" s="417"/>
      <c r="B26" s="426"/>
      <c r="C26" s="432"/>
      <c r="D26" s="432"/>
      <c r="E26" s="432"/>
      <c r="F26" s="420"/>
    </row>
    <row r="27" spans="1:6" ht="14.25" customHeight="1">
      <c r="A27" s="422" t="s">
        <v>1530</v>
      </c>
      <c r="B27" s="423" t="s">
        <v>1598</v>
      </c>
      <c r="C27" s="431">
        <v>1420</v>
      </c>
      <c r="D27" s="431">
        <v>2139</v>
      </c>
      <c r="E27" s="431">
        <f>+D27-C27</f>
        <v>719</v>
      </c>
      <c r="F27" s="420">
        <f>IF(C27=0,0,E27/C27)</f>
        <v>0.5063380281690141</v>
      </c>
    </row>
    <row r="28" spans="1:6" ht="14.25" customHeight="1">
      <c r="A28" s="422" t="s">
        <v>1532</v>
      </c>
      <c r="B28" s="423" t="s">
        <v>1599</v>
      </c>
      <c r="C28" s="431">
        <v>261</v>
      </c>
      <c r="D28" s="431">
        <v>437</v>
      </c>
      <c r="E28" s="431">
        <f>+D28-C28</f>
        <v>176</v>
      </c>
      <c r="F28" s="420">
        <f>IF(C28=0,0,E28/C28)</f>
        <v>0.6743295019157088</v>
      </c>
    </row>
    <row r="29" spans="1:6" ht="14.25" customHeight="1">
      <c r="A29" s="422" t="s">
        <v>1534</v>
      </c>
      <c r="B29" s="423" t="s">
        <v>1600</v>
      </c>
      <c r="C29" s="431">
        <v>9905</v>
      </c>
      <c r="D29" s="431">
        <v>7139</v>
      </c>
      <c r="E29" s="431">
        <f>+D29-C29</f>
        <v>-2766</v>
      </c>
      <c r="F29" s="420">
        <f>IF(C29=0,0,E29/C29)</f>
        <v>-0.27925290257445734</v>
      </c>
    </row>
    <row r="30" spans="1:6" ht="30" customHeight="1">
      <c r="A30" s="422" t="s">
        <v>1601</v>
      </c>
      <c r="B30" s="434" t="s">
        <v>1602</v>
      </c>
      <c r="C30" s="431">
        <v>14897</v>
      </c>
      <c r="D30" s="431">
        <v>11953</v>
      </c>
      <c r="E30" s="431">
        <f>+D30-C30</f>
        <v>-2944</v>
      </c>
      <c r="F30" s="420">
        <f>IF(C30=0,0,E30/C30)</f>
        <v>-0.19762368262066188</v>
      </c>
    </row>
    <row r="31" spans="1:6" ht="15" customHeight="1">
      <c r="A31" s="435"/>
      <c r="B31" s="423"/>
      <c r="C31" s="419"/>
      <c r="D31" s="419"/>
      <c r="E31" s="419"/>
      <c r="F31" s="420"/>
    </row>
    <row r="32" spans="1:6" ht="15" customHeight="1">
      <c r="A32" s="416"/>
      <c r="B32" s="426"/>
      <c r="C32" s="430"/>
      <c r="D32" s="430"/>
      <c r="E32" s="430"/>
      <c r="F32" s="425"/>
    </row>
    <row r="33" spans="1:5" ht="15" customHeight="1">
      <c r="A33" s="436" t="s">
        <v>1603</v>
      </c>
      <c r="B33" s="426"/>
      <c r="C33" s="430"/>
      <c r="D33" s="430"/>
      <c r="E33" s="430"/>
    </row>
    <row r="34" spans="1:6" ht="15" customHeight="1">
      <c r="A34" s="436"/>
      <c r="F34" s="420"/>
    </row>
    <row r="35" spans="1:6" ht="15" customHeight="1">
      <c r="A35" s="417"/>
      <c r="B35" s="436"/>
      <c r="C35" s="416"/>
      <c r="D35" s="416"/>
      <c r="E35" s="416"/>
      <c r="F35" s="425"/>
    </row>
    <row r="36" spans="1:6" ht="15" customHeight="1">
      <c r="A36" s="417" t="s">
        <v>39</v>
      </c>
      <c r="B36" s="419" t="s">
        <v>1604</v>
      </c>
      <c r="C36" s="416"/>
      <c r="D36" s="416"/>
      <c r="E36" s="416"/>
      <c r="F36" s="416"/>
    </row>
    <row r="37" spans="1:6" ht="15" customHeight="1">
      <c r="A37" s="417"/>
      <c r="B37" s="436"/>
      <c r="C37" s="416"/>
      <c r="D37" s="416"/>
      <c r="E37" s="416"/>
      <c r="F37" s="416"/>
    </row>
    <row r="38" spans="1:6" ht="14.25" customHeight="1">
      <c r="A38" s="422" t="s">
        <v>1517</v>
      </c>
      <c r="B38" s="423" t="s">
        <v>1588</v>
      </c>
      <c r="C38" s="424">
        <v>7768</v>
      </c>
      <c r="D38" s="424">
        <v>1059</v>
      </c>
      <c r="E38" s="424">
        <f>+D38-C38</f>
        <v>-6709</v>
      </c>
      <c r="F38" s="420">
        <f>IF(C38=0,0,E38/C38)</f>
        <v>-0.8636714727085479</v>
      </c>
    </row>
    <row r="39" spans="1:6" ht="15" customHeight="1">
      <c r="A39" s="422" t="s">
        <v>1519</v>
      </c>
      <c r="B39" s="423" t="s">
        <v>1589</v>
      </c>
      <c r="C39" s="424">
        <v>7380</v>
      </c>
      <c r="D39" s="424">
        <v>1006</v>
      </c>
      <c r="E39" s="424">
        <f>+D39-C39</f>
        <v>-6374</v>
      </c>
      <c r="F39" s="425">
        <f>IF(C39=0,0,E39/C39)</f>
        <v>-0.8636856368563686</v>
      </c>
    </row>
    <row r="40" spans="1:5" ht="15" customHeight="1">
      <c r="A40" s="423"/>
      <c r="B40" s="423"/>
      <c r="C40" s="426"/>
      <c r="D40" s="426"/>
      <c r="E40" s="426"/>
    </row>
    <row r="41" spans="1:6" ht="14.25" customHeight="1">
      <c r="A41" s="422" t="s">
        <v>1521</v>
      </c>
      <c r="B41" s="423" t="s">
        <v>1605</v>
      </c>
      <c r="C41" s="427">
        <v>16590935</v>
      </c>
      <c r="D41" s="427">
        <v>4040134</v>
      </c>
      <c r="E41" s="427">
        <f>+D41-C41</f>
        <v>-12550801</v>
      </c>
      <c r="F41" s="420">
        <f>IF(C41=0,0,E41/C41)</f>
        <v>-0.756485454255592</v>
      </c>
    </row>
    <row r="42" spans="1:6" ht="15" customHeight="1">
      <c r="A42" s="416"/>
      <c r="B42" s="426" t="s">
        <v>1591</v>
      </c>
      <c r="C42" s="428">
        <f>IF(C39=0,0,C41/C39)</f>
        <v>2248.0941734417343</v>
      </c>
      <c r="D42" s="428">
        <f>IF(D39=0,0,D41/D39)</f>
        <v>4016.037773359841</v>
      </c>
      <c r="E42" s="428">
        <f>+D42-C42</f>
        <v>1767.9435999181069</v>
      </c>
      <c r="F42" s="425">
        <f>IF(C42=0,0,E42/C42)</f>
        <v>0.7864188345862141</v>
      </c>
    </row>
    <row r="43" spans="1:6" ht="15" customHeight="1">
      <c r="A43" s="426"/>
      <c r="B43" s="426"/>
      <c r="C43" s="426"/>
      <c r="D43" s="426"/>
      <c r="E43" s="426"/>
      <c r="F43" s="420"/>
    </row>
    <row r="44" spans="1:6" ht="14.25" customHeight="1">
      <c r="A44" s="422" t="s">
        <v>1523</v>
      </c>
      <c r="B44" s="423" t="s">
        <v>1592</v>
      </c>
      <c r="C44" s="423">
        <v>0.4654</v>
      </c>
      <c r="D44" s="423">
        <v>0.478729</v>
      </c>
      <c r="E44" s="429">
        <f>+D44-C44</f>
        <v>0.013329000000000035</v>
      </c>
      <c r="F44" s="420">
        <f>IF(C44=0,0,E44/C44)</f>
        <v>0.028639879673399305</v>
      </c>
    </row>
    <row r="45" spans="1:6" ht="15" customHeight="1">
      <c r="A45" s="416"/>
      <c r="B45" s="426" t="s">
        <v>1593</v>
      </c>
      <c r="C45" s="428">
        <f>+C41*C44</f>
        <v>7721421.148999999</v>
      </c>
      <c r="D45" s="428">
        <f>+D41*D44</f>
        <v>1934129.309686</v>
      </c>
      <c r="E45" s="428">
        <f>+D45-C45</f>
        <v>-5787291.839313999</v>
      </c>
      <c r="F45" s="425">
        <f>IF(C45=0,0,E45/C45)</f>
        <v>-0.7495112269667495</v>
      </c>
    </row>
    <row r="46" spans="1:6" ht="15" customHeight="1">
      <c r="A46" s="416"/>
      <c r="B46" s="426" t="s">
        <v>1594</v>
      </c>
      <c r="C46" s="428">
        <f>IF(C39=0,0,C45/C39)</f>
        <v>1046.2630283197832</v>
      </c>
      <c r="D46" s="428">
        <f>IF(D39=0,0,D45/D39)</f>
        <v>1922.5937472027833</v>
      </c>
      <c r="E46" s="428">
        <f>+D46-C46</f>
        <v>876.3307188830001</v>
      </c>
      <c r="F46" s="425">
        <f>IF(C46=0,0,E46/C46)</f>
        <v>0.8375816550550572</v>
      </c>
    </row>
    <row r="47" spans="1:6" ht="15" customHeight="1">
      <c r="A47" s="417"/>
      <c r="B47" s="436"/>
      <c r="C47" s="416"/>
      <c r="D47" s="416"/>
      <c r="E47" s="416"/>
      <c r="F47" s="425"/>
    </row>
    <row r="48" spans="1:6" ht="14.25" customHeight="1">
      <c r="A48" s="422" t="s">
        <v>1525</v>
      </c>
      <c r="B48" s="423" t="s">
        <v>1606</v>
      </c>
      <c r="C48" s="427">
        <v>14332407</v>
      </c>
      <c r="D48" s="427">
        <v>3213298</v>
      </c>
      <c r="E48" s="427">
        <f>+D48-C48</f>
        <v>-11119109</v>
      </c>
      <c r="F48" s="420">
        <f>IF(C48=0,0,E48/C48)</f>
        <v>-0.7758019291525841</v>
      </c>
    </row>
    <row r="49" spans="1:6" ht="14.25" customHeight="1">
      <c r="A49" s="422" t="s">
        <v>1526</v>
      </c>
      <c r="B49" s="423" t="s">
        <v>1607</v>
      </c>
      <c r="C49" s="431">
        <v>89307</v>
      </c>
      <c r="D49" s="431">
        <v>346484</v>
      </c>
      <c r="E49" s="431">
        <f>+D49-C49</f>
        <v>257177</v>
      </c>
      <c r="F49" s="420">
        <f>IF(C49=0,0,E49/C49)</f>
        <v>2.8796958805020885</v>
      </c>
    </row>
    <row r="50" spans="1:6" ht="14.25" customHeight="1">
      <c r="A50" s="422" t="s">
        <v>1528</v>
      </c>
      <c r="B50" s="423" t="s">
        <v>1608</v>
      </c>
      <c r="C50" s="431">
        <v>2169221</v>
      </c>
      <c r="D50" s="431">
        <v>480352</v>
      </c>
      <c r="E50" s="431">
        <f>+D50-C50</f>
        <v>-1688869</v>
      </c>
      <c r="F50" s="420">
        <f>IF(C50=0,0,E50/C50)</f>
        <v>-0.778560137487144</v>
      </c>
    </row>
    <row r="51" spans="1:6" ht="15" customHeight="1">
      <c r="A51" s="416"/>
      <c r="B51" s="426" t="s">
        <v>1605</v>
      </c>
      <c r="C51" s="428">
        <f>+C48+C49+C50</f>
        <v>16590935</v>
      </c>
      <c r="D51" s="428">
        <f>+D48+D49+D50</f>
        <v>4040134</v>
      </c>
      <c r="E51" s="428">
        <f>+E48+E49+E50</f>
        <v>-12550801</v>
      </c>
      <c r="F51" s="425">
        <f>IF(C51=0,0,E51/C51)</f>
        <v>-0.756485454255592</v>
      </c>
    </row>
    <row r="52" spans="1:6" ht="15" customHeight="1">
      <c r="A52" s="417"/>
      <c r="B52" s="426"/>
      <c r="C52" s="432"/>
      <c r="D52" s="432"/>
      <c r="E52" s="432"/>
      <c r="F52" s="420"/>
    </row>
    <row r="53" spans="1:6" ht="14.25" customHeight="1">
      <c r="A53" s="422" t="s">
        <v>1530</v>
      </c>
      <c r="B53" s="423" t="s">
        <v>1609</v>
      </c>
      <c r="C53" s="431">
        <v>2581</v>
      </c>
      <c r="D53" s="431">
        <v>816</v>
      </c>
      <c r="E53" s="431">
        <f>+D53-C53</f>
        <v>-1765</v>
      </c>
      <c r="F53" s="420">
        <f>IF(C53=0,0,E53/C53)</f>
        <v>-0.6838434715226657</v>
      </c>
    </row>
    <row r="54" spans="1:6" ht="14.25" customHeight="1">
      <c r="A54" s="422" t="s">
        <v>1532</v>
      </c>
      <c r="B54" s="423" t="s">
        <v>1610</v>
      </c>
      <c r="C54" s="431">
        <v>347</v>
      </c>
      <c r="D54" s="431">
        <v>135</v>
      </c>
      <c r="E54" s="431">
        <f>+D54-C54</f>
        <v>-212</v>
      </c>
      <c r="F54" s="420">
        <f>IF(C54=0,0,E54/C54)</f>
        <v>-0.6109510086455331</v>
      </c>
    </row>
    <row r="55" spans="1:6" ht="14.25" customHeight="1">
      <c r="A55" s="422" t="s">
        <v>1534</v>
      </c>
      <c r="B55" s="423" t="s">
        <v>1611</v>
      </c>
      <c r="C55" s="431">
        <v>94</v>
      </c>
      <c r="D55" s="431">
        <v>272</v>
      </c>
      <c r="E55" s="431">
        <f>+D55-C55</f>
        <v>178</v>
      </c>
      <c r="F55" s="420">
        <f>IF(C55=0,0,E55/C55)</f>
        <v>1.8936170212765957</v>
      </c>
    </row>
    <row r="56" spans="1:6" ht="30" customHeight="1">
      <c r="A56" s="422" t="s">
        <v>1601</v>
      </c>
      <c r="B56" s="434" t="s">
        <v>1612</v>
      </c>
      <c r="C56" s="431">
        <v>7017</v>
      </c>
      <c r="D56" s="431">
        <v>394</v>
      </c>
      <c r="E56" s="431">
        <f>+D56-C56</f>
        <v>-6623</v>
      </c>
      <c r="F56" s="420">
        <f>IF(C56=0,0,E56/C56)</f>
        <v>-0.9438506484252529</v>
      </c>
    </row>
    <row r="57" spans="1:6" ht="15" customHeight="1">
      <c r="A57" s="437"/>
      <c r="B57" s="261"/>
      <c r="C57" s="261"/>
      <c r="D57" s="261"/>
      <c r="E57" s="261"/>
      <c r="F57" s="438"/>
    </row>
    <row r="58" spans="1:6" ht="15" customHeight="1">
      <c r="A58" s="436" t="s">
        <v>1613</v>
      </c>
      <c r="B58" s="261"/>
      <c r="C58" s="261"/>
      <c r="D58" s="261"/>
      <c r="E58" s="261"/>
      <c r="F58" s="439"/>
    </row>
    <row r="59" spans="1:6" ht="15" customHeight="1">
      <c r="A59" s="417"/>
      <c r="B59" s="436"/>
      <c r="C59" s="416"/>
      <c r="D59" s="416"/>
      <c r="E59" s="416"/>
      <c r="F59" s="425"/>
    </row>
    <row r="60" spans="1:7" ht="15" customHeight="1">
      <c r="A60" s="421"/>
      <c r="B60" s="423"/>
      <c r="C60" s="431"/>
      <c r="D60" s="431"/>
      <c r="E60" s="431"/>
      <c r="F60" s="440"/>
      <c r="G60" s="441"/>
    </row>
    <row r="61" spans="1:6" ht="15" customHeight="1">
      <c r="A61" s="416"/>
      <c r="B61" s="426"/>
      <c r="C61" s="430"/>
      <c r="D61" s="430"/>
      <c r="E61" s="430"/>
      <c r="F61" s="440"/>
    </row>
    <row r="62" spans="1:6" ht="15" customHeight="1">
      <c r="A62" s="417"/>
      <c r="B62" s="426"/>
      <c r="C62" s="432"/>
      <c r="D62" s="432"/>
      <c r="E62" s="432"/>
      <c r="F62" s="442"/>
    </row>
    <row r="63" spans="1:6" ht="14.25" customHeight="1">
      <c r="A63" s="421"/>
      <c r="B63" s="423"/>
      <c r="C63" s="431"/>
      <c r="D63" s="431"/>
      <c r="E63" s="431"/>
      <c r="F63" s="442"/>
    </row>
    <row r="64" spans="1:6" ht="14.25" customHeight="1">
      <c r="A64" s="421"/>
      <c r="B64" s="423"/>
      <c r="C64" s="431"/>
      <c r="D64" s="431"/>
      <c r="E64" s="431"/>
      <c r="F64" s="443"/>
    </row>
    <row r="65" spans="1:6" ht="14.25" customHeight="1">
      <c r="A65" s="421"/>
      <c r="B65" s="423"/>
      <c r="C65" s="431"/>
      <c r="D65" s="431"/>
      <c r="E65" s="431"/>
      <c r="F65" s="438"/>
    </row>
    <row r="66" spans="1:6" ht="14.25" customHeight="1">
      <c r="A66" s="421"/>
      <c r="B66" s="434"/>
      <c r="C66" s="431"/>
      <c r="D66" s="431"/>
      <c r="E66" s="431"/>
      <c r="F66" s="438"/>
    </row>
    <row r="67" spans="1:6" ht="15" customHeight="1">
      <c r="A67" s="437"/>
      <c r="B67" s="261"/>
      <c r="C67" s="261"/>
      <c r="D67" s="261"/>
      <c r="E67" s="261"/>
      <c r="F67" s="438"/>
    </row>
    <row r="68" spans="1:6" ht="15" customHeight="1">
      <c r="A68" s="436"/>
      <c r="B68" s="261"/>
      <c r="C68" s="261"/>
      <c r="D68" s="261"/>
      <c r="E68" s="261"/>
      <c r="F68" s="439"/>
    </row>
    <row r="69" spans="1:6" ht="15" customHeight="1">
      <c r="A69" s="416"/>
      <c r="B69" s="444"/>
      <c r="C69" s="444"/>
      <c r="D69" s="444"/>
      <c r="E69" s="444"/>
      <c r="F69" s="438"/>
    </row>
    <row r="70" spans="1:6" ht="15" customHeight="1">
      <c r="A70" s="416"/>
      <c r="B70" s="444"/>
      <c r="C70" s="444"/>
      <c r="D70" s="444"/>
      <c r="E70" s="444"/>
      <c r="F70" s="438"/>
    </row>
    <row r="71" spans="1:6" ht="15" customHeight="1">
      <c r="A71" s="416"/>
      <c r="B71" s="426"/>
      <c r="C71" s="426"/>
      <c r="D71" s="426"/>
      <c r="E71" s="426"/>
      <c r="F71" s="445"/>
    </row>
    <row r="72" spans="1:6" ht="15" customHeight="1">
      <c r="A72" s="446"/>
      <c r="B72" s="447"/>
      <c r="C72" s="447"/>
      <c r="D72" s="447"/>
      <c r="E72" s="447"/>
      <c r="F72" s="448"/>
    </row>
    <row r="73" spans="1:6" ht="15" customHeight="1">
      <c r="A73" s="449"/>
      <c r="B73" s="450"/>
      <c r="C73" s="450"/>
      <c r="D73" s="450"/>
      <c r="E73" s="450"/>
      <c r="F73" s="451"/>
    </row>
    <row r="74" spans="1:6" ht="15" customHeight="1">
      <c r="A74" s="449"/>
      <c r="B74" s="450"/>
      <c r="C74" s="450"/>
      <c r="D74" s="450"/>
      <c r="E74" s="450"/>
      <c r="F74" s="451"/>
    </row>
    <row r="75" spans="1:6" ht="15" customHeight="1">
      <c r="A75" s="449"/>
      <c r="B75" s="450"/>
      <c r="C75" s="450"/>
      <c r="D75" s="450"/>
      <c r="E75" s="450"/>
      <c r="F75" s="451"/>
    </row>
    <row r="76" spans="1:6" ht="15" customHeight="1">
      <c r="A76" s="449"/>
      <c r="B76" s="450"/>
      <c r="C76" s="450"/>
      <c r="D76" s="450"/>
      <c r="E76" s="450"/>
      <c r="F76" s="451"/>
    </row>
    <row r="77" spans="1:6" ht="15" customHeight="1">
      <c r="A77" s="449"/>
      <c r="B77" s="450"/>
      <c r="C77" s="450"/>
      <c r="D77" s="450"/>
      <c r="E77" s="450"/>
      <c r="F77" s="451"/>
    </row>
    <row r="78" spans="1:6" ht="15" customHeight="1">
      <c r="A78" s="449"/>
      <c r="B78" s="450"/>
      <c r="C78" s="450"/>
      <c r="D78" s="450"/>
      <c r="E78" s="450"/>
      <c r="F78" s="451"/>
    </row>
    <row r="79" spans="1:6" ht="15" customHeight="1">
      <c r="A79" s="449"/>
      <c r="B79" s="450"/>
      <c r="C79" s="450"/>
      <c r="D79" s="450"/>
      <c r="E79" s="450"/>
      <c r="F79" s="451"/>
    </row>
    <row r="80" spans="1:6" ht="15" customHeight="1">
      <c r="A80" s="449"/>
      <c r="B80" s="450"/>
      <c r="C80" s="450"/>
      <c r="D80" s="450"/>
      <c r="E80" s="450"/>
      <c r="F80" s="451"/>
    </row>
    <row r="81" spans="1:6" ht="15" customHeight="1">
      <c r="A81" s="449"/>
      <c r="B81" s="450"/>
      <c r="C81" s="450"/>
      <c r="D81" s="450"/>
      <c r="E81" s="450"/>
      <c r="F81" s="451"/>
    </row>
    <row r="82" spans="1:6" ht="15" customHeight="1">
      <c r="A82" s="449"/>
      <c r="B82" s="450"/>
      <c r="C82" s="450"/>
      <c r="D82" s="450"/>
      <c r="E82" s="450"/>
      <c r="F82" s="451"/>
    </row>
    <row r="83" spans="1:6" ht="15" customHeight="1">
      <c r="A83" s="449"/>
      <c r="B83" s="450"/>
      <c r="C83" s="450"/>
      <c r="D83" s="450"/>
      <c r="E83" s="450"/>
      <c r="F83" s="451"/>
    </row>
    <row r="84" spans="1:6" ht="15" customHeight="1">
      <c r="A84" s="449"/>
      <c r="B84" s="450"/>
      <c r="C84" s="450"/>
      <c r="D84" s="450"/>
      <c r="E84" s="450"/>
      <c r="F84" s="451"/>
    </row>
    <row r="85" spans="1:6" ht="15" customHeight="1">
      <c r="A85" s="449"/>
      <c r="B85" s="450"/>
      <c r="C85" s="450"/>
      <c r="D85" s="450"/>
      <c r="E85" s="450"/>
      <c r="F85" s="451"/>
    </row>
    <row r="86" spans="1:6" ht="15" customHeight="1">
      <c r="A86" s="449"/>
      <c r="B86" s="450"/>
      <c r="C86" s="450"/>
      <c r="D86" s="450"/>
      <c r="E86" s="450"/>
      <c r="F86" s="451"/>
    </row>
    <row r="87" spans="1:6" ht="15" customHeight="1">
      <c r="A87" s="449"/>
      <c r="B87" s="450"/>
      <c r="C87" s="450"/>
      <c r="D87" s="450"/>
      <c r="E87" s="450"/>
      <c r="F87" s="451"/>
    </row>
    <row r="88" spans="1:6" ht="15" customHeight="1">
      <c r="A88" s="449"/>
      <c r="B88" s="450"/>
      <c r="C88" s="450"/>
      <c r="D88" s="450"/>
      <c r="E88" s="450"/>
      <c r="F88" s="451"/>
    </row>
    <row r="89" spans="1:6" ht="15" customHeight="1">
      <c r="A89" s="449"/>
      <c r="B89" s="450"/>
      <c r="C89" s="450"/>
      <c r="D89" s="450"/>
      <c r="E89" s="450"/>
      <c r="F89" s="451"/>
    </row>
    <row r="90" spans="1:6" ht="15" customHeight="1">
      <c r="A90" s="449"/>
      <c r="B90" s="450"/>
      <c r="C90" s="450"/>
      <c r="D90" s="450"/>
      <c r="E90" s="450"/>
      <c r="F90" s="451"/>
    </row>
    <row r="91" spans="1:6" ht="15" customHeight="1">
      <c r="A91" s="449"/>
      <c r="B91" s="450"/>
      <c r="C91" s="450"/>
      <c r="D91" s="450"/>
      <c r="E91" s="450"/>
      <c r="F91" s="451"/>
    </row>
    <row r="92" spans="1:6" ht="15" customHeight="1">
      <c r="A92" s="449"/>
      <c r="B92" s="450"/>
      <c r="C92" s="450"/>
      <c r="D92" s="450"/>
      <c r="E92" s="450"/>
      <c r="F92" s="451"/>
    </row>
    <row r="93" spans="1:6" ht="15" customHeight="1">
      <c r="A93" s="449"/>
      <c r="B93" s="450"/>
      <c r="C93" s="450"/>
      <c r="D93" s="450"/>
      <c r="E93" s="450"/>
      <c r="F93" s="451"/>
    </row>
    <row r="94" spans="1:6" ht="15" customHeight="1">
      <c r="A94" s="449"/>
      <c r="B94" s="450"/>
      <c r="C94" s="450"/>
      <c r="D94" s="450"/>
      <c r="E94" s="450"/>
      <c r="F94" s="451"/>
    </row>
    <row r="95" spans="1:6" ht="15" customHeight="1">
      <c r="A95" s="449"/>
      <c r="B95" s="450"/>
      <c r="C95" s="450"/>
      <c r="D95" s="450"/>
      <c r="E95" s="450"/>
      <c r="F95" s="451"/>
    </row>
    <row r="96" spans="1:6" ht="15" customHeight="1">
      <c r="A96" s="449"/>
      <c r="B96" s="450"/>
      <c r="C96" s="450"/>
      <c r="D96" s="450"/>
      <c r="E96" s="450"/>
      <c r="F96" s="451"/>
    </row>
    <row r="97" spans="1:6" ht="15" customHeight="1">
      <c r="A97" s="449"/>
      <c r="B97" s="450"/>
      <c r="C97" s="450"/>
      <c r="D97" s="450"/>
      <c r="E97" s="450"/>
      <c r="F97" s="451"/>
    </row>
    <row r="98" spans="1:6" ht="15" customHeight="1">
      <c r="A98" s="449"/>
      <c r="B98" s="450"/>
      <c r="C98" s="450"/>
      <c r="D98" s="450"/>
      <c r="E98" s="450"/>
      <c r="F98" s="451"/>
    </row>
    <row r="99" spans="1:6" ht="15" customHeight="1">
      <c r="A99" s="449"/>
      <c r="B99" s="450"/>
      <c r="C99" s="450"/>
      <c r="D99" s="450"/>
      <c r="E99" s="450"/>
      <c r="F99" s="451"/>
    </row>
    <row r="100" spans="1:6" ht="15" customHeight="1">
      <c r="A100" s="449"/>
      <c r="B100" s="450"/>
      <c r="C100" s="450"/>
      <c r="D100" s="450"/>
      <c r="E100" s="450"/>
      <c r="F100" s="451"/>
    </row>
    <row r="101" spans="1:6" ht="15" customHeight="1">
      <c r="A101" s="449"/>
      <c r="B101" s="450"/>
      <c r="C101" s="450"/>
      <c r="D101" s="450"/>
      <c r="E101" s="450"/>
      <c r="F101" s="451"/>
    </row>
    <row r="102" spans="1:6" ht="15" customHeight="1">
      <c r="A102" s="449"/>
      <c r="B102" s="450"/>
      <c r="C102" s="450"/>
      <c r="D102" s="450"/>
      <c r="E102" s="450"/>
      <c r="F102" s="451"/>
    </row>
    <row r="103" spans="1:6" ht="15" customHeight="1">
      <c r="A103" s="449"/>
      <c r="B103" s="450"/>
      <c r="C103" s="450"/>
      <c r="D103" s="450"/>
      <c r="E103" s="450"/>
      <c r="F103" s="451"/>
    </row>
    <row r="104" spans="1:6" ht="15" customHeight="1">
      <c r="A104" s="449"/>
      <c r="B104" s="450"/>
      <c r="C104" s="450"/>
      <c r="D104" s="450"/>
      <c r="E104" s="450"/>
      <c r="F104" s="451"/>
    </row>
    <row r="105" spans="1:6" ht="14.25" customHeight="1">
      <c r="A105" s="452"/>
      <c r="B105" s="452"/>
      <c r="C105" s="452"/>
      <c r="D105" s="452"/>
      <c r="E105" s="452"/>
      <c r="F105" s="452"/>
    </row>
    <row r="106" ht="14.25" customHeight="1">
      <c r="F106" s="453"/>
    </row>
    <row r="107" ht="14.25" customHeight="1">
      <c r="F107" s="453"/>
    </row>
    <row r="108" spans="1:6" ht="14.25" customHeight="1">
      <c r="A108" s="453"/>
      <c r="B108" s="453"/>
      <c r="C108" s="453"/>
      <c r="D108" s="453"/>
      <c r="E108" s="453"/>
      <c r="F108" s="453"/>
    </row>
    <row r="109" spans="1:6" ht="14.25" customHeight="1">
      <c r="A109" s="453"/>
      <c r="B109" s="453"/>
      <c r="C109" s="453"/>
      <c r="D109" s="453"/>
      <c r="E109" s="453"/>
      <c r="F109" s="453"/>
    </row>
    <row r="110" spans="1:6" ht="14.25" customHeight="1">
      <c r="A110" s="453"/>
      <c r="B110" s="453"/>
      <c r="C110" s="453"/>
      <c r="D110" s="453"/>
      <c r="E110" s="453"/>
      <c r="F110" s="453"/>
    </row>
    <row r="111" spans="1:6" ht="14.25" customHeight="1">
      <c r="A111" s="453"/>
      <c r="B111" s="453"/>
      <c r="C111" s="453"/>
      <c r="D111" s="453"/>
      <c r="E111" s="453"/>
      <c r="F111" s="453"/>
    </row>
    <row r="112" spans="1:6" ht="14.25" customHeight="1">
      <c r="A112" s="453"/>
      <c r="B112" s="453"/>
      <c r="C112" s="453"/>
      <c r="D112" s="453"/>
      <c r="E112" s="453"/>
      <c r="F112" s="453"/>
    </row>
    <row r="113" spans="1:6" ht="14.25" customHeight="1">
      <c r="A113" s="453"/>
      <c r="B113" s="453"/>
      <c r="C113" s="453"/>
      <c r="D113" s="453"/>
      <c r="E113" s="453"/>
      <c r="F113" s="453"/>
    </row>
    <row r="114" spans="1:6" ht="14.25" customHeight="1">
      <c r="A114" s="453"/>
      <c r="B114" s="453"/>
      <c r="C114" s="453"/>
      <c r="D114" s="453"/>
      <c r="E114" s="453"/>
      <c r="F114" s="453"/>
    </row>
    <row r="115" spans="1:6" ht="14.25" customHeight="1">
      <c r="A115" s="453"/>
      <c r="B115" s="453"/>
      <c r="C115" s="453"/>
      <c r="D115" s="453"/>
      <c r="E115" s="453"/>
      <c r="F115" s="453"/>
    </row>
    <row r="116" spans="1:6" ht="14.25" customHeight="1">
      <c r="A116" s="453"/>
      <c r="B116" s="453"/>
      <c r="C116" s="453"/>
      <c r="D116" s="453"/>
      <c r="E116" s="453"/>
      <c r="F116" s="453"/>
    </row>
    <row r="117" spans="1:6" ht="14.25" customHeight="1">
      <c r="A117" s="453"/>
      <c r="B117" s="453"/>
      <c r="C117" s="453"/>
      <c r="D117" s="453"/>
      <c r="E117" s="453"/>
      <c r="F117" s="453"/>
    </row>
    <row r="118" spans="1:6" ht="14.25" customHeight="1">
      <c r="A118" s="453"/>
      <c r="B118" s="453"/>
      <c r="C118" s="453"/>
      <c r="D118" s="453"/>
      <c r="E118" s="453"/>
      <c r="F118" s="453"/>
    </row>
    <row r="119" spans="1:6" ht="14.25" customHeight="1">
      <c r="A119" s="453"/>
      <c r="B119" s="453"/>
      <c r="C119" s="453"/>
      <c r="D119" s="453"/>
      <c r="E119" s="453"/>
      <c r="F119" s="453"/>
    </row>
    <row r="120" spans="1:6" ht="14.25" customHeight="1">
      <c r="A120" s="453"/>
      <c r="B120" s="453"/>
      <c r="C120" s="453"/>
      <c r="D120" s="453"/>
      <c r="E120" s="453"/>
      <c r="F120" s="453"/>
    </row>
    <row r="121" spans="1:6" ht="14.25" customHeight="1">
      <c r="A121" s="453"/>
      <c r="B121" s="453"/>
      <c r="C121" s="453"/>
      <c r="D121" s="453"/>
      <c r="E121" s="453"/>
      <c r="F121" s="453"/>
    </row>
    <row r="122" spans="1:6" ht="14.25" customHeight="1">
      <c r="A122" s="453"/>
      <c r="B122" s="453"/>
      <c r="C122" s="453"/>
      <c r="D122" s="453"/>
      <c r="E122" s="453"/>
      <c r="F122" s="453"/>
    </row>
    <row r="123" spans="1:6" ht="14.25" customHeight="1">
      <c r="A123" s="453"/>
      <c r="B123" s="453"/>
      <c r="C123" s="453"/>
      <c r="D123" s="453"/>
      <c r="E123" s="453"/>
      <c r="F123" s="453"/>
    </row>
    <row r="124" spans="1:6" ht="14.25" customHeight="1">
      <c r="A124" s="453"/>
      <c r="B124" s="453"/>
      <c r="C124" s="453"/>
      <c r="D124" s="453"/>
      <c r="E124" s="453"/>
      <c r="F124" s="453"/>
    </row>
    <row r="125" spans="1:6" ht="14.25" customHeight="1">
      <c r="A125" s="453"/>
      <c r="B125" s="453"/>
      <c r="C125" s="453"/>
      <c r="D125" s="453"/>
      <c r="E125" s="453"/>
      <c r="F125" s="453"/>
    </row>
    <row r="126" spans="1:6" ht="14.25" customHeight="1">
      <c r="A126" s="453"/>
      <c r="B126" s="453"/>
      <c r="C126" s="453"/>
      <c r="D126" s="453"/>
      <c r="E126" s="453"/>
      <c r="F126" s="453"/>
    </row>
    <row r="127" spans="1:6" ht="14.25" customHeight="1">
      <c r="A127" s="453"/>
      <c r="B127" s="453"/>
      <c r="C127" s="453"/>
      <c r="D127" s="453"/>
      <c r="E127" s="453"/>
      <c r="F127" s="453"/>
    </row>
    <row r="128" spans="1:6" ht="14.25" customHeight="1">
      <c r="A128" s="453"/>
      <c r="B128" s="453"/>
      <c r="C128" s="453"/>
      <c r="D128" s="453"/>
      <c r="E128" s="453"/>
      <c r="F128" s="453"/>
    </row>
    <row r="129" spans="1:6" ht="14.25" customHeight="1">
      <c r="A129" s="453"/>
      <c r="B129" s="453"/>
      <c r="C129" s="453"/>
      <c r="D129" s="453"/>
      <c r="E129" s="453"/>
      <c r="F129" s="453"/>
    </row>
    <row r="130" spans="1:6" ht="14.25" customHeight="1">
      <c r="A130" s="453"/>
      <c r="B130" s="453"/>
      <c r="C130" s="453"/>
      <c r="D130" s="453"/>
      <c r="E130" s="453"/>
      <c r="F130" s="453"/>
    </row>
    <row r="131" spans="1:6" ht="14.25" customHeight="1">
      <c r="A131" s="453"/>
      <c r="B131" s="453"/>
      <c r="C131" s="453"/>
      <c r="D131" s="453"/>
      <c r="E131" s="453"/>
      <c r="F131" s="453"/>
    </row>
    <row r="132" spans="1:6" ht="14.25" customHeight="1">
      <c r="A132" s="453"/>
      <c r="B132" s="453"/>
      <c r="C132" s="453"/>
      <c r="D132" s="453"/>
      <c r="E132" s="453"/>
      <c r="F132" s="453"/>
    </row>
    <row r="133" spans="1:6" ht="14.25" customHeight="1">
      <c r="A133" s="453"/>
      <c r="B133" s="453"/>
      <c r="C133" s="453"/>
      <c r="D133" s="453"/>
      <c r="E133" s="453"/>
      <c r="F133" s="453"/>
    </row>
    <row r="134" spans="1:6" ht="14.25" customHeight="1">
      <c r="A134" s="453"/>
      <c r="B134" s="453"/>
      <c r="C134" s="453"/>
      <c r="D134" s="453"/>
      <c r="E134" s="453"/>
      <c r="F134" s="453"/>
    </row>
    <row r="135" spans="1:6" ht="14.25" customHeight="1">
      <c r="A135" s="453"/>
      <c r="B135" s="453"/>
      <c r="C135" s="453"/>
      <c r="D135" s="453"/>
      <c r="E135" s="453"/>
      <c r="F135" s="453"/>
    </row>
    <row r="136" spans="1:6" ht="14.25" customHeight="1">
      <c r="A136" s="453"/>
      <c r="B136" s="453"/>
      <c r="C136" s="453"/>
      <c r="D136" s="453"/>
      <c r="E136" s="453"/>
      <c r="F136" s="453"/>
    </row>
    <row r="137" spans="1:6" ht="14.25" customHeight="1">
      <c r="A137" s="453"/>
      <c r="B137" s="453"/>
      <c r="C137" s="453"/>
      <c r="D137" s="453"/>
      <c r="E137" s="453"/>
      <c r="F137" s="453"/>
    </row>
    <row r="138" spans="1:6" ht="14.25" customHeight="1">
      <c r="A138" s="453"/>
      <c r="B138" s="453"/>
      <c r="C138" s="453"/>
      <c r="D138" s="453"/>
      <c r="E138" s="453"/>
      <c r="F138" s="453"/>
    </row>
    <row r="139" spans="1:6" ht="14.25" customHeight="1">
      <c r="A139" s="453"/>
      <c r="B139" s="453"/>
      <c r="C139" s="453"/>
      <c r="D139" s="453"/>
      <c r="E139" s="453"/>
      <c r="F139" s="453"/>
    </row>
    <row r="140" spans="1:6" ht="14.25" customHeight="1">
      <c r="A140" s="453"/>
      <c r="B140" s="453"/>
      <c r="C140" s="453"/>
      <c r="D140" s="453"/>
      <c r="E140" s="453"/>
      <c r="F140" s="453"/>
    </row>
    <row r="141" spans="1:6" ht="14.25" customHeight="1">
      <c r="A141" s="453"/>
      <c r="B141" s="453"/>
      <c r="C141" s="453"/>
      <c r="D141" s="453"/>
      <c r="E141" s="453"/>
      <c r="F141" s="453"/>
    </row>
    <row r="142" spans="1:6" ht="14.25" customHeight="1">
      <c r="A142" s="453"/>
      <c r="B142" s="453"/>
      <c r="C142" s="453"/>
      <c r="D142" s="453"/>
      <c r="E142" s="453"/>
      <c r="F142" s="453"/>
    </row>
    <row r="143" spans="1:6" ht="14.25" customHeight="1">
      <c r="A143" s="453"/>
      <c r="B143" s="453"/>
      <c r="C143" s="453"/>
      <c r="D143" s="453"/>
      <c r="E143" s="453"/>
      <c r="F143" s="453"/>
    </row>
    <row r="144" spans="1:6" ht="14.25" customHeight="1">
      <c r="A144" s="453"/>
      <c r="B144" s="453"/>
      <c r="C144" s="453"/>
      <c r="D144" s="453"/>
      <c r="E144" s="453"/>
      <c r="F144" s="453"/>
    </row>
    <row r="145" spans="1:6" ht="14.25" customHeight="1">
      <c r="A145" s="453"/>
      <c r="B145" s="453"/>
      <c r="C145" s="453"/>
      <c r="D145" s="453"/>
      <c r="E145" s="453"/>
      <c r="F145" s="453"/>
    </row>
    <row r="146" spans="1:6" ht="14.25" customHeight="1">
      <c r="A146" s="453"/>
      <c r="B146" s="453"/>
      <c r="C146" s="453"/>
      <c r="D146" s="453"/>
      <c r="E146" s="453"/>
      <c r="F146" s="453"/>
    </row>
    <row r="147" spans="1:6" ht="14.25" customHeight="1">
      <c r="A147" s="453"/>
      <c r="B147" s="453"/>
      <c r="C147" s="453"/>
      <c r="D147" s="453"/>
      <c r="E147" s="453"/>
      <c r="F147" s="453"/>
    </row>
    <row r="148" spans="1:6" ht="14.25" customHeight="1">
      <c r="A148" s="453"/>
      <c r="B148" s="453"/>
      <c r="C148" s="453"/>
      <c r="D148" s="453"/>
      <c r="E148" s="453"/>
      <c r="F148" s="453"/>
    </row>
    <row r="149" spans="1:6" ht="14.25" customHeight="1">
      <c r="A149" s="453"/>
      <c r="B149" s="453"/>
      <c r="C149" s="453"/>
      <c r="D149" s="453"/>
      <c r="E149" s="453"/>
      <c r="F149" s="453"/>
    </row>
    <row r="150" spans="1:6" ht="14.25" customHeight="1">
      <c r="A150" s="453"/>
      <c r="B150" s="453"/>
      <c r="C150" s="453"/>
      <c r="D150" s="453"/>
      <c r="E150" s="453"/>
      <c r="F150" s="453"/>
    </row>
    <row r="151" spans="1:6" ht="14.25" customHeight="1">
      <c r="A151" s="453"/>
      <c r="B151" s="453"/>
      <c r="C151" s="453"/>
      <c r="D151" s="453"/>
      <c r="E151" s="453"/>
      <c r="F151" s="453"/>
    </row>
    <row r="152" spans="1:6" ht="14.25" customHeight="1">
      <c r="A152" s="453"/>
      <c r="B152" s="453"/>
      <c r="C152" s="453"/>
      <c r="D152" s="453"/>
      <c r="E152" s="453"/>
      <c r="F152" s="453"/>
    </row>
    <row r="153" spans="1:6" ht="14.25" customHeight="1">
      <c r="A153" s="453"/>
      <c r="B153" s="453"/>
      <c r="C153" s="453"/>
      <c r="D153" s="453"/>
      <c r="E153" s="453"/>
      <c r="F153" s="453"/>
    </row>
    <row r="154" spans="1:6" ht="14.25" customHeight="1">
      <c r="A154" s="453"/>
      <c r="B154" s="453"/>
      <c r="C154" s="453"/>
      <c r="D154" s="453"/>
      <c r="E154" s="453"/>
      <c r="F154" s="453"/>
    </row>
    <row r="155" spans="1:6" ht="14.25" customHeight="1">
      <c r="A155" s="453"/>
      <c r="B155" s="453"/>
      <c r="C155" s="453"/>
      <c r="D155" s="453"/>
      <c r="E155" s="453"/>
      <c r="F155" s="453"/>
    </row>
    <row r="156" spans="1:6" ht="14.25" customHeight="1">
      <c r="A156" s="453"/>
      <c r="B156" s="453"/>
      <c r="C156" s="453"/>
      <c r="D156" s="453"/>
      <c r="E156" s="453"/>
      <c r="F156" s="453"/>
    </row>
    <row r="157" spans="1:6" ht="14.25" customHeight="1">
      <c r="A157" s="453"/>
      <c r="B157" s="453"/>
      <c r="C157" s="453"/>
      <c r="D157" s="453"/>
      <c r="E157" s="453"/>
      <c r="F157" s="453"/>
    </row>
    <row r="158" spans="1:6" ht="14.25" customHeight="1">
      <c r="A158" s="453"/>
      <c r="B158" s="453"/>
      <c r="C158" s="453"/>
      <c r="D158" s="453"/>
      <c r="E158" s="453"/>
      <c r="F158" s="453"/>
    </row>
    <row r="159" spans="1:6" ht="14.25" customHeight="1">
      <c r="A159" s="453"/>
      <c r="B159" s="453"/>
      <c r="C159" s="453"/>
      <c r="D159" s="453"/>
      <c r="E159" s="453"/>
      <c r="F159" s="453"/>
    </row>
    <row r="160" spans="1:6" ht="14.25" customHeight="1">
      <c r="A160" s="453"/>
      <c r="B160" s="453"/>
      <c r="C160" s="453"/>
      <c r="D160" s="453"/>
      <c r="E160" s="453"/>
      <c r="F160" s="453"/>
    </row>
    <row r="161" spans="1:6" ht="14.25" customHeight="1">
      <c r="A161" s="453"/>
      <c r="B161" s="453"/>
      <c r="C161" s="453"/>
      <c r="D161" s="453"/>
      <c r="E161" s="453"/>
      <c r="F161" s="453"/>
    </row>
    <row r="162" spans="1:6" ht="14.25" customHeight="1">
      <c r="A162" s="453"/>
      <c r="B162" s="453"/>
      <c r="C162" s="453"/>
      <c r="D162" s="453"/>
      <c r="E162" s="453"/>
      <c r="F162" s="453"/>
    </row>
    <row r="163" spans="1:6" ht="14.25" customHeight="1">
      <c r="A163" s="453"/>
      <c r="B163" s="453"/>
      <c r="C163" s="453"/>
      <c r="D163" s="453"/>
      <c r="E163" s="453"/>
      <c r="F163" s="453"/>
    </row>
    <row r="164" spans="1:6" ht="14.25" customHeight="1">
      <c r="A164" s="453"/>
      <c r="B164" s="453"/>
      <c r="C164" s="453"/>
      <c r="D164" s="453"/>
      <c r="E164" s="453"/>
      <c r="F164" s="453"/>
    </row>
    <row r="165" spans="1:6" ht="14.25" customHeight="1">
      <c r="A165" s="453"/>
      <c r="B165" s="453"/>
      <c r="C165" s="453"/>
      <c r="D165" s="453"/>
      <c r="E165" s="453"/>
      <c r="F165" s="453"/>
    </row>
    <row r="166" spans="1:6" ht="14.25" customHeight="1">
      <c r="A166" s="453"/>
      <c r="B166" s="453"/>
      <c r="C166" s="453"/>
      <c r="D166" s="453"/>
      <c r="E166" s="453"/>
      <c r="F166" s="453"/>
    </row>
    <row r="167" spans="1:6" ht="14.25" customHeight="1">
      <c r="A167" s="453"/>
      <c r="B167" s="453"/>
      <c r="C167" s="453"/>
      <c r="D167" s="453"/>
      <c r="E167" s="453"/>
      <c r="F167" s="453"/>
    </row>
    <row r="168" spans="1:6" ht="14.25" customHeight="1">
      <c r="A168" s="453"/>
      <c r="B168" s="453"/>
      <c r="C168" s="453"/>
      <c r="D168" s="453"/>
      <c r="E168" s="453"/>
      <c r="F168" s="453"/>
    </row>
    <row r="169" spans="1:6" ht="14.25" customHeight="1">
      <c r="A169" s="453"/>
      <c r="B169" s="453"/>
      <c r="C169" s="453"/>
      <c r="D169" s="453"/>
      <c r="E169" s="453"/>
      <c r="F169" s="453"/>
    </row>
    <row r="170" spans="1:6" ht="14.25" customHeight="1">
      <c r="A170" s="453"/>
      <c r="B170" s="453"/>
      <c r="C170" s="453"/>
      <c r="D170" s="453"/>
      <c r="E170" s="453"/>
      <c r="F170" s="453"/>
    </row>
    <row r="171" spans="1:6" ht="14.25" customHeight="1">
      <c r="A171" s="453"/>
      <c r="B171" s="453"/>
      <c r="C171" s="453"/>
      <c r="D171" s="453"/>
      <c r="E171" s="453"/>
      <c r="F171" s="453"/>
    </row>
    <row r="172" spans="1:6" ht="14.25" customHeight="1">
      <c r="A172" s="453"/>
      <c r="B172" s="453"/>
      <c r="C172" s="453"/>
      <c r="D172" s="453"/>
      <c r="E172" s="453"/>
      <c r="F172" s="453"/>
    </row>
    <row r="173" spans="1:6" ht="14.25" customHeight="1">
      <c r="A173" s="453"/>
      <c r="B173" s="453"/>
      <c r="C173" s="453"/>
      <c r="D173" s="453"/>
      <c r="E173" s="453"/>
      <c r="F173" s="453"/>
    </row>
    <row r="174" spans="1:6" ht="14.25" customHeight="1">
      <c r="A174" s="453"/>
      <c r="B174" s="453"/>
      <c r="C174" s="453"/>
      <c r="D174" s="453"/>
      <c r="E174" s="453"/>
      <c r="F174" s="453"/>
    </row>
    <row r="175" spans="1:6" ht="14.25" customHeight="1">
      <c r="A175" s="453"/>
      <c r="B175" s="453"/>
      <c r="C175" s="453"/>
      <c r="D175" s="453"/>
      <c r="E175" s="453"/>
      <c r="F175" s="453"/>
    </row>
    <row r="176" spans="1:6" ht="14.25" customHeight="1">
      <c r="A176" s="453"/>
      <c r="B176" s="453"/>
      <c r="C176" s="453"/>
      <c r="D176" s="453"/>
      <c r="E176" s="453"/>
      <c r="F176" s="453"/>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REPORTING&amp;RHARTFORD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181"/>
  <sheetViews>
    <sheetView zoomScale="85" zoomScaleNormal="85" zoomScalePageLayoutView="0" workbookViewId="0" topLeftCell="A1">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7"/>
      <c r="C1" s="457"/>
    </row>
    <row r="2" spans="1:4" s="33" customFormat="1" ht="15.75" customHeight="1">
      <c r="A2" s="458" t="s">
        <v>0</v>
      </c>
      <c r="B2" s="458"/>
      <c r="C2" s="458"/>
      <c r="D2" s="458"/>
    </row>
    <row r="3" spans="1:4" s="33" customFormat="1" ht="15.75" customHeight="1">
      <c r="A3" s="458" t="s">
        <v>1</v>
      </c>
      <c r="B3" s="458"/>
      <c r="C3" s="458"/>
      <c r="D3" s="458"/>
    </row>
    <row r="4" spans="1:4" s="33" customFormat="1" ht="15.75" customHeight="1">
      <c r="A4" s="458" t="s">
        <v>2</v>
      </c>
      <c r="B4" s="458"/>
      <c r="C4" s="458"/>
      <c r="D4" s="458"/>
    </row>
    <row r="5" spans="1:4" s="33" customFormat="1" ht="15.75" customHeight="1">
      <c r="A5" s="458" t="s">
        <v>173</v>
      </c>
      <c r="B5" s="458"/>
      <c r="C5" s="458"/>
      <c r="D5" s="458"/>
    </row>
    <row r="6" spans="1:3" s="33" customFormat="1" ht="16.5" customHeight="1" thickBot="1">
      <c r="A6" s="32"/>
      <c r="B6" s="459"/>
      <c r="C6" s="459"/>
    </row>
    <row r="7" spans="1:8" ht="15.75" customHeight="1">
      <c r="A7" s="36" t="s">
        <v>174</v>
      </c>
      <c r="B7" s="37" t="s">
        <v>175</v>
      </c>
      <c r="C7" s="38" t="s">
        <v>176</v>
      </c>
      <c r="D7" s="39" t="s">
        <v>177</v>
      </c>
      <c r="E7" s="40"/>
      <c r="F7" s="40"/>
      <c r="G7" s="40"/>
      <c r="H7" s="41"/>
    </row>
    <row r="8" spans="1:4" ht="15.75" customHeight="1">
      <c r="A8" s="42"/>
      <c r="B8" s="43"/>
      <c r="C8" s="44" t="s">
        <v>178</v>
      </c>
      <c r="D8" s="45" t="s">
        <v>179</v>
      </c>
    </row>
    <row r="9" spans="1:4" ht="16.5" customHeight="1" thickBot="1">
      <c r="A9" s="46" t="s">
        <v>5</v>
      </c>
      <c r="B9" s="47" t="s">
        <v>9</v>
      </c>
      <c r="C9" s="48" t="s">
        <v>180</v>
      </c>
      <c r="D9" s="49" t="s">
        <v>181</v>
      </c>
    </row>
    <row r="10" spans="1:4" ht="15.75" customHeight="1">
      <c r="A10" s="50"/>
      <c r="B10" s="51"/>
      <c r="C10" s="51"/>
      <c r="D10" s="52"/>
    </row>
    <row r="11" spans="1:4" ht="15.75">
      <c r="A11" s="53" t="s">
        <v>182</v>
      </c>
      <c r="B11" s="54" t="s">
        <v>0</v>
      </c>
      <c r="C11" s="55"/>
      <c r="D11" s="56"/>
    </row>
    <row r="12" spans="1:4" ht="15">
      <c r="A12" s="57">
        <v>1</v>
      </c>
      <c r="B12" s="41"/>
      <c r="C12" s="58" t="s">
        <v>183</v>
      </c>
      <c r="D12" s="59">
        <v>164603489</v>
      </c>
    </row>
    <row r="13" spans="1:4" ht="15">
      <c r="A13" s="57">
        <v>2</v>
      </c>
      <c r="B13" s="41"/>
      <c r="C13" s="58" t="s">
        <v>184</v>
      </c>
      <c r="D13" s="59">
        <v>85669294</v>
      </c>
    </row>
    <row r="14" spans="1:4" ht="15">
      <c r="A14" s="57">
        <v>3</v>
      </c>
      <c r="B14" s="41"/>
      <c r="C14" s="58" t="s">
        <v>185</v>
      </c>
      <c r="D14" s="59">
        <v>0</v>
      </c>
    </row>
    <row r="15" spans="1:4" ht="15">
      <c r="A15" s="57">
        <v>4</v>
      </c>
      <c r="B15" s="41"/>
      <c r="C15" s="58" t="s">
        <v>186</v>
      </c>
      <c r="D15" s="59">
        <v>153715615</v>
      </c>
    </row>
    <row r="16" spans="1:4" ht="15.75" thickBot="1">
      <c r="A16" s="57">
        <v>5</v>
      </c>
      <c r="B16" s="41"/>
      <c r="C16" s="58" t="s">
        <v>187</v>
      </c>
      <c r="D16" s="59">
        <v>0</v>
      </c>
    </row>
    <row r="17" spans="1:4" ht="16.5" customHeight="1" thickBot="1">
      <c r="A17" s="60"/>
      <c r="B17" s="61"/>
      <c r="C17" s="63" t="s">
        <v>188</v>
      </c>
      <c r="D17" s="64">
        <f>+D16+D15+D14+D13+D12</f>
        <v>403988398</v>
      </c>
    </row>
    <row r="18" spans="1:4" ht="15.75" customHeight="1">
      <c r="A18" s="65"/>
      <c r="B18" s="66"/>
      <c r="C18" s="67"/>
      <c r="D18" s="68"/>
    </row>
    <row r="19" spans="1:4" ht="15.75">
      <c r="A19" s="53" t="s">
        <v>189</v>
      </c>
      <c r="B19" s="54" t="s">
        <v>10</v>
      </c>
      <c r="C19" s="55"/>
      <c r="D19" s="56"/>
    </row>
    <row r="20" spans="1:4" ht="15">
      <c r="A20" s="57">
        <v>1</v>
      </c>
      <c r="B20" s="41"/>
      <c r="C20" s="58" t="s">
        <v>183</v>
      </c>
      <c r="D20" s="59">
        <v>15564808</v>
      </c>
    </row>
    <row r="21" spans="1:4" ht="15">
      <c r="A21" s="57">
        <v>2</v>
      </c>
      <c r="B21" s="41"/>
      <c r="C21" s="58" t="s">
        <v>184</v>
      </c>
      <c r="D21" s="59">
        <v>0</v>
      </c>
    </row>
    <row r="22" spans="1:4" ht="15">
      <c r="A22" s="57">
        <v>3</v>
      </c>
      <c r="B22" s="41"/>
      <c r="C22" s="58" t="s">
        <v>185</v>
      </c>
      <c r="D22" s="59">
        <v>0</v>
      </c>
    </row>
    <row r="23" spans="1:4" ht="15">
      <c r="A23" s="57">
        <v>4</v>
      </c>
      <c r="B23" s="41"/>
      <c r="C23" s="58" t="s">
        <v>186</v>
      </c>
      <c r="D23" s="59">
        <v>0</v>
      </c>
    </row>
    <row r="24" spans="1:4" ht="15.75" thickBot="1">
      <c r="A24" s="57">
        <v>5</v>
      </c>
      <c r="B24" s="41"/>
      <c r="C24" s="58" t="s">
        <v>187</v>
      </c>
      <c r="D24" s="59">
        <v>-1434956</v>
      </c>
    </row>
    <row r="25" spans="1:4" ht="16.5" customHeight="1" thickBot="1">
      <c r="A25" s="60"/>
      <c r="B25" s="61"/>
      <c r="C25" s="63" t="s">
        <v>188</v>
      </c>
      <c r="D25" s="64">
        <f>+D24+D23+D22+D21+D20</f>
        <v>14129852</v>
      </c>
    </row>
    <row r="26" spans="1:4" ht="15.75" customHeight="1">
      <c r="A26" s="65"/>
      <c r="B26" s="66"/>
      <c r="C26" s="67"/>
      <c r="D26" s="68"/>
    </row>
    <row r="27" spans="1:4" ht="15.75">
      <c r="A27" s="53" t="s">
        <v>190</v>
      </c>
      <c r="B27" s="54" t="s">
        <v>40</v>
      </c>
      <c r="C27" s="55"/>
      <c r="D27" s="56"/>
    </row>
    <row r="28" spans="1:4" ht="15">
      <c r="A28" s="57">
        <v>1</v>
      </c>
      <c r="B28" s="41"/>
      <c r="C28" s="58" t="s">
        <v>183</v>
      </c>
      <c r="D28" s="59">
        <v>0</v>
      </c>
    </row>
    <row r="29" spans="1:4" ht="15">
      <c r="A29" s="57">
        <v>2</v>
      </c>
      <c r="B29" s="41"/>
      <c r="C29" s="58" t="s">
        <v>184</v>
      </c>
      <c r="D29" s="59">
        <v>0</v>
      </c>
    </row>
    <row r="30" spans="1:4" ht="15">
      <c r="A30" s="57">
        <v>3</v>
      </c>
      <c r="B30" s="41"/>
      <c r="C30" s="58" t="s">
        <v>185</v>
      </c>
      <c r="D30" s="59">
        <v>0</v>
      </c>
    </row>
    <row r="31" spans="1:4" ht="15">
      <c r="A31" s="57">
        <v>4</v>
      </c>
      <c r="B31" s="41"/>
      <c r="C31" s="58" t="s">
        <v>186</v>
      </c>
      <c r="D31" s="59">
        <v>0</v>
      </c>
    </row>
    <row r="32" spans="1:4" ht="15.75" thickBot="1">
      <c r="A32" s="57">
        <v>5</v>
      </c>
      <c r="B32" s="41"/>
      <c r="C32" s="58" t="s">
        <v>187</v>
      </c>
      <c r="D32" s="59">
        <v>0</v>
      </c>
    </row>
    <row r="33" spans="1:4" ht="16.5" customHeight="1" thickBot="1">
      <c r="A33" s="60"/>
      <c r="B33" s="61"/>
      <c r="C33" s="63" t="s">
        <v>188</v>
      </c>
      <c r="D33" s="64">
        <f>+D32+D31+D30+D29+D28</f>
        <v>0</v>
      </c>
    </row>
    <row r="34" spans="1:4" ht="15.75" customHeight="1">
      <c r="A34" s="65"/>
      <c r="B34" s="66"/>
      <c r="C34" s="67"/>
      <c r="D34" s="68"/>
    </row>
    <row r="35" spans="1:4" ht="15.75">
      <c r="A35" s="53" t="s">
        <v>191</v>
      </c>
      <c r="B35" s="54" t="s">
        <v>50</v>
      </c>
      <c r="C35" s="55"/>
      <c r="D35" s="56"/>
    </row>
    <row r="36" spans="1:4" ht="15">
      <c r="A36" s="57">
        <v>1</v>
      </c>
      <c r="B36" s="41"/>
      <c r="C36" s="58" t="s">
        <v>183</v>
      </c>
      <c r="D36" s="59">
        <v>-8277307</v>
      </c>
    </row>
    <row r="37" spans="1:4" ht="15">
      <c r="A37" s="57">
        <v>2</v>
      </c>
      <c r="B37" s="41"/>
      <c r="C37" s="58" t="s">
        <v>184</v>
      </c>
      <c r="D37" s="59">
        <v>0</v>
      </c>
    </row>
    <row r="38" spans="1:4" ht="15">
      <c r="A38" s="57">
        <v>3</v>
      </c>
      <c r="B38" s="41"/>
      <c r="C38" s="58" t="s">
        <v>185</v>
      </c>
      <c r="D38" s="59">
        <v>0</v>
      </c>
    </row>
    <row r="39" spans="1:4" ht="15">
      <c r="A39" s="57">
        <v>4</v>
      </c>
      <c r="B39" s="41"/>
      <c r="C39" s="58" t="s">
        <v>186</v>
      </c>
      <c r="D39" s="59">
        <v>0</v>
      </c>
    </row>
    <row r="40" spans="1:4" ht="15.75" thickBot="1">
      <c r="A40" s="57">
        <v>5</v>
      </c>
      <c r="B40" s="41"/>
      <c r="C40" s="58" t="s">
        <v>187</v>
      </c>
      <c r="D40" s="59">
        <v>0</v>
      </c>
    </row>
    <row r="41" spans="1:4" ht="16.5" customHeight="1" thickBot="1">
      <c r="A41" s="60"/>
      <c r="B41" s="61"/>
      <c r="C41" s="63" t="s">
        <v>188</v>
      </c>
      <c r="D41" s="64">
        <f>+D40+D39+D38+D37+D36</f>
        <v>-8277307</v>
      </c>
    </row>
    <row r="42" spans="1:4" ht="15.75" customHeight="1">
      <c r="A42" s="65"/>
      <c r="B42" s="66"/>
      <c r="C42" s="67"/>
      <c r="D42" s="68"/>
    </row>
    <row r="43" spans="1:4" ht="15.75">
      <c r="A43" s="53" t="s">
        <v>192</v>
      </c>
      <c r="B43" s="54" t="s">
        <v>58</v>
      </c>
      <c r="C43" s="55"/>
      <c r="D43" s="56"/>
    </row>
    <row r="44" spans="1:4" ht="15">
      <c r="A44" s="57">
        <v>1</v>
      </c>
      <c r="B44" s="41"/>
      <c r="C44" s="58" t="s">
        <v>183</v>
      </c>
      <c r="D44" s="59">
        <v>5647673</v>
      </c>
    </row>
    <row r="45" spans="1:4" ht="15">
      <c r="A45" s="57">
        <v>2</v>
      </c>
      <c r="B45" s="41"/>
      <c r="C45" s="58" t="s">
        <v>184</v>
      </c>
      <c r="D45" s="59">
        <v>0</v>
      </c>
    </row>
    <row r="46" spans="1:4" ht="15">
      <c r="A46" s="57">
        <v>3</v>
      </c>
      <c r="B46" s="41"/>
      <c r="C46" s="58" t="s">
        <v>185</v>
      </c>
      <c r="D46" s="59">
        <v>0</v>
      </c>
    </row>
    <row r="47" spans="1:4" ht="15">
      <c r="A47" s="57">
        <v>4</v>
      </c>
      <c r="B47" s="41"/>
      <c r="C47" s="58" t="s">
        <v>186</v>
      </c>
      <c r="D47" s="59">
        <v>0</v>
      </c>
    </row>
    <row r="48" spans="1:4" ht="15.75" thickBot="1">
      <c r="A48" s="57">
        <v>5</v>
      </c>
      <c r="B48" s="41"/>
      <c r="C48" s="58" t="s">
        <v>187</v>
      </c>
      <c r="D48" s="59">
        <v>0</v>
      </c>
    </row>
    <row r="49" spans="1:4" ht="16.5" customHeight="1" thickBot="1">
      <c r="A49" s="60"/>
      <c r="B49" s="61"/>
      <c r="C49" s="63" t="s">
        <v>188</v>
      </c>
      <c r="D49" s="64">
        <f>+D48+D47+D46+D45+D44</f>
        <v>5647673</v>
      </c>
    </row>
    <row r="50" spans="1:4" ht="15.75" customHeight="1">
      <c r="A50" s="65"/>
      <c r="B50" s="66"/>
      <c r="C50" s="67"/>
      <c r="D50" s="68"/>
    </row>
    <row r="51" spans="1:4" ht="15.75">
      <c r="A51" s="53" t="s">
        <v>193</v>
      </c>
      <c r="B51" s="54" t="s">
        <v>65</v>
      </c>
      <c r="C51" s="55"/>
      <c r="D51" s="56"/>
    </row>
    <row r="52" spans="1:4" ht="15">
      <c r="A52" s="57">
        <v>1</v>
      </c>
      <c r="B52" s="41"/>
      <c r="C52" s="58" t="s">
        <v>183</v>
      </c>
      <c r="D52" s="59">
        <v>23332177</v>
      </c>
    </row>
    <row r="53" spans="1:4" ht="15">
      <c r="A53" s="57">
        <v>2</v>
      </c>
      <c r="B53" s="41"/>
      <c r="C53" s="58" t="s">
        <v>184</v>
      </c>
      <c r="D53" s="59">
        <v>0</v>
      </c>
    </row>
    <row r="54" spans="1:4" ht="15">
      <c r="A54" s="57">
        <v>3</v>
      </c>
      <c r="B54" s="41"/>
      <c r="C54" s="58" t="s">
        <v>185</v>
      </c>
      <c r="D54" s="59">
        <v>0</v>
      </c>
    </row>
    <row r="55" spans="1:4" ht="15">
      <c r="A55" s="57">
        <v>4</v>
      </c>
      <c r="B55" s="41"/>
      <c r="C55" s="58" t="s">
        <v>186</v>
      </c>
      <c r="D55" s="59">
        <v>0</v>
      </c>
    </row>
    <row r="56" spans="1:4" ht="15.75" thickBot="1">
      <c r="A56" s="57">
        <v>5</v>
      </c>
      <c r="B56" s="41"/>
      <c r="C56" s="58" t="s">
        <v>187</v>
      </c>
      <c r="D56" s="59">
        <v>-8793000</v>
      </c>
    </row>
    <row r="57" spans="1:4" ht="16.5" customHeight="1" thickBot="1">
      <c r="A57" s="60"/>
      <c r="B57" s="61"/>
      <c r="C57" s="63" t="s">
        <v>188</v>
      </c>
      <c r="D57" s="64">
        <f>+D56+D55+D54+D53+D52</f>
        <v>14539177</v>
      </c>
    </row>
    <row r="58" spans="1:4" ht="15.75" customHeight="1">
      <c r="A58" s="65"/>
      <c r="B58" s="66"/>
      <c r="C58" s="67"/>
      <c r="D58" s="68"/>
    </row>
    <row r="59" spans="1:4" ht="15.75">
      <c r="A59" s="53" t="s">
        <v>194</v>
      </c>
      <c r="B59" s="54" t="s">
        <v>69</v>
      </c>
      <c r="C59" s="55"/>
      <c r="D59" s="56"/>
    </row>
    <row r="60" spans="1:4" ht="15">
      <c r="A60" s="57">
        <v>1</v>
      </c>
      <c r="B60" s="41"/>
      <c r="C60" s="58" t="s">
        <v>183</v>
      </c>
      <c r="D60" s="59">
        <v>0</v>
      </c>
    </row>
    <row r="61" spans="1:4" ht="15">
      <c r="A61" s="57">
        <v>2</v>
      </c>
      <c r="B61" s="41"/>
      <c r="C61" s="58" t="s">
        <v>184</v>
      </c>
      <c r="D61" s="59">
        <v>0</v>
      </c>
    </row>
    <row r="62" spans="1:4" ht="15">
      <c r="A62" s="57">
        <v>3</v>
      </c>
      <c r="B62" s="41"/>
      <c r="C62" s="58" t="s">
        <v>185</v>
      </c>
      <c r="D62" s="59">
        <v>0</v>
      </c>
    </row>
    <row r="63" spans="1:4" ht="15">
      <c r="A63" s="57">
        <v>4</v>
      </c>
      <c r="B63" s="41"/>
      <c r="C63" s="58" t="s">
        <v>186</v>
      </c>
      <c r="D63" s="59">
        <v>0</v>
      </c>
    </row>
    <row r="64" spans="1:4" ht="15.75" thickBot="1">
      <c r="A64" s="57">
        <v>5</v>
      </c>
      <c r="B64" s="41"/>
      <c r="C64" s="58" t="s">
        <v>187</v>
      </c>
      <c r="D64" s="59">
        <v>0</v>
      </c>
    </row>
    <row r="65" spans="1:4" ht="16.5" customHeight="1" thickBot="1">
      <c r="A65" s="60"/>
      <c r="B65" s="61"/>
      <c r="C65" s="63" t="s">
        <v>188</v>
      </c>
      <c r="D65" s="64">
        <f>+D64+D63+D62+D61+D60</f>
        <v>0</v>
      </c>
    </row>
    <row r="66" spans="1:4" ht="15.75" customHeight="1">
      <c r="A66" s="65"/>
      <c r="B66" s="66"/>
      <c r="C66" s="67"/>
      <c r="D66" s="68"/>
    </row>
    <row r="67" spans="1:4" ht="15.75">
      <c r="A67" s="53" t="s">
        <v>195</v>
      </c>
      <c r="B67" s="54" t="s">
        <v>75</v>
      </c>
      <c r="C67" s="55"/>
      <c r="D67" s="56"/>
    </row>
    <row r="68" spans="1:4" ht="15">
      <c r="A68" s="57">
        <v>1</v>
      </c>
      <c r="B68" s="41"/>
      <c r="C68" s="58" t="s">
        <v>183</v>
      </c>
      <c r="D68" s="59">
        <v>-1211527</v>
      </c>
    </row>
    <row r="69" spans="1:4" ht="15">
      <c r="A69" s="57">
        <v>2</v>
      </c>
      <c r="B69" s="41"/>
      <c r="C69" s="58" t="s">
        <v>184</v>
      </c>
      <c r="D69" s="59">
        <v>0</v>
      </c>
    </row>
    <row r="70" spans="1:4" ht="15">
      <c r="A70" s="57">
        <v>3</v>
      </c>
      <c r="B70" s="41"/>
      <c r="C70" s="58" t="s">
        <v>185</v>
      </c>
      <c r="D70" s="59">
        <v>0</v>
      </c>
    </row>
    <row r="71" spans="1:4" ht="15">
      <c r="A71" s="57">
        <v>4</v>
      </c>
      <c r="B71" s="41"/>
      <c r="C71" s="58" t="s">
        <v>186</v>
      </c>
      <c r="D71" s="59">
        <v>0</v>
      </c>
    </row>
    <row r="72" spans="1:4" ht="15.75" thickBot="1">
      <c r="A72" s="57">
        <v>5</v>
      </c>
      <c r="B72" s="41"/>
      <c r="C72" s="58" t="s">
        <v>187</v>
      </c>
      <c r="D72" s="59">
        <v>0</v>
      </c>
    </row>
    <row r="73" spans="1:4" ht="16.5" customHeight="1" thickBot="1">
      <c r="A73" s="60"/>
      <c r="B73" s="61"/>
      <c r="C73" s="63" t="s">
        <v>188</v>
      </c>
      <c r="D73" s="64">
        <f>+D72+D71+D70+D69+D68</f>
        <v>-1211527</v>
      </c>
    </row>
    <row r="74" spans="1:4" ht="15.75" customHeight="1">
      <c r="A74" s="65"/>
      <c r="B74" s="66"/>
      <c r="C74" s="67"/>
      <c r="D74" s="68"/>
    </row>
    <row r="75" spans="1:4" ht="15.75">
      <c r="A75" s="53" t="s">
        <v>196</v>
      </c>
      <c r="B75" s="54" t="s">
        <v>82</v>
      </c>
      <c r="C75" s="55"/>
      <c r="D75" s="56"/>
    </row>
    <row r="76" spans="1:4" ht="15">
      <c r="A76" s="57">
        <v>1</v>
      </c>
      <c r="B76" s="41"/>
      <c r="C76" s="58" t="s">
        <v>183</v>
      </c>
      <c r="D76" s="59">
        <v>74305015</v>
      </c>
    </row>
    <row r="77" spans="1:4" ht="15">
      <c r="A77" s="57">
        <v>2</v>
      </c>
      <c r="B77" s="41"/>
      <c r="C77" s="58" t="s">
        <v>184</v>
      </c>
      <c r="D77" s="59">
        <v>2966006</v>
      </c>
    </row>
    <row r="78" spans="1:4" ht="15">
      <c r="A78" s="57">
        <v>3</v>
      </c>
      <c r="B78" s="41"/>
      <c r="C78" s="58" t="s">
        <v>185</v>
      </c>
      <c r="D78" s="59">
        <v>0</v>
      </c>
    </row>
    <row r="79" spans="1:4" ht="15">
      <c r="A79" s="57">
        <v>4</v>
      </c>
      <c r="B79" s="41"/>
      <c r="C79" s="58" t="s">
        <v>186</v>
      </c>
      <c r="D79" s="59">
        <v>24028169</v>
      </c>
    </row>
    <row r="80" spans="1:4" ht="15.75" thickBot="1">
      <c r="A80" s="57">
        <v>5</v>
      </c>
      <c r="B80" s="41"/>
      <c r="C80" s="58" t="s">
        <v>187</v>
      </c>
      <c r="D80" s="59">
        <v>0</v>
      </c>
    </row>
    <row r="81" spans="1:4" ht="16.5" customHeight="1" thickBot="1">
      <c r="A81" s="60"/>
      <c r="B81" s="61"/>
      <c r="C81" s="63" t="s">
        <v>188</v>
      </c>
      <c r="D81" s="64">
        <f>+D80+D79+D78+D77+D76</f>
        <v>101299190</v>
      </c>
    </row>
    <row r="82" spans="1:4" ht="15.75" customHeight="1">
      <c r="A82" s="65"/>
      <c r="B82" s="66"/>
      <c r="C82" s="67"/>
      <c r="D82" s="68"/>
    </row>
    <row r="83" spans="1:4" ht="15.75">
      <c r="A83" s="53" t="s">
        <v>197</v>
      </c>
      <c r="B83" s="54" t="s">
        <v>86</v>
      </c>
      <c r="C83" s="55"/>
      <c r="D83" s="56"/>
    </row>
    <row r="84" spans="1:4" ht="15">
      <c r="A84" s="57">
        <v>1</v>
      </c>
      <c r="B84" s="41"/>
      <c r="C84" s="58" t="s">
        <v>183</v>
      </c>
      <c r="D84" s="59">
        <v>0</v>
      </c>
    </row>
    <row r="85" spans="1:4" ht="15">
      <c r="A85" s="57">
        <v>2</v>
      </c>
      <c r="B85" s="41"/>
      <c r="C85" s="58" t="s">
        <v>184</v>
      </c>
      <c r="D85" s="59">
        <v>0</v>
      </c>
    </row>
    <row r="86" spans="1:4" ht="15">
      <c r="A86" s="57">
        <v>3</v>
      </c>
      <c r="B86" s="41"/>
      <c r="C86" s="58" t="s">
        <v>185</v>
      </c>
      <c r="D86" s="59">
        <v>0</v>
      </c>
    </row>
    <row r="87" spans="1:4" ht="15">
      <c r="A87" s="57">
        <v>4</v>
      </c>
      <c r="B87" s="41"/>
      <c r="C87" s="58" t="s">
        <v>186</v>
      </c>
      <c r="D87" s="59">
        <v>0</v>
      </c>
    </row>
    <row r="88" spans="1:4" ht="15.75" thickBot="1">
      <c r="A88" s="57">
        <v>5</v>
      </c>
      <c r="B88" s="41"/>
      <c r="C88" s="58" t="s">
        <v>187</v>
      </c>
      <c r="D88" s="59">
        <v>0</v>
      </c>
    </row>
    <row r="89" spans="1:4" ht="16.5" customHeight="1" thickBot="1">
      <c r="A89" s="60"/>
      <c r="B89" s="61"/>
      <c r="C89" s="63" t="s">
        <v>188</v>
      </c>
      <c r="D89" s="64">
        <f>+D88+D87+D86+D85+D84</f>
        <v>0</v>
      </c>
    </row>
    <row r="90" spans="1:4" ht="15.75" customHeight="1">
      <c r="A90" s="65"/>
      <c r="B90" s="66"/>
      <c r="C90" s="67"/>
      <c r="D90" s="68"/>
    </row>
    <row r="91" spans="1:4" ht="15.75">
      <c r="A91" s="53" t="s">
        <v>198</v>
      </c>
      <c r="B91" s="54" t="s">
        <v>98</v>
      </c>
      <c r="C91" s="55"/>
      <c r="D91" s="56"/>
    </row>
    <row r="92" spans="1:4" ht="15">
      <c r="A92" s="57">
        <v>1</v>
      </c>
      <c r="B92" s="41"/>
      <c r="C92" s="58" t="s">
        <v>183</v>
      </c>
      <c r="D92" s="59">
        <v>0</v>
      </c>
    </row>
    <row r="93" spans="1:4" ht="15">
      <c r="A93" s="57">
        <v>2</v>
      </c>
      <c r="B93" s="41"/>
      <c r="C93" s="58" t="s">
        <v>184</v>
      </c>
      <c r="D93" s="59">
        <v>0</v>
      </c>
    </row>
    <row r="94" spans="1:4" ht="15">
      <c r="A94" s="57">
        <v>3</v>
      </c>
      <c r="B94" s="41"/>
      <c r="C94" s="58" t="s">
        <v>185</v>
      </c>
      <c r="D94" s="59">
        <v>0</v>
      </c>
    </row>
    <row r="95" spans="1:4" ht="15">
      <c r="A95" s="57">
        <v>4</v>
      </c>
      <c r="B95" s="41"/>
      <c r="C95" s="58" t="s">
        <v>186</v>
      </c>
      <c r="D95" s="59">
        <v>0</v>
      </c>
    </row>
    <row r="96" spans="1:4" ht="15.75" thickBot="1">
      <c r="A96" s="57">
        <v>5</v>
      </c>
      <c r="B96" s="41"/>
      <c r="C96" s="58" t="s">
        <v>187</v>
      </c>
      <c r="D96" s="59">
        <v>0</v>
      </c>
    </row>
    <row r="97" spans="1:4" ht="16.5" customHeight="1" thickBot="1">
      <c r="A97" s="60"/>
      <c r="B97" s="61"/>
      <c r="C97" s="63" t="s">
        <v>188</v>
      </c>
      <c r="D97" s="64">
        <f>+D96+D95+D94+D93+D92</f>
        <v>0</v>
      </c>
    </row>
    <row r="98" spans="1:4" ht="15.75" customHeight="1">
      <c r="A98" s="65"/>
      <c r="B98" s="66"/>
      <c r="C98" s="67"/>
      <c r="D98" s="68"/>
    </row>
    <row r="99" spans="1:4" ht="15.75">
      <c r="A99" s="53" t="s">
        <v>199</v>
      </c>
      <c r="B99" s="54" t="s">
        <v>105</v>
      </c>
      <c r="C99" s="55"/>
      <c r="D99" s="56"/>
    </row>
    <row r="100" spans="1:4" ht="15">
      <c r="A100" s="57">
        <v>1</v>
      </c>
      <c r="B100" s="41"/>
      <c r="C100" s="58" t="s">
        <v>183</v>
      </c>
      <c r="D100" s="59">
        <v>0</v>
      </c>
    </row>
    <row r="101" spans="1:4" ht="15">
      <c r="A101" s="57">
        <v>2</v>
      </c>
      <c r="B101" s="41"/>
      <c r="C101" s="58" t="s">
        <v>184</v>
      </c>
      <c r="D101" s="59">
        <v>0</v>
      </c>
    </row>
    <row r="102" spans="1:4" ht="15">
      <c r="A102" s="57">
        <v>3</v>
      </c>
      <c r="B102" s="41"/>
      <c r="C102" s="58" t="s">
        <v>185</v>
      </c>
      <c r="D102" s="59">
        <v>0</v>
      </c>
    </row>
    <row r="103" spans="1:4" ht="15">
      <c r="A103" s="57">
        <v>4</v>
      </c>
      <c r="B103" s="41"/>
      <c r="C103" s="58" t="s">
        <v>186</v>
      </c>
      <c r="D103" s="59">
        <v>0</v>
      </c>
    </row>
    <row r="104" spans="1:4" ht="15.75" thickBot="1">
      <c r="A104" s="57">
        <v>5</v>
      </c>
      <c r="B104" s="41"/>
      <c r="C104" s="58" t="s">
        <v>187</v>
      </c>
      <c r="D104" s="59">
        <v>0</v>
      </c>
    </row>
    <row r="105" spans="1:4" ht="16.5" customHeight="1" thickBot="1">
      <c r="A105" s="60"/>
      <c r="B105" s="61"/>
      <c r="C105" s="63" t="s">
        <v>188</v>
      </c>
      <c r="D105" s="64">
        <f>+D104+D103+D102+D101+D100</f>
        <v>0</v>
      </c>
    </row>
    <row r="106" spans="1:4" ht="15.75" customHeight="1">
      <c r="A106" s="65"/>
      <c r="B106" s="66"/>
      <c r="C106" s="67"/>
      <c r="D106" s="68"/>
    </row>
    <row r="107" spans="1:4" ht="15.75">
      <c r="A107" s="53" t="s">
        <v>200</v>
      </c>
      <c r="B107" s="54" t="s">
        <v>111</v>
      </c>
      <c r="C107" s="55"/>
      <c r="D107" s="56"/>
    </row>
    <row r="108" spans="1:4" ht="15">
      <c r="A108" s="57">
        <v>1</v>
      </c>
      <c r="B108" s="41"/>
      <c r="C108" s="58" t="s">
        <v>183</v>
      </c>
      <c r="D108" s="59">
        <v>8387400</v>
      </c>
    </row>
    <row r="109" spans="1:4" ht="15">
      <c r="A109" s="57">
        <v>2</v>
      </c>
      <c r="B109" s="41"/>
      <c r="C109" s="58" t="s">
        <v>184</v>
      </c>
      <c r="D109" s="59">
        <v>180830</v>
      </c>
    </row>
    <row r="110" spans="1:4" ht="15">
      <c r="A110" s="57">
        <v>3</v>
      </c>
      <c r="B110" s="41"/>
      <c r="C110" s="58" t="s">
        <v>185</v>
      </c>
      <c r="D110" s="59">
        <v>0</v>
      </c>
    </row>
    <row r="111" spans="1:4" ht="15">
      <c r="A111" s="57">
        <v>4</v>
      </c>
      <c r="B111" s="41"/>
      <c r="C111" s="58" t="s">
        <v>186</v>
      </c>
      <c r="D111" s="59">
        <v>0</v>
      </c>
    </row>
    <row r="112" spans="1:4" ht="15.75" thickBot="1">
      <c r="A112" s="57">
        <v>5</v>
      </c>
      <c r="B112" s="41"/>
      <c r="C112" s="58" t="s">
        <v>187</v>
      </c>
      <c r="D112" s="59">
        <v>0</v>
      </c>
    </row>
    <row r="113" spans="1:4" ht="16.5" customHeight="1" thickBot="1">
      <c r="A113" s="60"/>
      <c r="B113" s="61"/>
      <c r="C113" s="63" t="s">
        <v>188</v>
      </c>
      <c r="D113" s="64">
        <f>+D112+D111+D110+D109+D108</f>
        <v>8568230</v>
      </c>
    </row>
    <row r="114" spans="1:4" ht="15.75" customHeight="1">
      <c r="A114" s="65"/>
      <c r="B114" s="66"/>
      <c r="C114" s="67"/>
      <c r="D114" s="68"/>
    </row>
    <row r="115" spans="1:4" ht="15.75">
      <c r="A115" s="53" t="s">
        <v>201</v>
      </c>
      <c r="B115" s="54" t="s">
        <v>124</v>
      </c>
      <c r="C115" s="55"/>
      <c r="D115" s="56"/>
    </row>
    <row r="116" spans="1:4" ht="15">
      <c r="A116" s="57">
        <v>1</v>
      </c>
      <c r="B116" s="41"/>
      <c r="C116" s="58" t="s">
        <v>183</v>
      </c>
      <c r="D116" s="59">
        <v>7342862</v>
      </c>
    </row>
    <row r="117" spans="1:4" ht="15">
      <c r="A117" s="57">
        <v>2</v>
      </c>
      <c r="B117" s="41"/>
      <c r="C117" s="58" t="s">
        <v>184</v>
      </c>
      <c r="D117" s="59">
        <v>1708509</v>
      </c>
    </row>
    <row r="118" spans="1:4" ht="15">
      <c r="A118" s="57">
        <v>3</v>
      </c>
      <c r="B118" s="41"/>
      <c r="C118" s="58" t="s">
        <v>185</v>
      </c>
      <c r="D118" s="59">
        <v>0</v>
      </c>
    </row>
    <row r="119" spans="1:4" ht="15">
      <c r="A119" s="57">
        <v>4</v>
      </c>
      <c r="B119" s="41"/>
      <c r="C119" s="58" t="s">
        <v>186</v>
      </c>
      <c r="D119" s="59">
        <v>0</v>
      </c>
    </row>
    <row r="120" spans="1:4" ht="15.75" thickBot="1">
      <c r="A120" s="57">
        <v>5</v>
      </c>
      <c r="B120" s="41"/>
      <c r="C120" s="58" t="s">
        <v>187</v>
      </c>
      <c r="D120" s="59">
        <v>0</v>
      </c>
    </row>
    <row r="121" spans="1:4" ht="16.5" customHeight="1" thickBot="1">
      <c r="A121" s="60"/>
      <c r="B121" s="61"/>
      <c r="C121" s="63" t="s">
        <v>188</v>
      </c>
      <c r="D121" s="64">
        <f>+D120+D119+D118+D117+D116</f>
        <v>9051371</v>
      </c>
    </row>
    <row r="122" spans="1:4" ht="15.75" customHeight="1">
      <c r="A122" s="65"/>
      <c r="B122" s="66"/>
      <c r="C122" s="67"/>
      <c r="D122" s="68"/>
    </row>
    <row r="123" spans="1:4" ht="15.75">
      <c r="A123" s="53" t="s">
        <v>202</v>
      </c>
      <c r="B123" s="54" t="s">
        <v>133</v>
      </c>
      <c r="C123" s="55"/>
      <c r="D123" s="56"/>
    </row>
    <row r="124" spans="1:4" ht="15">
      <c r="A124" s="57">
        <v>1</v>
      </c>
      <c r="B124" s="41"/>
      <c r="C124" s="58" t="s">
        <v>183</v>
      </c>
      <c r="D124" s="59">
        <v>39628231</v>
      </c>
    </row>
    <row r="125" spans="1:4" ht="15">
      <c r="A125" s="57">
        <v>2</v>
      </c>
      <c r="B125" s="41"/>
      <c r="C125" s="58" t="s">
        <v>184</v>
      </c>
      <c r="D125" s="59">
        <v>12946501</v>
      </c>
    </row>
    <row r="126" spans="1:4" ht="15">
      <c r="A126" s="57">
        <v>3</v>
      </c>
      <c r="B126" s="41"/>
      <c r="C126" s="58" t="s">
        <v>185</v>
      </c>
      <c r="D126" s="59">
        <v>0</v>
      </c>
    </row>
    <row r="127" spans="1:4" ht="15">
      <c r="A127" s="57">
        <v>4</v>
      </c>
      <c r="B127" s="41"/>
      <c r="C127" s="58" t="s">
        <v>186</v>
      </c>
      <c r="D127" s="59">
        <v>11017951</v>
      </c>
    </row>
    <row r="128" spans="1:4" ht="15.75" thickBot="1">
      <c r="A128" s="57">
        <v>5</v>
      </c>
      <c r="B128" s="41"/>
      <c r="C128" s="58" t="s">
        <v>187</v>
      </c>
      <c r="D128" s="59">
        <v>0</v>
      </c>
    </row>
    <row r="129" spans="1:4" ht="16.5" customHeight="1" thickBot="1">
      <c r="A129" s="60"/>
      <c r="B129" s="61"/>
      <c r="C129" s="63" t="s">
        <v>188</v>
      </c>
      <c r="D129" s="64">
        <f>+D128+D127+D126+D125+D124</f>
        <v>63592683</v>
      </c>
    </row>
    <row r="130" spans="1:4" ht="15.75" customHeight="1">
      <c r="A130" s="65"/>
      <c r="B130" s="66"/>
      <c r="C130" s="67"/>
      <c r="D130" s="68"/>
    </row>
    <row r="131" spans="1:4" ht="15.75">
      <c r="A131" s="53" t="s">
        <v>203</v>
      </c>
      <c r="B131" s="54" t="s">
        <v>137</v>
      </c>
      <c r="C131" s="55"/>
      <c r="D131" s="56"/>
    </row>
    <row r="132" spans="1:4" ht="15">
      <c r="A132" s="57">
        <v>1</v>
      </c>
      <c r="B132" s="41"/>
      <c r="C132" s="58" t="s">
        <v>183</v>
      </c>
      <c r="D132" s="59">
        <v>6436595</v>
      </c>
    </row>
    <row r="133" spans="1:4" ht="15">
      <c r="A133" s="57">
        <v>2</v>
      </c>
      <c r="B133" s="41"/>
      <c r="C133" s="58" t="s">
        <v>184</v>
      </c>
      <c r="D133" s="59">
        <v>217940</v>
      </c>
    </row>
    <row r="134" spans="1:4" ht="15">
      <c r="A134" s="57">
        <v>3</v>
      </c>
      <c r="B134" s="41"/>
      <c r="C134" s="58" t="s">
        <v>185</v>
      </c>
      <c r="D134" s="59">
        <v>0</v>
      </c>
    </row>
    <row r="135" spans="1:4" ht="15">
      <c r="A135" s="57">
        <v>4</v>
      </c>
      <c r="B135" s="41"/>
      <c r="C135" s="58" t="s">
        <v>186</v>
      </c>
      <c r="D135" s="59">
        <v>6359334</v>
      </c>
    </row>
    <row r="136" spans="1:4" ht="15.75" thickBot="1">
      <c r="A136" s="57">
        <v>5</v>
      </c>
      <c r="B136" s="41"/>
      <c r="C136" s="58" t="s">
        <v>187</v>
      </c>
      <c r="D136" s="59">
        <v>0</v>
      </c>
    </row>
    <row r="137" spans="1:4" ht="16.5" customHeight="1" thickBot="1">
      <c r="A137" s="60"/>
      <c r="B137" s="61"/>
      <c r="C137" s="63" t="s">
        <v>188</v>
      </c>
      <c r="D137" s="64">
        <f>+D136+D135+D134+D133+D132</f>
        <v>13013869</v>
      </c>
    </row>
    <row r="138" spans="1:4" ht="15.75" customHeight="1">
      <c r="A138" s="65"/>
      <c r="B138" s="66"/>
      <c r="C138" s="67"/>
      <c r="D138" s="68"/>
    </row>
    <row r="139" spans="1:4" ht="15.75">
      <c r="A139" s="53" t="s">
        <v>204</v>
      </c>
      <c r="B139" s="54" t="s">
        <v>144</v>
      </c>
      <c r="C139" s="55"/>
      <c r="D139" s="56"/>
    </row>
    <row r="140" spans="1:4" ht="15">
      <c r="A140" s="57">
        <v>1</v>
      </c>
      <c r="B140" s="41"/>
      <c r="C140" s="58" t="s">
        <v>183</v>
      </c>
      <c r="D140" s="59">
        <v>-496139</v>
      </c>
    </row>
    <row r="141" spans="1:4" ht="15">
      <c r="A141" s="57">
        <v>2</v>
      </c>
      <c r="B141" s="41"/>
      <c r="C141" s="58" t="s">
        <v>184</v>
      </c>
      <c r="D141" s="59">
        <v>0</v>
      </c>
    </row>
    <row r="142" spans="1:4" ht="15">
      <c r="A142" s="57">
        <v>3</v>
      </c>
      <c r="B142" s="41"/>
      <c r="C142" s="58" t="s">
        <v>185</v>
      </c>
      <c r="D142" s="59">
        <v>0</v>
      </c>
    </row>
    <row r="143" spans="1:4" ht="15">
      <c r="A143" s="57">
        <v>4</v>
      </c>
      <c r="B143" s="41"/>
      <c r="C143" s="58" t="s">
        <v>186</v>
      </c>
      <c r="D143" s="59">
        <v>0</v>
      </c>
    </row>
    <row r="144" spans="1:4" ht="15.75" thickBot="1">
      <c r="A144" s="57">
        <v>5</v>
      </c>
      <c r="B144" s="41"/>
      <c r="C144" s="58" t="s">
        <v>187</v>
      </c>
      <c r="D144" s="59">
        <v>0</v>
      </c>
    </row>
    <row r="145" spans="1:4" ht="16.5" customHeight="1" thickBot="1">
      <c r="A145" s="60"/>
      <c r="B145" s="61"/>
      <c r="C145" s="63" t="s">
        <v>188</v>
      </c>
      <c r="D145" s="64">
        <f>+D144+D143+D142+D141+D140</f>
        <v>-496139</v>
      </c>
    </row>
    <row r="146" spans="1:4" ht="15.75" customHeight="1">
      <c r="A146" s="65"/>
      <c r="B146" s="66"/>
      <c r="C146" s="67"/>
      <c r="D146" s="68"/>
    </row>
    <row r="147" spans="1:4" ht="31.5">
      <c r="A147" s="53" t="s">
        <v>205</v>
      </c>
      <c r="B147" s="54" t="s">
        <v>148</v>
      </c>
      <c r="C147" s="55"/>
      <c r="D147" s="56"/>
    </row>
    <row r="148" spans="1:4" ht="15">
      <c r="A148" s="57">
        <v>1</v>
      </c>
      <c r="B148" s="41"/>
      <c r="C148" s="58" t="s">
        <v>183</v>
      </c>
      <c r="D148" s="59">
        <v>0</v>
      </c>
    </row>
    <row r="149" spans="1:4" ht="15">
      <c r="A149" s="57">
        <v>2</v>
      </c>
      <c r="B149" s="41"/>
      <c r="C149" s="58" t="s">
        <v>184</v>
      </c>
      <c r="D149" s="59">
        <v>0</v>
      </c>
    </row>
    <row r="150" spans="1:4" ht="15">
      <c r="A150" s="57">
        <v>3</v>
      </c>
      <c r="B150" s="41"/>
      <c r="C150" s="58" t="s">
        <v>185</v>
      </c>
      <c r="D150" s="59">
        <v>0</v>
      </c>
    </row>
    <row r="151" spans="1:4" ht="15">
      <c r="A151" s="57">
        <v>4</v>
      </c>
      <c r="B151" s="41"/>
      <c r="C151" s="58" t="s">
        <v>186</v>
      </c>
      <c r="D151" s="59">
        <v>0</v>
      </c>
    </row>
    <row r="152" spans="1:4" ht="15.75" thickBot="1">
      <c r="A152" s="57">
        <v>5</v>
      </c>
      <c r="B152" s="41"/>
      <c r="C152" s="58" t="s">
        <v>187</v>
      </c>
      <c r="D152" s="59">
        <v>0</v>
      </c>
    </row>
    <row r="153" spans="1:4" ht="16.5" customHeight="1" thickBot="1">
      <c r="A153" s="60"/>
      <c r="B153" s="61"/>
      <c r="C153" s="63" t="s">
        <v>188</v>
      </c>
      <c r="D153" s="64">
        <f>+D152+D151+D150+D149+D148</f>
        <v>0</v>
      </c>
    </row>
    <row r="154" spans="1:4" ht="15.75" customHeight="1">
      <c r="A154" s="65"/>
      <c r="B154" s="66"/>
      <c r="C154" s="67"/>
      <c r="D154" s="68"/>
    </row>
    <row r="155" spans="1:4" ht="15.75">
      <c r="A155" s="53" t="s">
        <v>206</v>
      </c>
      <c r="B155" s="54" t="s">
        <v>157</v>
      </c>
      <c r="C155" s="55"/>
      <c r="D155" s="56"/>
    </row>
    <row r="156" spans="1:4" ht="15">
      <c r="A156" s="57">
        <v>1</v>
      </c>
      <c r="B156" s="41"/>
      <c r="C156" s="58" t="s">
        <v>183</v>
      </c>
      <c r="D156" s="59">
        <v>0</v>
      </c>
    </row>
    <row r="157" spans="1:4" ht="15">
      <c r="A157" s="57">
        <v>2</v>
      </c>
      <c r="B157" s="41"/>
      <c r="C157" s="58" t="s">
        <v>184</v>
      </c>
      <c r="D157" s="59">
        <v>0</v>
      </c>
    </row>
    <row r="158" spans="1:4" ht="15">
      <c r="A158" s="57">
        <v>3</v>
      </c>
      <c r="B158" s="41"/>
      <c r="C158" s="58" t="s">
        <v>185</v>
      </c>
      <c r="D158" s="59">
        <v>0</v>
      </c>
    </row>
    <row r="159" spans="1:4" ht="15">
      <c r="A159" s="57">
        <v>4</v>
      </c>
      <c r="B159" s="41"/>
      <c r="C159" s="58" t="s">
        <v>186</v>
      </c>
      <c r="D159" s="59">
        <v>0</v>
      </c>
    </row>
    <row r="160" spans="1:4" ht="15.75" thickBot="1">
      <c r="A160" s="57">
        <v>5</v>
      </c>
      <c r="B160" s="41"/>
      <c r="C160" s="58" t="s">
        <v>187</v>
      </c>
      <c r="D160" s="59">
        <v>0</v>
      </c>
    </row>
    <row r="161" spans="1:4" ht="16.5" customHeight="1" thickBot="1">
      <c r="A161" s="60"/>
      <c r="B161" s="61"/>
      <c r="C161" s="63" t="s">
        <v>188</v>
      </c>
      <c r="D161" s="64">
        <f>+D160+D159+D158+D157+D156</f>
        <v>0</v>
      </c>
    </row>
    <row r="162" spans="1:4" ht="15.75" customHeight="1">
      <c r="A162" s="65"/>
      <c r="B162" s="66"/>
      <c r="C162" s="67"/>
      <c r="D162" s="68"/>
    </row>
    <row r="163" spans="1:4" ht="15.75">
      <c r="A163" s="53" t="s">
        <v>207</v>
      </c>
      <c r="B163" s="54" t="s">
        <v>162</v>
      </c>
      <c r="C163" s="55"/>
      <c r="D163" s="56"/>
    </row>
    <row r="164" spans="1:4" ht="15">
      <c r="A164" s="57">
        <v>1</v>
      </c>
      <c r="B164" s="41"/>
      <c r="C164" s="58" t="s">
        <v>183</v>
      </c>
      <c r="D164" s="59">
        <v>0</v>
      </c>
    </row>
    <row r="165" spans="1:4" ht="15">
      <c r="A165" s="57">
        <v>2</v>
      </c>
      <c r="B165" s="41"/>
      <c r="C165" s="58" t="s">
        <v>184</v>
      </c>
      <c r="D165" s="59">
        <v>0</v>
      </c>
    </row>
    <row r="166" spans="1:4" ht="15">
      <c r="A166" s="57">
        <v>3</v>
      </c>
      <c r="B166" s="41"/>
      <c r="C166" s="58" t="s">
        <v>185</v>
      </c>
      <c r="D166" s="59">
        <v>0</v>
      </c>
    </row>
    <row r="167" spans="1:4" ht="15">
      <c r="A167" s="57">
        <v>4</v>
      </c>
      <c r="B167" s="41"/>
      <c r="C167" s="58" t="s">
        <v>186</v>
      </c>
      <c r="D167" s="59">
        <v>0</v>
      </c>
    </row>
    <row r="168" spans="1:4" ht="15.75" thickBot="1">
      <c r="A168" s="57">
        <v>5</v>
      </c>
      <c r="B168" s="41"/>
      <c r="C168" s="58" t="s">
        <v>187</v>
      </c>
      <c r="D168" s="59">
        <v>0</v>
      </c>
    </row>
    <row r="169" spans="1:4" ht="16.5" customHeight="1" thickBot="1">
      <c r="A169" s="60"/>
      <c r="B169" s="61"/>
      <c r="C169" s="63" t="s">
        <v>188</v>
      </c>
      <c r="D169" s="64">
        <f>+D168+D167+D166+D165+D164</f>
        <v>0</v>
      </c>
    </row>
    <row r="170" spans="1:4" ht="15.75" customHeight="1">
      <c r="A170" s="65"/>
      <c r="B170" s="66"/>
      <c r="C170" s="67"/>
      <c r="D170" s="68"/>
    </row>
    <row r="171" spans="1:4" ht="31.5">
      <c r="A171" s="53" t="s">
        <v>208</v>
      </c>
      <c r="B171" s="54" t="s">
        <v>168</v>
      </c>
      <c r="C171" s="55"/>
      <c r="D171" s="56"/>
    </row>
    <row r="172" spans="1:4" ht="15">
      <c r="A172" s="57">
        <v>1</v>
      </c>
      <c r="B172" s="41"/>
      <c r="C172" s="58" t="s">
        <v>183</v>
      </c>
      <c r="D172" s="59">
        <v>0</v>
      </c>
    </row>
    <row r="173" spans="1:4" ht="15">
      <c r="A173" s="57">
        <v>2</v>
      </c>
      <c r="B173" s="41"/>
      <c r="C173" s="58" t="s">
        <v>184</v>
      </c>
      <c r="D173" s="59">
        <v>0</v>
      </c>
    </row>
    <row r="174" spans="1:4" ht="15">
      <c r="A174" s="57">
        <v>3</v>
      </c>
      <c r="B174" s="41"/>
      <c r="C174" s="58" t="s">
        <v>185</v>
      </c>
      <c r="D174" s="59">
        <v>0</v>
      </c>
    </row>
    <row r="175" spans="1:4" ht="15">
      <c r="A175" s="57">
        <v>4</v>
      </c>
      <c r="B175" s="41"/>
      <c r="C175" s="58" t="s">
        <v>186</v>
      </c>
      <c r="D175" s="59">
        <v>0</v>
      </c>
    </row>
    <row r="176" spans="1:4" ht="15.75" thickBot="1">
      <c r="A176" s="57">
        <v>5</v>
      </c>
      <c r="B176" s="41"/>
      <c r="C176" s="58" t="s">
        <v>187</v>
      </c>
      <c r="D176" s="59">
        <v>0</v>
      </c>
    </row>
    <row r="177" spans="1:4" ht="16.5" customHeight="1" thickBot="1">
      <c r="A177" s="60"/>
      <c r="B177" s="61"/>
      <c r="C177" s="63" t="s">
        <v>188</v>
      </c>
      <c r="D177" s="64">
        <f>+D176+D175+D174+D173+D172</f>
        <v>0</v>
      </c>
    </row>
    <row r="178" spans="1:4" ht="15.75" customHeight="1" thickBot="1">
      <c r="A178" s="65"/>
      <c r="B178" s="66"/>
      <c r="C178" s="67"/>
      <c r="D178" s="68"/>
    </row>
    <row r="179" spans="1:4" ht="16.5" customHeight="1" thickBot="1">
      <c r="A179" s="69"/>
      <c r="B179" s="70" t="s">
        <v>209</v>
      </c>
      <c r="C179" s="63" t="s">
        <v>210</v>
      </c>
      <c r="D179" s="64">
        <f>+D177-D176+D169-D168+D161-D160+D153-D152+D145-D144+D137-D136+D129-D128+D121-D120+D113-D112+D105-D104+D97-D96+D89-D88+D81-D80+D73-D72+D65-D64+D57-D56+D49-D48+D41-D40+D33-D32+D25-D24+D17-D16</f>
        <v>634073426</v>
      </c>
    </row>
    <row r="180" spans="1:4" ht="16.5" customHeight="1" thickBot="1">
      <c r="A180" s="69"/>
      <c r="B180" s="70" t="s">
        <v>187</v>
      </c>
      <c r="C180" s="63"/>
      <c r="D180" s="64">
        <f>+D176+D168+D160+D152+D144+D136+D128+D120+D112+D104+D96+D88+D80+D72+D64+D56+D48+D40+D32+D24+D16</f>
        <v>-10227956</v>
      </c>
    </row>
    <row r="181" spans="1:4" ht="16.5" customHeight="1" thickBot="1">
      <c r="A181" s="69"/>
      <c r="B181" s="70" t="s">
        <v>211</v>
      </c>
      <c r="C181" s="63" t="s">
        <v>210</v>
      </c>
      <c r="D181" s="64">
        <f>SUM(D179:D180)</f>
        <v>623845470</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REPORTING&amp;RHARTFORD HOSPITAL</oddHeader>
    <oddFooter>&amp;LREPORT 5&amp;C&amp;P OF &amp;N&amp;R&amp;D, &amp;T</oddFooter>
  </headerFooter>
  <rowBreaks count="3" manualBreakCount="3">
    <brk id="65" max="3" man="1"/>
    <brk id="121" max="3" man="1"/>
    <brk id="177" max="3" man="1"/>
  </rowBreaks>
</worksheet>
</file>

<file path=xl/worksheets/sheet3.xml><?xml version="1.0" encoding="utf-8"?>
<worksheet xmlns="http://schemas.openxmlformats.org/spreadsheetml/2006/main" xmlns:r="http://schemas.openxmlformats.org/officeDocument/2006/relationships">
  <dimension ref="A1:E182"/>
  <sheetViews>
    <sheetView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8" t="s">
        <v>0</v>
      </c>
      <c r="B1" s="458"/>
      <c r="C1" s="458"/>
      <c r="D1" s="458"/>
      <c r="E1" s="458"/>
    </row>
    <row r="2" spans="1:5" ht="15.75" customHeight="1">
      <c r="A2" s="458" t="s">
        <v>1</v>
      </c>
      <c r="B2" s="458"/>
      <c r="C2" s="458"/>
      <c r="D2" s="458"/>
      <c r="E2" s="458"/>
    </row>
    <row r="3" spans="1:5" ht="15.75" customHeight="1">
      <c r="A3" s="458" t="s">
        <v>2</v>
      </c>
      <c r="B3" s="458"/>
      <c r="C3" s="458"/>
      <c r="D3" s="458"/>
      <c r="E3" s="458"/>
    </row>
    <row r="4" spans="1:5" ht="15.75" customHeight="1">
      <c r="A4" s="458" t="s">
        <v>212</v>
      </c>
      <c r="B4" s="458"/>
      <c r="C4" s="458"/>
      <c r="D4" s="458"/>
      <c r="E4" s="458"/>
    </row>
    <row r="5" spans="1:3" ht="16.5" customHeight="1" thickBot="1">
      <c r="A5" s="71"/>
      <c r="B5" s="71"/>
      <c r="C5" s="35"/>
    </row>
    <row r="6" spans="1:5" ht="15.75" customHeight="1">
      <c r="A6" s="72" t="s">
        <v>174</v>
      </c>
      <c r="B6" s="73" t="s">
        <v>175</v>
      </c>
      <c r="C6" s="74" t="s">
        <v>176</v>
      </c>
      <c r="D6" s="74" t="s">
        <v>177</v>
      </c>
      <c r="E6" s="74" t="s">
        <v>213</v>
      </c>
    </row>
    <row r="7" spans="1:5" ht="31.5" customHeight="1">
      <c r="A7" s="75"/>
      <c r="B7" s="76"/>
      <c r="C7" s="77"/>
      <c r="D7" s="78"/>
      <c r="E7" s="79" t="s">
        <v>214</v>
      </c>
    </row>
    <row r="8" spans="1:5" ht="16.5" customHeight="1" thickBot="1">
      <c r="A8" s="80" t="s">
        <v>5</v>
      </c>
      <c r="B8" s="81" t="s">
        <v>9</v>
      </c>
      <c r="C8" s="82" t="s">
        <v>215</v>
      </c>
      <c r="D8" s="82" t="s">
        <v>216</v>
      </c>
      <c r="E8" s="83" t="s">
        <v>99</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217</v>
      </c>
      <c r="D11" s="94" t="s">
        <v>218</v>
      </c>
      <c r="E11" s="95">
        <v>31837399</v>
      </c>
    </row>
    <row r="12" spans="1:5" ht="15">
      <c r="A12" s="96">
        <v>1</v>
      </c>
      <c r="B12" s="97"/>
      <c r="C12" s="98" t="s">
        <v>219</v>
      </c>
      <c r="D12" s="99" t="s">
        <v>220</v>
      </c>
      <c r="E12" s="100">
        <v>4830410</v>
      </c>
    </row>
    <row r="13" spans="1:5" ht="15">
      <c r="A13" s="96">
        <v>2</v>
      </c>
      <c r="B13" s="97"/>
      <c r="C13" s="98" t="s">
        <v>221</v>
      </c>
      <c r="D13" s="99" t="s">
        <v>220</v>
      </c>
      <c r="E13" s="100">
        <v>-8236312</v>
      </c>
    </row>
    <row r="14" spans="1:5" ht="15">
      <c r="A14" s="96">
        <v>3</v>
      </c>
      <c r="B14" s="97"/>
      <c r="C14" s="98" t="s">
        <v>222</v>
      </c>
      <c r="D14" s="99" t="s">
        <v>220</v>
      </c>
      <c r="E14" s="100">
        <v>1184228</v>
      </c>
    </row>
    <row r="15" spans="1:5" ht="15">
      <c r="A15" s="96">
        <v>4</v>
      </c>
      <c r="B15" s="97"/>
      <c r="C15" s="98" t="s">
        <v>223</v>
      </c>
      <c r="D15" s="99" t="s">
        <v>220</v>
      </c>
      <c r="E15" s="100">
        <v>-524585</v>
      </c>
    </row>
    <row r="16" spans="1:5" ht="15.75" thickBot="1">
      <c r="A16" s="96">
        <v>5</v>
      </c>
      <c r="B16" s="97"/>
      <c r="C16" s="98" t="s">
        <v>224</v>
      </c>
      <c r="D16" s="99" t="s">
        <v>220</v>
      </c>
      <c r="E16" s="100">
        <v>5676595</v>
      </c>
    </row>
    <row r="17" spans="1:5" s="31" customFormat="1" ht="16.5" customHeight="1" thickBot="1">
      <c r="A17" s="101"/>
      <c r="B17" s="102"/>
      <c r="C17" s="63" t="s">
        <v>225</v>
      </c>
      <c r="D17" s="103" t="s">
        <v>226</v>
      </c>
      <c r="E17" s="104">
        <f>SUM(E11:E16)</f>
        <v>34767735</v>
      </c>
    </row>
    <row r="18" spans="1:5" s="31" customFormat="1" ht="15">
      <c r="A18" s="65"/>
      <c r="B18" s="105"/>
      <c r="C18" s="106"/>
      <c r="D18" s="107"/>
      <c r="E18" s="108"/>
    </row>
    <row r="19" spans="1:5" ht="15.75" customHeight="1">
      <c r="A19" s="88" t="s">
        <v>39</v>
      </c>
      <c r="B19" s="89" t="s">
        <v>40</v>
      </c>
      <c r="C19" s="55"/>
      <c r="D19" s="55"/>
      <c r="E19" s="90"/>
    </row>
    <row r="20" spans="1:5" ht="15.75" customHeight="1">
      <c r="A20" s="91"/>
      <c r="B20" s="92"/>
      <c r="C20" s="93" t="s">
        <v>217</v>
      </c>
      <c r="D20" s="94" t="s">
        <v>218</v>
      </c>
      <c r="E20" s="95">
        <v>58556</v>
      </c>
    </row>
    <row r="21" spans="1:5" ht="15">
      <c r="A21" s="96">
        <v>1</v>
      </c>
      <c r="B21" s="97"/>
      <c r="C21" s="98" t="s">
        <v>219</v>
      </c>
      <c r="D21" s="99" t="s">
        <v>220</v>
      </c>
      <c r="E21" s="100">
        <v>362798</v>
      </c>
    </row>
    <row r="22" spans="1:5" ht="15">
      <c r="A22" s="96">
        <v>2</v>
      </c>
      <c r="B22" s="97"/>
      <c r="C22" s="98" t="s">
        <v>227</v>
      </c>
      <c r="D22" s="99" t="s">
        <v>220</v>
      </c>
      <c r="E22" s="100">
        <v>5673</v>
      </c>
    </row>
    <row r="23" spans="1:5" ht="15">
      <c r="A23" s="96">
        <v>3</v>
      </c>
      <c r="B23" s="97"/>
      <c r="C23" s="98" t="s">
        <v>228</v>
      </c>
      <c r="D23" s="99" t="s">
        <v>220</v>
      </c>
      <c r="E23" s="100">
        <v>-12224267</v>
      </c>
    </row>
    <row r="24" spans="1:5" ht="15.75" thickBot="1">
      <c r="A24" s="96">
        <v>4</v>
      </c>
      <c r="B24" s="97"/>
      <c r="C24" s="98" t="s">
        <v>224</v>
      </c>
      <c r="D24" s="99" t="s">
        <v>220</v>
      </c>
      <c r="E24" s="100">
        <v>11832522</v>
      </c>
    </row>
    <row r="25" spans="1:5" s="31" customFormat="1" ht="16.5" customHeight="1" thickBot="1">
      <c r="A25" s="101"/>
      <c r="B25" s="102"/>
      <c r="C25" s="63" t="s">
        <v>225</v>
      </c>
      <c r="D25" s="103" t="s">
        <v>226</v>
      </c>
      <c r="E25" s="104">
        <f>SUM(E20:E24)</f>
        <v>35282</v>
      </c>
    </row>
    <row r="26" spans="1:5" s="31" customFormat="1" ht="15">
      <c r="A26" s="65"/>
      <c r="B26" s="105"/>
      <c r="C26" s="106"/>
      <c r="D26" s="107"/>
      <c r="E26" s="108"/>
    </row>
    <row r="27" spans="1:5" ht="15.75" customHeight="1">
      <c r="A27" s="88" t="s">
        <v>49</v>
      </c>
      <c r="B27" s="89" t="s">
        <v>50</v>
      </c>
      <c r="C27" s="55"/>
      <c r="D27" s="55"/>
      <c r="E27" s="90"/>
    </row>
    <row r="28" spans="1:5" ht="15.75" customHeight="1">
      <c r="A28" s="91"/>
      <c r="B28" s="92"/>
      <c r="C28" s="93" t="s">
        <v>217</v>
      </c>
      <c r="D28" s="94" t="s">
        <v>218</v>
      </c>
      <c r="E28" s="95">
        <v>2237822</v>
      </c>
    </row>
    <row r="29" spans="1:5" ht="15">
      <c r="A29" s="96">
        <v>1</v>
      </c>
      <c r="B29" s="97"/>
      <c r="C29" s="98" t="s">
        <v>222</v>
      </c>
      <c r="D29" s="99" t="s">
        <v>220</v>
      </c>
      <c r="E29" s="100">
        <v>3323</v>
      </c>
    </row>
    <row r="30" spans="1:5" ht="15">
      <c r="A30" s="96">
        <v>2</v>
      </c>
      <c r="B30" s="97"/>
      <c r="C30" s="98" t="s">
        <v>229</v>
      </c>
      <c r="D30" s="99" t="s">
        <v>220</v>
      </c>
      <c r="E30" s="100">
        <v>417108</v>
      </c>
    </row>
    <row r="31" spans="1:5" ht="15">
      <c r="A31" s="96">
        <v>3</v>
      </c>
      <c r="B31" s="97"/>
      <c r="C31" s="98" t="s">
        <v>230</v>
      </c>
      <c r="D31" s="99" t="s">
        <v>220</v>
      </c>
      <c r="E31" s="100">
        <v>-15656950</v>
      </c>
    </row>
    <row r="32" spans="1:5" ht="15">
      <c r="A32" s="96">
        <v>4</v>
      </c>
      <c r="B32" s="97"/>
      <c r="C32" s="98" t="s">
        <v>231</v>
      </c>
      <c r="D32" s="99" t="s">
        <v>220</v>
      </c>
      <c r="E32" s="100">
        <v>49348</v>
      </c>
    </row>
    <row r="33" spans="1:5" ht="15">
      <c r="A33" s="96">
        <v>5</v>
      </c>
      <c r="B33" s="97"/>
      <c r="C33" s="98" t="s">
        <v>232</v>
      </c>
      <c r="D33" s="99" t="s">
        <v>220</v>
      </c>
      <c r="E33" s="100">
        <v>147886</v>
      </c>
    </row>
    <row r="34" spans="1:5" ht="15">
      <c r="A34" s="96">
        <v>6</v>
      </c>
      <c r="B34" s="97"/>
      <c r="C34" s="98" t="s">
        <v>233</v>
      </c>
      <c r="D34" s="99" t="s">
        <v>220</v>
      </c>
      <c r="E34" s="100">
        <v>20648</v>
      </c>
    </row>
    <row r="35" spans="1:5" ht="15">
      <c r="A35" s="96">
        <v>7</v>
      </c>
      <c r="B35" s="97"/>
      <c r="C35" s="98" t="s">
        <v>234</v>
      </c>
      <c r="D35" s="99" t="s">
        <v>220</v>
      </c>
      <c r="E35" s="100">
        <v>189309</v>
      </c>
    </row>
    <row r="36" spans="1:5" ht="15">
      <c r="A36" s="96">
        <v>8</v>
      </c>
      <c r="B36" s="97"/>
      <c r="C36" s="98" t="s">
        <v>219</v>
      </c>
      <c r="D36" s="99" t="s">
        <v>220</v>
      </c>
      <c r="E36" s="100">
        <v>367116</v>
      </c>
    </row>
    <row r="37" spans="1:5" ht="15">
      <c r="A37" s="96">
        <v>9</v>
      </c>
      <c r="B37" s="97"/>
      <c r="C37" s="98" t="s">
        <v>235</v>
      </c>
      <c r="D37" s="99" t="s">
        <v>220</v>
      </c>
      <c r="E37" s="100">
        <v>443947</v>
      </c>
    </row>
    <row r="38" spans="1:5" ht="15.75" thickBot="1">
      <c r="A38" s="96">
        <v>10</v>
      </c>
      <c r="B38" s="97"/>
      <c r="C38" s="98" t="s">
        <v>224</v>
      </c>
      <c r="D38" s="99" t="s">
        <v>220</v>
      </c>
      <c r="E38" s="100">
        <v>11719488</v>
      </c>
    </row>
    <row r="39" spans="1:5" s="31" customFormat="1" ht="16.5" customHeight="1" thickBot="1">
      <c r="A39" s="101"/>
      <c r="B39" s="102"/>
      <c r="C39" s="63" t="s">
        <v>225</v>
      </c>
      <c r="D39" s="103" t="s">
        <v>226</v>
      </c>
      <c r="E39" s="104">
        <f>SUM(E28:E38)</f>
        <v>-60955</v>
      </c>
    </row>
    <row r="40" spans="1:5" s="31" customFormat="1" ht="15">
      <c r="A40" s="65"/>
      <c r="B40" s="105"/>
      <c r="C40" s="106"/>
      <c r="D40" s="107"/>
      <c r="E40" s="108"/>
    </row>
    <row r="41" spans="1:5" ht="15.75" customHeight="1">
      <c r="A41" s="88" t="s">
        <v>57</v>
      </c>
      <c r="B41" s="89" t="s">
        <v>58</v>
      </c>
      <c r="C41" s="55"/>
      <c r="D41" s="55"/>
      <c r="E41" s="90"/>
    </row>
    <row r="42" spans="1:5" ht="15.75" customHeight="1">
      <c r="A42" s="91"/>
      <c r="B42" s="92"/>
      <c r="C42" s="93" t="s">
        <v>217</v>
      </c>
      <c r="D42" s="94" t="s">
        <v>218</v>
      </c>
      <c r="E42" s="95">
        <v>-371356</v>
      </c>
    </row>
    <row r="43" spans="1:5" ht="15">
      <c r="A43" s="96">
        <v>1</v>
      </c>
      <c r="B43" s="97"/>
      <c r="C43" s="98" t="s">
        <v>236</v>
      </c>
      <c r="D43" s="99" t="s">
        <v>220</v>
      </c>
      <c r="E43" s="100">
        <v>-7575594</v>
      </c>
    </row>
    <row r="44" spans="1:5" ht="15">
      <c r="A44" s="96">
        <v>2</v>
      </c>
      <c r="B44" s="97"/>
      <c r="C44" s="98" t="s">
        <v>232</v>
      </c>
      <c r="D44" s="99" t="s">
        <v>220</v>
      </c>
      <c r="E44" s="100">
        <v>70943</v>
      </c>
    </row>
    <row r="45" spans="1:5" ht="15">
      <c r="A45" s="96">
        <v>3</v>
      </c>
      <c r="B45" s="97"/>
      <c r="C45" s="98" t="s">
        <v>219</v>
      </c>
      <c r="D45" s="99" t="s">
        <v>220</v>
      </c>
      <c r="E45" s="100">
        <v>201873</v>
      </c>
    </row>
    <row r="46" spans="1:5" ht="15">
      <c r="A46" s="96">
        <v>4</v>
      </c>
      <c r="B46" s="97"/>
      <c r="C46" s="98" t="s">
        <v>234</v>
      </c>
      <c r="D46" s="99" t="s">
        <v>220</v>
      </c>
      <c r="E46" s="100">
        <v>39993</v>
      </c>
    </row>
    <row r="47" spans="1:5" ht="15">
      <c r="A47" s="96">
        <v>5</v>
      </c>
      <c r="B47" s="97"/>
      <c r="C47" s="98" t="s">
        <v>237</v>
      </c>
      <c r="D47" s="99" t="s">
        <v>220</v>
      </c>
      <c r="E47" s="100">
        <v>88496</v>
      </c>
    </row>
    <row r="48" spans="1:5" ht="15">
      <c r="A48" s="96">
        <v>6</v>
      </c>
      <c r="B48" s="97"/>
      <c r="C48" s="98" t="s">
        <v>238</v>
      </c>
      <c r="D48" s="99" t="s">
        <v>220</v>
      </c>
      <c r="E48" s="100">
        <v>27662</v>
      </c>
    </row>
    <row r="49" spans="1:5" ht="15">
      <c r="A49" s="96">
        <v>7</v>
      </c>
      <c r="B49" s="97"/>
      <c r="C49" s="98" t="s">
        <v>239</v>
      </c>
      <c r="D49" s="99" t="s">
        <v>220</v>
      </c>
      <c r="E49" s="100">
        <v>2793</v>
      </c>
    </row>
    <row r="50" spans="1:5" ht="15">
      <c r="A50" s="96">
        <v>8</v>
      </c>
      <c r="B50" s="97"/>
      <c r="C50" s="98" t="s">
        <v>240</v>
      </c>
      <c r="D50" s="99" t="s">
        <v>220</v>
      </c>
      <c r="E50" s="100">
        <v>41670</v>
      </c>
    </row>
    <row r="51" spans="1:5" ht="15">
      <c r="A51" s="96">
        <v>9</v>
      </c>
      <c r="B51" s="97"/>
      <c r="C51" s="98" t="s">
        <v>231</v>
      </c>
      <c r="D51" s="99" t="s">
        <v>220</v>
      </c>
      <c r="E51" s="100">
        <v>203853</v>
      </c>
    </row>
    <row r="52" spans="1:5" ht="15">
      <c r="A52" s="96">
        <v>10</v>
      </c>
      <c r="B52" s="97"/>
      <c r="C52" s="98" t="s">
        <v>235</v>
      </c>
      <c r="D52" s="99" t="s">
        <v>220</v>
      </c>
      <c r="E52" s="100">
        <v>35388</v>
      </c>
    </row>
    <row r="53" spans="1:5" ht="15.75" thickBot="1">
      <c r="A53" s="96">
        <v>11</v>
      </c>
      <c r="B53" s="97"/>
      <c r="C53" s="98" t="s">
        <v>224</v>
      </c>
      <c r="D53" s="99" t="s">
        <v>220</v>
      </c>
      <c r="E53" s="100">
        <v>6985944</v>
      </c>
    </row>
    <row r="54" spans="1:5" s="31" customFormat="1" ht="16.5" customHeight="1" thickBot="1">
      <c r="A54" s="101"/>
      <c r="B54" s="102"/>
      <c r="C54" s="63" t="s">
        <v>225</v>
      </c>
      <c r="D54" s="103" t="s">
        <v>226</v>
      </c>
      <c r="E54" s="104">
        <f>SUM(E42:E53)</f>
        <v>-248335</v>
      </c>
    </row>
    <row r="55" spans="1:5" s="31" customFormat="1" ht="15">
      <c r="A55" s="65"/>
      <c r="B55" s="105"/>
      <c r="C55" s="106"/>
      <c r="D55" s="107"/>
      <c r="E55" s="108"/>
    </row>
    <row r="56" spans="1:5" ht="15.75" customHeight="1">
      <c r="A56" s="88" t="s">
        <v>64</v>
      </c>
      <c r="B56" s="89" t="s">
        <v>65</v>
      </c>
      <c r="C56" s="55"/>
      <c r="D56" s="55"/>
      <c r="E56" s="90"/>
    </row>
    <row r="57" spans="1:5" ht="15.75" customHeight="1">
      <c r="A57" s="91"/>
      <c r="B57" s="92"/>
      <c r="C57" s="93" t="s">
        <v>217</v>
      </c>
      <c r="D57" s="94" t="s">
        <v>218</v>
      </c>
      <c r="E57" s="95">
        <v>350603</v>
      </c>
    </row>
    <row r="58" spans="1:5" ht="15">
      <c r="A58" s="96">
        <v>1</v>
      </c>
      <c r="B58" s="97"/>
      <c r="C58" s="98" t="s">
        <v>219</v>
      </c>
      <c r="D58" s="99" t="s">
        <v>220</v>
      </c>
      <c r="E58" s="100">
        <v>577372</v>
      </c>
    </row>
    <row r="59" spans="1:5" ht="15">
      <c r="A59" s="96">
        <v>2</v>
      </c>
      <c r="B59" s="97"/>
      <c r="C59" s="98" t="s">
        <v>241</v>
      </c>
      <c r="D59" s="99" t="s">
        <v>220</v>
      </c>
      <c r="E59" s="100">
        <v>122071</v>
      </c>
    </row>
    <row r="60" spans="1:5" ht="15">
      <c r="A60" s="96">
        <v>3</v>
      </c>
      <c r="B60" s="97"/>
      <c r="C60" s="98" t="s">
        <v>234</v>
      </c>
      <c r="D60" s="99" t="s">
        <v>220</v>
      </c>
      <c r="E60" s="100">
        <v>143699</v>
      </c>
    </row>
    <row r="61" spans="1:5" ht="15">
      <c r="A61" s="96">
        <v>4</v>
      </c>
      <c r="B61" s="97"/>
      <c r="C61" s="98" t="s">
        <v>242</v>
      </c>
      <c r="D61" s="99" t="s">
        <v>220</v>
      </c>
      <c r="E61" s="100">
        <v>92050</v>
      </c>
    </row>
    <row r="62" spans="1:5" ht="15">
      <c r="A62" s="96">
        <v>5</v>
      </c>
      <c r="B62" s="97"/>
      <c r="C62" s="98" t="s">
        <v>243</v>
      </c>
      <c r="D62" s="99" t="s">
        <v>220</v>
      </c>
      <c r="E62" s="100">
        <v>-607586</v>
      </c>
    </row>
    <row r="63" spans="1:5" ht="15">
      <c r="A63" s="96">
        <v>6</v>
      </c>
      <c r="B63" s="97"/>
      <c r="C63" s="98" t="s">
        <v>240</v>
      </c>
      <c r="D63" s="99" t="s">
        <v>220</v>
      </c>
      <c r="E63" s="100">
        <v>16282</v>
      </c>
    </row>
    <row r="64" spans="1:5" ht="15">
      <c r="A64" s="96">
        <v>7</v>
      </c>
      <c r="B64" s="97"/>
      <c r="C64" s="98" t="s">
        <v>238</v>
      </c>
      <c r="D64" s="99" t="s">
        <v>220</v>
      </c>
      <c r="E64" s="100">
        <v>154943</v>
      </c>
    </row>
    <row r="65" spans="1:5" ht="15">
      <c r="A65" s="96">
        <v>8</v>
      </c>
      <c r="B65" s="97"/>
      <c r="C65" s="98" t="s">
        <v>222</v>
      </c>
      <c r="D65" s="99" t="s">
        <v>220</v>
      </c>
      <c r="E65" s="100">
        <v>17098</v>
      </c>
    </row>
    <row r="66" spans="1:5" ht="15">
      <c r="A66" s="96">
        <v>9</v>
      </c>
      <c r="B66" s="97"/>
      <c r="C66" s="98" t="s">
        <v>244</v>
      </c>
      <c r="D66" s="99" t="s">
        <v>220</v>
      </c>
      <c r="E66" s="100">
        <v>-771242</v>
      </c>
    </row>
    <row r="67" spans="1:5" ht="15">
      <c r="A67" s="96">
        <v>10</v>
      </c>
      <c r="B67" s="97"/>
      <c r="C67" s="98" t="s">
        <v>245</v>
      </c>
      <c r="D67" s="99" t="s">
        <v>220</v>
      </c>
      <c r="E67" s="100">
        <v>1470</v>
      </c>
    </row>
    <row r="68" spans="1:5" ht="15">
      <c r="A68" s="96">
        <v>11</v>
      </c>
      <c r="B68" s="97"/>
      <c r="C68" s="98" t="s">
        <v>246</v>
      </c>
      <c r="D68" s="99" t="s">
        <v>220</v>
      </c>
      <c r="E68" s="100">
        <v>-892861</v>
      </c>
    </row>
    <row r="69" spans="1:5" ht="15">
      <c r="A69" s="96">
        <v>12</v>
      </c>
      <c r="B69" s="97"/>
      <c r="C69" s="98" t="s">
        <v>235</v>
      </c>
      <c r="D69" s="99" t="s">
        <v>220</v>
      </c>
      <c r="E69" s="100">
        <v>564963</v>
      </c>
    </row>
    <row r="70" spans="1:5" ht="15.75" thickBot="1">
      <c r="A70" s="96">
        <v>13</v>
      </c>
      <c r="B70" s="97"/>
      <c r="C70" s="98" t="s">
        <v>224</v>
      </c>
      <c r="D70" s="99" t="s">
        <v>220</v>
      </c>
      <c r="E70" s="100">
        <v>-648259</v>
      </c>
    </row>
    <row r="71" spans="1:5" s="31" customFormat="1" ht="16.5" customHeight="1" thickBot="1">
      <c r="A71" s="101"/>
      <c r="B71" s="102"/>
      <c r="C71" s="63" t="s">
        <v>225</v>
      </c>
      <c r="D71" s="103" t="s">
        <v>226</v>
      </c>
      <c r="E71" s="104">
        <f>SUM(E57:E70)</f>
        <v>-879397</v>
      </c>
    </row>
    <row r="72" spans="1:5" s="31" customFormat="1" ht="15">
      <c r="A72" s="65"/>
      <c r="B72" s="105"/>
      <c r="C72" s="106"/>
      <c r="D72" s="107"/>
      <c r="E72" s="108"/>
    </row>
    <row r="73" spans="1:5" ht="15.75" customHeight="1">
      <c r="A73" s="88" t="s">
        <v>68</v>
      </c>
      <c r="B73" s="89" t="s">
        <v>69</v>
      </c>
      <c r="C73" s="55"/>
      <c r="D73" s="55"/>
      <c r="E73" s="90"/>
    </row>
    <row r="74" spans="1:5" ht="15.75" customHeight="1">
      <c r="A74" s="91"/>
      <c r="B74" s="92"/>
      <c r="C74" s="93" t="s">
        <v>217</v>
      </c>
      <c r="D74" s="94" t="s">
        <v>218</v>
      </c>
      <c r="E74" s="95">
        <v>76751</v>
      </c>
    </row>
    <row r="75" spans="1:5" ht="15.75" thickBot="1">
      <c r="A75" s="96"/>
      <c r="B75" s="97"/>
      <c r="C75" s="98" t="s">
        <v>247</v>
      </c>
      <c r="D75" s="99" t="s">
        <v>155</v>
      </c>
      <c r="E75" s="100">
        <v>0</v>
      </c>
    </row>
    <row r="76" spans="1:5" s="31" customFormat="1" ht="16.5" customHeight="1" thickBot="1">
      <c r="A76" s="101"/>
      <c r="B76" s="102"/>
      <c r="C76" s="63" t="s">
        <v>225</v>
      </c>
      <c r="D76" s="103" t="s">
        <v>226</v>
      </c>
      <c r="E76" s="104">
        <f>SUM(E74)</f>
        <v>76751</v>
      </c>
    </row>
    <row r="77" spans="1:5" s="31" customFormat="1" ht="15">
      <c r="A77" s="65"/>
      <c r="B77" s="105"/>
      <c r="C77" s="106"/>
      <c r="D77" s="107"/>
      <c r="E77" s="108"/>
    </row>
    <row r="78" spans="1:5" ht="15.75" customHeight="1">
      <c r="A78" s="88" t="s">
        <v>74</v>
      </c>
      <c r="B78" s="89" t="s">
        <v>75</v>
      </c>
      <c r="C78" s="55"/>
      <c r="D78" s="55"/>
      <c r="E78" s="90"/>
    </row>
    <row r="79" spans="1:5" ht="15.75" customHeight="1">
      <c r="A79" s="91"/>
      <c r="B79" s="92"/>
      <c r="C79" s="93" t="s">
        <v>217</v>
      </c>
      <c r="D79" s="94" t="s">
        <v>218</v>
      </c>
      <c r="E79" s="95">
        <v>2311064</v>
      </c>
    </row>
    <row r="80" spans="1:5" ht="15">
      <c r="A80" s="96">
        <v>1</v>
      </c>
      <c r="B80" s="97"/>
      <c r="C80" s="98" t="s">
        <v>234</v>
      </c>
      <c r="D80" s="99" t="s">
        <v>220</v>
      </c>
      <c r="E80" s="100">
        <v>617595</v>
      </c>
    </row>
    <row r="81" spans="1:5" ht="15">
      <c r="A81" s="96">
        <v>2</v>
      </c>
      <c r="B81" s="97"/>
      <c r="C81" s="98" t="s">
        <v>232</v>
      </c>
      <c r="D81" s="99" t="s">
        <v>220</v>
      </c>
      <c r="E81" s="100">
        <v>145209</v>
      </c>
    </row>
    <row r="82" spans="1:5" ht="15">
      <c r="A82" s="96">
        <v>3</v>
      </c>
      <c r="B82" s="97"/>
      <c r="C82" s="98" t="s">
        <v>233</v>
      </c>
      <c r="D82" s="99" t="s">
        <v>220</v>
      </c>
      <c r="E82" s="100">
        <v>45602</v>
      </c>
    </row>
    <row r="83" spans="1:5" ht="15">
      <c r="A83" s="96">
        <v>4</v>
      </c>
      <c r="B83" s="97"/>
      <c r="C83" s="98" t="s">
        <v>248</v>
      </c>
      <c r="D83" s="99" t="s">
        <v>220</v>
      </c>
      <c r="E83" s="100">
        <v>35814</v>
      </c>
    </row>
    <row r="84" spans="1:5" ht="15">
      <c r="A84" s="96">
        <v>5</v>
      </c>
      <c r="B84" s="97"/>
      <c r="C84" s="98" t="s">
        <v>239</v>
      </c>
      <c r="D84" s="99" t="s">
        <v>220</v>
      </c>
      <c r="E84" s="100">
        <v>5287</v>
      </c>
    </row>
    <row r="85" spans="1:5" ht="15">
      <c r="A85" s="96">
        <v>6</v>
      </c>
      <c r="B85" s="97"/>
      <c r="C85" s="98" t="s">
        <v>231</v>
      </c>
      <c r="D85" s="99" t="s">
        <v>220</v>
      </c>
      <c r="E85" s="100">
        <v>75750</v>
      </c>
    </row>
    <row r="86" spans="1:5" ht="15">
      <c r="A86" s="96">
        <v>7</v>
      </c>
      <c r="B86" s="97"/>
      <c r="C86" s="98" t="s">
        <v>219</v>
      </c>
      <c r="D86" s="99" t="s">
        <v>220</v>
      </c>
      <c r="E86" s="100">
        <v>233044</v>
      </c>
    </row>
    <row r="87" spans="1:5" ht="15">
      <c r="A87" s="96">
        <v>8</v>
      </c>
      <c r="B87" s="97"/>
      <c r="C87" s="98" t="s">
        <v>249</v>
      </c>
      <c r="D87" s="99" t="s">
        <v>220</v>
      </c>
      <c r="E87" s="100">
        <v>-521706</v>
      </c>
    </row>
    <row r="88" spans="1:5" ht="15">
      <c r="A88" s="96">
        <v>9</v>
      </c>
      <c r="B88" s="97"/>
      <c r="C88" s="98" t="s">
        <v>235</v>
      </c>
      <c r="D88" s="99" t="s">
        <v>220</v>
      </c>
      <c r="E88" s="100">
        <v>447232</v>
      </c>
    </row>
    <row r="89" spans="1:5" ht="15.75" thickBot="1">
      <c r="A89" s="96">
        <v>10</v>
      </c>
      <c r="B89" s="97"/>
      <c r="C89" s="98" t="s">
        <v>224</v>
      </c>
      <c r="D89" s="99" t="s">
        <v>220</v>
      </c>
      <c r="E89" s="100">
        <v>-1081885</v>
      </c>
    </row>
    <row r="90" spans="1:5" s="31" customFormat="1" ht="16.5" customHeight="1" thickBot="1">
      <c r="A90" s="101"/>
      <c r="B90" s="102"/>
      <c r="C90" s="63" t="s">
        <v>225</v>
      </c>
      <c r="D90" s="103" t="s">
        <v>226</v>
      </c>
      <c r="E90" s="104">
        <f>SUM(E79:E89)</f>
        <v>2313006</v>
      </c>
    </row>
    <row r="91" spans="1:5" s="31" customFormat="1" ht="15">
      <c r="A91" s="65"/>
      <c r="B91" s="105"/>
      <c r="C91" s="106"/>
      <c r="D91" s="107"/>
      <c r="E91" s="108"/>
    </row>
    <row r="92" spans="1:5" ht="15.75" customHeight="1">
      <c r="A92" s="88" t="s">
        <v>81</v>
      </c>
      <c r="B92" s="89" t="s">
        <v>82</v>
      </c>
      <c r="C92" s="55"/>
      <c r="D92" s="55"/>
      <c r="E92" s="90"/>
    </row>
    <row r="93" spans="1:5" ht="15.75" customHeight="1">
      <c r="A93" s="91"/>
      <c r="B93" s="92"/>
      <c r="C93" s="93" t="s">
        <v>217</v>
      </c>
      <c r="D93" s="94" t="s">
        <v>218</v>
      </c>
      <c r="E93" s="95">
        <v>1393733</v>
      </c>
    </row>
    <row r="94" spans="1:5" ht="15">
      <c r="A94" s="96">
        <v>1</v>
      </c>
      <c r="B94" s="97"/>
      <c r="C94" s="98" t="s">
        <v>250</v>
      </c>
      <c r="D94" s="99" t="s">
        <v>220</v>
      </c>
      <c r="E94" s="100">
        <v>3770195</v>
      </c>
    </row>
    <row r="95" spans="1:5" ht="15">
      <c r="A95" s="96">
        <v>2</v>
      </c>
      <c r="B95" s="97"/>
      <c r="C95" s="98" t="s">
        <v>219</v>
      </c>
      <c r="D95" s="99" t="s">
        <v>220</v>
      </c>
      <c r="E95" s="100">
        <v>190465</v>
      </c>
    </row>
    <row r="96" spans="1:5" ht="15">
      <c r="A96" s="96">
        <v>3</v>
      </c>
      <c r="B96" s="97"/>
      <c r="C96" s="98" t="s">
        <v>234</v>
      </c>
      <c r="D96" s="99" t="s">
        <v>220</v>
      </c>
      <c r="E96" s="100">
        <v>36318</v>
      </c>
    </row>
    <row r="97" spans="1:5" ht="15">
      <c r="A97" s="96">
        <v>4</v>
      </c>
      <c r="B97" s="97"/>
      <c r="C97" s="98" t="s">
        <v>251</v>
      </c>
      <c r="D97" s="99" t="s">
        <v>220</v>
      </c>
      <c r="E97" s="100">
        <v>24718</v>
      </c>
    </row>
    <row r="98" spans="1:5" ht="15">
      <c r="A98" s="96">
        <v>5</v>
      </c>
      <c r="B98" s="97"/>
      <c r="C98" s="98" t="s">
        <v>252</v>
      </c>
      <c r="D98" s="99" t="s">
        <v>220</v>
      </c>
      <c r="E98" s="100">
        <v>8904</v>
      </c>
    </row>
    <row r="99" spans="1:5" ht="15">
      <c r="A99" s="96">
        <v>6</v>
      </c>
      <c r="B99" s="97"/>
      <c r="C99" s="98" t="s">
        <v>239</v>
      </c>
      <c r="D99" s="99" t="s">
        <v>220</v>
      </c>
      <c r="E99" s="100">
        <v>85967</v>
      </c>
    </row>
    <row r="100" spans="1:5" ht="15.75" thickBot="1">
      <c r="A100" s="96">
        <v>7</v>
      </c>
      <c r="B100" s="97"/>
      <c r="C100" s="98" t="s">
        <v>224</v>
      </c>
      <c r="D100" s="99" t="s">
        <v>220</v>
      </c>
      <c r="E100" s="100">
        <v>-5030956</v>
      </c>
    </row>
    <row r="101" spans="1:5" s="31" customFormat="1" ht="16.5" customHeight="1" thickBot="1">
      <c r="A101" s="101"/>
      <c r="B101" s="102"/>
      <c r="C101" s="63" t="s">
        <v>225</v>
      </c>
      <c r="D101" s="103" t="s">
        <v>226</v>
      </c>
      <c r="E101" s="104">
        <f>SUM(E93:E100)</f>
        <v>479344</v>
      </c>
    </row>
    <row r="102" spans="1:5" s="31" customFormat="1" ht="15">
      <c r="A102" s="65"/>
      <c r="B102" s="105"/>
      <c r="C102" s="106"/>
      <c r="D102" s="107"/>
      <c r="E102" s="108"/>
    </row>
    <row r="103" spans="1:5" ht="15.75" customHeight="1">
      <c r="A103" s="88" t="s">
        <v>85</v>
      </c>
      <c r="B103" s="89" t="s">
        <v>86</v>
      </c>
      <c r="C103" s="55"/>
      <c r="D103" s="55"/>
      <c r="E103" s="90"/>
    </row>
    <row r="104" spans="1:5" ht="15.75" customHeight="1">
      <c r="A104" s="91"/>
      <c r="B104" s="92"/>
      <c r="C104" s="93" t="s">
        <v>217</v>
      </c>
      <c r="D104" s="94" t="s">
        <v>218</v>
      </c>
      <c r="E104" s="95">
        <v>0</v>
      </c>
    </row>
    <row r="105" spans="1:5" ht="15.75" thickBot="1">
      <c r="A105" s="96"/>
      <c r="B105" s="97"/>
      <c r="C105" s="98" t="s">
        <v>247</v>
      </c>
      <c r="D105" s="99" t="s">
        <v>155</v>
      </c>
      <c r="E105" s="100">
        <v>0</v>
      </c>
    </row>
    <row r="106" spans="1:5" s="31" customFormat="1" ht="16.5" customHeight="1" thickBot="1">
      <c r="A106" s="101"/>
      <c r="B106" s="102"/>
      <c r="C106" s="63" t="s">
        <v>225</v>
      </c>
      <c r="D106" s="103" t="s">
        <v>226</v>
      </c>
      <c r="E106" s="104">
        <f>SUM(E104)</f>
        <v>0</v>
      </c>
    </row>
    <row r="107" spans="1:5" s="31" customFormat="1" ht="15">
      <c r="A107" s="65"/>
      <c r="B107" s="105"/>
      <c r="C107" s="106"/>
      <c r="D107" s="107"/>
      <c r="E107" s="108"/>
    </row>
    <row r="108" spans="1:5" ht="15.75" customHeight="1">
      <c r="A108" s="88" t="s">
        <v>97</v>
      </c>
      <c r="B108" s="89" t="s">
        <v>98</v>
      </c>
      <c r="C108" s="55"/>
      <c r="D108" s="55"/>
      <c r="E108" s="90"/>
    </row>
    <row r="109" spans="1:5" ht="15.75" customHeight="1">
      <c r="A109" s="91"/>
      <c r="B109" s="92"/>
      <c r="C109" s="93" t="s">
        <v>217</v>
      </c>
      <c r="D109" s="94" t="s">
        <v>218</v>
      </c>
      <c r="E109" s="95">
        <v>866085</v>
      </c>
    </row>
    <row r="110" spans="1:5" ht="15">
      <c r="A110" s="96">
        <v>1</v>
      </c>
      <c r="B110" s="97"/>
      <c r="C110" s="98" t="s">
        <v>239</v>
      </c>
      <c r="D110" s="99" t="s">
        <v>220</v>
      </c>
      <c r="E110" s="100">
        <v>556884</v>
      </c>
    </row>
    <row r="111" spans="1:5" ht="15">
      <c r="A111" s="96">
        <v>2</v>
      </c>
      <c r="B111" s="97"/>
      <c r="C111" s="98" t="s">
        <v>253</v>
      </c>
      <c r="D111" s="99" t="s">
        <v>220</v>
      </c>
      <c r="E111" s="100">
        <v>145562</v>
      </c>
    </row>
    <row r="112" spans="1:5" ht="15">
      <c r="A112" s="96">
        <v>3</v>
      </c>
      <c r="B112" s="97"/>
      <c r="C112" s="98" t="s">
        <v>252</v>
      </c>
      <c r="D112" s="99" t="s">
        <v>220</v>
      </c>
      <c r="E112" s="100">
        <v>73514</v>
      </c>
    </row>
    <row r="113" spans="1:5" ht="15">
      <c r="A113" s="96">
        <v>4</v>
      </c>
      <c r="B113" s="97"/>
      <c r="C113" s="98" t="s">
        <v>248</v>
      </c>
      <c r="D113" s="99" t="s">
        <v>220</v>
      </c>
      <c r="E113" s="100">
        <v>67958</v>
      </c>
    </row>
    <row r="114" spans="1:5" ht="15">
      <c r="A114" s="96">
        <v>5</v>
      </c>
      <c r="B114" s="97"/>
      <c r="C114" s="98" t="s">
        <v>219</v>
      </c>
      <c r="D114" s="99" t="s">
        <v>220</v>
      </c>
      <c r="E114" s="100">
        <v>1920316</v>
      </c>
    </row>
    <row r="115" spans="1:5" ht="15">
      <c r="A115" s="96">
        <v>6</v>
      </c>
      <c r="B115" s="97"/>
      <c r="C115" s="98" t="s">
        <v>232</v>
      </c>
      <c r="D115" s="99" t="s">
        <v>220</v>
      </c>
      <c r="E115" s="100">
        <v>4866558</v>
      </c>
    </row>
    <row r="116" spans="1:5" ht="15">
      <c r="A116" s="96">
        <v>7</v>
      </c>
      <c r="B116" s="97"/>
      <c r="C116" s="98" t="s">
        <v>254</v>
      </c>
      <c r="D116" s="99" t="s">
        <v>220</v>
      </c>
      <c r="E116" s="100">
        <v>1949052</v>
      </c>
    </row>
    <row r="117" spans="1:5" ht="15">
      <c r="A117" s="96">
        <v>8</v>
      </c>
      <c r="B117" s="97"/>
      <c r="C117" s="98" t="s">
        <v>255</v>
      </c>
      <c r="D117" s="99" t="s">
        <v>220</v>
      </c>
      <c r="E117" s="100">
        <v>260399</v>
      </c>
    </row>
    <row r="118" spans="1:5" ht="15">
      <c r="A118" s="96">
        <v>9</v>
      </c>
      <c r="B118" s="97"/>
      <c r="C118" s="98" t="s">
        <v>256</v>
      </c>
      <c r="D118" s="99" t="s">
        <v>220</v>
      </c>
      <c r="E118" s="100">
        <v>104045</v>
      </c>
    </row>
    <row r="119" spans="1:5" ht="15">
      <c r="A119" s="96">
        <v>10</v>
      </c>
      <c r="B119" s="97"/>
      <c r="C119" s="98" t="s">
        <v>257</v>
      </c>
      <c r="D119" s="99" t="s">
        <v>220</v>
      </c>
      <c r="E119" s="100">
        <v>19957</v>
      </c>
    </row>
    <row r="120" spans="1:5" ht="15">
      <c r="A120" s="96">
        <v>11</v>
      </c>
      <c r="B120" s="97"/>
      <c r="C120" s="98" t="s">
        <v>227</v>
      </c>
      <c r="D120" s="99" t="s">
        <v>220</v>
      </c>
      <c r="E120" s="100">
        <v>2522770</v>
      </c>
    </row>
    <row r="121" spans="1:5" ht="15">
      <c r="A121" s="96">
        <v>12</v>
      </c>
      <c r="B121" s="97"/>
      <c r="C121" s="98" t="s">
        <v>224</v>
      </c>
      <c r="D121" s="99" t="s">
        <v>220</v>
      </c>
      <c r="E121" s="100">
        <v>-12322734</v>
      </c>
    </row>
    <row r="122" spans="1:5" ht="15.75" thickBot="1">
      <c r="A122" s="96">
        <v>13</v>
      </c>
      <c r="B122" s="97"/>
      <c r="C122" s="98" t="s">
        <v>258</v>
      </c>
      <c r="D122" s="99" t="s">
        <v>220</v>
      </c>
      <c r="E122" s="100">
        <v>3760</v>
      </c>
    </row>
    <row r="123" spans="1:5" s="31" customFormat="1" ht="16.5" customHeight="1" thickBot="1">
      <c r="A123" s="101"/>
      <c r="B123" s="102"/>
      <c r="C123" s="63" t="s">
        <v>225</v>
      </c>
      <c r="D123" s="103" t="s">
        <v>226</v>
      </c>
      <c r="E123" s="104">
        <f>SUM(E109:E122)</f>
        <v>1034126</v>
      </c>
    </row>
    <row r="124" spans="1:5" s="31" customFormat="1" ht="15">
      <c r="A124" s="65"/>
      <c r="B124" s="105"/>
      <c r="C124" s="106"/>
      <c r="D124" s="107"/>
      <c r="E124" s="108"/>
    </row>
    <row r="125" spans="1:5" ht="15.75" customHeight="1">
      <c r="A125" s="88" t="s">
        <v>104</v>
      </c>
      <c r="B125" s="89" t="s">
        <v>105</v>
      </c>
      <c r="C125" s="55"/>
      <c r="D125" s="55"/>
      <c r="E125" s="90"/>
    </row>
    <row r="126" spans="1:5" ht="15.75" customHeight="1">
      <c r="A126" s="91"/>
      <c r="B126" s="92"/>
      <c r="C126" s="93" t="s">
        <v>217</v>
      </c>
      <c r="D126" s="94" t="s">
        <v>218</v>
      </c>
      <c r="E126" s="95">
        <v>0</v>
      </c>
    </row>
    <row r="127" spans="1:5" ht="15.75" thickBot="1">
      <c r="A127" s="96"/>
      <c r="B127" s="97"/>
      <c r="C127" s="98" t="s">
        <v>247</v>
      </c>
      <c r="D127" s="99" t="s">
        <v>155</v>
      </c>
      <c r="E127" s="100">
        <v>0</v>
      </c>
    </row>
    <row r="128" spans="1:5" s="31" customFormat="1" ht="16.5" customHeight="1" thickBot="1">
      <c r="A128" s="101"/>
      <c r="B128" s="102"/>
      <c r="C128" s="63" t="s">
        <v>225</v>
      </c>
      <c r="D128" s="103" t="s">
        <v>226</v>
      </c>
      <c r="E128" s="104">
        <f>SUM(E126)</f>
        <v>0</v>
      </c>
    </row>
    <row r="129" spans="1:5" s="31" customFormat="1" ht="15">
      <c r="A129" s="65"/>
      <c r="B129" s="105"/>
      <c r="C129" s="106"/>
      <c r="D129" s="107"/>
      <c r="E129" s="108"/>
    </row>
    <row r="130" spans="1:5" ht="15.75" customHeight="1">
      <c r="A130" s="88" t="s">
        <v>110</v>
      </c>
      <c r="B130" s="89" t="s">
        <v>111</v>
      </c>
      <c r="C130" s="55"/>
      <c r="D130" s="55"/>
      <c r="E130" s="90"/>
    </row>
    <row r="131" spans="1:5" ht="15.75" customHeight="1">
      <c r="A131" s="91"/>
      <c r="B131" s="92"/>
      <c r="C131" s="93" t="s">
        <v>217</v>
      </c>
      <c r="D131" s="94" t="s">
        <v>218</v>
      </c>
      <c r="E131" s="95">
        <v>34232</v>
      </c>
    </row>
    <row r="132" spans="1:5" ht="15">
      <c r="A132" s="96">
        <v>1</v>
      </c>
      <c r="B132" s="97"/>
      <c r="C132" s="98" t="s">
        <v>232</v>
      </c>
      <c r="D132" s="99" t="s">
        <v>220</v>
      </c>
      <c r="E132" s="100">
        <v>145345</v>
      </c>
    </row>
    <row r="133" spans="1:5" ht="15">
      <c r="A133" s="96">
        <v>2</v>
      </c>
      <c r="B133" s="97"/>
      <c r="C133" s="98" t="s">
        <v>238</v>
      </c>
      <c r="D133" s="99" t="s">
        <v>220</v>
      </c>
      <c r="E133" s="100">
        <v>10526</v>
      </c>
    </row>
    <row r="134" spans="1:5" ht="15">
      <c r="A134" s="96">
        <v>3</v>
      </c>
      <c r="B134" s="97"/>
      <c r="C134" s="98" t="s">
        <v>240</v>
      </c>
      <c r="D134" s="99" t="s">
        <v>220</v>
      </c>
      <c r="E134" s="100">
        <v>5548</v>
      </c>
    </row>
    <row r="135" spans="1:5" ht="15.75" thickBot="1">
      <c r="A135" s="96">
        <v>4</v>
      </c>
      <c r="B135" s="97"/>
      <c r="C135" s="98" t="s">
        <v>224</v>
      </c>
      <c r="D135" s="99" t="s">
        <v>220</v>
      </c>
      <c r="E135" s="100">
        <v>-126397</v>
      </c>
    </row>
    <row r="136" spans="1:5" s="31" customFormat="1" ht="16.5" customHeight="1" thickBot="1">
      <c r="A136" s="101"/>
      <c r="B136" s="102"/>
      <c r="C136" s="63" t="s">
        <v>225</v>
      </c>
      <c r="D136" s="103" t="s">
        <v>226</v>
      </c>
      <c r="E136" s="104">
        <f>SUM(E131:E135)</f>
        <v>69254</v>
      </c>
    </row>
    <row r="137" spans="1:5" s="31" customFormat="1" ht="15">
      <c r="A137" s="65"/>
      <c r="B137" s="105"/>
      <c r="C137" s="106"/>
      <c r="D137" s="107"/>
      <c r="E137" s="108"/>
    </row>
    <row r="138" spans="1:5" ht="15.75" customHeight="1">
      <c r="A138" s="88" t="s">
        <v>123</v>
      </c>
      <c r="B138" s="89" t="s">
        <v>124</v>
      </c>
      <c r="C138" s="55"/>
      <c r="D138" s="55"/>
      <c r="E138" s="90"/>
    </row>
    <row r="139" spans="1:5" ht="15.75" customHeight="1">
      <c r="A139" s="91"/>
      <c r="B139" s="92"/>
      <c r="C139" s="93" t="s">
        <v>217</v>
      </c>
      <c r="D139" s="94" t="s">
        <v>218</v>
      </c>
      <c r="E139" s="95">
        <v>1004</v>
      </c>
    </row>
    <row r="140" spans="1:5" ht="15">
      <c r="A140" s="96">
        <v>1</v>
      </c>
      <c r="B140" s="97"/>
      <c r="C140" s="98" t="s">
        <v>238</v>
      </c>
      <c r="D140" s="99" t="s">
        <v>220</v>
      </c>
      <c r="E140" s="100">
        <v>27193</v>
      </c>
    </row>
    <row r="141" spans="1:5" ht="15">
      <c r="A141" s="96">
        <v>2</v>
      </c>
      <c r="B141" s="97"/>
      <c r="C141" s="98" t="s">
        <v>232</v>
      </c>
      <c r="D141" s="99" t="s">
        <v>220</v>
      </c>
      <c r="E141" s="100">
        <v>82298</v>
      </c>
    </row>
    <row r="142" spans="1:5" ht="15.75" thickBot="1">
      <c r="A142" s="96">
        <v>3</v>
      </c>
      <c r="B142" s="97"/>
      <c r="C142" s="98" t="s">
        <v>224</v>
      </c>
      <c r="D142" s="99" t="s">
        <v>220</v>
      </c>
      <c r="E142" s="100">
        <v>-76480</v>
      </c>
    </row>
    <row r="143" spans="1:5" s="31" customFormat="1" ht="16.5" customHeight="1" thickBot="1">
      <c r="A143" s="101"/>
      <c r="B143" s="102"/>
      <c r="C143" s="63" t="s">
        <v>225</v>
      </c>
      <c r="D143" s="103" t="s">
        <v>226</v>
      </c>
      <c r="E143" s="104">
        <f>SUM(E139:E142)</f>
        <v>34015</v>
      </c>
    </row>
    <row r="144" spans="1:5" s="31" customFormat="1" ht="15">
      <c r="A144" s="65"/>
      <c r="B144" s="105"/>
      <c r="C144" s="106"/>
      <c r="D144" s="107"/>
      <c r="E144" s="108"/>
    </row>
    <row r="145" spans="1:5" ht="15.75" customHeight="1">
      <c r="A145" s="88" t="s">
        <v>132</v>
      </c>
      <c r="B145" s="89" t="s">
        <v>133</v>
      </c>
      <c r="C145" s="55"/>
      <c r="D145" s="55"/>
      <c r="E145" s="90"/>
    </row>
    <row r="146" spans="1:5" ht="15.75" customHeight="1">
      <c r="A146" s="91"/>
      <c r="B146" s="92"/>
      <c r="C146" s="93" t="s">
        <v>217</v>
      </c>
      <c r="D146" s="94" t="s">
        <v>218</v>
      </c>
      <c r="E146" s="95">
        <v>-8625637</v>
      </c>
    </row>
    <row r="147" spans="1:5" ht="15">
      <c r="A147" s="96">
        <v>1</v>
      </c>
      <c r="B147" s="97"/>
      <c r="C147" s="98" t="s">
        <v>231</v>
      </c>
      <c r="D147" s="99" t="s">
        <v>220</v>
      </c>
      <c r="E147" s="100">
        <v>-271712</v>
      </c>
    </row>
    <row r="148" spans="1:5" ht="15">
      <c r="A148" s="96">
        <v>2</v>
      </c>
      <c r="B148" s="97"/>
      <c r="C148" s="98" t="s">
        <v>235</v>
      </c>
      <c r="D148" s="99" t="s">
        <v>220</v>
      </c>
      <c r="E148" s="100">
        <v>82430</v>
      </c>
    </row>
    <row r="149" spans="1:5" ht="15.75" thickBot="1">
      <c r="A149" s="96">
        <v>3</v>
      </c>
      <c r="B149" s="97"/>
      <c r="C149" s="98" t="s">
        <v>224</v>
      </c>
      <c r="D149" s="99" t="s">
        <v>220</v>
      </c>
      <c r="E149" s="100">
        <v>175945</v>
      </c>
    </row>
    <row r="150" spans="1:5" s="31" customFormat="1" ht="16.5" customHeight="1" thickBot="1">
      <c r="A150" s="101"/>
      <c r="B150" s="102"/>
      <c r="C150" s="63" t="s">
        <v>225</v>
      </c>
      <c r="D150" s="103" t="s">
        <v>226</v>
      </c>
      <c r="E150" s="104">
        <f>SUM(E146:E149)</f>
        <v>-8638974</v>
      </c>
    </row>
    <row r="151" spans="1:5" s="31" customFormat="1" ht="15">
      <c r="A151" s="65"/>
      <c r="B151" s="105"/>
      <c r="C151" s="106"/>
      <c r="D151" s="107"/>
      <c r="E151" s="108"/>
    </row>
    <row r="152" spans="1:5" ht="15.75" customHeight="1">
      <c r="A152" s="88" t="s">
        <v>136</v>
      </c>
      <c r="B152" s="89" t="s">
        <v>137</v>
      </c>
      <c r="C152" s="55"/>
      <c r="D152" s="55"/>
      <c r="E152" s="90"/>
    </row>
    <row r="153" spans="1:5" ht="15.75" customHeight="1">
      <c r="A153" s="91"/>
      <c r="B153" s="92"/>
      <c r="C153" s="93" t="s">
        <v>217</v>
      </c>
      <c r="D153" s="94" t="s">
        <v>218</v>
      </c>
      <c r="E153" s="95">
        <v>487500</v>
      </c>
    </row>
    <row r="154" spans="1:5" ht="15.75" thickBot="1">
      <c r="A154" s="96"/>
      <c r="B154" s="97"/>
      <c r="C154" s="98" t="s">
        <v>247</v>
      </c>
      <c r="D154" s="99" t="s">
        <v>155</v>
      </c>
      <c r="E154" s="100">
        <v>0</v>
      </c>
    </row>
    <row r="155" spans="1:5" s="31" customFormat="1" ht="16.5" customHeight="1" thickBot="1">
      <c r="A155" s="101"/>
      <c r="B155" s="102"/>
      <c r="C155" s="63" t="s">
        <v>225</v>
      </c>
      <c r="D155" s="103" t="s">
        <v>226</v>
      </c>
      <c r="E155" s="104">
        <f>SUM(E153)</f>
        <v>487500</v>
      </c>
    </row>
    <row r="156" spans="1:5" s="31" customFormat="1" ht="15">
      <c r="A156" s="65"/>
      <c r="B156" s="105"/>
      <c r="C156" s="106"/>
      <c r="D156" s="107"/>
      <c r="E156" s="108"/>
    </row>
    <row r="157" spans="1:5" ht="15.75" customHeight="1">
      <c r="A157" s="88" t="s">
        <v>143</v>
      </c>
      <c r="B157" s="89" t="s">
        <v>144</v>
      </c>
      <c r="C157" s="55"/>
      <c r="D157" s="55"/>
      <c r="E157" s="90"/>
    </row>
    <row r="158" spans="1:5" ht="15.75" customHeight="1">
      <c r="A158" s="91"/>
      <c r="B158" s="92"/>
      <c r="C158" s="93" t="s">
        <v>217</v>
      </c>
      <c r="D158" s="94" t="s">
        <v>218</v>
      </c>
      <c r="E158" s="95">
        <v>0</v>
      </c>
    </row>
    <row r="159" spans="1:5" ht="15.75" thickBot="1">
      <c r="A159" s="96"/>
      <c r="B159" s="97"/>
      <c r="C159" s="98" t="s">
        <v>247</v>
      </c>
      <c r="D159" s="99" t="s">
        <v>155</v>
      </c>
      <c r="E159" s="100">
        <v>0</v>
      </c>
    </row>
    <row r="160" spans="1:5" s="31" customFormat="1" ht="16.5" customHeight="1" thickBot="1">
      <c r="A160" s="101"/>
      <c r="B160" s="102"/>
      <c r="C160" s="63" t="s">
        <v>225</v>
      </c>
      <c r="D160" s="103" t="s">
        <v>226</v>
      </c>
      <c r="E160" s="104">
        <f>SUM(E158)</f>
        <v>0</v>
      </c>
    </row>
    <row r="161" spans="1:5" s="31" customFormat="1" ht="15">
      <c r="A161" s="65"/>
      <c r="B161" s="105"/>
      <c r="C161" s="106"/>
      <c r="D161" s="107"/>
      <c r="E161" s="108"/>
    </row>
    <row r="162" spans="1:5" ht="15.75" customHeight="1">
      <c r="A162" s="88" t="s">
        <v>147</v>
      </c>
      <c r="B162" s="89" t="s">
        <v>148</v>
      </c>
      <c r="C162" s="55"/>
      <c r="D162" s="55"/>
      <c r="E162" s="90"/>
    </row>
    <row r="163" spans="1:5" ht="15.75" customHeight="1">
      <c r="A163" s="91"/>
      <c r="B163" s="92"/>
      <c r="C163" s="93" t="s">
        <v>217</v>
      </c>
      <c r="D163" s="94" t="s">
        <v>218</v>
      </c>
      <c r="E163" s="95">
        <v>0</v>
      </c>
    </row>
    <row r="164" spans="1:5" ht="15.75" thickBot="1">
      <c r="A164" s="96"/>
      <c r="B164" s="97"/>
      <c r="C164" s="98" t="s">
        <v>247</v>
      </c>
      <c r="D164" s="99" t="s">
        <v>155</v>
      </c>
      <c r="E164" s="100">
        <v>0</v>
      </c>
    </row>
    <row r="165" spans="1:5" s="31" customFormat="1" ht="16.5" customHeight="1" thickBot="1">
      <c r="A165" s="101"/>
      <c r="B165" s="102"/>
      <c r="C165" s="63" t="s">
        <v>225</v>
      </c>
      <c r="D165" s="103" t="s">
        <v>226</v>
      </c>
      <c r="E165" s="104">
        <f>SUM(E163)</f>
        <v>0</v>
      </c>
    </row>
    <row r="166" spans="1:5" s="31" customFormat="1" ht="15">
      <c r="A166" s="65"/>
      <c r="B166" s="105"/>
      <c r="C166" s="106"/>
      <c r="D166" s="107"/>
      <c r="E166" s="108"/>
    </row>
    <row r="167" spans="1:5" ht="15.75" customHeight="1">
      <c r="A167" s="88" t="s">
        <v>156</v>
      </c>
      <c r="B167" s="89" t="s">
        <v>157</v>
      </c>
      <c r="C167" s="55"/>
      <c r="D167" s="55"/>
      <c r="E167" s="90"/>
    </row>
    <row r="168" spans="1:5" ht="15.75" customHeight="1">
      <c r="A168" s="91"/>
      <c r="B168" s="92"/>
      <c r="C168" s="93" t="s">
        <v>217</v>
      </c>
      <c r="D168" s="94" t="s">
        <v>218</v>
      </c>
      <c r="E168" s="95">
        <v>0</v>
      </c>
    </row>
    <row r="169" spans="1:5" ht="15.75" thickBot="1">
      <c r="A169" s="96"/>
      <c r="B169" s="97"/>
      <c r="C169" s="98" t="s">
        <v>247</v>
      </c>
      <c r="D169" s="99" t="s">
        <v>155</v>
      </c>
      <c r="E169" s="100">
        <v>0</v>
      </c>
    </row>
    <row r="170" spans="1:5" s="31" customFormat="1" ht="16.5" customHeight="1" thickBot="1">
      <c r="A170" s="101"/>
      <c r="B170" s="102"/>
      <c r="C170" s="63" t="s">
        <v>225</v>
      </c>
      <c r="D170" s="103" t="s">
        <v>226</v>
      </c>
      <c r="E170" s="104">
        <f>SUM(E168)</f>
        <v>0</v>
      </c>
    </row>
    <row r="171" spans="1:5" s="31" customFormat="1" ht="15">
      <c r="A171" s="65"/>
      <c r="B171" s="105"/>
      <c r="C171" s="106"/>
      <c r="D171" s="107"/>
      <c r="E171" s="108"/>
    </row>
    <row r="172" spans="1:5" ht="15.75" customHeight="1">
      <c r="A172" s="88" t="s">
        <v>161</v>
      </c>
      <c r="B172" s="89" t="s">
        <v>162</v>
      </c>
      <c r="C172" s="55"/>
      <c r="D172" s="55"/>
      <c r="E172" s="90"/>
    </row>
    <row r="173" spans="1:5" ht="15.75" customHeight="1">
      <c r="A173" s="91"/>
      <c r="B173" s="92"/>
      <c r="C173" s="93" t="s">
        <v>217</v>
      </c>
      <c r="D173" s="94" t="s">
        <v>218</v>
      </c>
      <c r="E173" s="95">
        <v>0</v>
      </c>
    </row>
    <row r="174" spans="1:5" ht="15.75" thickBot="1">
      <c r="A174" s="96"/>
      <c r="B174" s="97"/>
      <c r="C174" s="98" t="s">
        <v>247</v>
      </c>
      <c r="D174" s="99" t="s">
        <v>155</v>
      </c>
      <c r="E174" s="100">
        <v>0</v>
      </c>
    </row>
    <row r="175" spans="1:5" s="31" customFormat="1" ht="16.5" customHeight="1" thickBot="1">
      <c r="A175" s="101"/>
      <c r="B175" s="102"/>
      <c r="C175" s="63" t="s">
        <v>225</v>
      </c>
      <c r="D175" s="103" t="s">
        <v>226</v>
      </c>
      <c r="E175" s="104">
        <f>SUM(E173)</f>
        <v>0</v>
      </c>
    </row>
    <row r="176" spans="1:5" s="31" customFormat="1" ht="15">
      <c r="A176" s="65"/>
      <c r="B176" s="105"/>
      <c r="C176" s="106"/>
      <c r="D176" s="107"/>
      <c r="E176" s="108"/>
    </row>
    <row r="177" spans="1:5" ht="15.75" customHeight="1">
      <c r="A177" s="88" t="s">
        <v>167</v>
      </c>
      <c r="B177" s="89" t="s">
        <v>168</v>
      </c>
      <c r="C177" s="55"/>
      <c r="D177" s="55"/>
      <c r="E177" s="90"/>
    </row>
    <row r="178" spans="1:5" ht="15.75" customHeight="1">
      <c r="A178" s="91"/>
      <c r="B178" s="92"/>
      <c r="C178" s="93" t="s">
        <v>217</v>
      </c>
      <c r="D178" s="94" t="s">
        <v>218</v>
      </c>
      <c r="E178" s="95">
        <v>0</v>
      </c>
    </row>
    <row r="179" spans="1:5" ht="15.75" thickBot="1">
      <c r="A179" s="96"/>
      <c r="B179" s="97"/>
      <c r="C179" s="98" t="s">
        <v>247</v>
      </c>
      <c r="D179" s="99" t="s">
        <v>155</v>
      </c>
      <c r="E179" s="100">
        <v>0</v>
      </c>
    </row>
    <row r="180" spans="1:5" s="31" customFormat="1" ht="16.5" customHeight="1" thickBot="1">
      <c r="A180" s="101"/>
      <c r="B180" s="102"/>
      <c r="C180" s="63" t="s">
        <v>225</v>
      </c>
      <c r="D180" s="103" t="s">
        <v>226</v>
      </c>
      <c r="E180" s="104">
        <f>SUM(E178)</f>
        <v>0</v>
      </c>
    </row>
    <row r="181" spans="1:5" s="31" customFormat="1" ht="15.75" thickBot="1">
      <c r="A181" s="65"/>
      <c r="B181" s="105"/>
      <c r="C181" s="106"/>
      <c r="D181" s="107"/>
      <c r="E181" s="108"/>
    </row>
    <row r="182" spans="1:5" s="33" customFormat="1" ht="19.5" customHeight="1" thickBot="1">
      <c r="A182" s="109"/>
      <c r="B182" s="110"/>
      <c r="C182" s="111"/>
      <c r="D182" s="112" t="s">
        <v>259</v>
      </c>
      <c r="E182" s="113">
        <f>+E180+E175+E170+E165+E160+E155+E150+E143+E136+E128+E123+E106+E101+E90+E76+E71+E54+E39+E25+E17</f>
        <v>29469352</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REPORTING&amp;RHARTFORD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117"/>
  <sheetViews>
    <sheetView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60"/>
      <c r="C1" s="460"/>
      <c r="D1" s="460"/>
    </row>
    <row r="2" spans="1:6" ht="12.75">
      <c r="A2" s="461" t="s">
        <v>0</v>
      </c>
      <c r="B2" s="461"/>
      <c r="C2" s="461"/>
      <c r="D2" s="461"/>
      <c r="E2" s="461"/>
      <c r="F2" s="461"/>
    </row>
    <row r="3" spans="1:6" ht="12.75">
      <c r="A3" s="461" t="s">
        <v>1</v>
      </c>
      <c r="B3" s="461"/>
      <c r="C3" s="461"/>
      <c r="D3" s="461"/>
      <c r="E3" s="461"/>
      <c r="F3" s="461"/>
    </row>
    <row r="4" spans="1:6" ht="12.75">
      <c r="A4" s="461" t="s">
        <v>2</v>
      </c>
      <c r="B4" s="461"/>
      <c r="C4" s="461"/>
      <c r="D4" s="461"/>
      <c r="E4" s="461"/>
      <c r="F4" s="461"/>
    </row>
    <row r="5" spans="1:6" ht="12.75">
      <c r="A5" s="461" t="s">
        <v>260</v>
      </c>
      <c r="B5" s="461"/>
      <c r="C5" s="461"/>
      <c r="D5" s="461"/>
      <c r="E5" s="461"/>
      <c r="F5" s="461"/>
    </row>
    <row r="6" spans="2:5" ht="13.5" customHeight="1" thickBot="1">
      <c r="B6" s="462"/>
      <c r="C6" s="462"/>
      <c r="D6" s="462"/>
      <c r="E6" s="117"/>
    </row>
    <row r="7" spans="1:6" ht="15.75">
      <c r="A7" s="118">
        <v>-1</v>
      </c>
      <c r="B7" s="119">
        <v>-2</v>
      </c>
      <c r="C7" s="119">
        <v>-3</v>
      </c>
      <c r="D7" s="119">
        <v>-4</v>
      </c>
      <c r="E7" s="119">
        <v>-5</v>
      </c>
      <c r="F7" s="120">
        <v>-6</v>
      </c>
    </row>
    <row r="8" spans="1:6" ht="20.25" customHeight="1">
      <c r="A8" s="88"/>
      <c r="B8" s="77"/>
      <c r="C8" s="77" t="s">
        <v>155</v>
      </c>
      <c r="D8" s="77"/>
      <c r="E8" s="77"/>
      <c r="F8" s="121"/>
    </row>
    <row r="9" spans="1:6" ht="13.5" customHeight="1" thickBot="1">
      <c r="A9" s="122" t="s">
        <v>5</v>
      </c>
      <c r="B9" s="123" t="s">
        <v>261</v>
      </c>
      <c r="C9" s="125" t="s">
        <v>262</v>
      </c>
      <c r="D9" s="125" t="s">
        <v>215</v>
      </c>
      <c r="E9" s="125" t="s">
        <v>216</v>
      </c>
      <c r="F9" s="126" t="s">
        <v>263</v>
      </c>
    </row>
    <row r="10" spans="1:6" s="127" customFormat="1" ht="31.5">
      <c r="A10" s="128"/>
      <c r="B10" s="129"/>
      <c r="C10" s="130"/>
      <c r="D10" s="131" t="s">
        <v>264</v>
      </c>
      <c r="E10" s="132" t="s">
        <v>265</v>
      </c>
      <c r="F10" s="133">
        <v>104020460</v>
      </c>
    </row>
    <row r="11" spans="1:6" ht="15.75">
      <c r="A11" s="134" t="s">
        <v>182</v>
      </c>
      <c r="B11" s="135" t="s">
        <v>10</v>
      </c>
      <c r="C11" s="136"/>
      <c r="D11" s="137"/>
      <c r="E11" s="137"/>
      <c r="F11" s="138"/>
    </row>
    <row r="12" spans="1:6" ht="15">
      <c r="A12" s="139">
        <v>1</v>
      </c>
      <c r="B12" s="92"/>
      <c r="C12" s="140" t="s">
        <v>65</v>
      </c>
      <c r="D12" s="140" t="s">
        <v>266</v>
      </c>
      <c r="E12" s="141" t="s">
        <v>267</v>
      </c>
      <c r="F12" s="142">
        <v>380000</v>
      </c>
    </row>
    <row r="13" spans="1:6" ht="15.75" thickBot="1">
      <c r="A13" s="139">
        <v>2</v>
      </c>
      <c r="B13" s="92"/>
      <c r="C13" s="140" t="s">
        <v>75</v>
      </c>
      <c r="D13" s="140" t="s">
        <v>268</v>
      </c>
      <c r="E13" s="141" t="s">
        <v>267</v>
      </c>
      <c r="F13" s="142">
        <v>1925000</v>
      </c>
    </row>
    <row r="14" spans="1:6" ht="16.5" thickBot="1">
      <c r="A14" s="143"/>
      <c r="B14" s="144"/>
      <c r="C14" s="145"/>
      <c r="D14" s="146" t="s">
        <v>269</v>
      </c>
      <c r="E14" s="147" t="s">
        <v>270</v>
      </c>
      <c r="F14" s="148">
        <f>SUM(F12:F13)</f>
        <v>2305000</v>
      </c>
    </row>
    <row r="15" spans="1:6" ht="15.75">
      <c r="A15" s="149"/>
      <c r="B15" s="150"/>
      <c r="C15" s="151"/>
      <c r="D15" s="152"/>
      <c r="E15" s="153"/>
      <c r="F15" s="154"/>
    </row>
    <row r="16" spans="1:6" ht="15.75">
      <c r="A16" s="134" t="s">
        <v>189</v>
      </c>
      <c r="B16" s="135" t="s">
        <v>40</v>
      </c>
      <c r="C16" s="136"/>
      <c r="D16" s="137"/>
      <c r="E16" s="137"/>
      <c r="F16" s="138"/>
    </row>
    <row r="17" spans="1:6" ht="15.75" thickBot="1">
      <c r="A17" s="139"/>
      <c r="B17" s="92"/>
      <c r="C17" s="140" t="s">
        <v>155</v>
      </c>
      <c r="D17" s="140" t="s">
        <v>271</v>
      </c>
      <c r="E17" s="141" t="s">
        <v>155</v>
      </c>
      <c r="F17" s="142">
        <v>0</v>
      </c>
    </row>
    <row r="18" spans="1:6" ht="16.5" thickBot="1">
      <c r="A18" s="143"/>
      <c r="B18" s="144"/>
      <c r="C18" s="145"/>
      <c r="D18" s="146" t="s">
        <v>269</v>
      </c>
      <c r="E18" s="147" t="s">
        <v>270</v>
      </c>
      <c r="F18" s="148">
        <v>0</v>
      </c>
    </row>
    <row r="19" spans="1:6" ht="15.75">
      <c r="A19" s="149"/>
      <c r="B19" s="150"/>
      <c r="C19" s="151"/>
      <c r="D19" s="152"/>
      <c r="E19" s="153"/>
      <c r="F19" s="154"/>
    </row>
    <row r="20" spans="1:6" ht="15.75">
      <c r="A20" s="134" t="s">
        <v>190</v>
      </c>
      <c r="B20" s="135" t="s">
        <v>50</v>
      </c>
      <c r="C20" s="136"/>
      <c r="D20" s="137"/>
      <c r="E20" s="137"/>
      <c r="F20" s="138"/>
    </row>
    <row r="21" spans="1:6" ht="30">
      <c r="A21" s="139">
        <v>1</v>
      </c>
      <c r="B21" s="92"/>
      <c r="C21" s="140" t="s">
        <v>10</v>
      </c>
      <c r="D21" s="140" t="s">
        <v>272</v>
      </c>
      <c r="E21" s="141" t="s">
        <v>267</v>
      </c>
      <c r="F21" s="142">
        <v>162252</v>
      </c>
    </row>
    <row r="22" spans="1:6" ht="15">
      <c r="A22" s="139">
        <v>2</v>
      </c>
      <c r="B22" s="92"/>
      <c r="C22" s="140" t="s">
        <v>10</v>
      </c>
      <c r="D22" s="140" t="s">
        <v>273</v>
      </c>
      <c r="E22" s="141" t="s">
        <v>267</v>
      </c>
      <c r="F22" s="142">
        <v>629091</v>
      </c>
    </row>
    <row r="23" spans="1:6" ht="15">
      <c r="A23" s="139">
        <v>3</v>
      </c>
      <c r="B23" s="92"/>
      <c r="C23" s="140" t="s">
        <v>10</v>
      </c>
      <c r="D23" s="140" t="s">
        <v>274</v>
      </c>
      <c r="E23" s="141" t="s">
        <v>267</v>
      </c>
      <c r="F23" s="142">
        <v>244</v>
      </c>
    </row>
    <row r="24" spans="1:6" ht="15">
      <c r="A24" s="139">
        <v>4</v>
      </c>
      <c r="B24" s="92"/>
      <c r="C24" s="140" t="s">
        <v>65</v>
      </c>
      <c r="D24" s="140" t="s">
        <v>275</v>
      </c>
      <c r="E24" s="141" t="s">
        <v>267</v>
      </c>
      <c r="F24" s="142">
        <v>4907</v>
      </c>
    </row>
    <row r="25" spans="1:6" ht="15.75" thickBot="1">
      <c r="A25" s="139">
        <v>5</v>
      </c>
      <c r="B25" s="92"/>
      <c r="C25" s="140" t="s">
        <v>65</v>
      </c>
      <c r="D25" s="140" t="s">
        <v>276</v>
      </c>
      <c r="E25" s="141" t="s">
        <v>267</v>
      </c>
      <c r="F25" s="142">
        <v>85946</v>
      </c>
    </row>
    <row r="26" spans="1:6" ht="16.5" thickBot="1">
      <c r="A26" s="143"/>
      <c r="B26" s="144"/>
      <c r="C26" s="145"/>
      <c r="D26" s="146" t="s">
        <v>269</v>
      </c>
      <c r="E26" s="147" t="s">
        <v>270</v>
      </c>
      <c r="F26" s="148">
        <f>SUM(F21:F25)</f>
        <v>882440</v>
      </c>
    </row>
    <row r="27" spans="1:6" ht="15.75">
      <c r="A27" s="149"/>
      <c r="B27" s="150"/>
      <c r="C27" s="151"/>
      <c r="D27" s="152"/>
      <c r="E27" s="153"/>
      <c r="F27" s="154"/>
    </row>
    <row r="28" spans="1:6" ht="15.75">
      <c r="A28" s="134" t="s">
        <v>191</v>
      </c>
      <c r="B28" s="135" t="s">
        <v>58</v>
      </c>
      <c r="C28" s="136"/>
      <c r="D28" s="137"/>
      <c r="E28" s="137"/>
      <c r="F28" s="138"/>
    </row>
    <row r="29" spans="1:6" ht="15">
      <c r="A29" s="139">
        <v>1</v>
      </c>
      <c r="B29" s="92"/>
      <c r="C29" s="140" t="s">
        <v>10</v>
      </c>
      <c r="D29" s="140" t="s">
        <v>277</v>
      </c>
      <c r="E29" s="141" t="s">
        <v>267</v>
      </c>
      <c r="F29" s="142">
        <v>227509</v>
      </c>
    </row>
    <row r="30" spans="1:6" ht="30">
      <c r="A30" s="139">
        <v>2</v>
      </c>
      <c r="B30" s="92"/>
      <c r="C30" s="140" t="s">
        <v>10</v>
      </c>
      <c r="D30" s="140" t="s">
        <v>272</v>
      </c>
      <c r="E30" s="141" t="s">
        <v>267</v>
      </c>
      <c r="F30" s="142">
        <v>57898</v>
      </c>
    </row>
    <row r="31" spans="1:6" ht="15">
      <c r="A31" s="139">
        <v>3</v>
      </c>
      <c r="B31" s="92"/>
      <c r="C31" s="140" t="s">
        <v>75</v>
      </c>
      <c r="D31" s="140" t="s">
        <v>276</v>
      </c>
      <c r="E31" s="141" t="s">
        <v>267</v>
      </c>
      <c r="F31" s="142">
        <v>346311</v>
      </c>
    </row>
    <row r="32" spans="1:6" ht="30">
      <c r="A32" s="139">
        <v>4</v>
      </c>
      <c r="B32" s="92"/>
      <c r="C32" s="140" t="s">
        <v>75</v>
      </c>
      <c r="D32" s="140" t="s">
        <v>272</v>
      </c>
      <c r="E32" s="141" t="s">
        <v>267</v>
      </c>
      <c r="F32" s="142">
        <v>61789</v>
      </c>
    </row>
    <row r="33" spans="1:6" ht="15.75" thickBot="1">
      <c r="A33" s="139">
        <v>5</v>
      </c>
      <c r="B33" s="92"/>
      <c r="C33" s="140" t="s">
        <v>65</v>
      </c>
      <c r="D33" s="140" t="s">
        <v>276</v>
      </c>
      <c r="E33" s="141" t="s">
        <v>267</v>
      </c>
      <c r="F33" s="142">
        <v>120661</v>
      </c>
    </row>
    <row r="34" spans="1:6" ht="16.5" thickBot="1">
      <c r="A34" s="143"/>
      <c r="B34" s="144"/>
      <c r="C34" s="145"/>
      <c r="D34" s="146" t="s">
        <v>269</v>
      </c>
      <c r="E34" s="147" t="s">
        <v>270</v>
      </c>
      <c r="F34" s="148">
        <f>SUM(F29:F33)</f>
        <v>814168</v>
      </c>
    </row>
    <row r="35" spans="1:6" ht="15.75">
      <c r="A35" s="149"/>
      <c r="B35" s="150"/>
      <c r="C35" s="151"/>
      <c r="D35" s="152"/>
      <c r="E35" s="153"/>
      <c r="F35" s="154"/>
    </row>
    <row r="36" spans="1:6" ht="15.75">
      <c r="A36" s="134" t="s">
        <v>192</v>
      </c>
      <c r="B36" s="135" t="s">
        <v>65</v>
      </c>
      <c r="C36" s="136"/>
      <c r="D36" s="137"/>
      <c r="E36" s="137"/>
      <c r="F36" s="138"/>
    </row>
    <row r="37" spans="1:6" ht="15">
      <c r="A37" s="139">
        <v>1</v>
      </c>
      <c r="B37" s="92"/>
      <c r="C37" s="140" t="s">
        <v>10</v>
      </c>
      <c r="D37" s="140" t="s">
        <v>274</v>
      </c>
      <c r="E37" s="141" t="s">
        <v>267</v>
      </c>
      <c r="F37" s="142">
        <v>194409</v>
      </c>
    </row>
    <row r="38" spans="1:6" ht="15">
      <c r="A38" s="139">
        <v>2</v>
      </c>
      <c r="B38" s="92"/>
      <c r="C38" s="140" t="s">
        <v>10</v>
      </c>
      <c r="D38" s="140" t="s">
        <v>277</v>
      </c>
      <c r="E38" s="141" t="s">
        <v>267</v>
      </c>
      <c r="F38" s="142">
        <v>99319</v>
      </c>
    </row>
    <row r="39" spans="1:6" ht="30">
      <c r="A39" s="139">
        <v>3</v>
      </c>
      <c r="B39" s="92"/>
      <c r="C39" s="140" t="s">
        <v>10</v>
      </c>
      <c r="D39" s="140" t="s">
        <v>272</v>
      </c>
      <c r="E39" s="141" t="s">
        <v>267</v>
      </c>
      <c r="F39" s="142">
        <v>2665</v>
      </c>
    </row>
    <row r="40" spans="1:6" ht="15.75" thickBot="1">
      <c r="A40" s="139">
        <v>4</v>
      </c>
      <c r="B40" s="92"/>
      <c r="C40" s="140" t="s">
        <v>133</v>
      </c>
      <c r="D40" s="140" t="s">
        <v>276</v>
      </c>
      <c r="E40" s="141" t="s">
        <v>267</v>
      </c>
      <c r="F40" s="142">
        <v>18352</v>
      </c>
    </row>
    <row r="41" spans="1:6" ht="16.5" thickBot="1">
      <c r="A41" s="143"/>
      <c r="B41" s="144"/>
      <c r="C41" s="145"/>
      <c r="D41" s="146" t="s">
        <v>269</v>
      </c>
      <c r="E41" s="147" t="s">
        <v>270</v>
      </c>
      <c r="F41" s="148">
        <f>SUM(F37:F40)</f>
        <v>314745</v>
      </c>
    </row>
    <row r="42" spans="1:6" ht="15.75">
      <c r="A42" s="149"/>
      <c r="B42" s="150"/>
      <c r="C42" s="151"/>
      <c r="D42" s="152"/>
      <c r="E42" s="153"/>
      <c r="F42" s="154"/>
    </row>
    <row r="43" spans="1:6" ht="15.75">
      <c r="A43" s="134" t="s">
        <v>193</v>
      </c>
      <c r="B43" s="135" t="s">
        <v>69</v>
      </c>
      <c r="C43" s="136"/>
      <c r="D43" s="137"/>
      <c r="E43" s="137"/>
      <c r="F43" s="138"/>
    </row>
    <row r="44" spans="1:6" ht="15.75" thickBot="1">
      <c r="A44" s="139"/>
      <c r="B44" s="92"/>
      <c r="C44" s="140" t="s">
        <v>155</v>
      </c>
      <c r="D44" s="140" t="s">
        <v>271</v>
      </c>
      <c r="E44" s="141" t="s">
        <v>155</v>
      </c>
      <c r="F44" s="142">
        <v>0</v>
      </c>
    </row>
    <row r="45" spans="1:6" ht="16.5" thickBot="1">
      <c r="A45" s="143"/>
      <c r="B45" s="144"/>
      <c r="C45" s="145"/>
      <c r="D45" s="146" t="s">
        <v>269</v>
      </c>
      <c r="E45" s="147" t="s">
        <v>270</v>
      </c>
      <c r="F45" s="148">
        <v>0</v>
      </c>
    </row>
    <row r="46" spans="1:6" ht="15.75">
      <c r="A46" s="149"/>
      <c r="B46" s="150"/>
      <c r="C46" s="151"/>
      <c r="D46" s="152"/>
      <c r="E46" s="153"/>
      <c r="F46" s="154"/>
    </row>
    <row r="47" spans="1:6" ht="15.75">
      <c r="A47" s="134" t="s">
        <v>194</v>
      </c>
      <c r="B47" s="135" t="s">
        <v>75</v>
      </c>
      <c r="C47" s="136"/>
      <c r="D47" s="137"/>
      <c r="E47" s="137"/>
      <c r="F47" s="138"/>
    </row>
    <row r="48" spans="1:6" ht="15">
      <c r="A48" s="139">
        <v>1</v>
      </c>
      <c r="B48" s="92"/>
      <c r="C48" s="140" t="s">
        <v>10</v>
      </c>
      <c r="D48" s="140" t="s">
        <v>273</v>
      </c>
      <c r="E48" s="141" t="s">
        <v>267</v>
      </c>
      <c r="F48" s="142">
        <v>240114</v>
      </c>
    </row>
    <row r="49" spans="1:6" ht="30">
      <c r="A49" s="139">
        <v>2</v>
      </c>
      <c r="B49" s="92"/>
      <c r="C49" s="140" t="s">
        <v>10</v>
      </c>
      <c r="D49" s="140" t="s">
        <v>272</v>
      </c>
      <c r="E49" s="141" t="s">
        <v>267</v>
      </c>
      <c r="F49" s="142">
        <v>35506</v>
      </c>
    </row>
    <row r="50" spans="1:6" ht="15">
      <c r="A50" s="139">
        <v>3</v>
      </c>
      <c r="B50" s="92"/>
      <c r="C50" s="140" t="s">
        <v>58</v>
      </c>
      <c r="D50" s="140" t="s">
        <v>276</v>
      </c>
      <c r="E50" s="141" t="s">
        <v>267</v>
      </c>
      <c r="F50" s="142">
        <v>13650</v>
      </c>
    </row>
    <row r="51" spans="1:6" ht="15">
      <c r="A51" s="139">
        <v>4</v>
      </c>
      <c r="B51" s="92"/>
      <c r="C51" s="140" t="s">
        <v>133</v>
      </c>
      <c r="D51" s="140" t="s">
        <v>276</v>
      </c>
      <c r="E51" s="141" t="s">
        <v>267</v>
      </c>
      <c r="F51" s="142">
        <v>100249</v>
      </c>
    </row>
    <row r="52" spans="1:6" ht="15.75" thickBot="1">
      <c r="A52" s="139">
        <v>5</v>
      </c>
      <c r="B52" s="92"/>
      <c r="C52" s="140" t="s">
        <v>65</v>
      </c>
      <c r="D52" s="140" t="s">
        <v>275</v>
      </c>
      <c r="E52" s="141" t="s">
        <v>267</v>
      </c>
      <c r="F52" s="142">
        <v>297</v>
      </c>
    </row>
    <row r="53" spans="1:6" ht="16.5" thickBot="1">
      <c r="A53" s="143"/>
      <c r="B53" s="144"/>
      <c r="C53" s="145"/>
      <c r="D53" s="146" t="s">
        <v>269</v>
      </c>
      <c r="E53" s="147" t="s">
        <v>270</v>
      </c>
      <c r="F53" s="148">
        <f>SUM(F48:F52)</f>
        <v>389816</v>
      </c>
    </row>
    <row r="54" spans="1:6" ht="15.75">
      <c r="A54" s="149"/>
      <c r="B54" s="150"/>
      <c r="C54" s="151"/>
      <c r="D54" s="152"/>
      <c r="E54" s="153"/>
      <c r="F54" s="154"/>
    </row>
    <row r="55" spans="1:6" ht="15.75">
      <c r="A55" s="134" t="s">
        <v>195</v>
      </c>
      <c r="B55" s="135" t="s">
        <v>82</v>
      </c>
      <c r="C55" s="136"/>
      <c r="D55" s="137"/>
      <c r="E55" s="137"/>
      <c r="F55" s="138"/>
    </row>
    <row r="56" spans="1:6" ht="15.75" thickBot="1">
      <c r="A56" s="139">
        <v>1</v>
      </c>
      <c r="B56" s="92"/>
      <c r="C56" s="140" t="s">
        <v>10</v>
      </c>
      <c r="D56" s="140" t="s">
        <v>273</v>
      </c>
      <c r="E56" s="141" t="s">
        <v>267</v>
      </c>
      <c r="F56" s="142">
        <v>138699</v>
      </c>
    </row>
    <row r="57" spans="1:6" ht="16.5" thickBot="1">
      <c r="A57" s="143"/>
      <c r="B57" s="144"/>
      <c r="C57" s="145"/>
      <c r="D57" s="146" t="s">
        <v>269</v>
      </c>
      <c r="E57" s="147" t="s">
        <v>270</v>
      </c>
      <c r="F57" s="148">
        <f>SUM(F56:F56)</f>
        <v>138699</v>
      </c>
    </row>
    <row r="58" spans="1:6" ht="15.75">
      <c r="A58" s="149"/>
      <c r="B58" s="150"/>
      <c r="C58" s="151"/>
      <c r="D58" s="152"/>
      <c r="E58" s="153"/>
      <c r="F58" s="154"/>
    </row>
    <row r="59" spans="1:6" ht="15.75">
      <c r="A59" s="134" t="s">
        <v>196</v>
      </c>
      <c r="B59" s="135" t="s">
        <v>86</v>
      </c>
      <c r="C59" s="136"/>
      <c r="D59" s="137"/>
      <c r="E59" s="137"/>
      <c r="F59" s="138"/>
    </row>
    <row r="60" spans="1:6" ht="15.75" thickBot="1">
      <c r="A60" s="139"/>
      <c r="B60" s="92"/>
      <c r="C60" s="140" t="s">
        <v>155</v>
      </c>
      <c r="D60" s="140" t="s">
        <v>271</v>
      </c>
      <c r="E60" s="141" t="s">
        <v>155</v>
      </c>
      <c r="F60" s="142">
        <v>0</v>
      </c>
    </row>
    <row r="61" spans="1:6" ht="16.5" thickBot="1">
      <c r="A61" s="143"/>
      <c r="B61" s="144"/>
      <c r="C61" s="145"/>
      <c r="D61" s="146" t="s">
        <v>269</v>
      </c>
      <c r="E61" s="147" t="s">
        <v>270</v>
      </c>
      <c r="F61" s="148">
        <v>0</v>
      </c>
    </row>
    <row r="62" spans="1:6" ht="15.75">
      <c r="A62" s="149"/>
      <c r="B62" s="150"/>
      <c r="C62" s="151"/>
      <c r="D62" s="152"/>
      <c r="E62" s="153"/>
      <c r="F62" s="154"/>
    </row>
    <row r="63" spans="1:6" ht="15.75">
      <c r="A63" s="134" t="s">
        <v>197</v>
      </c>
      <c r="B63" s="135" t="s">
        <v>98</v>
      </c>
      <c r="C63" s="136"/>
      <c r="D63" s="137"/>
      <c r="E63" s="137"/>
      <c r="F63" s="138"/>
    </row>
    <row r="64" spans="1:6" ht="15">
      <c r="A64" s="139">
        <v>1</v>
      </c>
      <c r="B64" s="92"/>
      <c r="C64" s="140" t="s">
        <v>10</v>
      </c>
      <c r="D64" s="140" t="s">
        <v>273</v>
      </c>
      <c r="E64" s="141" t="s">
        <v>267</v>
      </c>
      <c r="F64" s="142">
        <v>1705602</v>
      </c>
    </row>
    <row r="65" spans="1:6" ht="15">
      <c r="A65" s="139">
        <v>2</v>
      </c>
      <c r="B65" s="92"/>
      <c r="C65" s="140" t="s">
        <v>40</v>
      </c>
      <c r="D65" s="140" t="s">
        <v>42</v>
      </c>
      <c r="E65" s="141" t="s">
        <v>267</v>
      </c>
      <c r="F65" s="142">
        <v>4663297</v>
      </c>
    </row>
    <row r="66" spans="1:6" ht="15">
      <c r="A66" s="139">
        <v>3</v>
      </c>
      <c r="B66" s="92"/>
      <c r="C66" s="140" t="s">
        <v>50</v>
      </c>
      <c r="D66" s="140" t="s">
        <v>278</v>
      </c>
      <c r="E66" s="141" t="s">
        <v>267</v>
      </c>
      <c r="F66" s="142">
        <v>3082620</v>
      </c>
    </row>
    <row r="67" spans="1:6" ht="15">
      <c r="A67" s="139">
        <v>4</v>
      </c>
      <c r="B67" s="92"/>
      <c r="C67" s="140" t="s">
        <v>50</v>
      </c>
      <c r="D67" s="140" t="s">
        <v>279</v>
      </c>
      <c r="E67" s="141" t="s">
        <v>267</v>
      </c>
      <c r="F67" s="142">
        <v>49876</v>
      </c>
    </row>
    <row r="68" spans="1:6" ht="15">
      <c r="A68" s="139">
        <v>5</v>
      </c>
      <c r="B68" s="92"/>
      <c r="C68" s="140" t="s">
        <v>58</v>
      </c>
      <c r="D68" s="140" t="s">
        <v>60</v>
      </c>
      <c r="E68" s="141" t="s">
        <v>267</v>
      </c>
      <c r="F68" s="142">
        <v>618262</v>
      </c>
    </row>
    <row r="69" spans="1:6" ht="15">
      <c r="A69" s="139">
        <v>6</v>
      </c>
      <c r="B69" s="92"/>
      <c r="C69" s="140" t="s">
        <v>105</v>
      </c>
      <c r="D69" s="140" t="s">
        <v>280</v>
      </c>
      <c r="E69" s="141" t="s">
        <v>267</v>
      </c>
      <c r="F69" s="142">
        <v>850000</v>
      </c>
    </row>
    <row r="70" spans="1:6" ht="30.75" thickBot="1">
      <c r="A70" s="139">
        <v>7</v>
      </c>
      <c r="B70" s="92"/>
      <c r="C70" s="140" t="s">
        <v>124</v>
      </c>
      <c r="D70" s="140" t="s">
        <v>281</v>
      </c>
      <c r="E70" s="141" t="s">
        <v>267</v>
      </c>
      <c r="F70" s="142">
        <v>971642</v>
      </c>
    </row>
    <row r="71" spans="1:6" ht="16.5" thickBot="1">
      <c r="A71" s="143"/>
      <c r="B71" s="144"/>
      <c r="C71" s="145"/>
      <c r="D71" s="146" t="s">
        <v>269</v>
      </c>
      <c r="E71" s="147" t="s">
        <v>270</v>
      </c>
      <c r="F71" s="148">
        <f>SUM(F64:F70)</f>
        <v>11941299</v>
      </c>
    </row>
    <row r="72" spans="1:6" ht="15.75">
      <c r="A72" s="149"/>
      <c r="B72" s="150"/>
      <c r="C72" s="151"/>
      <c r="D72" s="152"/>
      <c r="E72" s="153"/>
      <c r="F72" s="154"/>
    </row>
    <row r="73" spans="1:6" ht="15.75">
      <c r="A73" s="134" t="s">
        <v>198</v>
      </c>
      <c r="B73" s="135" t="s">
        <v>105</v>
      </c>
      <c r="C73" s="136"/>
      <c r="D73" s="137"/>
      <c r="E73" s="137"/>
      <c r="F73" s="138"/>
    </row>
    <row r="74" spans="1:6" ht="15.75" thickBot="1">
      <c r="A74" s="139"/>
      <c r="B74" s="92"/>
      <c r="C74" s="140" t="s">
        <v>155</v>
      </c>
      <c r="D74" s="140" t="s">
        <v>271</v>
      </c>
      <c r="E74" s="141" t="s">
        <v>155</v>
      </c>
      <c r="F74" s="142">
        <v>0</v>
      </c>
    </row>
    <row r="75" spans="1:6" ht="16.5" thickBot="1">
      <c r="A75" s="143"/>
      <c r="B75" s="144"/>
      <c r="C75" s="145"/>
      <c r="D75" s="146" t="s">
        <v>269</v>
      </c>
      <c r="E75" s="147" t="s">
        <v>270</v>
      </c>
      <c r="F75" s="148">
        <v>0</v>
      </c>
    </row>
    <row r="76" spans="1:6" ht="15.75">
      <c r="A76" s="149"/>
      <c r="B76" s="150"/>
      <c r="C76" s="151"/>
      <c r="D76" s="152"/>
      <c r="E76" s="153"/>
      <c r="F76" s="154"/>
    </row>
    <row r="77" spans="1:6" ht="15.75">
      <c r="A77" s="134" t="s">
        <v>199</v>
      </c>
      <c r="B77" s="135" t="s">
        <v>111</v>
      </c>
      <c r="C77" s="136"/>
      <c r="D77" s="137"/>
      <c r="E77" s="137"/>
      <c r="F77" s="138"/>
    </row>
    <row r="78" spans="1:6" ht="15">
      <c r="A78" s="139">
        <v>1</v>
      </c>
      <c r="B78" s="92"/>
      <c r="C78" s="140" t="s">
        <v>10</v>
      </c>
      <c r="D78" s="140" t="s">
        <v>278</v>
      </c>
      <c r="E78" s="141" t="s">
        <v>267</v>
      </c>
      <c r="F78" s="142">
        <v>445394</v>
      </c>
    </row>
    <row r="79" spans="1:6" ht="15">
      <c r="A79" s="139">
        <v>2</v>
      </c>
      <c r="B79" s="92"/>
      <c r="C79" s="140" t="s">
        <v>10</v>
      </c>
      <c r="D79" s="140" t="s">
        <v>274</v>
      </c>
      <c r="E79" s="141" t="s">
        <v>267</v>
      </c>
      <c r="F79" s="142">
        <v>39813</v>
      </c>
    </row>
    <row r="80" spans="1:6" ht="15.75" thickBot="1">
      <c r="A80" s="139">
        <v>3</v>
      </c>
      <c r="B80" s="92"/>
      <c r="C80" s="140" t="s">
        <v>10</v>
      </c>
      <c r="D80" s="140" t="s">
        <v>277</v>
      </c>
      <c r="E80" s="141" t="s">
        <v>267</v>
      </c>
      <c r="F80" s="142">
        <v>147165</v>
      </c>
    </row>
    <row r="81" spans="1:6" ht="16.5" thickBot="1">
      <c r="A81" s="143"/>
      <c r="B81" s="144"/>
      <c r="C81" s="145"/>
      <c r="D81" s="146" t="s">
        <v>269</v>
      </c>
      <c r="E81" s="147" t="s">
        <v>270</v>
      </c>
      <c r="F81" s="148">
        <f>SUM(F78:F80)</f>
        <v>632372</v>
      </c>
    </row>
    <row r="82" spans="1:6" ht="15.75">
      <c r="A82" s="149"/>
      <c r="B82" s="150"/>
      <c r="C82" s="151"/>
      <c r="D82" s="152"/>
      <c r="E82" s="153"/>
      <c r="F82" s="154"/>
    </row>
    <row r="83" spans="1:6" ht="15.75">
      <c r="A83" s="134" t="s">
        <v>200</v>
      </c>
      <c r="B83" s="135" t="s">
        <v>124</v>
      </c>
      <c r="C83" s="136"/>
      <c r="D83" s="137"/>
      <c r="E83" s="137"/>
      <c r="F83" s="138"/>
    </row>
    <row r="84" spans="1:6" ht="15.75" thickBot="1">
      <c r="A84" s="139">
        <v>1</v>
      </c>
      <c r="B84" s="92"/>
      <c r="C84" s="140" t="s">
        <v>10</v>
      </c>
      <c r="D84" s="140" t="s">
        <v>273</v>
      </c>
      <c r="E84" s="141" t="s">
        <v>267</v>
      </c>
      <c r="F84" s="142">
        <v>103921</v>
      </c>
    </row>
    <row r="85" spans="1:6" ht="16.5" thickBot="1">
      <c r="A85" s="143"/>
      <c r="B85" s="144"/>
      <c r="C85" s="145"/>
      <c r="D85" s="146" t="s">
        <v>269</v>
      </c>
      <c r="E85" s="147" t="s">
        <v>270</v>
      </c>
      <c r="F85" s="148">
        <f>SUM(F84:F84)</f>
        <v>103921</v>
      </c>
    </row>
    <row r="86" spans="1:6" ht="15.75">
      <c r="A86" s="149"/>
      <c r="B86" s="150"/>
      <c r="C86" s="151"/>
      <c r="D86" s="152"/>
      <c r="E86" s="153"/>
      <c r="F86" s="154"/>
    </row>
    <row r="87" spans="1:6" ht="15.75">
      <c r="A87" s="134" t="s">
        <v>201</v>
      </c>
      <c r="B87" s="135" t="s">
        <v>133</v>
      </c>
      <c r="C87" s="136"/>
      <c r="D87" s="137"/>
      <c r="E87" s="137"/>
      <c r="F87" s="138"/>
    </row>
    <row r="88" spans="1:6" ht="15.75" thickBot="1">
      <c r="A88" s="139"/>
      <c r="B88" s="92"/>
      <c r="C88" s="140" t="s">
        <v>155</v>
      </c>
      <c r="D88" s="140" t="s">
        <v>271</v>
      </c>
      <c r="E88" s="141" t="s">
        <v>155</v>
      </c>
      <c r="F88" s="142">
        <v>0</v>
      </c>
    </row>
    <row r="89" spans="1:6" ht="16.5" thickBot="1">
      <c r="A89" s="143"/>
      <c r="B89" s="144"/>
      <c r="C89" s="145"/>
      <c r="D89" s="146" t="s">
        <v>269</v>
      </c>
      <c r="E89" s="147" t="s">
        <v>270</v>
      </c>
      <c r="F89" s="148">
        <v>0</v>
      </c>
    </row>
    <row r="90" spans="1:6" ht="15.75">
      <c r="A90" s="149"/>
      <c r="B90" s="150"/>
      <c r="C90" s="151"/>
      <c r="D90" s="152"/>
      <c r="E90" s="153"/>
      <c r="F90" s="154"/>
    </row>
    <row r="91" spans="1:6" ht="15.75">
      <c r="A91" s="134" t="s">
        <v>202</v>
      </c>
      <c r="B91" s="135" t="s">
        <v>137</v>
      </c>
      <c r="C91" s="136"/>
      <c r="D91" s="137"/>
      <c r="E91" s="137"/>
      <c r="F91" s="138"/>
    </row>
    <row r="92" spans="1:6" ht="15">
      <c r="A92" s="139">
        <v>1</v>
      </c>
      <c r="B92" s="92"/>
      <c r="C92" s="140" t="s">
        <v>10</v>
      </c>
      <c r="D92" s="140" t="s">
        <v>274</v>
      </c>
      <c r="E92" s="141" t="s">
        <v>267</v>
      </c>
      <c r="F92" s="142">
        <v>10111</v>
      </c>
    </row>
    <row r="93" spans="1:6" ht="15">
      <c r="A93" s="139">
        <v>2</v>
      </c>
      <c r="B93" s="92"/>
      <c r="C93" s="140" t="s">
        <v>10</v>
      </c>
      <c r="D93" s="140" t="s">
        <v>273</v>
      </c>
      <c r="E93" s="141" t="s">
        <v>267</v>
      </c>
      <c r="F93" s="142">
        <v>373812</v>
      </c>
    </row>
    <row r="94" spans="1:6" ht="15.75" thickBot="1">
      <c r="A94" s="139">
        <v>3</v>
      </c>
      <c r="B94" s="92"/>
      <c r="C94" s="140" t="s">
        <v>10</v>
      </c>
      <c r="D94" s="140" t="s">
        <v>282</v>
      </c>
      <c r="E94" s="141" t="s">
        <v>267</v>
      </c>
      <c r="F94" s="142">
        <v>400000</v>
      </c>
    </row>
    <row r="95" spans="1:6" ht="16.5" thickBot="1">
      <c r="A95" s="143"/>
      <c r="B95" s="144"/>
      <c r="C95" s="145"/>
      <c r="D95" s="146" t="s">
        <v>269</v>
      </c>
      <c r="E95" s="147" t="s">
        <v>270</v>
      </c>
      <c r="F95" s="148">
        <f>SUM(F92:F94)</f>
        <v>783923</v>
      </c>
    </row>
    <row r="96" spans="1:6" ht="15.75">
      <c r="A96" s="149"/>
      <c r="B96" s="150"/>
      <c r="C96" s="151"/>
      <c r="D96" s="152"/>
      <c r="E96" s="153"/>
      <c r="F96" s="154"/>
    </row>
    <row r="97" spans="1:6" ht="15.75">
      <c r="A97" s="134" t="s">
        <v>203</v>
      </c>
      <c r="B97" s="135" t="s">
        <v>144</v>
      </c>
      <c r="C97" s="136"/>
      <c r="D97" s="137"/>
      <c r="E97" s="137"/>
      <c r="F97" s="138"/>
    </row>
    <row r="98" spans="1:6" ht="15.75" thickBot="1">
      <c r="A98" s="139"/>
      <c r="B98" s="92"/>
      <c r="C98" s="140" t="s">
        <v>155</v>
      </c>
      <c r="D98" s="140" t="s">
        <v>271</v>
      </c>
      <c r="E98" s="141" t="s">
        <v>155</v>
      </c>
      <c r="F98" s="142">
        <v>0</v>
      </c>
    </row>
    <row r="99" spans="1:6" ht="16.5" thickBot="1">
      <c r="A99" s="143"/>
      <c r="B99" s="144"/>
      <c r="C99" s="145"/>
      <c r="D99" s="146" t="s">
        <v>269</v>
      </c>
      <c r="E99" s="147" t="s">
        <v>270</v>
      </c>
      <c r="F99" s="148">
        <v>0</v>
      </c>
    </row>
    <row r="100" spans="1:6" ht="15.75">
      <c r="A100" s="149"/>
      <c r="B100" s="150"/>
      <c r="C100" s="151"/>
      <c r="D100" s="152"/>
      <c r="E100" s="153"/>
      <c r="F100" s="154"/>
    </row>
    <row r="101" spans="1:6" ht="15.75">
      <c r="A101" s="134" t="s">
        <v>204</v>
      </c>
      <c r="B101" s="135" t="s">
        <v>148</v>
      </c>
      <c r="C101" s="136"/>
      <c r="D101" s="137"/>
      <c r="E101" s="137"/>
      <c r="F101" s="138"/>
    </row>
    <row r="102" spans="1:6" ht="15.75" thickBot="1">
      <c r="A102" s="139">
        <v>1</v>
      </c>
      <c r="B102" s="92"/>
      <c r="C102" s="140" t="s">
        <v>10</v>
      </c>
      <c r="D102" s="140" t="s">
        <v>273</v>
      </c>
      <c r="E102" s="141" t="s">
        <v>267</v>
      </c>
      <c r="F102" s="142">
        <v>250044</v>
      </c>
    </row>
    <row r="103" spans="1:6" ht="16.5" thickBot="1">
      <c r="A103" s="143"/>
      <c r="B103" s="144"/>
      <c r="C103" s="145"/>
      <c r="D103" s="146" t="s">
        <v>269</v>
      </c>
      <c r="E103" s="147" t="s">
        <v>270</v>
      </c>
      <c r="F103" s="148">
        <f>SUM(F102:F102)</f>
        <v>250044</v>
      </c>
    </row>
    <row r="104" spans="1:6" ht="15.75">
      <c r="A104" s="149"/>
      <c r="B104" s="150"/>
      <c r="C104" s="151"/>
      <c r="D104" s="152"/>
      <c r="E104" s="153"/>
      <c r="F104" s="154"/>
    </row>
    <row r="105" spans="1:6" ht="15.75">
      <c r="A105" s="134" t="s">
        <v>205</v>
      </c>
      <c r="B105" s="135" t="s">
        <v>157</v>
      </c>
      <c r="C105" s="136"/>
      <c r="D105" s="137"/>
      <c r="E105" s="137"/>
      <c r="F105" s="138"/>
    </row>
    <row r="106" spans="1:6" ht="15.75" thickBot="1">
      <c r="A106" s="139"/>
      <c r="B106" s="92"/>
      <c r="C106" s="140" t="s">
        <v>155</v>
      </c>
      <c r="D106" s="140" t="s">
        <v>271</v>
      </c>
      <c r="E106" s="141" t="s">
        <v>155</v>
      </c>
      <c r="F106" s="142">
        <v>0</v>
      </c>
    </row>
    <row r="107" spans="1:6" ht="16.5" thickBot="1">
      <c r="A107" s="143"/>
      <c r="B107" s="144"/>
      <c r="C107" s="145"/>
      <c r="D107" s="146" t="s">
        <v>269</v>
      </c>
      <c r="E107" s="147" t="s">
        <v>270</v>
      </c>
      <c r="F107" s="148">
        <v>0</v>
      </c>
    </row>
    <row r="108" spans="1:6" ht="15.75">
      <c r="A108" s="149"/>
      <c r="B108" s="150"/>
      <c r="C108" s="151"/>
      <c r="D108" s="152"/>
      <c r="E108" s="153"/>
      <c r="F108" s="154"/>
    </row>
    <row r="109" spans="1:6" ht="15.75">
      <c r="A109" s="134" t="s">
        <v>206</v>
      </c>
      <c r="B109" s="135" t="s">
        <v>162</v>
      </c>
      <c r="C109" s="136"/>
      <c r="D109" s="137"/>
      <c r="E109" s="137"/>
      <c r="F109" s="138"/>
    </row>
    <row r="110" spans="1:6" ht="15.75" thickBot="1">
      <c r="A110" s="139"/>
      <c r="B110" s="92"/>
      <c r="C110" s="140" t="s">
        <v>155</v>
      </c>
      <c r="D110" s="140" t="s">
        <v>271</v>
      </c>
      <c r="E110" s="141" t="s">
        <v>155</v>
      </c>
      <c r="F110" s="142">
        <v>0</v>
      </c>
    </row>
    <row r="111" spans="1:6" ht="16.5" thickBot="1">
      <c r="A111" s="143"/>
      <c r="B111" s="144"/>
      <c r="C111" s="145"/>
      <c r="D111" s="146" t="s">
        <v>269</v>
      </c>
      <c r="E111" s="147" t="s">
        <v>270</v>
      </c>
      <c r="F111" s="148">
        <v>0</v>
      </c>
    </row>
    <row r="112" spans="1:6" ht="15.75">
      <c r="A112" s="149"/>
      <c r="B112" s="150"/>
      <c r="C112" s="151"/>
      <c r="D112" s="152"/>
      <c r="E112" s="153"/>
      <c r="F112" s="154"/>
    </row>
    <row r="113" spans="1:6" ht="15.75">
      <c r="A113" s="134" t="s">
        <v>207</v>
      </c>
      <c r="B113" s="135" t="s">
        <v>168</v>
      </c>
      <c r="C113" s="136"/>
      <c r="D113" s="137"/>
      <c r="E113" s="137"/>
      <c r="F113" s="138"/>
    </row>
    <row r="114" spans="1:6" ht="15.75" thickBot="1">
      <c r="A114" s="139"/>
      <c r="B114" s="92"/>
      <c r="C114" s="140" t="s">
        <v>155</v>
      </c>
      <c r="D114" s="140" t="s">
        <v>271</v>
      </c>
      <c r="E114" s="141" t="s">
        <v>155</v>
      </c>
      <c r="F114" s="142">
        <v>0</v>
      </c>
    </row>
    <row r="115" spans="1:6" ht="16.5" thickBot="1">
      <c r="A115" s="143"/>
      <c r="B115" s="144"/>
      <c r="C115" s="145"/>
      <c r="D115" s="146" t="s">
        <v>269</v>
      </c>
      <c r="E115" s="147" t="s">
        <v>270</v>
      </c>
      <c r="F115" s="148">
        <v>0</v>
      </c>
    </row>
    <row r="116" spans="1:6" ht="15.75">
      <c r="A116" s="149"/>
      <c r="B116" s="150"/>
      <c r="C116" s="151"/>
      <c r="D116" s="152"/>
      <c r="E116" s="153"/>
      <c r="F116" s="154"/>
    </row>
    <row r="117" spans="1:6" ht="32.25" thickBot="1">
      <c r="A117" s="155"/>
      <c r="B117" s="156"/>
      <c r="C117" s="156"/>
      <c r="D117" s="157" t="s">
        <v>283</v>
      </c>
      <c r="E117" s="158" t="s">
        <v>284</v>
      </c>
      <c r="F117" s="159">
        <f>+F115+F111+F107+F103+F99+F95+F89+F85+F81+F75+F71+F61+F57+F53+F45+F41+F34+F26+F18+F14+F10</f>
        <v>122576887</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REPORTING&amp;RHARTFORD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91"/>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61" t="s">
        <v>0</v>
      </c>
      <c r="B2" s="461"/>
      <c r="C2" s="461"/>
      <c r="D2" s="461"/>
    </row>
    <row r="3" spans="1:4" ht="12.75">
      <c r="A3" s="461" t="s">
        <v>1</v>
      </c>
      <c r="B3" s="461"/>
      <c r="C3" s="461"/>
      <c r="D3" s="461"/>
    </row>
    <row r="4" spans="1:4" ht="12.75">
      <c r="A4" s="461" t="s">
        <v>2</v>
      </c>
      <c r="B4" s="461"/>
      <c r="C4" s="461"/>
      <c r="D4" s="461"/>
    </row>
    <row r="5" spans="1:4" ht="12.75">
      <c r="A5" s="461" t="s">
        <v>285</v>
      </c>
      <c r="B5" s="461"/>
      <c r="C5" s="461"/>
      <c r="D5" s="461"/>
    </row>
    <row r="6" spans="2:4" ht="13.5" customHeight="1" thickBot="1">
      <c r="B6" s="116"/>
      <c r="C6" s="116"/>
      <c r="D6" s="117"/>
    </row>
    <row r="7" spans="1:4" ht="12.75">
      <c r="A7" s="161">
        <v>-1</v>
      </c>
      <c r="B7" s="162">
        <v>-2</v>
      </c>
      <c r="C7" s="163">
        <v>-3</v>
      </c>
      <c r="D7" s="163">
        <v>-4</v>
      </c>
    </row>
    <row r="8" spans="1:4" s="164" customFormat="1" ht="12.75">
      <c r="A8" s="165"/>
      <c r="B8" s="166" t="s">
        <v>286</v>
      </c>
      <c r="C8" s="167"/>
      <c r="D8" s="168"/>
    </row>
    <row r="9" spans="1:4" ht="14.25" customHeight="1" thickBot="1">
      <c r="A9" s="169" t="s">
        <v>5</v>
      </c>
      <c r="B9" s="170" t="s">
        <v>287</v>
      </c>
      <c r="C9" s="171" t="s">
        <v>263</v>
      </c>
      <c r="D9" s="172" t="s">
        <v>216</v>
      </c>
    </row>
    <row r="10" spans="1:4" ht="15.75">
      <c r="A10" s="173"/>
      <c r="B10" s="87"/>
      <c r="C10" s="174"/>
      <c r="D10" s="175"/>
    </row>
    <row r="11" spans="1:4" ht="12.75">
      <c r="A11" s="176" t="s">
        <v>182</v>
      </c>
      <c r="B11" s="177" t="s">
        <v>10</v>
      </c>
      <c r="C11" s="178"/>
      <c r="D11" s="179"/>
    </row>
    <row r="12" spans="1:4" ht="13.5" thickBot="1">
      <c r="A12" s="180">
        <v>0</v>
      </c>
      <c r="B12" s="181" t="s">
        <v>271</v>
      </c>
      <c r="C12" s="182">
        <v>0</v>
      </c>
      <c r="D12" s="183" t="s">
        <v>155</v>
      </c>
    </row>
    <row r="13" spans="1:4" ht="13.5" customHeight="1" thickBot="1">
      <c r="A13" s="184"/>
      <c r="B13" s="185" t="s">
        <v>288</v>
      </c>
      <c r="C13" s="186">
        <v>0</v>
      </c>
      <c r="D13" s="187" t="s">
        <v>270</v>
      </c>
    </row>
    <row r="14" spans="1:4" ht="14.25" customHeight="1">
      <c r="A14" s="188"/>
      <c r="B14" s="189"/>
      <c r="C14" s="190"/>
      <c r="D14" s="191"/>
    </row>
    <row r="15" spans="1:4" ht="12.75">
      <c r="A15" s="176" t="s">
        <v>189</v>
      </c>
      <c r="B15" s="177" t="s">
        <v>40</v>
      </c>
      <c r="C15" s="178"/>
      <c r="D15" s="179"/>
    </row>
    <row r="16" spans="1:4" ht="13.5" thickBot="1">
      <c r="A16" s="180">
        <v>0</v>
      </c>
      <c r="B16" s="181" t="s">
        <v>271</v>
      </c>
      <c r="C16" s="182">
        <v>0</v>
      </c>
      <c r="D16" s="183" t="s">
        <v>155</v>
      </c>
    </row>
    <row r="17" spans="1:4" ht="13.5" customHeight="1" thickBot="1">
      <c r="A17" s="184"/>
      <c r="B17" s="185" t="s">
        <v>288</v>
      </c>
      <c r="C17" s="186">
        <v>0</v>
      </c>
      <c r="D17" s="187" t="s">
        <v>270</v>
      </c>
    </row>
    <row r="18" spans="1:4" ht="14.25" customHeight="1">
      <c r="A18" s="188"/>
      <c r="B18" s="189"/>
      <c r="C18" s="190"/>
      <c r="D18" s="191"/>
    </row>
    <row r="19" spans="1:4" ht="12.75">
      <c r="A19" s="176" t="s">
        <v>190</v>
      </c>
      <c r="B19" s="177" t="s">
        <v>50</v>
      </c>
      <c r="C19" s="178"/>
      <c r="D19" s="179"/>
    </row>
    <row r="20" spans="1:4" ht="13.5" thickBot="1">
      <c r="A20" s="180">
        <v>0</v>
      </c>
      <c r="B20" s="181" t="s">
        <v>271</v>
      </c>
      <c r="C20" s="182">
        <v>0</v>
      </c>
      <c r="D20" s="183" t="s">
        <v>155</v>
      </c>
    </row>
    <row r="21" spans="1:4" ht="13.5" customHeight="1" thickBot="1">
      <c r="A21" s="184"/>
      <c r="B21" s="185" t="s">
        <v>288</v>
      </c>
      <c r="C21" s="186">
        <v>0</v>
      </c>
      <c r="D21" s="187" t="s">
        <v>270</v>
      </c>
    </row>
    <row r="22" spans="1:4" ht="14.25" customHeight="1">
      <c r="A22" s="188"/>
      <c r="B22" s="189"/>
      <c r="C22" s="190"/>
      <c r="D22" s="191"/>
    </row>
    <row r="23" spans="1:4" ht="12.75">
      <c r="A23" s="176" t="s">
        <v>191</v>
      </c>
      <c r="B23" s="177" t="s">
        <v>58</v>
      </c>
      <c r="C23" s="178"/>
      <c r="D23" s="179"/>
    </row>
    <row r="24" spans="1:4" ht="13.5" thickBot="1">
      <c r="A24" s="180">
        <v>0</v>
      </c>
      <c r="B24" s="181" t="s">
        <v>271</v>
      </c>
      <c r="C24" s="182">
        <v>0</v>
      </c>
      <c r="D24" s="183" t="s">
        <v>155</v>
      </c>
    </row>
    <row r="25" spans="1:4" ht="13.5" customHeight="1" thickBot="1">
      <c r="A25" s="184"/>
      <c r="B25" s="185" t="s">
        <v>288</v>
      </c>
      <c r="C25" s="186">
        <v>0</v>
      </c>
      <c r="D25" s="187" t="s">
        <v>270</v>
      </c>
    </row>
    <row r="26" spans="1:4" ht="14.25" customHeight="1">
      <c r="A26" s="188"/>
      <c r="B26" s="189"/>
      <c r="C26" s="190"/>
      <c r="D26" s="191"/>
    </row>
    <row r="27" spans="1:4" ht="12.75">
      <c r="A27" s="176" t="s">
        <v>192</v>
      </c>
      <c r="B27" s="177" t="s">
        <v>65</v>
      </c>
      <c r="C27" s="178"/>
      <c r="D27" s="179"/>
    </row>
    <row r="28" spans="1:4" ht="13.5" thickBot="1">
      <c r="A28" s="180">
        <v>0</v>
      </c>
      <c r="B28" s="181" t="s">
        <v>271</v>
      </c>
      <c r="C28" s="182">
        <v>0</v>
      </c>
      <c r="D28" s="183" t="s">
        <v>155</v>
      </c>
    </row>
    <row r="29" spans="1:4" ht="13.5" customHeight="1" thickBot="1">
      <c r="A29" s="184"/>
      <c r="B29" s="185" t="s">
        <v>288</v>
      </c>
      <c r="C29" s="186">
        <v>0</v>
      </c>
      <c r="D29" s="187" t="s">
        <v>270</v>
      </c>
    </row>
    <row r="30" spans="1:4" ht="14.25" customHeight="1">
      <c r="A30" s="188"/>
      <c r="B30" s="189"/>
      <c r="C30" s="190"/>
      <c r="D30" s="191"/>
    </row>
    <row r="31" spans="1:4" ht="12.75">
      <c r="A31" s="176" t="s">
        <v>193</v>
      </c>
      <c r="B31" s="177" t="s">
        <v>69</v>
      </c>
      <c r="C31" s="178"/>
      <c r="D31" s="179"/>
    </row>
    <row r="32" spans="1:4" ht="13.5" thickBot="1">
      <c r="A32" s="180">
        <v>0</v>
      </c>
      <c r="B32" s="181" t="s">
        <v>271</v>
      </c>
      <c r="C32" s="182">
        <v>0</v>
      </c>
      <c r="D32" s="183" t="s">
        <v>155</v>
      </c>
    </row>
    <row r="33" spans="1:4" ht="13.5" customHeight="1" thickBot="1">
      <c r="A33" s="184"/>
      <c r="B33" s="185" t="s">
        <v>288</v>
      </c>
      <c r="C33" s="186">
        <v>0</v>
      </c>
      <c r="D33" s="187" t="s">
        <v>270</v>
      </c>
    </row>
    <row r="34" spans="1:4" ht="14.25" customHeight="1">
      <c r="A34" s="188"/>
      <c r="B34" s="189"/>
      <c r="C34" s="190"/>
      <c r="D34" s="191"/>
    </row>
    <row r="35" spans="1:4" ht="12.75">
      <c r="A35" s="176" t="s">
        <v>194</v>
      </c>
      <c r="B35" s="177" t="s">
        <v>75</v>
      </c>
      <c r="C35" s="178"/>
      <c r="D35" s="179"/>
    </row>
    <row r="36" spans="1:4" ht="13.5" thickBot="1">
      <c r="A36" s="180">
        <v>0</v>
      </c>
      <c r="B36" s="181" t="s">
        <v>271</v>
      </c>
      <c r="C36" s="182">
        <v>0</v>
      </c>
      <c r="D36" s="183" t="s">
        <v>155</v>
      </c>
    </row>
    <row r="37" spans="1:4" ht="13.5" customHeight="1" thickBot="1">
      <c r="A37" s="184"/>
      <c r="B37" s="185" t="s">
        <v>288</v>
      </c>
      <c r="C37" s="186">
        <v>0</v>
      </c>
      <c r="D37" s="187" t="s">
        <v>270</v>
      </c>
    </row>
    <row r="38" spans="1:4" ht="14.25" customHeight="1">
      <c r="A38" s="188"/>
      <c r="B38" s="189"/>
      <c r="C38" s="190"/>
      <c r="D38" s="191"/>
    </row>
    <row r="39" spans="1:4" ht="12.75">
      <c r="A39" s="176" t="s">
        <v>195</v>
      </c>
      <c r="B39" s="177" t="s">
        <v>82</v>
      </c>
      <c r="C39" s="178"/>
      <c r="D39" s="179"/>
    </row>
    <row r="40" spans="1:4" ht="13.5" thickBot="1">
      <c r="A40" s="180">
        <v>0</v>
      </c>
      <c r="B40" s="181" t="s">
        <v>271</v>
      </c>
      <c r="C40" s="182">
        <v>0</v>
      </c>
      <c r="D40" s="183" t="s">
        <v>155</v>
      </c>
    </row>
    <row r="41" spans="1:4" ht="13.5" customHeight="1" thickBot="1">
      <c r="A41" s="184"/>
      <c r="B41" s="185" t="s">
        <v>288</v>
      </c>
      <c r="C41" s="186">
        <v>0</v>
      </c>
      <c r="D41" s="187" t="s">
        <v>270</v>
      </c>
    </row>
    <row r="42" spans="1:4" ht="14.25" customHeight="1">
      <c r="A42" s="188"/>
      <c r="B42" s="189"/>
      <c r="C42" s="190"/>
      <c r="D42" s="191"/>
    </row>
    <row r="43" spans="1:4" ht="12.75">
      <c r="A43" s="176" t="s">
        <v>196</v>
      </c>
      <c r="B43" s="177" t="s">
        <v>86</v>
      </c>
      <c r="C43" s="178"/>
      <c r="D43" s="179"/>
    </row>
    <row r="44" spans="1:4" ht="13.5" thickBot="1">
      <c r="A44" s="180">
        <v>0</v>
      </c>
      <c r="B44" s="181" t="s">
        <v>271</v>
      </c>
      <c r="C44" s="182">
        <v>0</v>
      </c>
      <c r="D44" s="183" t="s">
        <v>155</v>
      </c>
    </row>
    <row r="45" spans="1:4" ht="13.5" customHeight="1" thickBot="1">
      <c r="A45" s="184"/>
      <c r="B45" s="185" t="s">
        <v>288</v>
      </c>
      <c r="C45" s="186">
        <v>0</v>
      </c>
      <c r="D45" s="187" t="s">
        <v>270</v>
      </c>
    </row>
    <row r="46" spans="1:4" ht="14.25" customHeight="1">
      <c r="A46" s="188"/>
      <c r="B46" s="189"/>
      <c r="C46" s="190"/>
      <c r="D46" s="191"/>
    </row>
    <row r="47" spans="1:4" ht="12.75">
      <c r="A47" s="176" t="s">
        <v>197</v>
      </c>
      <c r="B47" s="177" t="s">
        <v>98</v>
      </c>
      <c r="C47" s="178"/>
      <c r="D47" s="179"/>
    </row>
    <row r="48" spans="1:4" ht="13.5" thickBot="1">
      <c r="A48" s="180">
        <v>0</v>
      </c>
      <c r="B48" s="181" t="s">
        <v>271</v>
      </c>
      <c r="C48" s="182">
        <v>0</v>
      </c>
      <c r="D48" s="183" t="s">
        <v>155</v>
      </c>
    </row>
    <row r="49" spans="1:4" ht="13.5" customHeight="1" thickBot="1">
      <c r="A49" s="184"/>
      <c r="B49" s="185" t="s">
        <v>288</v>
      </c>
      <c r="C49" s="186">
        <v>0</v>
      </c>
      <c r="D49" s="187" t="s">
        <v>270</v>
      </c>
    </row>
    <row r="50" spans="1:4" ht="14.25" customHeight="1">
      <c r="A50" s="188"/>
      <c r="B50" s="189"/>
      <c r="C50" s="190"/>
      <c r="D50" s="191"/>
    </row>
    <row r="51" spans="1:4" ht="12.75">
      <c r="A51" s="176" t="s">
        <v>198</v>
      </c>
      <c r="B51" s="177" t="s">
        <v>105</v>
      </c>
      <c r="C51" s="178"/>
      <c r="D51" s="179"/>
    </row>
    <row r="52" spans="1:4" ht="13.5" thickBot="1">
      <c r="A52" s="180">
        <v>0</v>
      </c>
      <c r="B52" s="181" t="s">
        <v>271</v>
      </c>
      <c r="C52" s="182">
        <v>0</v>
      </c>
      <c r="D52" s="183" t="s">
        <v>155</v>
      </c>
    </row>
    <row r="53" spans="1:4" ht="13.5" customHeight="1" thickBot="1">
      <c r="A53" s="184"/>
      <c r="B53" s="185" t="s">
        <v>288</v>
      </c>
      <c r="C53" s="186">
        <v>0</v>
      </c>
      <c r="D53" s="187" t="s">
        <v>270</v>
      </c>
    </row>
    <row r="54" spans="1:4" ht="14.25" customHeight="1">
      <c r="A54" s="188"/>
      <c r="B54" s="189"/>
      <c r="C54" s="190"/>
      <c r="D54" s="191"/>
    </row>
    <row r="55" spans="1:4" ht="12.75">
      <c r="A55" s="176" t="s">
        <v>199</v>
      </c>
      <c r="B55" s="177" t="s">
        <v>111</v>
      </c>
      <c r="C55" s="178"/>
      <c r="D55" s="179"/>
    </row>
    <row r="56" spans="1:4" ht="13.5" thickBot="1">
      <c r="A56" s="180">
        <v>0</v>
      </c>
      <c r="B56" s="181" t="s">
        <v>271</v>
      </c>
      <c r="C56" s="182">
        <v>0</v>
      </c>
      <c r="D56" s="183" t="s">
        <v>155</v>
      </c>
    </row>
    <row r="57" spans="1:4" ht="13.5" customHeight="1" thickBot="1">
      <c r="A57" s="184"/>
      <c r="B57" s="185" t="s">
        <v>288</v>
      </c>
      <c r="C57" s="186">
        <v>0</v>
      </c>
      <c r="D57" s="187" t="s">
        <v>270</v>
      </c>
    </row>
    <row r="58" spans="1:4" ht="14.25" customHeight="1">
      <c r="A58" s="188"/>
      <c r="B58" s="189"/>
      <c r="C58" s="190"/>
      <c r="D58" s="191"/>
    </row>
    <row r="59" spans="1:4" ht="12.75">
      <c r="A59" s="176" t="s">
        <v>200</v>
      </c>
      <c r="B59" s="177" t="s">
        <v>124</v>
      </c>
      <c r="C59" s="178"/>
      <c r="D59" s="179"/>
    </row>
    <row r="60" spans="1:4" ht="13.5" thickBot="1">
      <c r="A60" s="180">
        <v>0</v>
      </c>
      <c r="B60" s="181" t="s">
        <v>271</v>
      </c>
      <c r="C60" s="182">
        <v>0</v>
      </c>
      <c r="D60" s="183" t="s">
        <v>155</v>
      </c>
    </row>
    <row r="61" spans="1:4" ht="13.5" customHeight="1" thickBot="1">
      <c r="A61" s="184"/>
      <c r="B61" s="185" t="s">
        <v>288</v>
      </c>
      <c r="C61" s="186">
        <v>0</v>
      </c>
      <c r="D61" s="187" t="s">
        <v>270</v>
      </c>
    </row>
    <row r="62" spans="1:4" ht="14.25" customHeight="1">
      <c r="A62" s="188"/>
      <c r="B62" s="189"/>
      <c r="C62" s="190"/>
      <c r="D62" s="191"/>
    </row>
    <row r="63" spans="1:4" ht="12.75">
      <c r="A63" s="176" t="s">
        <v>201</v>
      </c>
      <c r="B63" s="177" t="s">
        <v>133</v>
      </c>
      <c r="C63" s="178"/>
      <c r="D63" s="179"/>
    </row>
    <row r="64" spans="1:4" ht="13.5" thickBot="1">
      <c r="A64" s="180">
        <v>0</v>
      </c>
      <c r="B64" s="181" t="s">
        <v>271</v>
      </c>
      <c r="C64" s="182">
        <v>0</v>
      </c>
      <c r="D64" s="183" t="s">
        <v>155</v>
      </c>
    </row>
    <row r="65" spans="1:4" ht="13.5" customHeight="1" thickBot="1">
      <c r="A65" s="184"/>
      <c r="B65" s="185" t="s">
        <v>288</v>
      </c>
      <c r="C65" s="186">
        <v>0</v>
      </c>
      <c r="D65" s="187" t="s">
        <v>270</v>
      </c>
    </row>
    <row r="66" spans="1:4" ht="14.25" customHeight="1">
      <c r="A66" s="188"/>
      <c r="B66" s="189"/>
      <c r="C66" s="190"/>
      <c r="D66" s="191"/>
    </row>
    <row r="67" spans="1:4" ht="12.75">
      <c r="A67" s="176" t="s">
        <v>202</v>
      </c>
      <c r="B67" s="177" t="s">
        <v>137</v>
      </c>
      <c r="C67" s="178"/>
      <c r="D67" s="179"/>
    </row>
    <row r="68" spans="1:4" ht="13.5" thickBot="1">
      <c r="A68" s="180">
        <v>0</v>
      </c>
      <c r="B68" s="181" t="s">
        <v>271</v>
      </c>
      <c r="C68" s="182">
        <v>0</v>
      </c>
      <c r="D68" s="183" t="s">
        <v>155</v>
      </c>
    </row>
    <row r="69" spans="1:4" ht="13.5" customHeight="1" thickBot="1">
      <c r="A69" s="184"/>
      <c r="B69" s="185" t="s">
        <v>288</v>
      </c>
      <c r="C69" s="186">
        <v>0</v>
      </c>
      <c r="D69" s="187" t="s">
        <v>270</v>
      </c>
    </row>
    <row r="70" spans="1:4" ht="14.25" customHeight="1">
      <c r="A70" s="188"/>
      <c r="B70" s="189"/>
      <c r="C70" s="190"/>
      <c r="D70" s="191"/>
    </row>
    <row r="71" spans="1:4" ht="12.75">
      <c r="A71" s="176" t="s">
        <v>203</v>
      </c>
      <c r="B71" s="177" t="s">
        <v>144</v>
      </c>
      <c r="C71" s="178"/>
      <c r="D71" s="179"/>
    </row>
    <row r="72" spans="1:4" ht="13.5" thickBot="1">
      <c r="A72" s="180">
        <v>0</v>
      </c>
      <c r="B72" s="181" t="s">
        <v>271</v>
      </c>
      <c r="C72" s="182">
        <v>0</v>
      </c>
      <c r="D72" s="183" t="s">
        <v>155</v>
      </c>
    </row>
    <row r="73" spans="1:4" ht="13.5" customHeight="1" thickBot="1">
      <c r="A73" s="184"/>
      <c r="B73" s="185" t="s">
        <v>288</v>
      </c>
      <c r="C73" s="186">
        <v>0</v>
      </c>
      <c r="D73" s="187" t="s">
        <v>270</v>
      </c>
    </row>
    <row r="74" spans="1:4" ht="14.25" customHeight="1">
      <c r="A74" s="188"/>
      <c r="B74" s="189"/>
      <c r="C74" s="190"/>
      <c r="D74" s="191"/>
    </row>
    <row r="75" spans="1:4" ht="12.75">
      <c r="A75" s="176" t="s">
        <v>204</v>
      </c>
      <c r="B75" s="177" t="s">
        <v>148</v>
      </c>
      <c r="C75" s="178"/>
      <c r="D75" s="179"/>
    </row>
    <row r="76" spans="1:4" ht="13.5" thickBot="1">
      <c r="A76" s="180">
        <v>0</v>
      </c>
      <c r="B76" s="181" t="s">
        <v>271</v>
      </c>
      <c r="C76" s="182">
        <v>0</v>
      </c>
      <c r="D76" s="183" t="s">
        <v>155</v>
      </c>
    </row>
    <row r="77" spans="1:4" ht="13.5" customHeight="1" thickBot="1">
      <c r="A77" s="184"/>
      <c r="B77" s="185" t="s">
        <v>288</v>
      </c>
      <c r="C77" s="186">
        <v>0</v>
      </c>
      <c r="D77" s="187" t="s">
        <v>270</v>
      </c>
    </row>
    <row r="78" spans="1:4" ht="14.25" customHeight="1">
      <c r="A78" s="188"/>
      <c r="B78" s="189"/>
      <c r="C78" s="190"/>
      <c r="D78" s="191"/>
    </row>
    <row r="79" spans="1:4" ht="12.75">
      <c r="A79" s="176" t="s">
        <v>205</v>
      </c>
      <c r="B79" s="177" t="s">
        <v>157</v>
      </c>
      <c r="C79" s="178"/>
      <c r="D79" s="179"/>
    </row>
    <row r="80" spans="1:4" ht="13.5" thickBot="1">
      <c r="A80" s="180">
        <v>0</v>
      </c>
      <c r="B80" s="181" t="s">
        <v>271</v>
      </c>
      <c r="C80" s="182">
        <v>0</v>
      </c>
      <c r="D80" s="183" t="s">
        <v>155</v>
      </c>
    </row>
    <row r="81" spans="1:4" ht="13.5" customHeight="1" thickBot="1">
      <c r="A81" s="184"/>
      <c r="B81" s="185" t="s">
        <v>288</v>
      </c>
      <c r="C81" s="186">
        <v>0</v>
      </c>
      <c r="D81" s="187" t="s">
        <v>270</v>
      </c>
    </row>
    <row r="82" spans="1:4" ht="14.25" customHeight="1">
      <c r="A82" s="188"/>
      <c r="B82" s="189"/>
      <c r="C82" s="190"/>
      <c r="D82" s="191"/>
    </row>
    <row r="83" spans="1:4" ht="12.75">
      <c r="A83" s="176" t="s">
        <v>206</v>
      </c>
      <c r="B83" s="177" t="s">
        <v>162</v>
      </c>
      <c r="C83" s="178"/>
      <c r="D83" s="179"/>
    </row>
    <row r="84" spans="1:4" ht="13.5" thickBot="1">
      <c r="A84" s="180">
        <v>0</v>
      </c>
      <c r="B84" s="181" t="s">
        <v>271</v>
      </c>
      <c r="C84" s="182">
        <v>0</v>
      </c>
      <c r="D84" s="183" t="s">
        <v>155</v>
      </c>
    </row>
    <row r="85" spans="1:4" ht="13.5" customHeight="1" thickBot="1">
      <c r="A85" s="184"/>
      <c r="B85" s="185" t="s">
        <v>288</v>
      </c>
      <c r="C85" s="186">
        <v>0</v>
      </c>
      <c r="D85" s="187" t="s">
        <v>270</v>
      </c>
    </row>
    <row r="86" spans="1:4" ht="14.25" customHeight="1">
      <c r="A86" s="188"/>
      <c r="B86" s="189"/>
      <c r="C86" s="190"/>
      <c r="D86" s="191"/>
    </row>
    <row r="87" spans="1:4" ht="12.75">
      <c r="A87" s="176" t="s">
        <v>207</v>
      </c>
      <c r="B87" s="177" t="s">
        <v>168</v>
      </c>
      <c r="C87" s="178"/>
      <c r="D87" s="179"/>
    </row>
    <row r="88" spans="1:4" ht="13.5" thickBot="1">
      <c r="A88" s="180">
        <v>0</v>
      </c>
      <c r="B88" s="181" t="s">
        <v>271</v>
      </c>
      <c r="C88" s="182">
        <v>0</v>
      </c>
      <c r="D88" s="183" t="s">
        <v>155</v>
      </c>
    </row>
    <row r="89" spans="1:4" ht="13.5" customHeight="1" thickBot="1">
      <c r="A89" s="184"/>
      <c r="B89" s="185" t="s">
        <v>288</v>
      </c>
      <c r="C89" s="186">
        <v>0</v>
      </c>
      <c r="D89" s="187" t="s">
        <v>270</v>
      </c>
    </row>
    <row r="90" spans="1:4" ht="14.25" customHeight="1" thickBot="1">
      <c r="A90" s="188"/>
      <c r="B90" s="189"/>
      <c r="C90" s="190"/>
      <c r="D90" s="191"/>
    </row>
    <row r="91" spans="2:4" ht="13.5" customHeight="1" thickBot="1">
      <c r="B91" s="192" t="s">
        <v>289</v>
      </c>
      <c r="C91" s="193">
        <f>+C89+C85+C81+C77+C73+C69+C65+C61+C57+C53+C49+C45+C41+C37+C33+C29+C25+C21+C17+C13</f>
        <v>0</v>
      </c>
      <c r="D91" s="187" t="s">
        <v>284</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REPORTING&amp;RHARTFORD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94"/>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61" t="s">
        <v>0</v>
      </c>
      <c r="B2" s="461"/>
      <c r="C2" s="461"/>
      <c r="D2" s="461"/>
    </row>
    <row r="3" spans="1:4" ht="12.75">
      <c r="A3" s="461" t="s">
        <v>290</v>
      </c>
      <c r="B3" s="461"/>
      <c r="C3" s="461"/>
      <c r="D3" s="461"/>
    </row>
    <row r="4" spans="1:4" ht="12.75">
      <c r="A4" s="461" t="s">
        <v>2</v>
      </c>
      <c r="B4" s="461"/>
      <c r="C4" s="461"/>
      <c r="D4" s="461"/>
    </row>
    <row r="5" spans="1:4" ht="12.75">
      <c r="A5" s="461" t="s">
        <v>291</v>
      </c>
      <c r="B5" s="461"/>
      <c r="C5" s="461"/>
      <c r="D5" s="461"/>
    </row>
    <row r="6" spans="2:4" ht="13.5" customHeight="1" thickBot="1">
      <c r="B6" s="116"/>
      <c r="C6" s="116"/>
      <c r="D6" s="117"/>
    </row>
    <row r="7" spans="1:4" ht="15.75">
      <c r="A7" s="118">
        <v>-1</v>
      </c>
      <c r="B7" s="194">
        <v>-2</v>
      </c>
      <c r="C7" s="194">
        <v>-3</v>
      </c>
      <c r="D7" s="163">
        <v>-4</v>
      </c>
    </row>
    <row r="8" spans="1:4" s="164" customFormat="1" ht="12.75">
      <c r="A8" s="195"/>
      <c r="B8" s="196" t="s">
        <v>286</v>
      </c>
      <c r="C8" s="197"/>
      <c r="D8" s="198"/>
    </row>
    <row r="9" spans="1:4" ht="14.25" customHeight="1" thickBot="1">
      <c r="A9" s="122" t="s">
        <v>5</v>
      </c>
      <c r="B9" s="125" t="s">
        <v>292</v>
      </c>
      <c r="C9" s="199" t="s">
        <v>263</v>
      </c>
      <c r="D9" s="126" t="s">
        <v>293</v>
      </c>
    </row>
    <row r="10" spans="1:4" ht="12.75">
      <c r="A10" s="173"/>
      <c r="B10" s="175"/>
      <c r="C10" s="175"/>
      <c r="D10" s="174"/>
    </row>
    <row r="11" spans="1:4" ht="15.75" customHeight="1">
      <c r="A11" s="200" t="s">
        <v>8</v>
      </c>
      <c r="B11" s="177" t="s">
        <v>10</v>
      </c>
      <c r="C11" s="175"/>
      <c r="D11" s="201"/>
    </row>
    <row r="12" spans="1:4" ht="13.5" thickBot="1">
      <c r="A12" s="202">
        <v>0</v>
      </c>
      <c r="B12" s="203" t="s">
        <v>271</v>
      </c>
      <c r="C12" s="204">
        <v>0</v>
      </c>
      <c r="D12" s="205" t="s">
        <v>294</v>
      </c>
    </row>
    <row r="13" spans="1:4" ht="13.5" customHeight="1" thickBot="1">
      <c r="A13" s="206"/>
      <c r="B13" s="207" t="s">
        <v>188</v>
      </c>
      <c r="C13" s="208">
        <v>0</v>
      </c>
      <c r="D13" s="209"/>
    </row>
    <row r="14" spans="1:4" ht="14.25" customHeight="1">
      <c r="A14" s="210"/>
      <c r="B14" s="211"/>
      <c r="C14" s="212"/>
      <c r="D14" s="213"/>
    </row>
    <row r="15" spans="1:4" ht="15.75" customHeight="1">
      <c r="A15" s="200" t="s">
        <v>39</v>
      </c>
      <c r="B15" s="177" t="s">
        <v>40</v>
      </c>
      <c r="C15" s="175"/>
      <c r="D15" s="201"/>
    </row>
    <row r="16" spans="1:4" ht="13.5" thickBot="1">
      <c r="A16" s="202">
        <v>0</v>
      </c>
      <c r="B16" s="203" t="s">
        <v>271</v>
      </c>
      <c r="C16" s="204">
        <v>0</v>
      </c>
      <c r="D16" s="205" t="s">
        <v>294</v>
      </c>
    </row>
    <row r="17" spans="1:4" ht="13.5" customHeight="1" thickBot="1">
      <c r="A17" s="206"/>
      <c r="B17" s="207" t="s">
        <v>188</v>
      </c>
      <c r="C17" s="208">
        <v>0</v>
      </c>
      <c r="D17" s="209"/>
    </row>
    <row r="18" spans="1:4" ht="14.25" customHeight="1">
      <c r="A18" s="210"/>
      <c r="B18" s="211"/>
      <c r="C18" s="212"/>
      <c r="D18" s="213"/>
    </row>
    <row r="19" spans="1:4" ht="15.75" customHeight="1">
      <c r="A19" s="200" t="s">
        <v>49</v>
      </c>
      <c r="B19" s="177" t="s">
        <v>50</v>
      </c>
      <c r="C19" s="175"/>
      <c r="D19" s="201"/>
    </row>
    <row r="20" spans="1:4" ht="13.5" thickBot="1">
      <c r="A20" s="202">
        <v>0</v>
      </c>
      <c r="B20" s="203" t="s">
        <v>271</v>
      </c>
      <c r="C20" s="204">
        <v>0</v>
      </c>
      <c r="D20" s="205" t="s">
        <v>294</v>
      </c>
    </row>
    <row r="21" spans="1:4" ht="13.5" customHeight="1" thickBot="1">
      <c r="A21" s="206"/>
      <c r="B21" s="207" t="s">
        <v>188</v>
      </c>
      <c r="C21" s="208">
        <v>0</v>
      </c>
      <c r="D21" s="209"/>
    </row>
    <row r="22" spans="1:4" ht="14.25" customHeight="1">
      <c r="A22" s="210"/>
      <c r="B22" s="211"/>
      <c r="C22" s="212"/>
      <c r="D22" s="213"/>
    </row>
    <row r="23" spans="1:4" ht="15.75" customHeight="1">
      <c r="A23" s="200" t="s">
        <v>57</v>
      </c>
      <c r="B23" s="177" t="s">
        <v>58</v>
      </c>
      <c r="C23" s="175"/>
      <c r="D23" s="201"/>
    </row>
    <row r="24" spans="1:4" ht="13.5" thickBot="1">
      <c r="A24" s="202">
        <v>0</v>
      </c>
      <c r="B24" s="203" t="s">
        <v>271</v>
      </c>
      <c r="C24" s="204">
        <v>0</v>
      </c>
      <c r="D24" s="205" t="s">
        <v>294</v>
      </c>
    </row>
    <row r="25" spans="1:4" ht="13.5" customHeight="1" thickBot="1">
      <c r="A25" s="206"/>
      <c r="B25" s="207" t="s">
        <v>188</v>
      </c>
      <c r="C25" s="208">
        <v>0</v>
      </c>
      <c r="D25" s="209"/>
    </row>
    <row r="26" spans="1:4" ht="14.25" customHeight="1">
      <c r="A26" s="210"/>
      <c r="B26" s="211"/>
      <c r="C26" s="212"/>
      <c r="D26" s="213"/>
    </row>
    <row r="27" spans="1:4" ht="15.75" customHeight="1">
      <c r="A27" s="200" t="s">
        <v>64</v>
      </c>
      <c r="B27" s="177" t="s">
        <v>65</v>
      </c>
      <c r="C27" s="175"/>
      <c r="D27" s="201"/>
    </row>
    <row r="28" spans="1:4" ht="13.5" thickBot="1">
      <c r="A28" s="202">
        <v>0</v>
      </c>
      <c r="B28" s="203" t="s">
        <v>271</v>
      </c>
      <c r="C28" s="204">
        <v>0</v>
      </c>
      <c r="D28" s="205" t="s">
        <v>294</v>
      </c>
    </row>
    <row r="29" spans="1:4" ht="13.5" customHeight="1" thickBot="1">
      <c r="A29" s="206"/>
      <c r="B29" s="207" t="s">
        <v>188</v>
      </c>
      <c r="C29" s="208">
        <v>0</v>
      </c>
      <c r="D29" s="209"/>
    </row>
    <row r="30" spans="1:4" ht="14.25" customHeight="1">
      <c r="A30" s="210"/>
      <c r="B30" s="211"/>
      <c r="C30" s="212"/>
      <c r="D30" s="213"/>
    </row>
    <row r="31" spans="1:4" ht="15.75" customHeight="1">
      <c r="A31" s="200" t="s">
        <v>68</v>
      </c>
      <c r="B31" s="177" t="s">
        <v>69</v>
      </c>
      <c r="C31" s="175"/>
      <c r="D31" s="201"/>
    </row>
    <row r="32" spans="1:4" ht="13.5" thickBot="1">
      <c r="A32" s="202">
        <v>0</v>
      </c>
      <c r="B32" s="203" t="s">
        <v>271</v>
      </c>
      <c r="C32" s="204">
        <v>0</v>
      </c>
      <c r="D32" s="205" t="s">
        <v>294</v>
      </c>
    </row>
    <row r="33" spans="1:4" ht="13.5" customHeight="1" thickBot="1">
      <c r="A33" s="206"/>
      <c r="B33" s="207" t="s">
        <v>188</v>
      </c>
      <c r="C33" s="208">
        <v>0</v>
      </c>
      <c r="D33" s="209"/>
    </row>
    <row r="34" spans="1:4" ht="14.25" customHeight="1">
      <c r="A34" s="210"/>
      <c r="B34" s="211"/>
      <c r="C34" s="212"/>
      <c r="D34" s="213"/>
    </row>
    <row r="35" spans="1:4" ht="15.75" customHeight="1">
      <c r="A35" s="200" t="s">
        <v>74</v>
      </c>
      <c r="B35" s="177" t="s">
        <v>75</v>
      </c>
      <c r="C35" s="175"/>
      <c r="D35" s="201"/>
    </row>
    <row r="36" spans="1:4" ht="13.5" thickBot="1">
      <c r="A36" s="202">
        <v>0</v>
      </c>
      <c r="B36" s="203" t="s">
        <v>271</v>
      </c>
      <c r="C36" s="204">
        <v>0</v>
      </c>
      <c r="D36" s="205" t="s">
        <v>294</v>
      </c>
    </row>
    <row r="37" spans="1:4" ht="13.5" customHeight="1" thickBot="1">
      <c r="A37" s="206"/>
      <c r="B37" s="207" t="s">
        <v>188</v>
      </c>
      <c r="C37" s="208">
        <v>0</v>
      </c>
      <c r="D37" s="209"/>
    </row>
    <row r="38" spans="1:4" ht="14.25" customHeight="1">
      <c r="A38" s="210"/>
      <c r="B38" s="211"/>
      <c r="C38" s="212"/>
      <c r="D38" s="213"/>
    </row>
    <row r="39" spans="1:4" ht="15.75" customHeight="1">
      <c r="A39" s="200" t="s">
        <v>81</v>
      </c>
      <c r="B39" s="177" t="s">
        <v>82</v>
      </c>
      <c r="C39" s="175"/>
      <c r="D39" s="201"/>
    </row>
    <row r="40" spans="1:4" ht="13.5" thickBot="1">
      <c r="A40" s="202">
        <v>0</v>
      </c>
      <c r="B40" s="203" t="s">
        <v>271</v>
      </c>
      <c r="C40" s="204">
        <v>0</v>
      </c>
      <c r="D40" s="205" t="s">
        <v>294</v>
      </c>
    </row>
    <row r="41" spans="1:4" ht="13.5" customHeight="1" thickBot="1">
      <c r="A41" s="206"/>
      <c r="B41" s="207" t="s">
        <v>188</v>
      </c>
      <c r="C41" s="208">
        <v>0</v>
      </c>
      <c r="D41" s="209"/>
    </row>
    <row r="42" spans="1:4" ht="14.25" customHeight="1">
      <c r="A42" s="210"/>
      <c r="B42" s="211"/>
      <c r="C42" s="212"/>
      <c r="D42" s="213"/>
    </row>
    <row r="43" spans="1:4" ht="15.75" customHeight="1">
      <c r="A43" s="200" t="s">
        <v>85</v>
      </c>
      <c r="B43" s="177" t="s">
        <v>86</v>
      </c>
      <c r="C43" s="175"/>
      <c r="D43" s="201"/>
    </row>
    <row r="44" spans="1:4" ht="13.5" thickBot="1">
      <c r="A44" s="202">
        <v>0</v>
      </c>
      <c r="B44" s="203" t="s">
        <v>271</v>
      </c>
      <c r="C44" s="204">
        <v>0</v>
      </c>
      <c r="D44" s="205" t="s">
        <v>294</v>
      </c>
    </row>
    <row r="45" spans="1:4" ht="13.5" customHeight="1" thickBot="1">
      <c r="A45" s="206"/>
      <c r="B45" s="207" t="s">
        <v>188</v>
      </c>
      <c r="C45" s="208">
        <v>0</v>
      </c>
      <c r="D45" s="209"/>
    </row>
    <row r="46" spans="1:4" ht="14.25" customHeight="1">
      <c r="A46" s="210"/>
      <c r="B46" s="211"/>
      <c r="C46" s="212"/>
      <c r="D46" s="213"/>
    </row>
    <row r="47" spans="1:4" ht="15.75" customHeight="1">
      <c r="A47" s="200" t="s">
        <v>97</v>
      </c>
      <c r="B47" s="177" t="s">
        <v>98</v>
      </c>
      <c r="C47" s="175"/>
      <c r="D47" s="201"/>
    </row>
    <row r="48" spans="1:4" ht="25.5">
      <c r="A48" s="202">
        <v>1</v>
      </c>
      <c r="B48" s="203" t="s">
        <v>295</v>
      </c>
      <c r="C48" s="204">
        <v>69785000</v>
      </c>
      <c r="D48" s="205" t="s">
        <v>296</v>
      </c>
    </row>
    <row r="49" spans="1:4" ht="25.5">
      <c r="A49" s="202">
        <v>2</v>
      </c>
      <c r="B49" s="203" t="s">
        <v>297</v>
      </c>
      <c r="C49" s="204">
        <v>500000</v>
      </c>
      <c r="D49" s="205" t="s">
        <v>298</v>
      </c>
    </row>
    <row r="50" spans="1:4" ht="25.5">
      <c r="A50" s="202">
        <v>3</v>
      </c>
      <c r="B50" s="203" t="s">
        <v>299</v>
      </c>
      <c r="C50" s="204">
        <v>13935000</v>
      </c>
      <c r="D50" s="205" t="s">
        <v>300</v>
      </c>
    </row>
    <row r="51" spans="1:4" ht="13.5" thickBot="1">
      <c r="A51" s="202">
        <v>4</v>
      </c>
      <c r="B51" s="203" t="s">
        <v>301</v>
      </c>
      <c r="C51" s="204">
        <v>4414000</v>
      </c>
      <c r="D51" s="205" t="s">
        <v>302</v>
      </c>
    </row>
    <row r="52" spans="1:4" ht="13.5" customHeight="1" thickBot="1">
      <c r="A52" s="206"/>
      <c r="B52" s="207" t="s">
        <v>188</v>
      </c>
      <c r="C52" s="208">
        <f>SUM(C48:C51)</f>
        <v>88634000</v>
      </c>
      <c r="D52" s="209"/>
    </row>
    <row r="53" spans="1:4" ht="14.25" customHeight="1">
      <c r="A53" s="210"/>
      <c r="B53" s="211"/>
      <c r="C53" s="212"/>
      <c r="D53" s="213"/>
    </row>
    <row r="54" spans="1:4" ht="15.75" customHeight="1">
      <c r="A54" s="200" t="s">
        <v>104</v>
      </c>
      <c r="B54" s="177" t="s">
        <v>105</v>
      </c>
      <c r="C54" s="175"/>
      <c r="D54" s="201"/>
    </row>
    <row r="55" spans="1:4" ht="13.5" thickBot="1">
      <c r="A55" s="202">
        <v>0</v>
      </c>
      <c r="B55" s="203" t="s">
        <v>271</v>
      </c>
      <c r="C55" s="204">
        <v>0</v>
      </c>
      <c r="D55" s="205" t="s">
        <v>294</v>
      </c>
    </row>
    <row r="56" spans="1:4" ht="13.5" customHeight="1" thickBot="1">
      <c r="A56" s="206"/>
      <c r="B56" s="207" t="s">
        <v>188</v>
      </c>
      <c r="C56" s="208">
        <v>0</v>
      </c>
      <c r="D56" s="209"/>
    </row>
    <row r="57" spans="1:4" ht="14.25" customHeight="1">
      <c r="A57" s="210"/>
      <c r="B57" s="211"/>
      <c r="C57" s="212"/>
      <c r="D57" s="213"/>
    </row>
    <row r="58" spans="1:4" ht="15.75" customHeight="1">
      <c r="A58" s="200" t="s">
        <v>110</v>
      </c>
      <c r="B58" s="177" t="s">
        <v>111</v>
      </c>
      <c r="C58" s="175"/>
      <c r="D58" s="201"/>
    </row>
    <row r="59" spans="1:4" ht="13.5" thickBot="1">
      <c r="A59" s="202">
        <v>0</v>
      </c>
      <c r="B59" s="203" t="s">
        <v>271</v>
      </c>
      <c r="C59" s="204">
        <v>0</v>
      </c>
      <c r="D59" s="205" t="s">
        <v>294</v>
      </c>
    </row>
    <row r="60" spans="1:4" ht="13.5" customHeight="1" thickBot="1">
      <c r="A60" s="206"/>
      <c r="B60" s="207" t="s">
        <v>188</v>
      </c>
      <c r="C60" s="208">
        <v>0</v>
      </c>
      <c r="D60" s="209"/>
    </row>
    <row r="61" spans="1:4" ht="14.25" customHeight="1">
      <c r="A61" s="210"/>
      <c r="B61" s="211"/>
      <c r="C61" s="212"/>
      <c r="D61" s="213"/>
    </row>
    <row r="62" spans="1:4" ht="15.75" customHeight="1">
      <c r="A62" s="200" t="s">
        <v>123</v>
      </c>
      <c r="B62" s="177" t="s">
        <v>124</v>
      </c>
      <c r="C62" s="175"/>
      <c r="D62" s="201"/>
    </row>
    <row r="63" spans="1:4" ht="13.5" thickBot="1">
      <c r="A63" s="202">
        <v>0</v>
      </c>
      <c r="B63" s="203" t="s">
        <v>271</v>
      </c>
      <c r="C63" s="204">
        <v>0</v>
      </c>
      <c r="D63" s="205" t="s">
        <v>294</v>
      </c>
    </row>
    <row r="64" spans="1:4" ht="13.5" customHeight="1" thickBot="1">
      <c r="A64" s="206"/>
      <c r="B64" s="207" t="s">
        <v>188</v>
      </c>
      <c r="C64" s="208">
        <v>0</v>
      </c>
      <c r="D64" s="209"/>
    </row>
    <row r="65" spans="1:4" ht="14.25" customHeight="1">
      <c r="A65" s="210"/>
      <c r="B65" s="211"/>
      <c r="C65" s="212"/>
      <c r="D65" s="213"/>
    </row>
    <row r="66" spans="1:4" ht="15.75" customHeight="1">
      <c r="A66" s="200" t="s">
        <v>132</v>
      </c>
      <c r="B66" s="177" t="s">
        <v>133</v>
      </c>
      <c r="C66" s="175"/>
      <c r="D66" s="201"/>
    </row>
    <row r="67" spans="1:4" ht="13.5" thickBot="1">
      <c r="A67" s="202">
        <v>0</v>
      </c>
      <c r="B67" s="203" t="s">
        <v>271</v>
      </c>
      <c r="C67" s="204">
        <v>0</v>
      </c>
      <c r="D67" s="205" t="s">
        <v>294</v>
      </c>
    </row>
    <row r="68" spans="1:4" ht="13.5" customHeight="1" thickBot="1">
      <c r="A68" s="206"/>
      <c r="B68" s="207" t="s">
        <v>188</v>
      </c>
      <c r="C68" s="208">
        <v>0</v>
      </c>
      <c r="D68" s="209"/>
    </row>
    <row r="69" spans="1:4" ht="14.25" customHeight="1">
      <c r="A69" s="210"/>
      <c r="B69" s="211"/>
      <c r="C69" s="212"/>
      <c r="D69" s="213"/>
    </row>
    <row r="70" spans="1:4" ht="15.75" customHeight="1">
      <c r="A70" s="200" t="s">
        <v>136</v>
      </c>
      <c r="B70" s="177" t="s">
        <v>137</v>
      </c>
      <c r="C70" s="175"/>
      <c r="D70" s="201"/>
    </row>
    <row r="71" spans="1:4" ht="13.5" thickBot="1">
      <c r="A71" s="202">
        <v>1</v>
      </c>
      <c r="B71" s="203" t="s">
        <v>303</v>
      </c>
      <c r="C71" s="204">
        <v>4000000</v>
      </c>
      <c r="D71" s="205" t="s">
        <v>302</v>
      </c>
    </row>
    <row r="72" spans="1:4" ht="13.5" customHeight="1" thickBot="1">
      <c r="A72" s="206"/>
      <c r="B72" s="207" t="s">
        <v>188</v>
      </c>
      <c r="C72" s="208">
        <f>SUM(C71:C71)</f>
        <v>4000000</v>
      </c>
      <c r="D72" s="209"/>
    </row>
    <row r="73" spans="1:4" ht="14.25" customHeight="1">
      <c r="A73" s="210"/>
      <c r="B73" s="211"/>
      <c r="C73" s="212"/>
      <c r="D73" s="213"/>
    </row>
    <row r="74" spans="1:4" ht="15.75" customHeight="1">
      <c r="A74" s="200" t="s">
        <v>143</v>
      </c>
      <c r="B74" s="177" t="s">
        <v>144</v>
      </c>
      <c r="C74" s="175"/>
      <c r="D74" s="201"/>
    </row>
    <row r="75" spans="1:4" ht="13.5" thickBot="1">
      <c r="A75" s="202">
        <v>0</v>
      </c>
      <c r="B75" s="203" t="s">
        <v>271</v>
      </c>
      <c r="C75" s="204">
        <v>0</v>
      </c>
      <c r="D75" s="205" t="s">
        <v>294</v>
      </c>
    </row>
    <row r="76" spans="1:4" ht="13.5" customHeight="1" thickBot="1">
      <c r="A76" s="206"/>
      <c r="B76" s="207" t="s">
        <v>188</v>
      </c>
      <c r="C76" s="208">
        <v>0</v>
      </c>
      <c r="D76" s="209"/>
    </row>
    <row r="77" spans="1:4" ht="14.25" customHeight="1">
      <c r="A77" s="210"/>
      <c r="B77" s="211"/>
      <c r="C77" s="212"/>
      <c r="D77" s="213"/>
    </row>
    <row r="78" spans="1:4" ht="15.75" customHeight="1">
      <c r="A78" s="200" t="s">
        <v>147</v>
      </c>
      <c r="B78" s="177" t="s">
        <v>148</v>
      </c>
      <c r="C78" s="175"/>
      <c r="D78" s="201"/>
    </row>
    <row r="79" spans="1:4" ht="13.5" thickBot="1">
      <c r="A79" s="202">
        <v>1</v>
      </c>
      <c r="B79" s="203" t="s">
        <v>304</v>
      </c>
      <c r="C79" s="204">
        <v>2500000</v>
      </c>
      <c r="D79" s="205" t="s">
        <v>302</v>
      </c>
    </row>
    <row r="80" spans="1:4" ht="13.5" customHeight="1" thickBot="1">
      <c r="A80" s="206"/>
      <c r="B80" s="207" t="s">
        <v>188</v>
      </c>
      <c r="C80" s="208">
        <f>SUM(C79:C79)</f>
        <v>2500000</v>
      </c>
      <c r="D80" s="209"/>
    </row>
    <row r="81" spans="1:4" ht="14.25" customHeight="1">
      <c r="A81" s="210"/>
      <c r="B81" s="211"/>
      <c r="C81" s="212"/>
      <c r="D81" s="213"/>
    </row>
    <row r="82" spans="1:4" ht="15.75" customHeight="1">
      <c r="A82" s="200" t="s">
        <v>156</v>
      </c>
      <c r="B82" s="177" t="s">
        <v>157</v>
      </c>
      <c r="C82" s="175"/>
      <c r="D82" s="201"/>
    </row>
    <row r="83" spans="1:4" ht="13.5" thickBot="1">
      <c r="A83" s="202">
        <v>0</v>
      </c>
      <c r="B83" s="203" t="s">
        <v>271</v>
      </c>
      <c r="C83" s="204">
        <v>0</v>
      </c>
      <c r="D83" s="205" t="s">
        <v>294</v>
      </c>
    </row>
    <row r="84" spans="1:4" ht="13.5" customHeight="1" thickBot="1">
      <c r="A84" s="206"/>
      <c r="B84" s="207" t="s">
        <v>188</v>
      </c>
      <c r="C84" s="208">
        <v>0</v>
      </c>
      <c r="D84" s="209"/>
    </row>
    <row r="85" spans="1:4" ht="14.25" customHeight="1">
      <c r="A85" s="210"/>
      <c r="B85" s="211"/>
      <c r="C85" s="212"/>
      <c r="D85" s="213"/>
    </row>
    <row r="86" spans="1:4" ht="15.75" customHeight="1">
      <c r="A86" s="200" t="s">
        <v>161</v>
      </c>
      <c r="B86" s="177" t="s">
        <v>162</v>
      </c>
      <c r="C86" s="175"/>
      <c r="D86" s="201"/>
    </row>
    <row r="87" spans="1:4" ht="13.5" thickBot="1">
      <c r="A87" s="202">
        <v>0</v>
      </c>
      <c r="B87" s="203" t="s">
        <v>271</v>
      </c>
      <c r="C87" s="204">
        <v>0</v>
      </c>
      <c r="D87" s="205" t="s">
        <v>294</v>
      </c>
    </row>
    <row r="88" spans="1:4" ht="13.5" customHeight="1" thickBot="1">
      <c r="A88" s="206"/>
      <c r="B88" s="207" t="s">
        <v>188</v>
      </c>
      <c r="C88" s="208">
        <v>0</v>
      </c>
      <c r="D88" s="209"/>
    </row>
    <row r="89" spans="1:4" ht="14.25" customHeight="1">
      <c r="A89" s="210"/>
      <c r="B89" s="211"/>
      <c r="C89" s="212"/>
      <c r="D89" s="213"/>
    </row>
    <row r="90" spans="1:4" ht="15.75" customHeight="1">
      <c r="A90" s="200" t="s">
        <v>167</v>
      </c>
      <c r="B90" s="177" t="s">
        <v>168</v>
      </c>
      <c r="C90" s="175"/>
      <c r="D90" s="201"/>
    </row>
    <row r="91" spans="1:4" ht="13.5" thickBot="1">
      <c r="A91" s="202">
        <v>0</v>
      </c>
      <c r="B91" s="203" t="s">
        <v>271</v>
      </c>
      <c r="C91" s="204">
        <v>0</v>
      </c>
      <c r="D91" s="205" t="s">
        <v>294</v>
      </c>
    </row>
    <row r="92" spans="1:4" ht="13.5" customHeight="1" thickBot="1">
      <c r="A92" s="206"/>
      <c r="B92" s="207" t="s">
        <v>188</v>
      </c>
      <c r="C92" s="208">
        <v>0</v>
      </c>
      <c r="D92" s="209"/>
    </row>
    <row r="93" spans="1:4" ht="14.25" customHeight="1">
      <c r="A93" s="210"/>
      <c r="B93" s="211"/>
      <c r="C93" s="212"/>
      <c r="D93" s="213"/>
    </row>
    <row r="94" spans="1:4" ht="13.5" customHeight="1" thickBot="1">
      <c r="A94" s="214"/>
      <c r="B94" s="215" t="s">
        <v>259</v>
      </c>
      <c r="C94" s="216">
        <f>+C92+C88+C84+C80+C76+C72+C68+C64+C60+C56+C52+C45+C41+C37+C33+C29+C25+C21+C17+C13</f>
        <v>95134000</v>
      </c>
      <c r="D94"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REPORTING&amp;RHARTFORD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4"/>
      <c r="C1" s="464"/>
      <c r="D1" s="464"/>
    </row>
    <row r="2" spans="1:6" s="218" customFormat="1" ht="15">
      <c r="A2" s="465" t="s">
        <v>0</v>
      </c>
      <c r="B2" s="465"/>
      <c r="C2" s="465"/>
      <c r="D2" s="465"/>
      <c r="E2" s="465"/>
      <c r="F2" s="465"/>
    </row>
    <row r="3" spans="1:6" s="218" customFormat="1" ht="15">
      <c r="A3" s="465" t="s">
        <v>1</v>
      </c>
      <c r="B3" s="465"/>
      <c r="C3" s="465"/>
      <c r="D3" s="465"/>
      <c r="E3" s="465"/>
      <c r="F3" s="465"/>
    </row>
    <row r="4" spans="1:6" s="218" customFormat="1" ht="15">
      <c r="A4" s="465" t="s">
        <v>2</v>
      </c>
      <c r="B4" s="465"/>
      <c r="C4" s="465"/>
      <c r="D4" s="465"/>
      <c r="E4" s="465"/>
      <c r="F4" s="465"/>
    </row>
    <row r="5" spans="1:6" s="218" customFormat="1" ht="15">
      <c r="A5" s="465" t="s">
        <v>305</v>
      </c>
      <c r="B5" s="465"/>
      <c r="C5" s="465"/>
      <c r="D5" s="465"/>
      <c r="E5" s="465"/>
      <c r="F5" s="465"/>
    </row>
    <row r="6" spans="1:6" s="218" customFormat="1" ht="15">
      <c r="A6" s="465" t="s">
        <v>306</v>
      </c>
      <c r="B6" s="465"/>
      <c r="C6" s="465"/>
      <c r="D6" s="465"/>
      <c r="E6" s="465"/>
      <c r="F6" s="465"/>
    </row>
    <row r="7" spans="2:6" s="218" customFormat="1" ht="13.5" customHeight="1" thickBot="1">
      <c r="B7" s="463"/>
      <c r="C7" s="463"/>
      <c r="D7" s="463"/>
      <c r="E7" s="219"/>
      <c r="F7" s="219"/>
    </row>
    <row r="8" spans="1:6" s="218" customFormat="1" ht="15">
      <c r="A8" s="221">
        <v>-1</v>
      </c>
      <c r="B8" s="222">
        <v>-2</v>
      </c>
      <c r="C8" s="223">
        <v>-3</v>
      </c>
      <c r="D8" s="222">
        <v>-4</v>
      </c>
      <c r="E8" s="223">
        <v>-5</v>
      </c>
      <c r="F8" s="224">
        <v>-6</v>
      </c>
    </row>
    <row r="9" spans="1:6" s="225" customFormat="1" ht="26.25" thickBot="1">
      <c r="A9" s="226" t="s">
        <v>5</v>
      </c>
      <c r="B9" s="227" t="s">
        <v>6</v>
      </c>
      <c r="C9" s="228" t="s">
        <v>307</v>
      </c>
      <c r="D9" s="229" t="s">
        <v>308</v>
      </c>
      <c r="E9" s="230" t="s">
        <v>309</v>
      </c>
      <c r="F9" s="231" t="s">
        <v>310</v>
      </c>
    </row>
    <row r="10" spans="1:6" ht="15">
      <c r="A10" s="232"/>
      <c r="B10" s="233"/>
      <c r="C10" s="234"/>
      <c r="D10" s="235"/>
      <c r="E10" s="175"/>
      <c r="F10" s="174"/>
    </row>
    <row r="11" spans="1:6" ht="13.5" customHeight="1" thickBot="1">
      <c r="A11" s="169" t="s">
        <v>8</v>
      </c>
      <c r="B11" s="236" t="s">
        <v>311</v>
      </c>
      <c r="C11" s="237"/>
      <c r="D11" s="237"/>
      <c r="E11" s="237"/>
      <c r="F11" s="238"/>
    </row>
    <row r="12" spans="1:6" ht="15.75" customHeight="1">
      <c r="A12" s="239"/>
      <c r="B12" s="240" t="s">
        <v>312</v>
      </c>
      <c r="C12" s="241">
        <v>0</v>
      </c>
      <c r="D12" s="241">
        <v>0</v>
      </c>
      <c r="E12" s="241">
        <f aca="true" t="shared" si="0" ref="E12:E18">D12-C12</f>
        <v>0</v>
      </c>
      <c r="F12" s="242">
        <f aca="true" t="shared" si="1" ref="F12:F18">IF(C12=0,0,E12/C12)</f>
        <v>0</v>
      </c>
    </row>
    <row r="13" spans="1:6" ht="15">
      <c r="A13" s="243">
        <v>1</v>
      </c>
      <c r="B13" s="244" t="s">
        <v>313</v>
      </c>
      <c r="C13" s="245">
        <v>0</v>
      </c>
      <c r="D13" s="245">
        <v>0</v>
      </c>
      <c r="E13" s="245">
        <f t="shared" si="0"/>
        <v>0</v>
      </c>
      <c r="F13" s="246">
        <f t="shared" si="1"/>
        <v>0</v>
      </c>
    </row>
    <row r="14" spans="1:6" ht="15">
      <c r="A14" s="243">
        <v>2</v>
      </c>
      <c r="B14" s="244" t="s">
        <v>314</v>
      </c>
      <c r="C14" s="245">
        <v>0</v>
      </c>
      <c r="D14" s="245">
        <v>0</v>
      </c>
      <c r="E14" s="245">
        <f t="shared" si="0"/>
        <v>0</v>
      </c>
      <c r="F14" s="246">
        <f t="shared" si="1"/>
        <v>0</v>
      </c>
    </row>
    <row r="15" spans="1:6" ht="15">
      <c r="A15" s="243">
        <v>3</v>
      </c>
      <c r="B15" s="244" t="s">
        <v>315</v>
      </c>
      <c r="C15" s="245">
        <v>0</v>
      </c>
      <c r="D15" s="245">
        <v>0</v>
      </c>
      <c r="E15" s="245">
        <f t="shared" si="0"/>
        <v>0</v>
      </c>
      <c r="F15" s="246">
        <f t="shared" si="1"/>
        <v>0</v>
      </c>
    </row>
    <row r="16" spans="1:6" ht="15">
      <c r="A16" s="243">
        <v>4</v>
      </c>
      <c r="B16" s="244" t="s">
        <v>316</v>
      </c>
      <c r="C16" s="245">
        <v>0</v>
      </c>
      <c r="D16" s="245">
        <v>0</v>
      </c>
      <c r="E16" s="245">
        <f t="shared" si="0"/>
        <v>0</v>
      </c>
      <c r="F16" s="246">
        <f t="shared" si="1"/>
        <v>0</v>
      </c>
    </row>
    <row r="17" spans="1:6" ht="15.75">
      <c r="A17" s="134"/>
      <c r="B17" s="247" t="s">
        <v>317</v>
      </c>
      <c r="C17" s="248">
        <f>C12+(C13+C14-C15+C16)</f>
        <v>0</v>
      </c>
      <c r="D17" s="248">
        <f>D12+(D13+D14-D15+D16)</f>
        <v>0</v>
      </c>
      <c r="E17" s="248">
        <f t="shared" si="0"/>
        <v>0</v>
      </c>
      <c r="F17" s="249">
        <f t="shared" si="1"/>
        <v>0</v>
      </c>
    </row>
    <row r="18" spans="1:6" ht="15">
      <c r="A18" s="251">
        <v>5</v>
      </c>
      <c r="B18" s="252" t="s">
        <v>318</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39</v>
      </c>
      <c r="B20" s="236" t="s">
        <v>319</v>
      </c>
      <c r="C20" s="237"/>
      <c r="D20" s="237"/>
      <c r="E20" s="237"/>
      <c r="F20" s="238"/>
    </row>
    <row r="21" spans="1:6" ht="15.75" customHeight="1">
      <c r="A21" s="239"/>
      <c r="B21" s="240" t="s">
        <v>312</v>
      </c>
      <c r="C21" s="241">
        <v>77190817</v>
      </c>
      <c r="D21" s="241">
        <v>46661628</v>
      </c>
      <c r="E21" s="241">
        <f aca="true" t="shared" si="2" ref="E21:E27">D21-C21</f>
        <v>-30529189</v>
      </c>
      <c r="F21" s="242">
        <f aca="true" t="shared" si="3" ref="F21:F27">IF(C21=0,0,E21/C21)</f>
        <v>-0.3955028614349295</v>
      </c>
    </row>
    <row r="22" spans="1:6" ht="15">
      <c r="A22" s="243">
        <v>1</v>
      </c>
      <c r="B22" s="244" t="s">
        <v>313</v>
      </c>
      <c r="C22" s="245">
        <v>832820</v>
      </c>
      <c r="D22" s="245">
        <v>0</v>
      </c>
      <c r="E22" s="245">
        <f t="shared" si="2"/>
        <v>-832820</v>
      </c>
      <c r="F22" s="246">
        <f t="shared" si="3"/>
        <v>-1</v>
      </c>
    </row>
    <row r="23" spans="1:6" ht="15">
      <c r="A23" s="243">
        <v>2</v>
      </c>
      <c r="B23" s="244" t="s">
        <v>314</v>
      </c>
      <c r="C23" s="245">
        <v>2316979</v>
      </c>
      <c r="D23" s="245">
        <v>-7658887</v>
      </c>
      <c r="E23" s="245">
        <f t="shared" si="2"/>
        <v>-9975866</v>
      </c>
      <c r="F23" s="246">
        <f t="shared" si="3"/>
        <v>-4.305548733933281</v>
      </c>
    </row>
    <row r="24" spans="1:6" ht="15">
      <c r="A24" s="243">
        <v>3</v>
      </c>
      <c r="B24" s="244" t="s">
        <v>315</v>
      </c>
      <c r="C24" s="245">
        <v>16590935</v>
      </c>
      <c r="D24" s="245">
        <v>4040134</v>
      </c>
      <c r="E24" s="245">
        <f t="shared" si="2"/>
        <v>-12550801</v>
      </c>
      <c r="F24" s="246">
        <f t="shared" si="3"/>
        <v>-0.756485454255592</v>
      </c>
    </row>
    <row r="25" spans="1:6" ht="15">
      <c r="A25" s="243">
        <v>4</v>
      </c>
      <c r="B25" s="244" t="s">
        <v>316</v>
      </c>
      <c r="C25" s="245">
        <v>-17088053</v>
      </c>
      <c r="D25" s="245">
        <v>1910238</v>
      </c>
      <c r="E25" s="245">
        <f t="shared" si="2"/>
        <v>18998291</v>
      </c>
      <c r="F25" s="246">
        <f t="shared" si="3"/>
        <v>-1.1117879257514007</v>
      </c>
    </row>
    <row r="26" spans="1:6" ht="15.75">
      <c r="A26" s="134"/>
      <c r="B26" s="247" t="s">
        <v>317</v>
      </c>
      <c r="C26" s="248">
        <f>C21+(C22+C23-C24+C25)</f>
        <v>46661628</v>
      </c>
      <c r="D26" s="248">
        <f>D21+(D22+D23-D24+D25)</f>
        <v>36872845</v>
      </c>
      <c r="E26" s="248">
        <f t="shared" si="2"/>
        <v>-9788783</v>
      </c>
      <c r="F26" s="249">
        <f t="shared" si="3"/>
        <v>-0.2097822862074165</v>
      </c>
    </row>
    <row r="27" spans="1:6" ht="15">
      <c r="A27" s="251">
        <v>5</v>
      </c>
      <c r="B27" s="252" t="s">
        <v>318</v>
      </c>
      <c r="C27" s="253">
        <v>1400000</v>
      </c>
      <c r="D27" s="253">
        <v>1474914</v>
      </c>
      <c r="E27" s="253">
        <f t="shared" si="2"/>
        <v>74914</v>
      </c>
      <c r="F27" s="254">
        <f t="shared" si="3"/>
        <v>0.05351</v>
      </c>
    </row>
    <row r="28" spans="1:6" ht="13.5" customHeight="1">
      <c r="A28" s="255"/>
      <c r="B28" s="256"/>
      <c r="C28" s="257"/>
      <c r="D28" s="257"/>
      <c r="E28" s="257"/>
      <c r="F28" s="258"/>
    </row>
    <row r="29" spans="1:6" ht="13.5" customHeight="1" thickBot="1">
      <c r="A29" s="169" t="s">
        <v>49</v>
      </c>
      <c r="B29" s="236" t="s">
        <v>320</v>
      </c>
      <c r="C29" s="237"/>
      <c r="D29" s="237"/>
      <c r="E29" s="237"/>
      <c r="F29" s="238"/>
    </row>
    <row r="30" spans="1:6" ht="15.75" customHeight="1">
      <c r="A30" s="239"/>
      <c r="B30" s="240" t="s">
        <v>312</v>
      </c>
      <c r="C30" s="241">
        <v>0</v>
      </c>
      <c r="D30" s="241">
        <v>0</v>
      </c>
      <c r="E30" s="241">
        <f aca="true" t="shared" si="4" ref="E30:E36">D30-C30</f>
        <v>0</v>
      </c>
      <c r="F30" s="242">
        <f aca="true" t="shared" si="5" ref="F30:F36">IF(C30=0,0,E30/C30)</f>
        <v>0</v>
      </c>
    </row>
    <row r="31" spans="1:6" ht="15">
      <c r="A31" s="243">
        <v>1</v>
      </c>
      <c r="B31" s="244" t="s">
        <v>313</v>
      </c>
      <c r="C31" s="245">
        <v>0</v>
      </c>
      <c r="D31" s="245">
        <v>0</v>
      </c>
      <c r="E31" s="245">
        <f t="shared" si="4"/>
        <v>0</v>
      </c>
      <c r="F31" s="246">
        <f t="shared" si="5"/>
        <v>0</v>
      </c>
    </row>
    <row r="32" spans="1:6" ht="15">
      <c r="A32" s="243">
        <v>2</v>
      </c>
      <c r="B32" s="244" t="s">
        <v>314</v>
      </c>
      <c r="C32" s="245">
        <v>0</v>
      </c>
      <c r="D32" s="245">
        <v>0</v>
      </c>
      <c r="E32" s="245">
        <f t="shared" si="4"/>
        <v>0</v>
      </c>
      <c r="F32" s="246">
        <f t="shared" si="5"/>
        <v>0</v>
      </c>
    </row>
    <row r="33" spans="1:6" ht="15">
      <c r="A33" s="243">
        <v>3</v>
      </c>
      <c r="B33" s="244" t="s">
        <v>315</v>
      </c>
      <c r="C33" s="245">
        <v>0</v>
      </c>
      <c r="D33" s="245">
        <v>0</v>
      </c>
      <c r="E33" s="245">
        <f t="shared" si="4"/>
        <v>0</v>
      </c>
      <c r="F33" s="246">
        <f t="shared" si="5"/>
        <v>0</v>
      </c>
    </row>
    <row r="34" spans="1:6" ht="15">
      <c r="A34" s="243">
        <v>4</v>
      </c>
      <c r="B34" s="244" t="s">
        <v>316</v>
      </c>
      <c r="C34" s="245">
        <v>0</v>
      </c>
      <c r="D34" s="245">
        <v>0</v>
      </c>
      <c r="E34" s="245">
        <f t="shared" si="4"/>
        <v>0</v>
      </c>
      <c r="F34" s="246">
        <f t="shared" si="5"/>
        <v>0</v>
      </c>
    </row>
    <row r="35" spans="1:6" ht="15.75">
      <c r="A35" s="134"/>
      <c r="B35" s="247" t="s">
        <v>317</v>
      </c>
      <c r="C35" s="248">
        <f>C30+(C31+C32-C33+C34)</f>
        <v>0</v>
      </c>
      <c r="D35" s="248">
        <f>D30+(D31+D32-D33+D34)</f>
        <v>0</v>
      </c>
      <c r="E35" s="248">
        <f t="shared" si="4"/>
        <v>0</v>
      </c>
      <c r="F35" s="249">
        <f t="shared" si="5"/>
        <v>0</v>
      </c>
    </row>
    <row r="36" spans="1:6" ht="15">
      <c r="A36" s="251">
        <v>5</v>
      </c>
      <c r="B36" s="252" t="s">
        <v>318</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REPORTING&amp;R&amp;10HARTFORD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069"/>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68" t="s">
        <v>0</v>
      </c>
      <c r="B1" s="469"/>
      <c r="C1" s="470"/>
    </row>
    <row r="2" spans="1:3" ht="15.75" customHeight="1">
      <c r="A2" s="468" t="s">
        <v>1</v>
      </c>
      <c r="B2" s="469"/>
      <c r="C2" s="470"/>
    </row>
    <row r="3" spans="1:3" ht="15.75" customHeight="1">
      <c r="A3" s="468" t="s">
        <v>2</v>
      </c>
      <c r="B3" s="469"/>
      <c r="C3" s="470"/>
    </row>
    <row r="4" spans="1:3" ht="15.75" customHeight="1">
      <c r="A4" s="468" t="s">
        <v>321</v>
      </c>
      <c r="B4" s="469"/>
      <c r="C4" s="470"/>
    </row>
    <row r="5" spans="1:3" ht="15.75" customHeight="1" thickBot="1">
      <c r="A5" s="471"/>
      <c r="B5" s="472"/>
      <c r="C5" s="473"/>
    </row>
    <row r="6" spans="1:3" ht="15.75" customHeight="1" thickBot="1">
      <c r="A6" s="474" t="s">
        <v>322</v>
      </c>
      <c r="B6" s="475"/>
      <c r="C6" s="476"/>
    </row>
    <row r="7" spans="1:3" ht="15.75" customHeight="1" thickBot="1">
      <c r="A7" s="262">
        <v>-1</v>
      </c>
      <c r="B7" s="263">
        <v>-2</v>
      </c>
      <c r="C7" s="263">
        <v>-3</v>
      </c>
    </row>
    <row r="8" spans="1:3" ht="15.75" customHeight="1" thickBot="1">
      <c r="A8" s="264" t="s">
        <v>323</v>
      </c>
      <c r="B8" s="265" t="s">
        <v>324</v>
      </c>
      <c r="C8" s="266" t="s">
        <v>325</v>
      </c>
    </row>
    <row r="9" spans="1:3" s="267" customFormat="1" ht="15.75" customHeight="1">
      <c r="A9" s="433" t="s">
        <v>326</v>
      </c>
      <c r="B9" s="403"/>
      <c r="C9" s="268">
        <v>1059</v>
      </c>
    </row>
    <row r="10" spans="1:4" s="267" customFormat="1" ht="15.75" customHeight="1">
      <c r="A10" s="404" t="s">
        <v>327</v>
      </c>
      <c r="B10" s="372"/>
      <c r="C10" s="268">
        <v>1006</v>
      </c>
      <c r="D10" s="269"/>
    </row>
    <row r="11" spans="1:4" s="267" customFormat="1" ht="15.75" customHeight="1" thickBot="1">
      <c r="A11" s="250" t="s">
        <v>328</v>
      </c>
      <c r="B11" s="124"/>
      <c r="C11" s="270">
        <v>4040134</v>
      </c>
      <c r="D11" s="269"/>
    </row>
    <row r="12" spans="1:4" s="267" customFormat="1" ht="15.75" customHeight="1" thickBot="1">
      <c r="A12" s="62"/>
      <c r="B12" s="466"/>
      <c r="C12" s="467"/>
      <c r="D12" s="269"/>
    </row>
    <row r="13" spans="1:3" ht="15.75">
      <c r="A13" s="271" t="s">
        <v>302</v>
      </c>
      <c r="B13" s="272" t="s">
        <v>329</v>
      </c>
      <c r="C13" s="273">
        <v>3703</v>
      </c>
    </row>
    <row r="14" spans="1:3" ht="30">
      <c r="A14" s="271" t="s">
        <v>330</v>
      </c>
      <c r="B14" s="272" t="s">
        <v>331</v>
      </c>
      <c r="C14" s="273">
        <v>12508</v>
      </c>
    </row>
    <row r="15" spans="1:3" ht="30">
      <c r="A15" s="271" t="s">
        <v>332</v>
      </c>
      <c r="B15" s="272" t="s">
        <v>331</v>
      </c>
      <c r="C15" s="273">
        <v>22</v>
      </c>
    </row>
    <row r="16" spans="1:3" ht="15.75">
      <c r="A16" s="271" t="s">
        <v>333</v>
      </c>
      <c r="B16" s="272" t="s">
        <v>334</v>
      </c>
      <c r="C16" s="273">
        <v>2026</v>
      </c>
    </row>
    <row r="17" spans="1:3" ht="15.75">
      <c r="A17" s="271" t="s">
        <v>335</v>
      </c>
      <c r="B17" s="272" t="s">
        <v>336</v>
      </c>
      <c r="C17" s="273">
        <v>1177</v>
      </c>
    </row>
    <row r="18" spans="1:3" ht="30">
      <c r="A18" s="271" t="s">
        <v>337</v>
      </c>
      <c r="B18" s="272" t="s">
        <v>338</v>
      </c>
      <c r="C18" s="273">
        <v>1500</v>
      </c>
    </row>
    <row r="19" spans="1:3" ht="15.75">
      <c r="A19" s="271" t="s">
        <v>339</v>
      </c>
      <c r="B19" s="272" t="s">
        <v>334</v>
      </c>
      <c r="C19" s="273">
        <v>300</v>
      </c>
    </row>
    <row r="20" spans="1:3" ht="15.75">
      <c r="A20" s="271" t="s">
        <v>340</v>
      </c>
      <c r="B20" s="272" t="s">
        <v>334</v>
      </c>
      <c r="C20" s="273">
        <v>-436</v>
      </c>
    </row>
    <row r="21" spans="1:3" ht="15.75">
      <c r="A21" s="271" t="s">
        <v>341</v>
      </c>
      <c r="B21" s="272" t="s">
        <v>342</v>
      </c>
      <c r="C21" s="273">
        <v>6016</v>
      </c>
    </row>
    <row r="22" spans="1:3" ht="15.75">
      <c r="A22" s="271" t="s">
        <v>343</v>
      </c>
      <c r="B22" s="272" t="s">
        <v>344</v>
      </c>
      <c r="C22" s="273">
        <v>19398</v>
      </c>
    </row>
    <row r="23" spans="1:3" ht="15.75">
      <c r="A23" s="271" t="s">
        <v>343</v>
      </c>
      <c r="B23" s="272" t="s">
        <v>345</v>
      </c>
      <c r="C23" s="273">
        <v>508</v>
      </c>
    </row>
    <row r="24" spans="1:3" ht="15.75">
      <c r="A24" s="271" t="s">
        <v>343</v>
      </c>
      <c r="B24" s="272" t="s">
        <v>346</v>
      </c>
      <c r="C24" s="273">
        <v>6161</v>
      </c>
    </row>
    <row r="25" spans="1:3" ht="15.75">
      <c r="A25" s="271" t="s">
        <v>343</v>
      </c>
      <c r="B25" s="272" t="s">
        <v>347</v>
      </c>
      <c r="C25" s="273">
        <v>508</v>
      </c>
    </row>
    <row r="26" spans="1:3" ht="15.75">
      <c r="A26" s="271" t="s">
        <v>343</v>
      </c>
      <c r="B26" s="272" t="s">
        <v>348</v>
      </c>
      <c r="C26" s="273">
        <v>381</v>
      </c>
    </row>
    <row r="27" spans="1:3" ht="15.75">
      <c r="A27" s="271" t="s">
        <v>343</v>
      </c>
      <c r="B27" s="272" t="s">
        <v>349</v>
      </c>
      <c r="C27" s="273">
        <v>1142</v>
      </c>
    </row>
    <row r="28" spans="1:3" ht="15.75">
      <c r="A28" s="271" t="s">
        <v>343</v>
      </c>
      <c r="B28" s="272" t="s">
        <v>350</v>
      </c>
      <c r="C28" s="273">
        <v>316</v>
      </c>
    </row>
    <row r="29" spans="1:3" ht="15.75">
      <c r="A29" s="271" t="s">
        <v>343</v>
      </c>
      <c r="B29" s="272" t="s">
        <v>351</v>
      </c>
      <c r="C29" s="273">
        <v>317</v>
      </c>
    </row>
    <row r="30" spans="1:3" ht="15.75">
      <c r="A30" s="271" t="s">
        <v>343</v>
      </c>
      <c r="B30" s="272" t="s">
        <v>352</v>
      </c>
      <c r="C30" s="273">
        <v>635</v>
      </c>
    </row>
    <row r="31" spans="1:3" ht="15.75">
      <c r="A31" s="271" t="s">
        <v>343</v>
      </c>
      <c r="B31" s="272" t="s">
        <v>353</v>
      </c>
      <c r="C31" s="273">
        <v>317</v>
      </c>
    </row>
    <row r="32" spans="1:3" ht="15.75">
      <c r="A32" s="271" t="s">
        <v>343</v>
      </c>
      <c r="B32" s="272" t="s">
        <v>354</v>
      </c>
      <c r="C32" s="273">
        <v>2387</v>
      </c>
    </row>
    <row r="33" spans="1:3" ht="30">
      <c r="A33" s="271" t="s">
        <v>343</v>
      </c>
      <c r="B33" s="272" t="s">
        <v>355</v>
      </c>
      <c r="C33" s="273">
        <v>278</v>
      </c>
    </row>
    <row r="34" spans="1:3" ht="15.75">
      <c r="A34" s="271" t="s">
        <v>343</v>
      </c>
      <c r="B34" s="272" t="s">
        <v>356</v>
      </c>
      <c r="C34" s="273">
        <v>6850</v>
      </c>
    </row>
    <row r="35" spans="1:3" ht="15.75">
      <c r="A35" s="271" t="s">
        <v>343</v>
      </c>
      <c r="B35" s="272" t="s">
        <v>357</v>
      </c>
      <c r="C35" s="273">
        <v>70</v>
      </c>
    </row>
    <row r="36" spans="1:3" ht="15.75">
      <c r="A36" s="271" t="s">
        <v>343</v>
      </c>
      <c r="B36" s="272" t="s">
        <v>358</v>
      </c>
      <c r="C36" s="273">
        <v>7701</v>
      </c>
    </row>
    <row r="37" spans="1:3" ht="30">
      <c r="A37" s="271" t="s">
        <v>343</v>
      </c>
      <c r="B37" s="272" t="s">
        <v>359</v>
      </c>
      <c r="C37" s="273">
        <v>3371</v>
      </c>
    </row>
    <row r="38" spans="1:3" ht="15.75">
      <c r="A38" s="271" t="s">
        <v>360</v>
      </c>
      <c r="B38" s="272" t="s">
        <v>334</v>
      </c>
      <c r="C38" s="273">
        <v>223</v>
      </c>
    </row>
    <row r="39" spans="1:3" ht="15.75">
      <c r="A39" s="271" t="s">
        <v>361</v>
      </c>
      <c r="B39" s="272" t="s">
        <v>342</v>
      </c>
      <c r="C39" s="273">
        <v>7353</v>
      </c>
    </row>
    <row r="40" spans="1:3" ht="15.75">
      <c r="A40" s="271" t="s">
        <v>362</v>
      </c>
      <c r="B40" s="272" t="s">
        <v>342</v>
      </c>
      <c r="C40" s="273">
        <v>6885</v>
      </c>
    </row>
    <row r="41" spans="1:3" ht="15.75">
      <c r="A41" s="271" t="s">
        <v>363</v>
      </c>
      <c r="B41" s="272" t="s">
        <v>342</v>
      </c>
      <c r="C41" s="273">
        <v>1337</v>
      </c>
    </row>
    <row r="42" spans="1:3" ht="15.75">
      <c r="A42" s="271" t="s">
        <v>364</v>
      </c>
      <c r="B42" s="272" t="s">
        <v>365</v>
      </c>
      <c r="C42" s="273">
        <v>229</v>
      </c>
    </row>
    <row r="43" spans="1:3" ht="15.75">
      <c r="A43" s="271" t="s">
        <v>298</v>
      </c>
      <c r="B43" s="272" t="s">
        <v>366</v>
      </c>
      <c r="C43" s="273">
        <v>574</v>
      </c>
    </row>
    <row r="44" spans="1:3" ht="15.75">
      <c r="A44" s="271" t="s">
        <v>298</v>
      </c>
      <c r="B44" s="272" t="s">
        <v>367</v>
      </c>
      <c r="C44" s="273">
        <v>376</v>
      </c>
    </row>
    <row r="45" spans="1:3" ht="15.75">
      <c r="A45" s="271" t="s">
        <v>368</v>
      </c>
      <c r="B45" s="272" t="s">
        <v>369</v>
      </c>
      <c r="C45" s="273">
        <v>1396</v>
      </c>
    </row>
    <row r="46" spans="1:3" ht="15.75">
      <c r="A46" s="271" t="s">
        <v>370</v>
      </c>
      <c r="B46" s="272" t="s">
        <v>336</v>
      </c>
      <c r="C46" s="273">
        <v>12118</v>
      </c>
    </row>
    <row r="47" spans="1:3" ht="15.75">
      <c r="A47" s="271" t="s">
        <v>371</v>
      </c>
      <c r="B47" s="272" t="s">
        <v>329</v>
      </c>
      <c r="C47" s="273">
        <v>75</v>
      </c>
    </row>
    <row r="48" spans="1:3" ht="15.75">
      <c r="A48" s="271" t="s">
        <v>372</v>
      </c>
      <c r="B48" s="272" t="s">
        <v>365</v>
      </c>
      <c r="C48" s="273">
        <v>148</v>
      </c>
    </row>
    <row r="49" spans="1:3" ht="15.75">
      <c r="A49" s="271" t="s">
        <v>296</v>
      </c>
      <c r="B49" s="272" t="s">
        <v>369</v>
      </c>
      <c r="C49" s="273">
        <v>950</v>
      </c>
    </row>
    <row r="50" spans="1:3" ht="15.75">
      <c r="A50" s="271" t="s">
        <v>300</v>
      </c>
      <c r="B50" s="272" t="s">
        <v>373</v>
      </c>
      <c r="C50" s="273">
        <v>1047</v>
      </c>
    </row>
    <row r="51" spans="1:3" ht="15.75">
      <c r="A51" s="271" t="s">
        <v>374</v>
      </c>
      <c r="B51" s="272" t="s">
        <v>336</v>
      </c>
      <c r="C51" s="273">
        <v>1137</v>
      </c>
    </row>
    <row r="52" spans="1:3" ht="30">
      <c r="A52" s="271" t="s">
        <v>375</v>
      </c>
      <c r="B52" s="272" t="s">
        <v>376</v>
      </c>
      <c r="C52" s="273">
        <v>4842</v>
      </c>
    </row>
    <row r="53" spans="1:3" ht="15.75">
      <c r="A53" s="271" t="s">
        <v>377</v>
      </c>
      <c r="B53" s="272" t="s">
        <v>342</v>
      </c>
      <c r="C53" s="273">
        <v>1337</v>
      </c>
    </row>
    <row r="54" spans="1:3" ht="15.75">
      <c r="A54" s="271" t="s">
        <v>378</v>
      </c>
      <c r="B54" s="272" t="s">
        <v>379</v>
      </c>
      <c r="C54" s="273">
        <v>150</v>
      </c>
    </row>
    <row r="55" spans="1:3" ht="15.75">
      <c r="A55" s="271" t="s">
        <v>380</v>
      </c>
      <c r="B55" s="272" t="s">
        <v>342</v>
      </c>
      <c r="C55" s="273">
        <v>2674</v>
      </c>
    </row>
    <row r="56" spans="1:3" ht="30">
      <c r="A56" s="271" t="s">
        <v>381</v>
      </c>
      <c r="B56" s="272" t="s">
        <v>382</v>
      </c>
      <c r="C56" s="273">
        <v>10071</v>
      </c>
    </row>
    <row r="57" spans="1:3" ht="15.75">
      <c r="A57" s="271" t="s">
        <v>383</v>
      </c>
      <c r="B57" s="272" t="s">
        <v>365</v>
      </c>
      <c r="C57" s="273">
        <v>3337</v>
      </c>
    </row>
    <row r="58" spans="1:3" ht="15.75">
      <c r="A58" s="271" t="s">
        <v>384</v>
      </c>
      <c r="B58" s="272" t="s">
        <v>385</v>
      </c>
      <c r="C58" s="273">
        <v>3444</v>
      </c>
    </row>
    <row r="59" spans="1:3" ht="15.75">
      <c r="A59" s="271" t="s">
        <v>386</v>
      </c>
      <c r="B59" s="272" t="s">
        <v>387</v>
      </c>
      <c r="C59" s="273">
        <v>1805</v>
      </c>
    </row>
    <row r="60" spans="1:3" ht="15.75">
      <c r="A60" s="271" t="s">
        <v>386</v>
      </c>
      <c r="B60" s="272" t="s">
        <v>388</v>
      </c>
      <c r="C60" s="273">
        <v>3263</v>
      </c>
    </row>
    <row r="61" spans="1:3" ht="15.75">
      <c r="A61" s="271" t="s">
        <v>386</v>
      </c>
      <c r="B61" s="272" t="s">
        <v>389</v>
      </c>
      <c r="C61" s="273">
        <v>2308</v>
      </c>
    </row>
    <row r="62" spans="1:3" ht="15.75">
      <c r="A62" s="271" t="s">
        <v>386</v>
      </c>
      <c r="B62" s="272" t="s">
        <v>367</v>
      </c>
      <c r="C62" s="273">
        <v>735</v>
      </c>
    </row>
    <row r="63" spans="1:3" ht="30">
      <c r="A63" s="271" t="s">
        <v>386</v>
      </c>
      <c r="B63" s="272" t="s">
        <v>390</v>
      </c>
      <c r="C63" s="273">
        <v>1829</v>
      </c>
    </row>
    <row r="64" spans="1:3" ht="15.75">
      <c r="A64" s="271" t="s">
        <v>391</v>
      </c>
      <c r="B64" s="272" t="s">
        <v>334</v>
      </c>
      <c r="C64" s="273">
        <v>1053</v>
      </c>
    </row>
    <row r="65" spans="1:3" ht="15.75">
      <c r="A65" s="271" t="s">
        <v>392</v>
      </c>
      <c r="B65" s="272" t="s">
        <v>334</v>
      </c>
      <c r="C65" s="273">
        <v>2099</v>
      </c>
    </row>
    <row r="66" spans="1:3" ht="15.75">
      <c r="A66" s="271" t="s">
        <v>393</v>
      </c>
      <c r="B66" s="272" t="s">
        <v>394</v>
      </c>
      <c r="C66" s="273">
        <v>167</v>
      </c>
    </row>
    <row r="67" spans="1:3" ht="15.75">
      <c r="A67" s="271" t="s">
        <v>395</v>
      </c>
      <c r="B67" s="272" t="s">
        <v>396</v>
      </c>
      <c r="C67" s="273">
        <v>200</v>
      </c>
    </row>
    <row r="68" spans="1:3" ht="15.75">
      <c r="A68" s="271" t="s">
        <v>397</v>
      </c>
      <c r="B68" s="272" t="s">
        <v>342</v>
      </c>
      <c r="C68" s="273">
        <v>2674</v>
      </c>
    </row>
    <row r="69" spans="1:3" ht="15.75">
      <c r="A69" s="271" t="s">
        <v>398</v>
      </c>
      <c r="B69" s="272" t="s">
        <v>365</v>
      </c>
      <c r="C69" s="273">
        <v>2506</v>
      </c>
    </row>
    <row r="70" spans="1:3" ht="15.75">
      <c r="A70" s="271" t="s">
        <v>399</v>
      </c>
      <c r="B70" s="272" t="s">
        <v>334</v>
      </c>
      <c r="C70" s="273">
        <v>252</v>
      </c>
    </row>
    <row r="71" spans="1:3" ht="15.75">
      <c r="A71" s="271" t="s">
        <v>400</v>
      </c>
      <c r="B71" s="272" t="s">
        <v>369</v>
      </c>
      <c r="C71" s="273">
        <v>700</v>
      </c>
    </row>
    <row r="72" spans="1:3" ht="30">
      <c r="A72" s="271" t="s">
        <v>401</v>
      </c>
      <c r="B72" s="272" t="s">
        <v>402</v>
      </c>
      <c r="C72" s="273">
        <v>16704</v>
      </c>
    </row>
    <row r="73" spans="1:3" ht="15.75">
      <c r="A73" s="271" t="s">
        <v>401</v>
      </c>
      <c r="B73" s="272" t="s">
        <v>403</v>
      </c>
      <c r="C73" s="273">
        <v>15402</v>
      </c>
    </row>
    <row r="74" spans="1:3" ht="15.75">
      <c r="A74" s="271" t="s">
        <v>404</v>
      </c>
      <c r="B74" s="272" t="s">
        <v>342</v>
      </c>
      <c r="C74" s="273">
        <v>6685</v>
      </c>
    </row>
    <row r="75" spans="1:3" ht="15.75">
      <c r="A75" s="271" t="s">
        <v>405</v>
      </c>
      <c r="B75" s="272" t="s">
        <v>342</v>
      </c>
      <c r="C75" s="273">
        <v>1337</v>
      </c>
    </row>
    <row r="76" spans="1:3" ht="15.75">
      <c r="A76" s="271" t="s">
        <v>406</v>
      </c>
      <c r="B76" s="272" t="s">
        <v>342</v>
      </c>
      <c r="C76" s="273">
        <v>3342</v>
      </c>
    </row>
    <row r="77" spans="1:3" ht="15.75">
      <c r="A77" s="271" t="s">
        <v>407</v>
      </c>
      <c r="B77" s="272" t="s">
        <v>408</v>
      </c>
      <c r="C77" s="273">
        <v>3857</v>
      </c>
    </row>
    <row r="78" spans="1:3" ht="15.75">
      <c r="A78" s="271" t="s">
        <v>409</v>
      </c>
      <c r="B78" s="272" t="s">
        <v>342</v>
      </c>
      <c r="C78" s="273">
        <v>2674</v>
      </c>
    </row>
    <row r="79" spans="1:3" ht="15.75">
      <c r="A79" s="271" t="s">
        <v>410</v>
      </c>
      <c r="B79" s="272" t="s">
        <v>334</v>
      </c>
      <c r="C79" s="273">
        <v>4805</v>
      </c>
    </row>
    <row r="80" spans="1:3" ht="15.75">
      <c r="A80" s="271" t="s">
        <v>411</v>
      </c>
      <c r="B80" s="272" t="s">
        <v>342</v>
      </c>
      <c r="C80" s="273">
        <v>2674</v>
      </c>
    </row>
    <row r="81" spans="1:3" ht="15.75">
      <c r="A81" s="271" t="s">
        <v>412</v>
      </c>
      <c r="B81" s="272" t="s">
        <v>342</v>
      </c>
      <c r="C81" s="273">
        <v>2674</v>
      </c>
    </row>
    <row r="82" spans="1:3" ht="15.75">
      <c r="A82" s="271" t="s">
        <v>413</v>
      </c>
      <c r="B82" s="272" t="s">
        <v>342</v>
      </c>
      <c r="C82" s="273">
        <v>4011</v>
      </c>
    </row>
    <row r="83" spans="1:3" ht="15.75">
      <c r="A83" s="271" t="s">
        <v>414</v>
      </c>
      <c r="B83" s="272" t="s">
        <v>342</v>
      </c>
      <c r="C83" s="273">
        <v>5348</v>
      </c>
    </row>
    <row r="84" spans="1:3" ht="15.75">
      <c r="A84" s="271" t="s">
        <v>415</v>
      </c>
      <c r="B84" s="272" t="s">
        <v>334</v>
      </c>
      <c r="C84" s="273">
        <v>9279</v>
      </c>
    </row>
    <row r="85" spans="1:3" ht="15.75">
      <c r="A85" s="271" t="s">
        <v>416</v>
      </c>
      <c r="B85" s="272" t="s">
        <v>334</v>
      </c>
      <c r="C85" s="273">
        <v>1555</v>
      </c>
    </row>
    <row r="86" spans="1:3" ht="15.75">
      <c r="A86" s="271" t="s">
        <v>417</v>
      </c>
      <c r="B86" s="272" t="s">
        <v>396</v>
      </c>
      <c r="C86" s="273">
        <v>50</v>
      </c>
    </row>
    <row r="87" spans="1:3" ht="15.75">
      <c r="A87" s="271" t="s">
        <v>418</v>
      </c>
      <c r="B87" s="272" t="s">
        <v>342</v>
      </c>
      <c r="C87" s="273">
        <v>20055</v>
      </c>
    </row>
    <row r="88" spans="1:3" ht="15.75">
      <c r="A88" s="271" t="s">
        <v>419</v>
      </c>
      <c r="B88" s="272" t="s">
        <v>373</v>
      </c>
      <c r="C88" s="273">
        <v>9568</v>
      </c>
    </row>
    <row r="89" spans="1:3" ht="15.75">
      <c r="A89" s="271" t="s">
        <v>420</v>
      </c>
      <c r="B89" s="272" t="s">
        <v>396</v>
      </c>
      <c r="C89" s="273">
        <v>2348</v>
      </c>
    </row>
    <row r="90" spans="1:3" ht="15.75">
      <c r="A90" s="271" t="s">
        <v>420</v>
      </c>
      <c r="B90" s="272" t="s">
        <v>421</v>
      </c>
      <c r="C90" s="273">
        <v>176</v>
      </c>
    </row>
    <row r="91" spans="1:3" ht="30">
      <c r="A91" s="271" t="s">
        <v>422</v>
      </c>
      <c r="B91" s="272" t="s">
        <v>423</v>
      </c>
      <c r="C91" s="273">
        <v>205</v>
      </c>
    </row>
    <row r="92" spans="1:3" ht="15.75">
      <c r="A92" s="271" t="s">
        <v>424</v>
      </c>
      <c r="B92" s="272" t="s">
        <v>356</v>
      </c>
      <c r="C92" s="273">
        <v>701</v>
      </c>
    </row>
    <row r="93" spans="1:3" ht="15.75">
      <c r="A93" s="271" t="s">
        <v>425</v>
      </c>
      <c r="B93" s="272" t="s">
        <v>426</v>
      </c>
      <c r="C93" s="273">
        <v>25693</v>
      </c>
    </row>
    <row r="94" spans="1:3" ht="30">
      <c r="A94" s="271" t="s">
        <v>427</v>
      </c>
      <c r="B94" s="272" t="s">
        <v>423</v>
      </c>
      <c r="C94" s="273">
        <v>1457</v>
      </c>
    </row>
    <row r="95" spans="1:3" ht="30">
      <c r="A95" s="271" t="s">
        <v>428</v>
      </c>
      <c r="B95" s="272" t="s">
        <v>423</v>
      </c>
      <c r="C95" s="273">
        <v>553</v>
      </c>
    </row>
    <row r="96" spans="1:3" ht="15.75">
      <c r="A96" s="271" t="s">
        <v>429</v>
      </c>
      <c r="B96" s="272" t="s">
        <v>373</v>
      </c>
      <c r="C96" s="273">
        <v>247</v>
      </c>
    </row>
    <row r="97" spans="1:3" ht="15.75">
      <c r="A97" s="271" t="s">
        <v>430</v>
      </c>
      <c r="B97" s="272" t="s">
        <v>342</v>
      </c>
      <c r="C97" s="273">
        <v>3342</v>
      </c>
    </row>
    <row r="98" spans="1:3" ht="15.75">
      <c r="A98" s="271" t="s">
        <v>431</v>
      </c>
      <c r="B98" s="272" t="s">
        <v>342</v>
      </c>
      <c r="C98" s="273">
        <v>4679</v>
      </c>
    </row>
    <row r="99" spans="1:3" ht="15.75">
      <c r="A99" s="271" t="s">
        <v>432</v>
      </c>
      <c r="B99" s="272" t="s">
        <v>433</v>
      </c>
      <c r="C99" s="273">
        <v>4267</v>
      </c>
    </row>
    <row r="100" spans="1:3" ht="15.75">
      <c r="A100" s="271" t="s">
        <v>432</v>
      </c>
      <c r="B100" s="272" t="s">
        <v>434</v>
      </c>
      <c r="C100" s="273">
        <v>142</v>
      </c>
    </row>
    <row r="101" spans="1:3" ht="15.75">
      <c r="A101" s="271" t="s">
        <v>432</v>
      </c>
      <c r="B101" s="272" t="s">
        <v>435</v>
      </c>
      <c r="C101" s="273">
        <v>2706</v>
      </c>
    </row>
    <row r="102" spans="1:3" ht="15.75">
      <c r="A102" s="271" t="s">
        <v>436</v>
      </c>
      <c r="B102" s="272" t="s">
        <v>342</v>
      </c>
      <c r="C102" s="273">
        <v>5348</v>
      </c>
    </row>
    <row r="103" spans="1:3" ht="15.75">
      <c r="A103" s="271" t="s">
        <v>437</v>
      </c>
      <c r="B103" s="272" t="s">
        <v>394</v>
      </c>
      <c r="C103" s="273">
        <v>1500</v>
      </c>
    </row>
    <row r="104" spans="1:3" ht="15.75">
      <c r="A104" s="271" t="s">
        <v>438</v>
      </c>
      <c r="B104" s="272" t="s">
        <v>403</v>
      </c>
      <c r="C104" s="273">
        <v>449</v>
      </c>
    </row>
    <row r="105" spans="1:3" ht="15.75">
      <c r="A105" s="271" t="s">
        <v>439</v>
      </c>
      <c r="B105" s="272" t="s">
        <v>342</v>
      </c>
      <c r="C105" s="273">
        <v>3342</v>
      </c>
    </row>
    <row r="106" spans="1:3" ht="15.75">
      <c r="A106" s="271" t="s">
        <v>440</v>
      </c>
      <c r="B106" s="272" t="s">
        <v>342</v>
      </c>
      <c r="C106" s="273">
        <v>4011</v>
      </c>
    </row>
    <row r="107" spans="1:3" ht="15.75">
      <c r="A107" s="271" t="s">
        <v>441</v>
      </c>
      <c r="B107" s="272" t="s">
        <v>342</v>
      </c>
      <c r="C107" s="273">
        <v>7353</v>
      </c>
    </row>
    <row r="108" spans="1:3" ht="15.75">
      <c r="A108" s="271" t="s">
        <v>442</v>
      </c>
      <c r="B108" s="272" t="s">
        <v>342</v>
      </c>
      <c r="C108" s="273">
        <v>2674</v>
      </c>
    </row>
    <row r="109" spans="1:3" ht="15.75">
      <c r="A109" s="271" t="s">
        <v>443</v>
      </c>
      <c r="B109" s="272" t="s">
        <v>342</v>
      </c>
      <c r="C109" s="273">
        <v>1337</v>
      </c>
    </row>
    <row r="110" spans="1:3" ht="15.75">
      <c r="A110" s="271" t="s">
        <v>444</v>
      </c>
      <c r="B110" s="272" t="s">
        <v>342</v>
      </c>
      <c r="C110" s="273">
        <v>10027</v>
      </c>
    </row>
    <row r="111" spans="1:3" ht="15.75">
      <c r="A111" s="271" t="s">
        <v>445</v>
      </c>
      <c r="B111" s="272" t="s">
        <v>408</v>
      </c>
      <c r="C111" s="273">
        <v>16005</v>
      </c>
    </row>
    <row r="112" spans="1:3" ht="15.75">
      <c r="A112" s="271" t="s">
        <v>446</v>
      </c>
      <c r="B112" s="272" t="s">
        <v>369</v>
      </c>
      <c r="C112" s="273">
        <v>1000</v>
      </c>
    </row>
    <row r="113" spans="1:3" ht="15.75">
      <c r="A113" s="271" t="s">
        <v>447</v>
      </c>
      <c r="B113" s="272" t="s">
        <v>342</v>
      </c>
      <c r="C113" s="273">
        <v>2674</v>
      </c>
    </row>
    <row r="114" spans="1:3" ht="15.75">
      <c r="A114" s="271" t="s">
        <v>448</v>
      </c>
      <c r="B114" s="272" t="s">
        <v>449</v>
      </c>
      <c r="C114" s="273">
        <v>1015</v>
      </c>
    </row>
    <row r="115" spans="1:3" ht="15.75">
      <c r="A115" s="271" t="s">
        <v>448</v>
      </c>
      <c r="B115" s="272" t="s">
        <v>450</v>
      </c>
      <c r="C115" s="273">
        <v>933</v>
      </c>
    </row>
    <row r="116" spans="1:3" ht="15.75">
      <c r="A116" s="271" t="s">
        <v>448</v>
      </c>
      <c r="B116" s="272" t="s">
        <v>451</v>
      </c>
      <c r="C116" s="273">
        <v>477</v>
      </c>
    </row>
    <row r="117" spans="1:3" ht="15.75">
      <c r="A117" s="271" t="s">
        <v>452</v>
      </c>
      <c r="B117" s="272" t="s">
        <v>342</v>
      </c>
      <c r="C117" s="273">
        <v>8690</v>
      </c>
    </row>
    <row r="118" spans="1:3" ht="15.75">
      <c r="A118" s="271" t="s">
        <v>453</v>
      </c>
      <c r="B118" s="272" t="s">
        <v>356</v>
      </c>
      <c r="C118" s="273">
        <v>5090</v>
      </c>
    </row>
    <row r="119" spans="1:3" ht="30">
      <c r="A119" s="271" t="s">
        <v>454</v>
      </c>
      <c r="B119" s="272" t="s">
        <v>331</v>
      </c>
      <c r="C119" s="273">
        <v>1224</v>
      </c>
    </row>
    <row r="120" spans="1:3" ht="15.75">
      <c r="A120" s="271" t="s">
        <v>455</v>
      </c>
      <c r="B120" s="272" t="s">
        <v>396</v>
      </c>
      <c r="C120" s="273">
        <v>98</v>
      </c>
    </row>
    <row r="121" spans="1:3" ht="30">
      <c r="A121" s="271" t="s">
        <v>456</v>
      </c>
      <c r="B121" s="272" t="s">
        <v>423</v>
      </c>
      <c r="C121" s="273">
        <v>374</v>
      </c>
    </row>
    <row r="122" spans="1:3" ht="15.75">
      <c r="A122" s="271" t="s">
        <v>457</v>
      </c>
      <c r="B122" s="272" t="s">
        <v>342</v>
      </c>
      <c r="C122" s="273">
        <v>2005</v>
      </c>
    </row>
    <row r="123" spans="1:3" ht="15.75">
      <c r="A123" s="271" t="s">
        <v>458</v>
      </c>
      <c r="B123" s="272" t="s">
        <v>334</v>
      </c>
      <c r="C123" s="273">
        <v>1032</v>
      </c>
    </row>
    <row r="124" spans="1:3" ht="15.75">
      <c r="A124" s="271" t="s">
        <v>459</v>
      </c>
      <c r="B124" s="272" t="s">
        <v>460</v>
      </c>
      <c r="C124" s="273">
        <v>56</v>
      </c>
    </row>
    <row r="125" spans="1:3" ht="15.75">
      <c r="A125" s="271" t="s">
        <v>459</v>
      </c>
      <c r="B125" s="272" t="s">
        <v>394</v>
      </c>
      <c r="C125" s="273">
        <v>231</v>
      </c>
    </row>
    <row r="126" spans="1:3" ht="15.75">
      <c r="A126" s="271" t="s">
        <v>461</v>
      </c>
      <c r="B126" s="272" t="s">
        <v>460</v>
      </c>
      <c r="C126" s="273">
        <v>635</v>
      </c>
    </row>
    <row r="127" spans="1:3" ht="15.75">
      <c r="A127" s="271" t="s">
        <v>462</v>
      </c>
      <c r="B127" s="272" t="s">
        <v>342</v>
      </c>
      <c r="C127" s="273">
        <v>3342</v>
      </c>
    </row>
    <row r="128" spans="1:3" ht="15.75">
      <c r="A128" s="271" t="s">
        <v>463</v>
      </c>
      <c r="B128" s="272" t="s">
        <v>329</v>
      </c>
      <c r="C128" s="273">
        <v>100</v>
      </c>
    </row>
    <row r="129" spans="1:3" ht="15.75">
      <c r="A129" s="271" t="s">
        <v>464</v>
      </c>
      <c r="B129" s="272" t="s">
        <v>465</v>
      </c>
      <c r="C129" s="273">
        <v>20006</v>
      </c>
    </row>
    <row r="130" spans="1:3" ht="15.75">
      <c r="A130" s="271" t="s">
        <v>466</v>
      </c>
      <c r="B130" s="272" t="s">
        <v>467</v>
      </c>
      <c r="C130" s="273">
        <v>496</v>
      </c>
    </row>
    <row r="131" spans="1:3" ht="15.75">
      <c r="A131" s="271" t="s">
        <v>468</v>
      </c>
      <c r="B131" s="272" t="s">
        <v>342</v>
      </c>
      <c r="C131" s="273">
        <v>5348</v>
      </c>
    </row>
    <row r="132" spans="1:3" ht="15.75">
      <c r="A132" s="271" t="s">
        <v>469</v>
      </c>
      <c r="B132" s="272" t="s">
        <v>342</v>
      </c>
      <c r="C132" s="273">
        <v>4679</v>
      </c>
    </row>
    <row r="133" spans="1:3" ht="15.75">
      <c r="A133" s="271" t="s">
        <v>470</v>
      </c>
      <c r="B133" s="272" t="s">
        <v>342</v>
      </c>
      <c r="C133" s="273">
        <v>2771</v>
      </c>
    </row>
    <row r="134" spans="1:3" ht="15.75">
      <c r="A134" s="271" t="s">
        <v>471</v>
      </c>
      <c r="B134" s="272" t="s">
        <v>334</v>
      </c>
      <c r="C134" s="273">
        <v>51</v>
      </c>
    </row>
    <row r="135" spans="1:3" ht="15.75">
      <c r="A135" s="271" t="s">
        <v>472</v>
      </c>
      <c r="B135" s="272" t="s">
        <v>342</v>
      </c>
      <c r="C135" s="273">
        <v>2674</v>
      </c>
    </row>
    <row r="136" spans="1:3" ht="15.75">
      <c r="A136" s="271" t="s">
        <v>473</v>
      </c>
      <c r="B136" s="272" t="s">
        <v>334</v>
      </c>
      <c r="C136" s="273">
        <v>9809</v>
      </c>
    </row>
    <row r="137" spans="1:3" ht="15.75">
      <c r="A137" s="271" t="s">
        <v>474</v>
      </c>
      <c r="B137" s="272" t="s">
        <v>396</v>
      </c>
      <c r="C137" s="273">
        <v>96</v>
      </c>
    </row>
    <row r="138" spans="1:3" ht="15.75">
      <c r="A138" s="271" t="s">
        <v>475</v>
      </c>
      <c r="B138" s="272" t="s">
        <v>342</v>
      </c>
      <c r="C138" s="273">
        <v>4011</v>
      </c>
    </row>
    <row r="139" spans="1:3" ht="15.75">
      <c r="A139" s="271" t="s">
        <v>476</v>
      </c>
      <c r="B139" s="272" t="s">
        <v>421</v>
      </c>
      <c r="C139" s="273">
        <v>700</v>
      </c>
    </row>
    <row r="140" spans="1:3" ht="15.75">
      <c r="A140" s="271" t="s">
        <v>477</v>
      </c>
      <c r="B140" s="272" t="s">
        <v>421</v>
      </c>
      <c r="C140" s="273">
        <v>3601</v>
      </c>
    </row>
    <row r="141" spans="1:3" ht="15.75">
      <c r="A141" s="271" t="s">
        <v>478</v>
      </c>
      <c r="B141" s="272" t="s">
        <v>334</v>
      </c>
      <c r="C141" s="273">
        <v>334</v>
      </c>
    </row>
    <row r="142" spans="1:3" ht="15.75">
      <c r="A142" s="271" t="s">
        <v>479</v>
      </c>
      <c r="B142" s="272" t="s">
        <v>342</v>
      </c>
      <c r="C142" s="273">
        <v>9359</v>
      </c>
    </row>
    <row r="143" spans="1:3" ht="15.75">
      <c r="A143" s="271" t="s">
        <v>480</v>
      </c>
      <c r="B143" s="272" t="s">
        <v>342</v>
      </c>
      <c r="C143" s="273">
        <v>4679</v>
      </c>
    </row>
    <row r="144" spans="1:3" ht="15.75">
      <c r="A144" s="271" t="s">
        <v>481</v>
      </c>
      <c r="B144" s="272" t="s">
        <v>342</v>
      </c>
      <c r="C144" s="273">
        <v>-7139</v>
      </c>
    </row>
    <row r="145" spans="1:3" ht="15.75">
      <c r="A145" s="271" t="s">
        <v>482</v>
      </c>
      <c r="B145" s="272" t="s">
        <v>342</v>
      </c>
      <c r="C145" s="273">
        <v>273</v>
      </c>
    </row>
    <row r="146" spans="1:3" ht="15.75">
      <c r="A146" s="271" t="s">
        <v>483</v>
      </c>
      <c r="B146" s="272" t="s">
        <v>342</v>
      </c>
      <c r="C146" s="273">
        <v>3342</v>
      </c>
    </row>
    <row r="147" spans="1:3" ht="15.75">
      <c r="A147" s="271" t="s">
        <v>484</v>
      </c>
      <c r="B147" s="272" t="s">
        <v>342</v>
      </c>
      <c r="C147" s="273">
        <v>2674</v>
      </c>
    </row>
    <row r="148" spans="1:3" ht="15.75">
      <c r="A148" s="271" t="s">
        <v>485</v>
      </c>
      <c r="B148" s="272" t="s">
        <v>342</v>
      </c>
      <c r="C148" s="273">
        <v>4011</v>
      </c>
    </row>
    <row r="149" spans="1:3" ht="15.75">
      <c r="A149" s="271" t="s">
        <v>486</v>
      </c>
      <c r="B149" s="272" t="s">
        <v>342</v>
      </c>
      <c r="C149" s="273">
        <v>3342</v>
      </c>
    </row>
    <row r="150" spans="1:3" ht="15.75">
      <c r="A150" s="271" t="s">
        <v>487</v>
      </c>
      <c r="B150" s="272" t="s">
        <v>421</v>
      </c>
      <c r="C150" s="273">
        <v>-297</v>
      </c>
    </row>
    <row r="151" spans="1:3" ht="15.75">
      <c r="A151" s="271" t="s">
        <v>488</v>
      </c>
      <c r="B151" s="272" t="s">
        <v>342</v>
      </c>
      <c r="C151" s="273">
        <v>31419</v>
      </c>
    </row>
    <row r="152" spans="1:3" ht="15.75">
      <c r="A152" s="271" t="s">
        <v>489</v>
      </c>
      <c r="B152" s="272" t="s">
        <v>342</v>
      </c>
      <c r="C152" s="273">
        <v>4011</v>
      </c>
    </row>
    <row r="153" spans="1:3" ht="15.75">
      <c r="A153" s="271" t="s">
        <v>490</v>
      </c>
      <c r="B153" s="272" t="s">
        <v>342</v>
      </c>
      <c r="C153" s="273">
        <v>4679</v>
      </c>
    </row>
    <row r="154" spans="1:3" ht="15.75">
      <c r="A154" s="271" t="s">
        <v>491</v>
      </c>
      <c r="B154" s="272" t="s">
        <v>394</v>
      </c>
      <c r="C154" s="273">
        <v>6826</v>
      </c>
    </row>
    <row r="155" spans="1:3" ht="15.75">
      <c r="A155" s="271" t="s">
        <v>492</v>
      </c>
      <c r="B155" s="272" t="s">
        <v>421</v>
      </c>
      <c r="C155" s="273">
        <v>250</v>
      </c>
    </row>
    <row r="156" spans="1:3" ht="15.75">
      <c r="A156" s="271" t="s">
        <v>493</v>
      </c>
      <c r="B156" s="272" t="s">
        <v>408</v>
      </c>
      <c r="C156" s="273">
        <v>1024</v>
      </c>
    </row>
    <row r="157" spans="1:3" ht="15.75">
      <c r="A157" s="271" t="s">
        <v>494</v>
      </c>
      <c r="B157" s="272" t="s">
        <v>495</v>
      </c>
      <c r="C157" s="273">
        <v>12835</v>
      </c>
    </row>
    <row r="158" spans="1:3" ht="15.75">
      <c r="A158" s="271" t="s">
        <v>494</v>
      </c>
      <c r="B158" s="272" t="s">
        <v>496</v>
      </c>
      <c r="C158" s="273">
        <v>13581</v>
      </c>
    </row>
    <row r="159" spans="1:3" ht="15.75">
      <c r="A159" s="271" t="s">
        <v>497</v>
      </c>
      <c r="B159" s="272" t="s">
        <v>342</v>
      </c>
      <c r="C159" s="273">
        <v>2005</v>
      </c>
    </row>
    <row r="160" spans="1:3" ht="15.75">
      <c r="A160" s="271" t="s">
        <v>498</v>
      </c>
      <c r="B160" s="272" t="s">
        <v>342</v>
      </c>
      <c r="C160" s="273">
        <v>8690</v>
      </c>
    </row>
    <row r="161" spans="1:3" ht="15.75">
      <c r="A161" s="271" t="s">
        <v>499</v>
      </c>
      <c r="B161" s="272" t="s">
        <v>342</v>
      </c>
      <c r="C161" s="273">
        <v>12033</v>
      </c>
    </row>
    <row r="162" spans="1:3" ht="15.75">
      <c r="A162" s="271" t="s">
        <v>500</v>
      </c>
      <c r="B162" s="272" t="s">
        <v>342</v>
      </c>
      <c r="C162" s="273">
        <v>4011</v>
      </c>
    </row>
    <row r="163" spans="1:3" ht="15.75">
      <c r="A163" s="271" t="s">
        <v>501</v>
      </c>
      <c r="B163" s="272" t="s">
        <v>342</v>
      </c>
      <c r="C163" s="273">
        <v>2596</v>
      </c>
    </row>
    <row r="164" spans="1:3" ht="15.75">
      <c r="A164" s="271" t="s">
        <v>502</v>
      </c>
      <c r="B164" s="272" t="s">
        <v>369</v>
      </c>
      <c r="C164" s="273">
        <v>500</v>
      </c>
    </row>
    <row r="165" spans="1:3" ht="15.75">
      <c r="A165" s="271" t="s">
        <v>503</v>
      </c>
      <c r="B165" s="272" t="s">
        <v>342</v>
      </c>
      <c r="C165" s="273">
        <v>3342</v>
      </c>
    </row>
    <row r="166" spans="1:3" ht="15.75">
      <c r="A166" s="271" t="s">
        <v>504</v>
      </c>
      <c r="B166" s="272" t="s">
        <v>342</v>
      </c>
      <c r="C166" s="273">
        <v>1337</v>
      </c>
    </row>
    <row r="167" spans="1:3" ht="15.75">
      <c r="A167" s="271" t="s">
        <v>505</v>
      </c>
      <c r="B167" s="272" t="s">
        <v>342</v>
      </c>
      <c r="C167" s="273">
        <v>14038</v>
      </c>
    </row>
    <row r="168" spans="1:3" ht="15.75">
      <c r="A168" s="271" t="s">
        <v>506</v>
      </c>
      <c r="B168" s="272" t="s">
        <v>334</v>
      </c>
      <c r="C168" s="273">
        <v>1282</v>
      </c>
    </row>
    <row r="169" spans="1:3" ht="15.75">
      <c r="A169" s="271" t="s">
        <v>507</v>
      </c>
      <c r="B169" s="272" t="s">
        <v>342</v>
      </c>
      <c r="C169" s="273">
        <v>1337</v>
      </c>
    </row>
    <row r="170" spans="1:3" ht="15.75">
      <c r="A170" s="271" t="s">
        <v>508</v>
      </c>
      <c r="B170" s="272" t="s">
        <v>334</v>
      </c>
      <c r="C170" s="273">
        <v>200</v>
      </c>
    </row>
    <row r="171" spans="1:3" ht="15.75">
      <c r="A171" s="271" t="s">
        <v>509</v>
      </c>
      <c r="B171" s="272" t="s">
        <v>334</v>
      </c>
      <c r="C171" s="273">
        <v>479</v>
      </c>
    </row>
    <row r="172" spans="1:3" ht="15.75">
      <c r="A172" s="271" t="s">
        <v>510</v>
      </c>
      <c r="B172" s="272" t="s">
        <v>342</v>
      </c>
      <c r="C172" s="273">
        <v>5348</v>
      </c>
    </row>
    <row r="173" spans="1:3" ht="15.75">
      <c r="A173" s="271" t="s">
        <v>511</v>
      </c>
      <c r="B173" s="272" t="s">
        <v>342</v>
      </c>
      <c r="C173" s="273">
        <v>1337</v>
      </c>
    </row>
    <row r="174" spans="1:3" ht="15.75">
      <c r="A174" s="271" t="s">
        <v>512</v>
      </c>
      <c r="B174" s="272" t="s">
        <v>342</v>
      </c>
      <c r="C174" s="273">
        <v>2674</v>
      </c>
    </row>
    <row r="175" spans="1:3" ht="15.75">
      <c r="A175" s="271" t="s">
        <v>513</v>
      </c>
      <c r="B175" s="272" t="s">
        <v>342</v>
      </c>
      <c r="C175" s="273">
        <v>2674</v>
      </c>
    </row>
    <row r="176" spans="1:3" ht="15.75">
      <c r="A176" s="271" t="s">
        <v>514</v>
      </c>
      <c r="B176" s="272" t="s">
        <v>408</v>
      </c>
      <c r="C176" s="273">
        <v>37760</v>
      </c>
    </row>
    <row r="177" spans="1:3" ht="15.75">
      <c r="A177" s="271" t="s">
        <v>515</v>
      </c>
      <c r="B177" s="272" t="s">
        <v>467</v>
      </c>
      <c r="C177" s="273">
        <v>218</v>
      </c>
    </row>
    <row r="178" spans="1:3" ht="15.75">
      <c r="A178" s="271" t="s">
        <v>516</v>
      </c>
      <c r="B178" s="272" t="s">
        <v>373</v>
      </c>
      <c r="C178" s="273">
        <v>242</v>
      </c>
    </row>
    <row r="179" spans="1:3" ht="15.75">
      <c r="A179" s="271" t="s">
        <v>517</v>
      </c>
      <c r="B179" s="272" t="s">
        <v>342</v>
      </c>
      <c r="C179" s="273">
        <v>6605</v>
      </c>
    </row>
    <row r="180" spans="1:3" ht="15.75">
      <c r="A180" s="271" t="s">
        <v>518</v>
      </c>
      <c r="B180" s="272" t="s">
        <v>373</v>
      </c>
      <c r="C180" s="273">
        <v>135</v>
      </c>
    </row>
    <row r="181" spans="1:3" ht="15.75">
      <c r="A181" s="271" t="s">
        <v>519</v>
      </c>
      <c r="B181" s="272" t="s">
        <v>342</v>
      </c>
      <c r="C181" s="273">
        <v>6685</v>
      </c>
    </row>
    <row r="182" spans="1:3" ht="15.75">
      <c r="A182" s="271" t="s">
        <v>520</v>
      </c>
      <c r="B182" s="272" t="s">
        <v>521</v>
      </c>
      <c r="C182" s="273">
        <v>93330</v>
      </c>
    </row>
    <row r="183" spans="1:3" ht="15.75">
      <c r="A183" s="271" t="s">
        <v>522</v>
      </c>
      <c r="B183" s="272" t="s">
        <v>342</v>
      </c>
      <c r="C183" s="273">
        <v>2674</v>
      </c>
    </row>
    <row r="184" spans="1:3" ht="15.75">
      <c r="A184" s="271" t="s">
        <v>523</v>
      </c>
      <c r="B184" s="272" t="s">
        <v>421</v>
      </c>
      <c r="C184" s="273">
        <v>500</v>
      </c>
    </row>
    <row r="185" spans="1:3" ht="15.75">
      <c r="A185" s="271" t="s">
        <v>524</v>
      </c>
      <c r="B185" s="272" t="s">
        <v>525</v>
      </c>
      <c r="C185" s="273">
        <v>21296</v>
      </c>
    </row>
    <row r="186" spans="1:3" ht="30">
      <c r="A186" s="271" t="s">
        <v>524</v>
      </c>
      <c r="B186" s="272" t="s">
        <v>331</v>
      </c>
      <c r="C186" s="273">
        <v>975</v>
      </c>
    </row>
    <row r="187" spans="1:3" ht="15.75">
      <c r="A187" s="271" t="s">
        <v>526</v>
      </c>
      <c r="B187" s="272" t="s">
        <v>396</v>
      </c>
      <c r="C187" s="273">
        <v>223</v>
      </c>
    </row>
    <row r="188" spans="1:3" ht="15.75">
      <c r="A188" s="271" t="s">
        <v>527</v>
      </c>
      <c r="B188" s="272" t="s">
        <v>460</v>
      </c>
      <c r="C188" s="273">
        <v>7579</v>
      </c>
    </row>
    <row r="189" spans="1:3" ht="15.75">
      <c r="A189" s="271" t="s">
        <v>528</v>
      </c>
      <c r="B189" s="272" t="s">
        <v>369</v>
      </c>
      <c r="C189" s="273">
        <v>1168</v>
      </c>
    </row>
    <row r="190" spans="1:3" ht="30">
      <c r="A190" s="271" t="s">
        <v>529</v>
      </c>
      <c r="B190" s="272" t="s">
        <v>423</v>
      </c>
      <c r="C190" s="273">
        <v>2801</v>
      </c>
    </row>
    <row r="191" spans="1:3" ht="15.75">
      <c r="A191" s="271" t="s">
        <v>530</v>
      </c>
      <c r="B191" s="272" t="s">
        <v>342</v>
      </c>
      <c r="C191" s="273">
        <v>2005</v>
      </c>
    </row>
    <row r="192" spans="1:3" ht="15.75">
      <c r="A192" s="271" t="s">
        <v>531</v>
      </c>
      <c r="B192" s="272" t="s">
        <v>342</v>
      </c>
      <c r="C192" s="273">
        <v>2005</v>
      </c>
    </row>
    <row r="193" spans="1:3" ht="15.75">
      <c r="A193" s="271" t="s">
        <v>532</v>
      </c>
      <c r="B193" s="272" t="s">
        <v>342</v>
      </c>
      <c r="C193" s="273">
        <v>4011</v>
      </c>
    </row>
    <row r="194" spans="1:3" ht="30">
      <c r="A194" s="271" t="s">
        <v>533</v>
      </c>
      <c r="B194" s="272" t="s">
        <v>423</v>
      </c>
      <c r="C194" s="273">
        <v>1500</v>
      </c>
    </row>
    <row r="195" spans="1:3" ht="15.75">
      <c r="A195" s="271" t="s">
        <v>534</v>
      </c>
      <c r="B195" s="272" t="s">
        <v>342</v>
      </c>
      <c r="C195" s="273">
        <v>5348</v>
      </c>
    </row>
    <row r="196" spans="1:3" ht="15.75">
      <c r="A196" s="271" t="s">
        <v>535</v>
      </c>
      <c r="B196" s="272" t="s">
        <v>342</v>
      </c>
      <c r="C196" s="273">
        <v>4011</v>
      </c>
    </row>
    <row r="197" spans="1:3" ht="30">
      <c r="A197" s="271" t="s">
        <v>536</v>
      </c>
      <c r="B197" s="272" t="s">
        <v>423</v>
      </c>
      <c r="C197" s="273">
        <v>227</v>
      </c>
    </row>
    <row r="198" spans="1:3" ht="15.75">
      <c r="A198" s="271" t="s">
        <v>537</v>
      </c>
      <c r="B198" s="272" t="s">
        <v>342</v>
      </c>
      <c r="C198" s="273">
        <v>1947</v>
      </c>
    </row>
    <row r="199" spans="1:3" ht="15.75">
      <c r="A199" s="271" t="s">
        <v>538</v>
      </c>
      <c r="B199" s="272" t="s">
        <v>539</v>
      </c>
      <c r="C199" s="273">
        <v>6161</v>
      </c>
    </row>
    <row r="200" spans="1:3" ht="15.75">
      <c r="A200" s="271" t="s">
        <v>540</v>
      </c>
      <c r="B200" s="272" t="s">
        <v>541</v>
      </c>
      <c r="C200" s="273">
        <v>2401</v>
      </c>
    </row>
    <row r="201" spans="1:3" ht="15.75">
      <c r="A201" s="271" t="s">
        <v>542</v>
      </c>
      <c r="B201" s="272" t="s">
        <v>460</v>
      </c>
      <c r="C201" s="273">
        <v>821</v>
      </c>
    </row>
    <row r="202" spans="1:3" ht="15.75">
      <c r="A202" s="271" t="s">
        <v>543</v>
      </c>
      <c r="B202" s="272" t="s">
        <v>334</v>
      </c>
      <c r="C202" s="273">
        <v>1784</v>
      </c>
    </row>
    <row r="203" spans="1:3" ht="15.75">
      <c r="A203" s="271" t="s">
        <v>544</v>
      </c>
      <c r="B203" s="272" t="s">
        <v>342</v>
      </c>
      <c r="C203" s="273">
        <v>156</v>
      </c>
    </row>
    <row r="204" spans="1:3" ht="15.75">
      <c r="A204" s="271" t="s">
        <v>545</v>
      </c>
      <c r="B204" s="272" t="s">
        <v>546</v>
      </c>
      <c r="C204" s="273">
        <v>652</v>
      </c>
    </row>
    <row r="205" spans="1:3" ht="15.75">
      <c r="A205" s="271" t="s">
        <v>547</v>
      </c>
      <c r="B205" s="272" t="s">
        <v>548</v>
      </c>
      <c r="C205" s="273">
        <v>2231</v>
      </c>
    </row>
    <row r="206" spans="1:3" ht="15.75">
      <c r="A206" s="271" t="s">
        <v>549</v>
      </c>
      <c r="B206" s="272" t="s">
        <v>342</v>
      </c>
      <c r="C206" s="273">
        <v>2005</v>
      </c>
    </row>
    <row r="207" spans="1:3" ht="15.75">
      <c r="A207" s="271" t="s">
        <v>550</v>
      </c>
      <c r="B207" s="272" t="s">
        <v>336</v>
      </c>
      <c r="C207" s="273">
        <v>250</v>
      </c>
    </row>
    <row r="208" spans="1:3" ht="15.75">
      <c r="A208" s="271" t="s">
        <v>551</v>
      </c>
      <c r="B208" s="272" t="s">
        <v>396</v>
      </c>
      <c r="C208" s="273">
        <v>184</v>
      </c>
    </row>
    <row r="209" spans="1:3" ht="15.75">
      <c r="A209" s="271" t="s">
        <v>552</v>
      </c>
      <c r="B209" s="272" t="s">
        <v>342</v>
      </c>
      <c r="C209" s="273">
        <v>8022</v>
      </c>
    </row>
    <row r="210" spans="1:3" ht="15.75">
      <c r="A210" s="271" t="s">
        <v>553</v>
      </c>
      <c r="B210" s="272" t="s">
        <v>342</v>
      </c>
      <c r="C210" s="273">
        <v>2674</v>
      </c>
    </row>
    <row r="211" spans="1:3" ht="15.75">
      <c r="A211" s="271" t="s">
        <v>554</v>
      </c>
      <c r="B211" s="272" t="s">
        <v>373</v>
      </c>
      <c r="C211" s="273">
        <v>1024</v>
      </c>
    </row>
    <row r="212" spans="1:3" ht="15.75">
      <c r="A212" s="271" t="s">
        <v>555</v>
      </c>
      <c r="B212" s="272" t="s">
        <v>467</v>
      </c>
      <c r="C212" s="273">
        <v>138</v>
      </c>
    </row>
    <row r="213" spans="1:3" ht="15.75">
      <c r="A213" s="271" t="s">
        <v>556</v>
      </c>
      <c r="B213" s="272" t="s">
        <v>373</v>
      </c>
      <c r="C213" s="273">
        <v>351</v>
      </c>
    </row>
    <row r="214" spans="1:3" ht="15.75">
      <c r="A214" s="271" t="s">
        <v>557</v>
      </c>
      <c r="B214" s="272" t="s">
        <v>379</v>
      </c>
      <c r="C214" s="273">
        <v>175</v>
      </c>
    </row>
    <row r="215" spans="1:3" ht="15.75">
      <c r="A215" s="271" t="s">
        <v>557</v>
      </c>
      <c r="B215" s="272" t="s">
        <v>460</v>
      </c>
      <c r="C215" s="273">
        <v>762</v>
      </c>
    </row>
    <row r="216" spans="1:3" ht="15.75">
      <c r="A216" s="271" t="s">
        <v>558</v>
      </c>
      <c r="B216" s="272" t="s">
        <v>521</v>
      </c>
      <c r="C216" s="273">
        <v>11950</v>
      </c>
    </row>
    <row r="217" spans="1:3" ht="15.75">
      <c r="A217" s="271" t="s">
        <v>559</v>
      </c>
      <c r="B217" s="272" t="s">
        <v>342</v>
      </c>
      <c r="C217" s="273">
        <v>2005</v>
      </c>
    </row>
    <row r="218" spans="1:3" ht="15.75">
      <c r="A218" s="271" t="s">
        <v>560</v>
      </c>
      <c r="B218" s="272" t="s">
        <v>334</v>
      </c>
      <c r="C218" s="273">
        <v>363</v>
      </c>
    </row>
    <row r="219" spans="1:3" ht="15.75">
      <c r="A219" s="271" t="s">
        <v>561</v>
      </c>
      <c r="B219" s="272" t="s">
        <v>369</v>
      </c>
      <c r="C219" s="273">
        <v>24887</v>
      </c>
    </row>
    <row r="220" spans="1:3" ht="15.75">
      <c r="A220" s="271" t="s">
        <v>562</v>
      </c>
      <c r="B220" s="272" t="s">
        <v>342</v>
      </c>
      <c r="C220" s="273">
        <v>5348</v>
      </c>
    </row>
    <row r="221" spans="1:3" ht="15.75">
      <c r="A221" s="271" t="s">
        <v>563</v>
      </c>
      <c r="B221" s="272" t="s">
        <v>385</v>
      </c>
      <c r="C221" s="273">
        <v>667</v>
      </c>
    </row>
    <row r="222" spans="1:3" ht="15.75">
      <c r="A222" s="271" t="s">
        <v>564</v>
      </c>
      <c r="B222" s="272" t="s">
        <v>373</v>
      </c>
      <c r="C222" s="273">
        <v>700</v>
      </c>
    </row>
    <row r="223" spans="1:3" ht="15.75">
      <c r="A223" s="271" t="s">
        <v>565</v>
      </c>
      <c r="B223" s="272" t="s">
        <v>421</v>
      </c>
      <c r="C223" s="273">
        <v>2902</v>
      </c>
    </row>
    <row r="224" spans="1:3" ht="15.75">
      <c r="A224" s="271" t="s">
        <v>566</v>
      </c>
      <c r="B224" s="272" t="s">
        <v>342</v>
      </c>
      <c r="C224" s="273">
        <v>2005</v>
      </c>
    </row>
    <row r="225" spans="1:3" ht="15.75">
      <c r="A225" s="271" t="s">
        <v>567</v>
      </c>
      <c r="B225" s="272" t="s">
        <v>342</v>
      </c>
      <c r="C225" s="273">
        <v>11364</v>
      </c>
    </row>
    <row r="226" spans="1:3" ht="30">
      <c r="A226" s="271" t="s">
        <v>568</v>
      </c>
      <c r="B226" s="272" t="s">
        <v>569</v>
      </c>
      <c r="C226" s="273">
        <v>4161</v>
      </c>
    </row>
    <row r="227" spans="1:3" ht="15.75">
      <c r="A227" s="271" t="s">
        <v>570</v>
      </c>
      <c r="B227" s="272" t="s">
        <v>342</v>
      </c>
      <c r="C227" s="273">
        <v>2005</v>
      </c>
    </row>
    <row r="228" spans="1:3" ht="15.75">
      <c r="A228" s="271" t="s">
        <v>571</v>
      </c>
      <c r="B228" s="272" t="s">
        <v>334</v>
      </c>
      <c r="C228" s="273">
        <v>610</v>
      </c>
    </row>
    <row r="229" spans="1:3" ht="15.75">
      <c r="A229" s="271" t="s">
        <v>572</v>
      </c>
      <c r="B229" s="272" t="s">
        <v>369</v>
      </c>
      <c r="C229" s="273">
        <v>50</v>
      </c>
    </row>
    <row r="230" spans="1:3" ht="15.75">
      <c r="A230" s="271" t="s">
        <v>573</v>
      </c>
      <c r="B230" s="272" t="s">
        <v>373</v>
      </c>
      <c r="C230" s="273">
        <v>4275</v>
      </c>
    </row>
    <row r="231" spans="1:3" ht="30">
      <c r="A231" s="271" t="s">
        <v>573</v>
      </c>
      <c r="B231" s="272" t="s">
        <v>423</v>
      </c>
      <c r="C231" s="273">
        <v>46871</v>
      </c>
    </row>
    <row r="232" spans="1:3" ht="30">
      <c r="A232" s="271" t="s">
        <v>573</v>
      </c>
      <c r="B232" s="272" t="s">
        <v>574</v>
      </c>
      <c r="C232" s="273">
        <v>38208</v>
      </c>
    </row>
    <row r="233" spans="1:3" ht="15.75">
      <c r="A233" s="271" t="s">
        <v>575</v>
      </c>
      <c r="B233" s="272" t="s">
        <v>342</v>
      </c>
      <c r="C233" s="273">
        <v>2005</v>
      </c>
    </row>
    <row r="234" spans="1:3" ht="30">
      <c r="A234" s="271" t="s">
        <v>576</v>
      </c>
      <c r="B234" s="272" t="s">
        <v>423</v>
      </c>
      <c r="C234" s="273">
        <v>580</v>
      </c>
    </row>
    <row r="235" spans="1:3" ht="30">
      <c r="A235" s="271" t="s">
        <v>577</v>
      </c>
      <c r="B235" s="272" t="s">
        <v>423</v>
      </c>
      <c r="C235" s="273">
        <v>769</v>
      </c>
    </row>
    <row r="236" spans="1:3" ht="15.75">
      <c r="A236" s="271" t="s">
        <v>578</v>
      </c>
      <c r="B236" s="272" t="s">
        <v>342</v>
      </c>
      <c r="C236" s="273">
        <v>4679</v>
      </c>
    </row>
    <row r="237" spans="1:3" ht="15.75">
      <c r="A237" s="271" t="s">
        <v>579</v>
      </c>
      <c r="B237" s="272" t="s">
        <v>342</v>
      </c>
      <c r="C237" s="273">
        <v>5348</v>
      </c>
    </row>
    <row r="238" spans="1:3" ht="15.75">
      <c r="A238" s="271" t="s">
        <v>580</v>
      </c>
      <c r="B238" s="272" t="s">
        <v>342</v>
      </c>
      <c r="C238" s="273">
        <v>5348</v>
      </c>
    </row>
    <row r="239" spans="1:3" ht="15.75">
      <c r="A239" s="271" t="s">
        <v>581</v>
      </c>
      <c r="B239" s="272" t="s">
        <v>342</v>
      </c>
      <c r="C239" s="273">
        <v>78</v>
      </c>
    </row>
    <row r="240" spans="1:3" ht="15.75">
      <c r="A240" s="271" t="s">
        <v>582</v>
      </c>
      <c r="B240" s="272" t="s">
        <v>336</v>
      </c>
      <c r="C240" s="273">
        <v>3336</v>
      </c>
    </row>
    <row r="241" spans="1:3" ht="15.75">
      <c r="A241" s="271" t="s">
        <v>583</v>
      </c>
      <c r="B241" s="272" t="s">
        <v>342</v>
      </c>
      <c r="C241" s="273">
        <v>668</v>
      </c>
    </row>
    <row r="242" spans="1:3" ht="15.75">
      <c r="A242" s="271" t="s">
        <v>584</v>
      </c>
      <c r="B242" s="272" t="s">
        <v>342</v>
      </c>
      <c r="C242" s="273">
        <v>1337</v>
      </c>
    </row>
    <row r="243" spans="1:3" ht="15.75">
      <c r="A243" s="271" t="s">
        <v>585</v>
      </c>
      <c r="B243" s="272" t="s">
        <v>342</v>
      </c>
      <c r="C243" s="273">
        <v>3894</v>
      </c>
    </row>
    <row r="244" spans="1:3" ht="15.75">
      <c r="A244" s="271" t="s">
        <v>586</v>
      </c>
      <c r="B244" s="272" t="s">
        <v>342</v>
      </c>
      <c r="C244" s="273">
        <v>649</v>
      </c>
    </row>
    <row r="245" spans="1:3" ht="15.75">
      <c r="A245" s="271" t="s">
        <v>587</v>
      </c>
      <c r="B245" s="272" t="s">
        <v>408</v>
      </c>
      <c r="C245" s="273">
        <v>5632</v>
      </c>
    </row>
    <row r="246" spans="1:3" ht="15.75">
      <c r="A246" s="271" t="s">
        <v>588</v>
      </c>
      <c r="B246" s="272" t="s">
        <v>356</v>
      </c>
      <c r="C246" s="273">
        <v>8556</v>
      </c>
    </row>
    <row r="247" spans="1:3" ht="15.75">
      <c r="A247" s="271" t="s">
        <v>589</v>
      </c>
      <c r="B247" s="272" t="s">
        <v>342</v>
      </c>
      <c r="C247" s="273">
        <v>3342</v>
      </c>
    </row>
    <row r="248" spans="1:3" ht="15.75">
      <c r="A248" s="271" t="s">
        <v>590</v>
      </c>
      <c r="B248" s="272" t="s">
        <v>369</v>
      </c>
      <c r="C248" s="273">
        <v>138</v>
      </c>
    </row>
    <row r="249" spans="1:3" ht="15.75">
      <c r="A249" s="271" t="s">
        <v>591</v>
      </c>
      <c r="B249" s="272" t="s">
        <v>396</v>
      </c>
      <c r="C249" s="273">
        <v>676</v>
      </c>
    </row>
    <row r="250" spans="1:3" ht="15.75">
      <c r="A250" s="271" t="s">
        <v>592</v>
      </c>
      <c r="B250" s="272" t="s">
        <v>329</v>
      </c>
      <c r="C250" s="273">
        <v>998</v>
      </c>
    </row>
    <row r="251" spans="1:3" ht="15.75">
      <c r="A251" s="271" t="s">
        <v>593</v>
      </c>
      <c r="B251" s="272" t="s">
        <v>342</v>
      </c>
      <c r="C251" s="273">
        <v>1337</v>
      </c>
    </row>
    <row r="252" spans="1:3" ht="15.75">
      <c r="A252" s="271" t="s">
        <v>594</v>
      </c>
      <c r="B252" s="272" t="s">
        <v>595</v>
      </c>
      <c r="C252" s="273">
        <v>12751</v>
      </c>
    </row>
    <row r="253" spans="1:3" ht="30">
      <c r="A253" s="271" t="s">
        <v>596</v>
      </c>
      <c r="B253" s="272" t="s">
        <v>331</v>
      </c>
      <c r="C253" s="273">
        <v>185</v>
      </c>
    </row>
    <row r="254" spans="1:3" ht="15.75">
      <c r="A254" s="271" t="s">
        <v>597</v>
      </c>
      <c r="B254" s="272" t="s">
        <v>329</v>
      </c>
      <c r="C254" s="273">
        <v>27639</v>
      </c>
    </row>
    <row r="255" spans="1:3" ht="15.75">
      <c r="A255" s="271" t="s">
        <v>597</v>
      </c>
      <c r="B255" s="272" t="s">
        <v>598</v>
      </c>
      <c r="C255" s="273">
        <v>30337</v>
      </c>
    </row>
    <row r="256" spans="1:3" ht="30">
      <c r="A256" s="271" t="s">
        <v>597</v>
      </c>
      <c r="B256" s="272" t="s">
        <v>382</v>
      </c>
      <c r="C256" s="273">
        <v>4573</v>
      </c>
    </row>
    <row r="257" spans="1:3" ht="15.75">
      <c r="A257" s="271" t="s">
        <v>599</v>
      </c>
      <c r="B257" s="272" t="s">
        <v>342</v>
      </c>
      <c r="C257" s="273">
        <v>6685</v>
      </c>
    </row>
    <row r="258" spans="1:3" ht="15.75">
      <c r="A258" s="271" t="s">
        <v>600</v>
      </c>
      <c r="B258" s="272" t="s">
        <v>342</v>
      </c>
      <c r="C258" s="273">
        <v>3342</v>
      </c>
    </row>
    <row r="259" spans="1:3" ht="15.75">
      <c r="A259" s="271" t="s">
        <v>601</v>
      </c>
      <c r="B259" s="272" t="s">
        <v>365</v>
      </c>
      <c r="C259" s="273">
        <v>150</v>
      </c>
    </row>
    <row r="260" spans="1:3" ht="15.75">
      <c r="A260" s="271" t="s">
        <v>602</v>
      </c>
      <c r="B260" s="272" t="s">
        <v>329</v>
      </c>
      <c r="C260" s="273">
        <v>1279</v>
      </c>
    </row>
    <row r="261" spans="1:3" ht="15.75">
      <c r="A261" s="271" t="s">
        <v>603</v>
      </c>
      <c r="B261" s="272" t="s">
        <v>365</v>
      </c>
      <c r="C261" s="273">
        <v>855</v>
      </c>
    </row>
    <row r="262" spans="1:3" ht="15.75">
      <c r="A262" s="271" t="s">
        <v>604</v>
      </c>
      <c r="B262" s="272" t="s">
        <v>342</v>
      </c>
      <c r="C262" s="273">
        <v>3245</v>
      </c>
    </row>
    <row r="263" spans="1:3" ht="15.75">
      <c r="A263" s="271" t="s">
        <v>605</v>
      </c>
      <c r="B263" s="272" t="s">
        <v>342</v>
      </c>
      <c r="C263" s="273">
        <v>14038</v>
      </c>
    </row>
    <row r="264" spans="1:3" ht="15.75">
      <c r="A264" s="271" t="s">
        <v>606</v>
      </c>
      <c r="B264" s="272" t="s">
        <v>369</v>
      </c>
      <c r="C264" s="273">
        <v>2467</v>
      </c>
    </row>
    <row r="265" spans="1:3" ht="15.75">
      <c r="A265" s="271" t="s">
        <v>607</v>
      </c>
      <c r="B265" s="272" t="s">
        <v>342</v>
      </c>
      <c r="C265" s="273">
        <v>3342</v>
      </c>
    </row>
    <row r="266" spans="1:3" ht="15.75">
      <c r="A266" s="271" t="s">
        <v>608</v>
      </c>
      <c r="B266" s="272" t="s">
        <v>342</v>
      </c>
      <c r="C266" s="273">
        <v>3342</v>
      </c>
    </row>
    <row r="267" spans="1:3" ht="15.75">
      <c r="A267" s="271" t="s">
        <v>609</v>
      </c>
      <c r="B267" s="272" t="s">
        <v>460</v>
      </c>
      <c r="C267" s="273">
        <v>247</v>
      </c>
    </row>
    <row r="268" spans="1:3" ht="15.75">
      <c r="A268" s="271" t="s">
        <v>610</v>
      </c>
      <c r="B268" s="272" t="s">
        <v>342</v>
      </c>
      <c r="C268" s="273">
        <v>2005</v>
      </c>
    </row>
    <row r="269" spans="1:3" ht="15.75">
      <c r="A269" s="271" t="s">
        <v>611</v>
      </c>
      <c r="B269" s="272" t="s">
        <v>342</v>
      </c>
      <c r="C269" s="273">
        <v>4011</v>
      </c>
    </row>
    <row r="270" spans="1:3" ht="15.75">
      <c r="A270" s="271" t="s">
        <v>612</v>
      </c>
      <c r="B270" s="272" t="s">
        <v>334</v>
      </c>
      <c r="C270" s="273">
        <v>796</v>
      </c>
    </row>
    <row r="271" spans="1:3" ht="15.75">
      <c r="A271" s="271" t="s">
        <v>613</v>
      </c>
      <c r="B271" s="272" t="s">
        <v>342</v>
      </c>
      <c r="C271" s="273">
        <v>2674</v>
      </c>
    </row>
    <row r="272" spans="1:3" ht="30">
      <c r="A272" s="271" t="s">
        <v>614</v>
      </c>
      <c r="B272" s="272" t="s">
        <v>331</v>
      </c>
      <c r="C272" s="273">
        <v>985</v>
      </c>
    </row>
    <row r="273" spans="1:3" ht="15.75">
      <c r="A273" s="271" t="s">
        <v>615</v>
      </c>
      <c r="B273" s="272" t="s">
        <v>342</v>
      </c>
      <c r="C273" s="273">
        <v>2674</v>
      </c>
    </row>
    <row r="274" spans="1:3" ht="15.75">
      <c r="A274" s="271" t="s">
        <v>616</v>
      </c>
      <c r="B274" s="272" t="s">
        <v>342</v>
      </c>
      <c r="C274" s="273">
        <v>12701</v>
      </c>
    </row>
    <row r="275" spans="1:3" ht="15.75">
      <c r="A275" s="271" t="s">
        <v>617</v>
      </c>
      <c r="B275" s="272" t="s">
        <v>618</v>
      </c>
      <c r="C275" s="273">
        <v>2000</v>
      </c>
    </row>
    <row r="276" spans="1:3" ht="15.75">
      <c r="A276" s="271" t="s">
        <v>619</v>
      </c>
      <c r="B276" s="272" t="s">
        <v>467</v>
      </c>
      <c r="C276" s="273">
        <v>490</v>
      </c>
    </row>
    <row r="277" spans="1:3" ht="15.75">
      <c r="A277" s="271" t="s">
        <v>620</v>
      </c>
      <c r="B277" s="272" t="s">
        <v>342</v>
      </c>
      <c r="C277" s="273">
        <v>4011</v>
      </c>
    </row>
    <row r="278" spans="1:3" ht="15.75">
      <c r="A278" s="271" t="s">
        <v>621</v>
      </c>
      <c r="B278" s="272" t="s">
        <v>342</v>
      </c>
      <c r="C278" s="273">
        <v>1337</v>
      </c>
    </row>
    <row r="279" spans="1:3" ht="15.75">
      <c r="A279" s="271" t="s">
        <v>622</v>
      </c>
      <c r="B279" s="272" t="s">
        <v>342</v>
      </c>
      <c r="C279" s="273">
        <v>1337</v>
      </c>
    </row>
    <row r="280" spans="1:3" ht="15.75">
      <c r="A280" s="271" t="s">
        <v>623</v>
      </c>
      <c r="B280" s="272" t="s">
        <v>342</v>
      </c>
      <c r="C280" s="273">
        <v>4011</v>
      </c>
    </row>
    <row r="281" spans="1:3" ht="15.75">
      <c r="A281" s="271" t="s">
        <v>624</v>
      </c>
      <c r="B281" s="272" t="s">
        <v>373</v>
      </c>
      <c r="C281" s="273">
        <v>750</v>
      </c>
    </row>
    <row r="282" spans="1:3" ht="15.75">
      <c r="A282" s="271" t="s">
        <v>625</v>
      </c>
      <c r="B282" s="272" t="s">
        <v>342</v>
      </c>
      <c r="C282" s="273">
        <v>2005</v>
      </c>
    </row>
    <row r="283" spans="1:3" ht="15.75">
      <c r="A283" s="271" t="s">
        <v>626</v>
      </c>
      <c r="B283" s="272" t="s">
        <v>334</v>
      </c>
      <c r="C283" s="273">
        <v>291</v>
      </c>
    </row>
    <row r="284" spans="1:3" ht="15.75">
      <c r="A284" s="271" t="s">
        <v>627</v>
      </c>
      <c r="B284" s="272" t="s">
        <v>342</v>
      </c>
      <c r="C284" s="273">
        <v>4011</v>
      </c>
    </row>
    <row r="285" spans="1:3" ht="30">
      <c r="A285" s="271" t="s">
        <v>628</v>
      </c>
      <c r="B285" s="272" t="s">
        <v>423</v>
      </c>
      <c r="C285" s="273">
        <v>500</v>
      </c>
    </row>
    <row r="286" spans="1:3" ht="30">
      <c r="A286" s="271" t="s">
        <v>629</v>
      </c>
      <c r="B286" s="272" t="s">
        <v>423</v>
      </c>
      <c r="C286" s="273">
        <v>100</v>
      </c>
    </row>
    <row r="287" spans="1:3" ht="30">
      <c r="A287" s="271" t="s">
        <v>630</v>
      </c>
      <c r="B287" s="272" t="s">
        <v>423</v>
      </c>
      <c r="C287" s="273">
        <v>66</v>
      </c>
    </row>
    <row r="288" spans="1:3" ht="15.75">
      <c r="A288" s="271" t="s">
        <v>631</v>
      </c>
      <c r="B288" s="272" t="s">
        <v>342</v>
      </c>
      <c r="C288" s="273">
        <v>78</v>
      </c>
    </row>
    <row r="289" spans="1:3" ht="15.75">
      <c r="A289" s="271" t="s">
        <v>632</v>
      </c>
      <c r="B289" s="272" t="s">
        <v>334</v>
      </c>
      <c r="C289" s="273">
        <v>100</v>
      </c>
    </row>
    <row r="290" spans="1:3" ht="15.75">
      <c r="A290" s="271" t="s">
        <v>633</v>
      </c>
      <c r="B290" s="272" t="s">
        <v>634</v>
      </c>
      <c r="C290" s="273">
        <v>2978</v>
      </c>
    </row>
    <row r="291" spans="1:3" ht="15.75">
      <c r="A291" s="271" t="s">
        <v>635</v>
      </c>
      <c r="B291" s="272" t="s">
        <v>334</v>
      </c>
      <c r="C291" s="273">
        <v>125</v>
      </c>
    </row>
    <row r="292" spans="1:3" ht="15.75">
      <c r="A292" s="271" t="s">
        <v>636</v>
      </c>
      <c r="B292" s="272" t="s">
        <v>467</v>
      </c>
      <c r="C292" s="273">
        <v>1946</v>
      </c>
    </row>
    <row r="293" spans="1:3" ht="30">
      <c r="A293" s="271" t="s">
        <v>637</v>
      </c>
      <c r="B293" s="272" t="s">
        <v>569</v>
      </c>
      <c r="C293" s="273">
        <v>19297</v>
      </c>
    </row>
    <row r="294" spans="1:3" ht="15.75">
      <c r="A294" s="271" t="s">
        <v>637</v>
      </c>
      <c r="B294" s="272" t="s">
        <v>385</v>
      </c>
      <c r="C294" s="273">
        <v>59483</v>
      </c>
    </row>
    <row r="295" spans="1:3" ht="15.75">
      <c r="A295" s="271" t="s">
        <v>638</v>
      </c>
      <c r="B295" s="272" t="s">
        <v>421</v>
      </c>
      <c r="C295" s="273">
        <v>3766</v>
      </c>
    </row>
    <row r="296" spans="1:3" ht="15.75">
      <c r="A296" s="271" t="s">
        <v>639</v>
      </c>
      <c r="B296" s="272" t="s">
        <v>396</v>
      </c>
      <c r="C296" s="273">
        <v>208</v>
      </c>
    </row>
    <row r="297" spans="1:3" ht="15.75">
      <c r="A297" s="271" t="s">
        <v>640</v>
      </c>
      <c r="B297" s="272" t="s">
        <v>369</v>
      </c>
      <c r="C297" s="273">
        <v>2718</v>
      </c>
    </row>
    <row r="298" spans="1:3" ht="15.75">
      <c r="A298" s="271" t="s">
        <v>641</v>
      </c>
      <c r="B298" s="272" t="s">
        <v>369</v>
      </c>
      <c r="C298" s="273">
        <v>3505</v>
      </c>
    </row>
    <row r="299" spans="1:3" ht="15.75">
      <c r="A299" s="271" t="s">
        <v>642</v>
      </c>
      <c r="B299" s="272" t="s">
        <v>342</v>
      </c>
      <c r="C299" s="273">
        <v>7353</v>
      </c>
    </row>
    <row r="300" spans="1:3" ht="15.75">
      <c r="A300" s="271" t="s">
        <v>643</v>
      </c>
      <c r="B300" s="272" t="s">
        <v>342</v>
      </c>
      <c r="C300" s="273">
        <v>4679</v>
      </c>
    </row>
    <row r="301" spans="1:3" ht="15.75">
      <c r="A301" s="271" t="s">
        <v>644</v>
      </c>
      <c r="B301" s="272" t="s">
        <v>342</v>
      </c>
      <c r="C301" s="273">
        <v>5348</v>
      </c>
    </row>
    <row r="302" spans="1:3" ht="15.75">
      <c r="A302" s="271" t="s">
        <v>645</v>
      </c>
      <c r="B302" s="272" t="s">
        <v>342</v>
      </c>
      <c r="C302" s="273">
        <v>5348</v>
      </c>
    </row>
    <row r="303" spans="1:3" ht="15.75">
      <c r="A303" s="271" t="s">
        <v>646</v>
      </c>
      <c r="B303" s="272" t="s">
        <v>342</v>
      </c>
      <c r="C303" s="273">
        <v>6016</v>
      </c>
    </row>
    <row r="304" spans="1:3" ht="15.75">
      <c r="A304" s="271" t="s">
        <v>647</v>
      </c>
      <c r="B304" s="272" t="s">
        <v>403</v>
      </c>
      <c r="C304" s="273">
        <v>-1451</v>
      </c>
    </row>
    <row r="305" spans="1:3" ht="15.75">
      <c r="A305" s="271" t="s">
        <v>648</v>
      </c>
      <c r="B305" s="272" t="s">
        <v>373</v>
      </c>
      <c r="C305" s="273">
        <v>-261</v>
      </c>
    </row>
    <row r="306" spans="1:3" ht="15.75">
      <c r="A306" s="271" t="s">
        <v>649</v>
      </c>
      <c r="B306" s="272" t="s">
        <v>342</v>
      </c>
      <c r="C306" s="273">
        <v>7353</v>
      </c>
    </row>
    <row r="307" spans="1:3" ht="15.75">
      <c r="A307" s="271" t="s">
        <v>650</v>
      </c>
      <c r="B307" s="272" t="s">
        <v>334</v>
      </c>
      <c r="C307" s="273">
        <v>1513</v>
      </c>
    </row>
    <row r="308" spans="1:3" ht="15.75">
      <c r="A308" s="271" t="s">
        <v>651</v>
      </c>
      <c r="B308" s="272" t="s">
        <v>334</v>
      </c>
      <c r="C308" s="273">
        <v>138</v>
      </c>
    </row>
    <row r="309" spans="1:3" ht="15.75">
      <c r="A309" s="271" t="s">
        <v>652</v>
      </c>
      <c r="B309" s="272" t="s">
        <v>342</v>
      </c>
      <c r="C309" s="273">
        <v>12033</v>
      </c>
    </row>
    <row r="310" spans="1:3" ht="15.75">
      <c r="A310" s="271" t="s">
        <v>653</v>
      </c>
      <c r="B310" s="272" t="s">
        <v>334</v>
      </c>
      <c r="C310" s="273">
        <v>8661</v>
      </c>
    </row>
    <row r="311" spans="1:3" ht="15.75">
      <c r="A311" s="271" t="s">
        <v>654</v>
      </c>
      <c r="B311" s="272" t="s">
        <v>365</v>
      </c>
      <c r="C311" s="273">
        <v>3035</v>
      </c>
    </row>
    <row r="312" spans="1:3" ht="15.75">
      <c r="A312" s="271" t="s">
        <v>655</v>
      </c>
      <c r="B312" s="272" t="s">
        <v>385</v>
      </c>
      <c r="C312" s="273">
        <v>5023</v>
      </c>
    </row>
    <row r="313" spans="1:3" ht="15.75">
      <c r="A313" s="271" t="s">
        <v>656</v>
      </c>
      <c r="B313" s="272" t="s">
        <v>385</v>
      </c>
      <c r="C313" s="273">
        <v>355</v>
      </c>
    </row>
    <row r="314" spans="1:3" ht="30">
      <c r="A314" s="271" t="s">
        <v>657</v>
      </c>
      <c r="B314" s="272" t="s">
        <v>569</v>
      </c>
      <c r="C314" s="273">
        <v>10821</v>
      </c>
    </row>
    <row r="315" spans="1:3" ht="15.75">
      <c r="A315" s="271" t="s">
        <v>658</v>
      </c>
      <c r="B315" s="272" t="s">
        <v>342</v>
      </c>
      <c r="C315" s="273">
        <v>4679</v>
      </c>
    </row>
    <row r="316" spans="1:3" ht="15.75">
      <c r="A316" s="271" t="s">
        <v>659</v>
      </c>
      <c r="B316" s="272" t="s">
        <v>408</v>
      </c>
      <c r="C316" s="273">
        <v>10206</v>
      </c>
    </row>
    <row r="317" spans="1:3" ht="15.75">
      <c r="A317" s="271" t="s">
        <v>660</v>
      </c>
      <c r="B317" s="272" t="s">
        <v>396</v>
      </c>
      <c r="C317" s="273">
        <v>952</v>
      </c>
    </row>
    <row r="318" spans="1:3" ht="15.75">
      <c r="A318" s="271" t="s">
        <v>660</v>
      </c>
      <c r="B318" s="272" t="s">
        <v>421</v>
      </c>
      <c r="C318" s="273">
        <v>-917</v>
      </c>
    </row>
    <row r="319" spans="1:3" ht="15.75">
      <c r="A319" s="271" t="s">
        <v>660</v>
      </c>
      <c r="B319" s="272" t="s">
        <v>403</v>
      </c>
      <c r="C319" s="273">
        <v>13916</v>
      </c>
    </row>
    <row r="320" spans="1:3" ht="15.75">
      <c r="A320" s="271" t="s">
        <v>661</v>
      </c>
      <c r="B320" s="272" t="s">
        <v>396</v>
      </c>
      <c r="C320" s="273">
        <v>30</v>
      </c>
    </row>
    <row r="321" spans="1:3" ht="15.75">
      <c r="A321" s="271" t="s">
        <v>662</v>
      </c>
      <c r="B321" s="272" t="s">
        <v>396</v>
      </c>
      <c r="C321" s="273">
        <v>1500</v>
      </c>
    </row>
    <row r="322" spans="1:3" ht="15.75">
      <c r="A322" s="271" t="s">
        <v>663</v>
      </c>
      <c r="B322" s="272" t="s">
        <v>369</v>
      </c>
      <c r="C322" s="273">
        <v>1024</v>
      </c>
    </row>
    <row r="323" spans="1:3" ht="15.75">
      <c r="A323" s="271" t="s">
        <v>664</v>
      </c>
      <c r="B323" s="272" t="s">
        <v>396</v>
      </c>
      <c r="C323" s="273">
        <v>133</v>
      </c>
    </row>
    <row r="324" spans="1:3" ht="15.75">
      <c r="A324" s="271" t="s">
        <v>665</v>
      </c>
      <c r="B324" s="272" t="s">
        <v>342</v>
      </c>
      <c r="C324" s="273">
        <v>4011</v>
      </c>
    </row>
    <row r="325" spans="1:3" ht="15.75">
      <c r="A325" s="271" t="s">
        <v>666</v>
      </c>
      <c r="B325" s="272" t="s">
        <v>667</v>
      </c>
      <c r="C325" s="273">
        <v>14365</v>
      </c>
    </row>
    <row r="326" spans="1:3" ht="15.75">
      <c r="A326" s="271" t="s">
        <v>666</v>
      </c>
      <c r="B326" s="272" t="s">
        <v>668</v>
      </c>
      <c r="C326" s="273">
        <v>19075</v>
      </c>
    </row>
    <row r="327" spans="1:3" ht="15.75">
      <c r="A327" s="271" t="s">
        <v>669</v>
      </c>
      <c r="B327" s="272" t="s">
        <v>670</v>
      </c>
      <c r="C327" s="273">
        <v>317</v>
      </c>
    </row>
    <row r="328" spans="1:3" ht="15.75">
      <c r="A328" s="271" t="s">
        <v>671</v>
      </c>
      <c r="B328" s="272" t="s">
        <v>342</v>
      </c>
      <c r="C328" s="273">
        <v>4679</v>
      </c>
    </row>
    <row r="329" spans="1:3" ht="15.75">
      <c r="A329" s="271" t="s">
        <v>672</v>
      </c>
      <c r="B329" s="272" t="s">
        <v>342</v>
      </c>
      <c r="C329" s="273">
        <v>18049</v>
      </c>
    </row>
    <row r="330" spans="1:3" ht="15.75">
      <c r="A330" s="271" t="s">
        <v>673</v>
      </c>
      <c r="B330" s="272" t="s">
        <v>674</v>
      </c>
      <c r="C330" s="273">
        <v>103</v>
      </c>
    </row>
    <row r="331" spans="1:3" ht="15.75">
      <c r="A331" s="271" t="s">
        <v>673</v>
      </c>
      <c r="B331" s="272" t="s">
        <v>675</v>
      </c>
      <c r="C331" s="273">
        <v>3851</v>
      </c>
    </row>
    <row r="332" spans="1:3" ht="15.75">
      <c r="A332" s="271" t="s">
        <v>673</v>
      </c>
      <c r="B332" s="272" t="s">
        <v>676</v>
      </c>
      <c r="C332" s="273">
        <v>317</v>
      </c>
    </row>
    <row r="333" spans="1:3" ht="15.75">
      <c r="A333" s="271" t="s">
        <v>673</v>
      </c>
      <c r="B333" s="272" t="s">
        <v>677</v>
      </c>
      <c r="C333" s="273">
        <v>6161</v>
      </c>
    </row>
    <row r="334" spans="1:3" ht="15.75">
      <c r="A334" s="271" t="s">
        <v>673</v>
      </c>
      <c r="B334" s="272" t="s">
        <v>678</v>
      </c>
      <c r="C334" s="273">
        <v>1082</v>
      </c>
    </row>
    <row r="335" spans="1:3" ht="15.75">
      <c r="A335" s="271" t="s">
        <v>673</v>
      </c>
      <c r="B335" s="272" t="s">
        <v>679</v>
      </c>
      <c r="C335" s="273">
        <v>14555</v>
      </c>
    </row>
    <row r="336" spans="1:3" ht="15.75">
      <c r="A336" s="271" t="s">
        <v>673</v>
      </c>
      <c r="B336" s="272" t="s">
        <v>680</v>
      </c>
      <c r="C336" s="273">
        <v>1491</v>
      </c>
    </row>
    <row r="337" spans="1:3" ht="15.75">
      <c r="A337" s="271" t="s">
        <v>673</v>
      </c>
      <c r="B337" s="272" t="s">
        <v>681</v>
      </c>
      <c r="C337" s="273">
        <v>14478</v>
      </c>
    </row>
    <row r="338" spans="1:3" ht="15.75">
      <c r="A338" s="271" t="s">
        <v>673</v>
      </c>
      <c r="B338" s="272" t="s">
        <v>682</v>
      </c>
      <c r="C338" s="273">
        <v>3173</v>
      </c>
    </row>
    <row r="339" spans="1:3" ht="15.75">
      <c r="A339" s="271" t="s">
        <v>673</v>
      </c>
      <c r="B339" s="272" t="s">
        <v>683</v>
      </c>
      <c r="C339" s="273">
        <v>4059</v>
      </c>
    </row>
    <row r="340" spans="1:3" ht="30">
      <c r="A340" s="271" t="s">
        <v>673</v>
      </c>
      <c r="B340" s="272" t="s">
        <v>684</v>
      </c>
      <c r="C340" s="273">
        <v>1057</v>
      </c>
    </row>
    <row r="341" spans="1:3" ht="15.75">
      <c r="A341" s="271" t="s">
        <v>673</v>
      </c>
      <c r="B341" s="272" t="s">
        <v>685</v>
      </c>
      <c r="C341" s="273">
        <v>203</v>
      </c>
    </row>
    <row r="342" spans="1:3" ht="15.75">
      <c r="A342" s="271" t="s">
        <v>673</v>
      </c>
      <c r="B342" s="272" t="s">
        <v>686</v>
      </c>
      <c r="C342" s="273">
        <v>4492</v>
      </c>
    </row>
    <row r="343" spans="1:3" ht="15.75">
      <c r="A343" s="271" t="s">
        <v>687</v>
      </c>
      <c r="B343" s="272" t="s">
        <v>342</v>
      </c>
      <c r="C343" s="273">
        <v>1337</v>
      </c>
    </row>
    <row r="344" spans="1:3" ht="15.75">
      <c r="A344" s="271" t="s">
        <v>688</v>
      </c>
      <c r="B344" s="272" t="s">
        <v>336</v>
      </c>
      <c r="C344" s="273">
        <v>1219</v>
      </c>
    </row>
    <row r="345" spans="1:3" ht="15.75">
      <c r="A345" s="271" t="s">
        <v>689</v>
      </c>
      <c r="B345" s="272" t="s">
        <v>342</v>
      </c>
      <c r="C345" s="273">
        <v>2674</v>
      </c>
    </row>
    <row r="346" spans="1:3" ht="15.75">
      <c r="A346" s="271" t="s">
        <v>690</v>
      </c>
      <c r="B346" s="272" t="s">
        <v>546</v>
      </c>
      <c r="C346" s="273">
        <v>156</v>
      </c>
    </row>
    <row r="347" spans="1:3" ht="15.75">
      <c r="A347" s="271" t="s">
        <v>691</v>
      </c>
      <c r="B347" s="272" t="s">
        <v>365</v>
      </c>
      <c r="C347" s="273">
        <v>282</v>
      </c>
    </row>
    <row r="348" spans="1:3" ht="15.75">
      <c r="A348" s="271" t="s">
        <v>692</v>
      </c>
      <c r="B348" s="272" t="s">
        <v>693</v>
      </c>
      <c r="C348" s="273">
        <v>992</v>
      </c>
    </row>
    <row r="349" spans="1:3" ht="15.75">
      <c r="A349" s="271" t="s">
        <v>694</v>
      </c>
      <c r="B349" s="272" t="s">
        <v>693</v>
      </c>
      <c r="C349" s="273">
        <v>992</v>
      </c>
    </row>
    <row r="350" spans="1:3" ht="15.75">
      <c r="A350" s="271" t="s">
        <v>695</v>
      </c>
      <c r="B350" s="272" t="s">
        <v>693</v>
      </c>
      <c r="C350" s="273">
        <v>50</v>
      </c>
    </row>
    <row r="351" spans="1:3" ht="15.75">
      <c r="A351" s="271" t="s">
        <v>696</v>
      </c>
      <c r="B351" s="272" t="s">
        <v>693</v>
      </c>
      <c r="C351" s="273">
        <v>211</v>
      </c>
    </row>
    <row r="352" spans="1:3" ht="15.75">
      <c r="A352" s="271" t="s">
        <v>697</v>
      </c>
      <c r="B352" s="272" t="s">
        <v>693</v>
      </c>
      <c r="C352" s="273">
        <v>90</v>
      </c>
    </row>
    <row r="353" spans="1:3" ht="15.75">
      <c r="A353" s="271" t="s">
        <v>698</v>
      </c>
      <c r="B353" s="272" t="s">
        <v>693</v>
      </c>
      <c r="C353" s="273">
        <v>1500</v>
      </c>
    </row>
    <row r="354" spans="1:3" ht="15.75">
      <c r="A354" s="271" t="s">
        <v>699</v>
      </c>
      <c r="B354" s="272" t="s">
        <v>693</v>
      </c>
      <c r="C354" s="273">
        <v>1473</v>
      </c>
    </row>
    <row r="355" spans="1:3" ht="15.75">
      <c r="A355" s="271" t="s">
        <v>700</v>
      </c>
      <c r="B355" s="272" t="s">
        <v>693</v>
      </c>
      <c r="C355" s="273">
        <v>992</v>
      </c>
    </row>
    <row r="356" spans="1:3" ht="15.75">
      <c r="A356" s="271" t="s">
        <v>701</v>
      </c>
      <c r="B356" s="272" t="s">
        <v>693</v>
      </c>
      <c r="C356" s="273">
        <v>101</v>
      </c>
    </row>
    <row r="357" spans="1:3" ht="15.75">
      <c r="A357" s="271" t="s">
        <v>702</v>
      </c>
      <c r="B357" s="272" t="s">
        <v>693</v>
      </c>
      <c r="C357" s="273">
        <v>700</v>
      </c>
    </row>
    <row r="358" spans="1:3" ht="15.75">
      <c r="A358" s="271" t="s">
        <v>703</v>
      </c>
      <c r="B358" s="272" t="s">
        <v>693</v>
      </c>
      <c r="C358" s="273">
        <v>229</v>
      </c>
    </row>
    <row r="359" spans="1:3" ht="15.75">
      <c r="A359" s="271" t="s">
        <v>704</v>
      </c>
      <c r="B359" s="272" t="s">
        <v>693</v>
      </c>
      <c r="C359" s="273">
        <v>93</v>
      </c>
    </row>
    <row r="360" spans="1:3" ht="15.75">
      <c r="A360" s="271" t="s">
        <v>705</v>
      </c>
      <c r="B360" s="272" t="s">
        <v>693</v>
      </c>
      <c r="C360" s="273">
        <v>439</v>
      </c>
    </row>
    <row r="361" spans="1:3" ht="15.75">
      <c r="A361" s="271" t="s">
        <v>706</v>
      </c>
      <c r="B361" s="272" t="s">
        <v>693</v>
      </c>
      <c r="C361" s="273">
        <v>893</v>
      </c>
    </row>
    <row r="362" spans="1:3" ht="15.75">
      <c r="A362" s="271" t="s">
        <v>707</v>
      </c>
      <c r="B362" s="272" t="s">
        <v>693</v>
      </c>
      <c r="C362" s="273">
        <v>268</v>
      </c>
    </row>
    <row r="363" spans="1:3" ht="15.75">
      <c r="A363" s="271" t="s">
        <v>708</v>
      </c>
      <c r="B363" s="272" t="s">
        <v>693</v>
      </c>
      <c r="C363" s="273">
        <v>967</v>
      </c>
    </row>
    <row r="364" spans="1:3" ht="15.75">
      <c r="A364" s="271" t="s">
        <v>709</v>
      </c>
      <c r="B364" s="272" t="s">
        <v>693</v>
      </c>
      <c r="C364" s="273">
        <v>3163</v>
      </c>
    </row>
    <row r="365" spans="1:3" ht="15.75">
      <c r="A365" s="271" t="s">
        <v>710</v>
      </c>
      <c r="B365" s="272" t="s">
        <v>693</v>
      </c>
      <c r="C365" s="273">
        <v>199</v>
      </c>
    </row>
    <row r="366" spans="1:3" ht="15.75">
      <c r="A366" s="271" t="s">
        <v>711</v>
      </c>
      <c r="B366" s="272" t="s">
        <v>693</v>
      </c>
      <c r="C366" s="273">
        <v>30</v>
      </c>
    </row>
    <row r="367" spans="1:3" ht="15.75">
      <c r="A367" s="271" t="s">
        <v>712</v>
      </c>
      <c r="B367" s="272" t="s">
        <v>693</v>
      </c>
      <c r="C367" s="273">
        <v>1100</v>
      </c>
    </row>
    <row r="368" spans="1:3" ht="15.75">
      <c r="A368" s="271" t="s">
        <v>713</v>
      </c>
      <c r="B368" s="272" t="s">
        <v>693</v>
      </c>
      <c r="C368" s="273">
        <v>569</v>
      </c>
    </row>
    <row r="369" spans="1:3" ht="15.75">
      <c r="A369" s="271" t="s">
        <v>714</v>
      </c>
      <c r="B369" s="272" t="s">
        <v>693</v>
      </c>
      <c r="C369" s="273">
        <v>6843</v>
      </c>
    </row>
    <row r="370" spans="1:3" ht="15.75">
      <c r="A370" s="271" t="s">
        <v>715</v>
      </c>
      <c r="B370" s="272" t="s">
        <v>693</v>
      </c>
      <c r="C370" s="273">
        <v>800</v>
      </c>
    </row>
    <row r="371" spans="1:3" ht="15.75">
      <c r="A371" s="271" t="s">
        <v>716</v>
      </c>
      <c r="B371" s="272" t="s">
        <v>693</v>
      </c>
      <c r="C371" s="273">
        <v>101</v>
      </c>
    </row>
    <row r="372" spans="1:3" ht="15.75">
      <c r="A372" s="271" t="s">
        <v>717</v>
      </c>
      <c r="B372" s="272" t="s">
        <v>693</v>
      </c>
      <c r="C372" s="273">
        <v>5664</v>
      </c>
    </row>
    <row r="373" spans="1:3" ht="15.75">
      <c r="A373" s="271" t="s">
        <v>718</v>
      </c>
      <c r="B373" s="272" t="s">
        <v>693</v>
      </c>
      <c r="C373" s="273">
        <v>569</v>
      </c>
    </row>
    <row r="374" spans="1:3" ht="15.75">
      <c r="A374" s="271" t="s">
        <v>719</v>
      </c>
      <c r="B374" s="272" t="s">
        <v>693</v>
      </c>
      <c r="C374" s="273">
        <v>348</v>
      </c>
    </row>
    <row r="375" spans="1:3" ht="15.75">
      <c r="A375" s="271" t="s">
        <v>720</v>
      </c>
      <c r="B375" s="272" t="s">
        <v>693</v>
      </c>
      <c r="C375" s="273">
        <v>999</v>
      </c>
    </row>
    <row r="376" spans="1:3" ht="15.75">
      <c r="A376" s="271" t="s">
        <v>721</v>
      </c>
      <c r="B376" s="272" t="s">
        <v>693</v>
      </c>
      <c r="C376" s="273">
        <v>5000</v>
      </c>
    </row>
    <row r="377" spans="1:3" ht="15.75">
      <c r="A377" s="271" t="s">
        <v>722</v>
      </c>
      <c r="B377" s="272" t="s">
        <v>693</v>
      </c>
      <c r="C377" s="273">
        <v>1528</v>
      </c>
    </row>
    <row r="378" spans="1:3" ht="15.75">
      <c r="A378" s="271" t="s">
        <v>723</v>
      </c>
      <c r="B378" s="272" t="s">
        <v>693</v>
      </c>
      <c r="C378" s="273">
        <v>2172</v>
      </c>
    </row>
    <row r="379" spans="1:3" ht="15.75">
      <c r="A379" s="271" t="s">
        <v>724</v>
      </c>
      <c r="B379" s="272" t="s">
        <v>693</v>
      </c>
      <c r="C379" s="273">
        <v>323</v>
      </c>
    </row>
    <row r="380" spans="1:3" ht="15.75">
      <c r="A380" s="271" t="s">
        <v>725</v>
      </c>
      <c r="B380" s="272" t="s">
        <v>693</v>
      </c>
      <c r="C380" s="273">
        <v>992</v>
      </c>
    </row>
    <row r="381" spans="1:3" ht="15.75">
      <c r="A381" s="271" t="s">
        <v>726</v>
      </c>
      <c r="B381" s="272" t="s">
        <v>693</v>
      </c>
      <c r="C381" s="273">
        <v>872</v>
      </c>
    </row>
    <row r="382" spans="1:3" ht="15.75">
      <c r="A382" s="271" t="s">
        <v>727</v>
      </c>
      <c r="B382" s="272" t="s">
        <v>693</v>
      </c>
      <c r="C382" s="273">
        <v>1086</v>
      </c>
    </row>
    <row r="383" spans="1:3" ht="15.75">
      <c r="A383" s="271" t="s">
        <v>728</v>
      </c>
      <c r="B383" s="272" t="s">
        <v>693</v>
      </c>
      <c r="C383" s="273">
        <v>212</v>
      </c>
    </row>
    <row r="384" spans="1:3" ht="15.75">
      <c r="A384" s="271" t="s">
        <v>729</v>
      </c>
      <c r="B384" s="272" t="s">
        <v>693</v>
      </c>
      <c r="C384" s="273">
        <v>390</v>
      </c>
    </row>
    <row r="385" spans="1:3" ht="15.75">
      <c r="A385" s="271" t="s">
        <v>730</v>
      </c>
      <c r="B385" s="272" t="s">
        <v>693</v>
      </c>
      <c r="C385" s="273">
        <v>44</v>
      </c>
    </row>
    <row r="386" spans="1:3" ht="15.75">
      <c r="A386" s="271" t="s">
        <v>731</v>
      </c>
      <c r="B386" s="272" t="s">
        <v>693</v>
      </c>
      <c r="C386" s="273">
        <v>1194</v>
      </c>
    </row>
    <row r="387" spans="1:3" ht="15.75">
      <c r="A387" s="271" t="s">
        <v>732</v>
      </c>
      <c r="B387" s="272" t="s">
        <v>693</v>
      </c>
      <c r="C387" s="273">
        <v>1103</v>
      </c>
    </row>
    <row r="388" spans="1:3" ht="15.75">
      <c r="A388" s="271" t="s">
        <v>733</v>
      </c>
      <c r="B388" s="272" t="s">
        <v>693</v>
      </c>
      <c r="C388" s="273">
        <v>529</v>
      </c>
    </row>
    <row r="389" spans="1:3" ht="15.75">
      <c r="A389" s="271" t="s">
        <v>734</v>
      </c>
      <c r="B389" s="272" t="s">
        <v>693</v>
      </c>
      <c r="C389" s="273">
        <v>992</v>
      </c>
    </row>
    <row r="390" spans="1:3" ht="15.75">
      <c r="A390" s="271" t="s">
        <v>735</v>
      </c>
      <c r="B390" s="272" t="s">
        <v>693</v>
      </c>
      <c r="C390" s="273">
        <v>99</v>
      </c>
    </row>
    <row r="391" spans="1:3" ht="15.75">
      <c r="A391" s="271" t="s">
        <v>736</v>
      </c>
      <c r="B391" s="272" t="s">
        <v>693</v>
      </c>
      <c r="C391" s="273">
        <v>137</v>
      </c>
    </row>
    <row r="392" spans="1:3" ht="15.75">
      <c r="A392" s="271" t="s">
        <v>737</v>
      </c>
      <c r="B392" s="272" t="s">
        <v>693</v>
      </c>
      <c r="C392" s="273">
        <v>992</v>
      </c>
    </row>
    <row r="393" spans="1:3" ht="15.75">
      <c r="A393" s="271" t="s">
        <v>738</v>
      </c>
      <c r="B393" s="272" t="s">
        <v>693</v>
      </c>
      <c r="C393" s="273">
        <v>2000</v>
      </c>
    </row>
    <row r="394" spans="1:3" ht="15.75">
      <c r="A394" s="271" t="s">
        <v>739</v>
      </c>
      <c r="B394" s="272" t="s">
        <v>693</v>
      </c>
      <c r="C394" s="273">
        <v>597</v>
      </c>
    </row>
    <row r="395" spans="1:3" ht="15.75">
      <c r="A395" s="271" t="s">
        <v>740</v>
      </c>
      <c r="B395" s="272" t="s">
        <v>693</v>
      </c>
      <c r="C395" s="273">
        <v>1152</v>
      </c>
    </row>
    <row r="396" spans="1:3" ht="15.75">
      <c r="A396" s="271" t="s">
        <v>741</v>
      </c>
      <c r="B396" s="272" t="s">
        <v>693</v>
      </c>
      <c r="C396" s="273">
        <v>150</v>
      </c>
    </row>
    <row r="397" spans="1:3" ht="15.75">
      <c r="A397" s="271" t="s">
        <v>742</v>
      </c>
      <c r="B397" s="272" t="s">
        <v>693</v>
      </c>
      <c r="C397" s="273">
        <v>6825</v>
      </c>
    </row>
    <row r="398" spans="1:3" ht="15.75">
      <c r="A398" s="271" t="s">
        <v>743</v>
      </c>
      <c r="B398" s="272" t="s">
        <v>693</v>
      </c>
      <c r="C398" s="273">
        <v>500</v>
      </c>
    </row>
    <row r="399" spans="1:3" ht="15.75">
      <c r="A399" s="271" t="s">
        <v>744</v>
      </c>
      <c r="B399" s="272" t="s">
        <v>693</v>
      </c>
      <c r="C399" s="273">
        <v>1332</v>
      </c>
    </row>
    <row r="400" spans="1:3" ht="15.75">
      <c r="A400" s="271" t="s">
        <v>745</v>
      </c>
      <c r="B400" s="272" t="s">
        <v>693</v>
      </c>
      <c r="C400" s="273">
        <v>450</v>
      </c>
    </row>
    <row r="401" spans="1:3" ht="15.75">
      <c r="A401" s="271" t="s">
        <v>746</v>
      </c>
      <c r="B401" s="272" t="s">
        <v>693</v>
      </c>
      <c r="C401" s="273">
        <v>2174</v>
      </c>
    </row>
    <row r="402" spans="1:3" ht="15.75">
      <c r="A402" s="271" t="s">
        <v>747</v>
      </c>
      <c r="B402" s="272" t="s">
        <v>693</v>
      </c>
      <c r="C402" s="273">
        <v>5401</v>
      </c>
    </row>
    <row r="403" spans="1:3" ht="15.75">
      <c r="A403" s="271" t="s">
        <v>748</v>
      </c>
      <c r="B403" s="272" t="s">
        <v>693</v>
      </c>
      <c r="C403" s="273">
        <v>415</v>
      </c>
    </row>
    <row r="404" spans="1:3" ht="15.75">
      <c r="A404" s="271" t="s">
        <v>749</v>
      </c>
      <c r="B404" s="272" t="s">
        <v>693</v>
      </c>
      <c r="C404" s="273">
        <v>20021</v>
      </c>
    </row>
    <row r="405" spans="1:3" ht="15.75">
      <c r="A405" s="271" t="s">
        <v>750</v>
      </c>
      <c r="B405" s="272" t="s">
        <v>693</v>
      </c>
      <c r="C405" s="273">
        <v>-501</v>
      </c>
    </row>
    <row r="406" spans="1:3" ht="15.75">
      <c r="A406" s="271" t="s">
        <v>751</v>
      </c>
      <c r="B406" s="272" t="s">
        <v>693</v>
      </c>
      <c r="C406" s="273">
        <v>1024</v>
      </c>
    </row>
    <row r="407" spans="1:3" ht="15.75">
      <c r="A407" s="271" t="s">
        <v>752</v>
      </c>
      <c r="B407" s="272" t="s">
        <v>693</v>
      </c>
      <c r="C407" s="273">
        <v>371</v>
      </c>
    </row>
    <row r="408" spans="1:3" ht="15.75">
      <c r="A408" s="271" t="s">
        <v>753</v>
      </c>
      <c r="B408" s="272" t="s">
        <v>693</v>
      </c>
      <c r="C408" s="273">
        <v>930</v>
      </c>
    </row>
    <row r="409" spans="1:3" ht="15.75">
      <c r="A409" s="271" t="s">
        <v>754</v>
      </c>
      <c r="B409" s="272" t="s">
        <v>693</v>
      </c>
      <c r="C409" s="273">
        <v>46166</v>
      </c>
    </row>
    <row r="410" spans="1:3" ht="15.75">
      <c r="A410" s="271" t="s">
        <v>755</v>
      </c>
      <c r="B410" s="272" t="s">
        <v>693</v>
      </c>
      <c r="C410" s="273">
        <v>958</v>
      </c>
    </row>
    <row r="411" spans="1:3" ht="15.75">
      <c r="A411" s="271" t="s">
        <v>756</v>
      </c>
      <c r="B411" s="272" t="s">
        <v>693</v>
      </c>
      <c r="C411" s="273">
        <v>121</v>
      </c>
    </row>
    <row r="412" spans="1:3" ht="15.75">
      <c r="A412" s="271" t="s">
        <v>757</v>
      </c>
      <c r="B412" s="272" t="s">
        <v>693</v>
      </c>
      <c r="C412" s="273">
        <v>1040</v>
      </c>
    </row>
    <row r="413" spans="1:3" ht="15.75">
      <c r="A413" s="271" t="s">
        <v>758</v>
      </c>
      <c r="B413" s="272" t="s">
        <v>693</v>
      </c>
      <c r="C413" s="273">
        <v>3245</v>
      </c>
    </row>
    <row r="414" spans="1:3" ht="15.75">
      <c r="A414" s="271" t="s">
        <v>759</v>
      </c>
      <c r="B414" s="272" t="s">
        <v>693</v>
      </c>
      <c r="C414" s="273">
        <v>5000</v>
      </c>
    </row>
    <row r="415" spans="1:3" ht="15.75">
      <c r="A415" s="271" t="s">
        <v>760</v>
      </c>
      <c r="B415" s="272" t="s">
        <v>693</v>
      </c>
      <c r="C415" s="273">
        <v>5000</v>
      </c>
    </row>
    <row r="416" spans="1:3" ht="15.75">
      <c r="A416" s="271" t="s">
        <v>761</v>
      </c>
      <c r="B416" s="272" t="s">
        <v>693</v>
      </c>
      <c r="C416" s="273">
        <v>14502</v>
      </c>
    </row>
    <row r="417" spans="1:3" ht="15.75">
      <c r="A417" s="271" t="s">
        <v>762</v>
      </c>
      <c r="B417" s="272" t="s">
        <v>693</v>
      </c>
      <c r="C417" s="273">
        <v>477</v>
      </c>
    </row>
    <row r="418" spans="1:3" ht="15.75">
      <c r="A418" s="271" t="s">
        <v>763</v>
      </c>
      <c r="B418" s="272" t="s">
        <v>693</v>
      </c>
      <c r="C418" s="273">
        <v>6611</v>
      </c>
    </row>
    <row r="419" spans="1:3" ht="15.75">
      <c r="A419" s="271" t="s">
        <v>764</v>
      </c>
      <c r="B419" s="272" t="s">
        <v>693</v>
      </c>
      <c r="C419" s="273">
        <v>450</v>
      </c>
    </row>
    <row r="420" spans="1:3" ht="15.75">
      <c r="A420" s="271" t="s">
        <v>765</v>
      </c>
      <c r="B420" s="272" t="s">
        <v>693</v>
      </c>
      <c r="C420" s="273">
        <v>1432</v>
      </c>
    </row>
    <row r="421" spans="1:3" ht="15.75">
      <c r="A421" s="271" t="s">
        <v>766</v>
      </c>
      <c r="B421" s="272" t="s">
        <v>693</v>
      </c>
      <c r="C421" s="273">
        <v>1666</v>
      </c>
    </row>
    <row r="422" spans="1:3" ht="15.75">
      <c r="A422" s="271" t="s">
        <v>767</v>
      </c>
      <c r="B422" s="272" t="s">
        <v>693</v>
      </c>
      <c r="C422" s="273">
        <v>3446</v>
      </c>
    </row>
    <row r="423" spans="1:3" ht="15.75">
      <c r="A423" s="271" t="s">
        <v>768</v>
      </c>
      <c r="B423" s="272" t="s">
        <v>693</v>
      </c>
      <c r="C423" s="273">
        <v>100</v>
      </c>
    </row>
    <row r="424" spans="1:3" ht="15.75">
      <c r="A424" s="271" t="s">
        <v>769</v>
      </c>
      <c r="B424" s="272" t="s">
        <v>693</v>
      </c>
      <c r="C424" s="273">
        <v>568</v>
      </c>
    </row>
    <row r="425" spans="1:3" ht="15.75">
      <c r="A425" s="271" t="s">
        <v>770</v>
      </c>
      <c r="B425" s="272" t="s">
        <v>693</v>
      </c>
      <c r="C425" s="273">
        <v>11300</v>
      </c>
    </row>
    <row r="426" spans="1:3" ht="15.75">
      <c r="A426" s="271" t="s">
        <v>771</v>
      </c>
      <c r="B426" s="272" t="s">
        <v>693</v>
      </c>
      <c r="C426" s="273">
        <v>1024</v>
      </c>
    </row>
    <row r="427" spans="1:3" ht="15.75">
      <c r="A427" s="271" t="s">
        <v>772</v>
      </c>
      <c r="B427" s="272" t="s">
        <v>693</v>
      </c>
      <c r="C427" s="273">
        <v>135</v>
      </c>
    </row>
    <row r="428" spans="1:3" ht="15.75">
      <c r="A428" s="271" t="s">
        <v>773</v>
      </c>
      <c r="B428" s="272" t="s">
        <v>693</v>
      </c>
      <c r="C428" s="273">
        <v>1058</v>
      </c>
    </row>
    <row r="429" spans="1:3" ht="15.75">
      <c r="A429" s="271" t="s">
        <v>774</v>
      </c>
      <c r="B429" s="272" t="s">
        <v>693</v>
      </c>
      <c r="C429" s="273">
        <v>209</v>
      </c>
    </row>
    <row r="430" spans="1:3" ht="15.75">
      <c r="A430" s="271" t="s">
        <v>775</v>
      </c>
      <c r="B430" s="272" t="s">
        <v>693</v>
      </c>
      <c r="C430" s="273">
        <v>1645</v>
      </c>
    </row>
    <row r="431" spans="1:3" ht="15.75">
      <c r="A431" s="271" t="s">
        <v>776</v>
      </c>
      <c r="B431" s="272" t="s">
        <v>693</v>
      </c>
      <c r="C431" s="273">
        <v>205</v>
      </c>
    </row>
    <row r="432" spans="1:3" ht="15.75">
      <c r="A432" s="271" t="s">
        <v>777</v>
      </c>
      <c r="B432" s="272" t="s">
        <v>693</v>
      </c>
      <c r="C432" s="273">
        <v>1024</v>
      </c>
    </row>
    <row r="433" spans="1:3" ht="15.75">
      <c r="A433" s="271" t="s">
        <v>778</v>
      </c>
      <c r="B433" s="272" t="s">
        <v>693</v>
      </c>
      <c r="C433" s="273">
        <v>320</v>
      </c>
    </row>
    <row r="434" spans="1:3" ht="15.75">
      <c r="A434" s="271" t="s">
        <v>779</v>
      </c>
      <c r="B434" s="272" t="s">
        <v>693</v>
      </c>
      <c r="C434" s="273">
        <v>2400</v>
      </c>
    </row>
    <row r="435" spans="1:3" ht="15.75">
      <c r="A435" s="271" t="s">
        <v>780</v>
      </c>
      <c r="B435" s="272" t="s">
        <v>693</v>
      </c>
      <c r="C435" s="273">
        <v>95</v>
      </c>
    </row>
    <row r="436" spans="1:3" ht="15.75">
      <c r="A436" s="271" t="s">
        <v>781</v>
      </c>
      <c r="B436" s="272" t="s">
        <v>693</v>
      </c>
      <c r="C436" s="273">
        <v>2927</v>
      </c>
    </row>
    <row r="437" spans="1:3" ht="15.75">
      <c r="A437" s="271" t="s">
        <v>782</v>
      </c>
      <c r="B437" s="272" t="s">
        <v>693</v>
      </c>
      <c r="C437" s="273">
        <v>686</v>
      </c>
    </row>
    <row r="438" spans="1:3" ht="15.75">
      <c r="A438" s="271" t="s">
        <v>783</v>
      </c>
      <c r="B438" s="272" t="s">
        <v>693</v>
      </c>
      <c r="C438" s="273">
        <v>1035</v>
      </c>
    </row>
    <row r="439" spans="1:3" ht="15.75">
      <c r="A439" s="271" t="s">
        <v>784</v>
      </c>
      <c r="B439" s="272" t="s">
        <v>693</v>
      </c>
      <c r="C439" s="273">
        <v>213</v>
      </c>
    </row>
    <row r="440" spans="1:3" ht="15.75">
      <c r="A440" s="271" t="s">
        <v>785</v>
      </c>
      <c r="B440" s="272" t="s">
        <v>693</v>
      </c>
      <c r="C440" s="273">
        <v>1035</v>
      </c>
    </row>
    <row r="441" spans="1:3" ht="15.75">
      <c r="A441" s="271" t="s">
        <v>786</v>
      </c>
      <c r="B441" s="272" t="s">
        <v>693</v>
      </c>
      <c r="C441" s="273">
        <v>1024</v>
      </c>
    </row>
    <row r="442" spans="1:3" ht="15.75">
      <c r="A442" s="271" t="s">
        <v>787</v>
      </c>
      <c r="B442" s="272" t="s">
        <v>693</v>
      </c>
      <c r="C442" s="273">
        <v>1024</v>
      </c>
    </row>
    <row r="443" spans="1:3" ht="15.75">
      <c r="A443" s="271" t="s">
        <v>788</v>
      </c>
      <c r="B443" s="272" t="s">
        <v>693</v>
      </c>
      <c r="C443" s="273">
        <v>43</v>
      </c>
    </row>
    <row r="444" spans="1:3" ht="15.75">
      <c r="A444" s="271" t="s">
        <v>789</v>
      </c>
      <c r="B444" s="272" t="s">
        <v>693</v>
      </c>
      <c r="C444" s="273">
        <v>17589</v>
      </c>
    </row>
    <row r="445" spans="1:3" ht="15.75">
      <c r="A445" s="271" t="s">
        <v>790</v>
      </c>
      <c r="B445" s="272" t="s">
        <v>693</v>
      </c>
      <c r="C445" s="273">
        <v>434</v>
      </c>
    </row>
    <row r="446" spans="1:3" ht="15.75">
      <c r="A446" s="271" t="s">
        <v>791</v>
      </c>
      <c r="B446" s="272" t="s">
        <v>693</v>
      </c>
      <c r="C446" s="273">
        <v>1985</v>
      </c>
    </row>
    <row r="447" spans="1:3" ht="15.75">
      <c r="A447" s="271" t="s">
        <v>792</v>
      </c>
      <c r="B447" s="272" t="s">
        <v>693</v>
      </c>
      <c r="C447" s="273">
        <v>1024</v>
      </c>
    </row>
    <row r="448" spans="1:3" ht="15.75">
      <c r="A448" s="271" t="s">
        <v>793</v>
      </c>
      <c r="B448" s="272" t="s">
        <v>693</v>
      </c>
      <c r="C448" s="273">
        <v>1057</v>
      </c>
    </row>
    <row r="449" spans="1:3" ht="15.75">
      <c r="A449" s="271" t="s">
        <v>794</v>
      </c>
      <c r="B449" s="272" t="s">
        <v>693</v>
      </c>
      <c r="C449" s="273">
        <v>28672</v>
      </c>
    </row>
    <row r="450" spans="1:3" ht="15.75">
      <c r="A450" s="271" t="s">
        <v>795</v>
      </c>
      <c r="B450" s="272" t="s">
        <v>693</v>
      </c>
      <c r="C450" s="273">
        <v>939</v>
      </c>
    </row>
    <row r="451" spans="1:3" ht="15.75">
      <c r="A451" s="271" t="s">
        <v>796</v>
      </c>
      <c r="B451" s="272" t="s">
        <v>693</v>
      </c>
      <c r="C451" s="273">
        <v>86</v>
      </c>
    </row>
    <row r="452" spans="1:3" ht="15.75">
      <c r="A452" s="271" t="s">
        <v>797</v>
      </c>
      <c r="B452" s="272" t="s">
        <v>693</v>
      </c>
      <c r="C452" s="273">
        <v>1024</v>
      </c>
    </row>
    <row r="453" spans="1:3" ht="15.75">
      <c r="A453" s="271" t="s">
        <v>798</v>
      </c>
      <c r="B453" s="272" t="s">
        <v>693</v>
      </c>
      <c r="C453" s="273">
        <v>800</v>
      </c>
    </row>
    <row r="454" spans="1:3" ht="15.75">
      <c r="A454" s="271" t="s">
        <v>799</v>
      </c>
      <c r="B454" s="272" t="s">
        <v>693</v>
      </c>
      <c r="C454" s="273">
        <v>16857</v>
      </c>
    </row>
    <row r="455" spans="1:3" ht="15.75">
      <c r="A455" s="271" t="s">
        <v>800</v>
      </c>
      <c r="B455" s="272" t="s">
        <v>693</v>
      </c>
      <c r="C455" s="273">
        <v>39</v>
      </c>
    </row>
    <row r="456" spans="1:3" ht="15.75">
      <c r="A456" s="271" t="s">
        <v>801</v>
      </c>
      <c r="B456" s="272" t="s">
        <v>693</v>
      </c>
      <c r="C456" s="273">
        <v>1047</v>
      </c>
    </row>
    <row r="457" spans="1:3" ht="15.75">
      <c r="A457" s="271" t="s">
        <v>802</v>
      </c>
      <c r="B457" s="272" t="s">
        <v>693</v>
      </c>
      <c r="C457" s="273">
        <v>500</v>
      </c>
    </row>
    <row r="458" spans="1:3" ht="15.75">
      <c r="A458" s="271" t="s">
        <v>803</v>
      </c>
      <c r="B458" s="272" t="s">
        <v>693</v>
      </c>
      <c r="C458" s="273">
        <v>2300</v>
      </c>
    </row>
    <row r="459" spans="1:3" ht="15.75">
      <c r="A459" s="271" t="s">
        <v>804</v>
      </c>
      <c r="B459" s="272" t="s">
        <v>693</v>
      </c>
      <c r="C459" s="273">
        <v>87</v>
      </c>
    </row>
    <row r="460" spans="1:3" ht="15.75">
      <c r="A460" s="271" t="s">
        <v>805</v>
      </c>
      <c r="B460" s="272" t="s">
        <v>693</v>
      </c>
      <c r="C460" s="273">
        <v>4615</v>
      </c>
    </row>
    <row r="461" spans="1:3" ht="15.75">
      <c r="A461" s="271" t="s">
        <v>806</v>
      </c>
      <c r="B461" s="272" t="s">
        <v>693</v>
      </c>
      <c r="C461" s="273">
        <v>1053</v>
      </c>
    </row>
    <row r="462" spans="1:3" ht="15.75">
      <c r="A462" s="271" t="s">
        <v>807</v>
      </c>
      <c r="B462" s="272" t="s">
        <v>693</v>
      </c>
      <c r="C462" s="273">
        <v>3933</v>
      </c>
    </row>
    <row r="463" spans="1:3" ht="15.75">
      <c r="A463" s="271" t="s">
        <v>808</v>
      </c>
      <c r="B463" s="272" t="s">
        <v>693</v>
      </c>
      <c r="C463" s="273">
        <v>1053</v>
      </c>
    </row>
    <row r="464" spans="1:3" ht="15.75">
      <c r="A464" s="271" t="s">
        <v>809</v>
      </c>
      <c r="B464" s="272" t="s">
        <v>693</v>
      </c>
      <c r="C464" s="273">
        <v>1066</v>
      </c>
    </row>
    <row r="465" spans="1:3" ht="15.75">
      <c r="A465" s="271" t="s">
        <v>810</v>
      </c>
      <c r="B465" s="272" t="s">
        <v>693</v>
      </c>
      <c r="C465" s="273">
        <v>0</v>
      </c>
    </row>
    <row r="466" spans="1:3" ht="15.75">
      <c r="A466" s="271" t="s">
        <v>811</v>
      </c>
      <c r="B466" s="272" t="s">
        <v>693</v>
      </c>
      <c r="C466" s="273">
        <v>800</v>
      </c>
    </row>
    <row r="467" spans="1:3" ht="15.75">
      <c r="A467" s="271" t="s">
        <v>812</v>
      </c>
      <c r="B467" s="272" t="s">
        <v>693</v>
      </c>
      <c r="C467" s="273">
        <v>260</v>
      </c>
    </row>
    <row r="468" spans="1:3" ht="15.75">
      <c r="A468" s="271" t="s">
        <v>813</v>
      </c>
      <c r="B468" s="272" t="s">
        <v>693</v>
      </c>
      <c r="C468" s="273">
        <v>28</v>
      </c>
    </row>
    <row r="469" spans="1:3" ht="15.75">
      <c r="A469" s="271" t="s">
        <v>814</v>
      </c>
      <c r="B469" s="272" t="s">
        <v>693</v>
      </c>
      <c r="C469" s="273">
        <v>1047</v>
      </c>
    </row>
    <row r="470" spans="1:3" ht="15.75">
      <c r="A470" s="271" t="s">
        <v>815</v>
      </c>
      <c r="B470" s="272" t="s">
        <v>693</v>
      </c>
      <c r="C470" s="273">
        <v>1024</v>
      </c>
    </row>
    <row r="471" spans="1:3" ht="15.75">
      <c r="A471" s="271" t="s">
        <v>816</v>
      </c>
      <c r="B471" s="272" t="s">
        <v>693</v>
      </c>
      <c r="C471" s="273">
        <v>973</v>
      </c>
    </row>
    <row r="472" spans="1:3" ht="15.75">
      <c r="A472" s="271" t="s">
        <v>817</v>
      </c>
      <c r="B472" s="272" t="s">
        <v>693</v>
      </c>
      <c r="C472" s="273">
        <v>2030</v>
      </c>
    </row>
    <row r="473" spans="1:3" ht="15.75">
      <c r="A473" s="271" t="s">
        <v>818</v>
      </c>
      <c r="B473" s="272" t="s">
        <v>693</v>
      </c>
      <c r="C473" s="273">
        <v>390</v>
      </c>
    </row>
    <row r="474" spans="1:3" ht="15.75">
      <c r="A474" s="271" t="s">
        <v>819</v>
      </c>
      <c r="B474" s="272" t="s">
        <v>693</v>
      </c>
      <c r="C474" s="273">
        <v>200</v>
      </c>
    </row>
    <row r="475" spans="1:3" ht="15.75">
      <c r="A475" s="271" t="s">
        <v>820</v>
      </c>
      <c r="B475" s="272" t="s">
        <v>693</v>
      </c>
      <c r="C475" s="273">
        <v>4250</v>
      </c>
    </row>
    <row r="476" spans="1:3" ht="15.75">
      <c r="A476" s="271" t="s">
        <v>821</v>
      </c>
      <c r="B476" s="272" t="s">
        <v>693</v>
      </c>
      <c r="C476" s="273">
        <v>26</v>
      </c>
    </row>
    <row r="477" spans="1:3" ht="15.75">
      <c r="A477" s="271" t="s">
        <v>822</v>
      </c>
      <c r="B477" s="272" t="s">
        <v>693</v>
      </c>
      <c r="C477" s="273">
        <v>130</v>
      </c>
    </row>
    <row r="478" spans="1:3" ht="15.75">
      <c r="A478" s="271" t="s">
        <v>823</v>
      </c>
      <c r="B478" s="272" t="s">
        <v>693</v>
      </c>
      <c r="C478" s="273">
        <v>57</v>
      </c>
    </row>
    <row r="479" spans="1:3" ht="15.75">
      <c r="A479" s="271" t="s">
        <v>824</v>
      </c>
      <c r="B479" s="272" t="s">
        <v>693</v>
      </c>
      <c r="C479" s="273">
        <v>798</v>
      </c>
    </row>
    <row r="480" spans="1:3" ht="15.75">
      <c r="A480" s="271" t="s">
        <v>825</v>
      </c>
      <c r="B480" s="272" t="s">
        <v>693</v>
      </c>
      <c r="C480" s="273">
        <v>772</v>
      </c>
    </row>
    <row r="481" spans="1:3" ht="15.75">
      <c r="A481" s="271" t="s">
        <v>826</v>
      </c>
      <c r="B481" s="272" t="s">
        <v>693</v>
      </c>
      <c r="C481" s="273">
        <v>6465</v>
      </c>
    </row>
    <row r="482" spans="1:3" ht="15.75">
      <c r="A482" s="271" t="s">
        <v>827</v>
      </c>
      <c r="B482" s="272" t="s">
        <v>693</v>
      </c>
      <c r="C482" s="273">
        <v>39</v>
      </c>
    </row>
    <row r="483" spans="1:3" ht="15.75">
      <c r="A483" s="271" t="s">
        <v>828</v>
      </c>
      <c r="B483" s="272" t="s">
        <v>693</v>
      </c>
      <c r="C483" s="273">
        <v>84</v>
      </c>
    </row>
    <row r="484" spans="1:3" ht="15.75">
      <c r="A484" s="271" t="s">
        <v>829</v>
      </c>
      <c r="B484" s="272" t="s">
        <v>693</v>
      </c>
      <c r="C484" s="273">
        <v>514</v>
      </c>
    </row>
    <row r="485" spans="1:3" ht="15.75">
      <c r="A485" s="271" t="s">
        <v>830</v>
      </c>
      <c r="B485" s="272" t="s">
        <v>693</v>
      </c>
      <c r="C485" s="273">
        <v>145</v>
      </c>
    </row>
    <row r="486" spans="1:3" ht="15.75">
      <c r="A486" s="271" t="s">
        <v>831</v>
      </c>
      <c r="B486" s="272" t="s">
        <v>693</v>
      </c>
      <c r="C486" s="273">
        <v>1024</v>
      </c>
    </row>
    <row r="487" spans="1:3" ht="15.75">
      <c r="A487" s="271" t="s">
        <v>832</v>
      </c>
      <c r="B487" s="272" t="s">
        <v>693</v>
      </c>
      <c r="C487" s="273">
        <v>572</v>
      </c>
    </row>
    <row r="488" spans="1:3" ht="15.75">
      <c r="A488" s="271" t="s">
        <v>833</v>
      </c>
      <c r="B488" s="272" t="s">
        <v>693</v>
      </c>
      <c r="C488" s="273">
        <v>-130</v>
      </c>
    </row>
    <row r="489" spans="1:3" ht="15.75">
      <c r="A489" s="271" t="s">
        <v>834</v>
      </c>
      <c r="B489" s="272" t="s">
        <v>693</v>
      </c>
      <c r="C489" s="273">
        <v>57</v>
      </c>
    </row>
    <row r="490" spans="1:3" ht="15.75">
      <c r="A490" s="271" t="s">
        <v>835</v>
      </c>
      <c r="B490" s="272" t="s">
        <v>693</v>
      </c>
      <c r="C490" s="273">
        <v>206</v>
      </c>
    </row>
    <row r="491" spans="1:3" ht="15.75">
      <c r="A491" s="271" t="s">
        <v>836</v>
      </c>
      <c r="B491" s="272" t="s">
        <v>693</v>
      </c>
      <c r="C491" s="273">
        <v>523</v>
      </c>
    </row>
    <row r="492" spans="1:3" ht="15.75">
      <c r="A492" s="271" t="s">
        <v>837</v>
      </c>
      <c r="B492" s="272" t="s">
        <v>693</v>
      </c>
      <c r="C492" s="273">
        <v>313</v>
      </c>
    </row>
    <row r="493" spans="1:3" ht="15.75">
      <c r="A493" s="271" t="s">
        <v>838</v>
      </c>
      <c r="B493" s="272" t="s">
        <v>693</v>
      </c>
      <c r="C493" s="273">
        <v>940</v>
      </c>
    </row>
    <row r="494" spans="1:3" ht="15.75">
      <c r="A494" s="271" t="s">
        <v>839</v>
      </c>
      <c r="B494" s="272" t="s">
        <v>693</v>
      </c>
      <c r="C494" s="273">
        <v>300</v>
      </c>
    </row>
    <row r="495" spans="1:3" ht="15.75">
      <c r="A495" s="271" t="s">
        <v>840</v>
      </c>
      <c r="B495" s="272" t="s">
        <v>693</v>
      </c>
      <c r="C495" s="273">
        <v>1024</v>
      </c>
    </row>
    <row r="496" spans="1:3" ht="15.75">
      <c r="A496" s="271" t="s">
        <v>841</v>
      </c>
      <c r="B496" s="272" t="s">
        <v>693</v>
      </c>
      <c r="C496" s="273">
        <v>2953</v>
      </c>
    </row>
    <row r="497" spans="1:3" ht="15.75">
      <c r="A497" s="271" t="s">
        <v>842</v>
      </c>
      <c r="B497" s="272" t="s">
        <v>693</v>
      </c>
      <c r="C497" s="273">
        <v>1024</v>
      </c>
    </row>
    <row r="498" spans="1:3" ht="15.75">
      <c r="A498" s="271" t="s">
        <v>843</v>
      </c>
      <c r="B498" s="272" t="s">
        <v>693</v>
      </c>
      <c r="C498" s="273">
        <v>1208</v>
      </c>
    </row>
    <row r="499" spans="1:3" ht="15.75">
      <c r="A499" s="271" t="s">
        <v>844</v>
      </c>
      <c r="B499" s="272" t="s">
        <v>693</v>
      </c>
      <c r="C499" s="273">
        <v>43</v>
      </c>
    </row>
    <row r="500" spans="1:3" ht="15.75">
      <c r="A500" s="271" t="s">
        <v>845</v>
      </c>
      <c r="B500" s="272" t="s">
        <v>693</v>
      </c>
      <c r="C500" s="273">
        <v>1047</v>
      </c>
    </row>
    <row r="501" spans="1:3" ht="15.75">
      <c r="A501" s="271" t="s">
        <v>846</v>
      </c>
      <c r="B501" s="272" t="s">
        <v>693</v>
      </c>
      <c r="C501" s="273">
        <v>371</v>
      </c>
    </row>
    <row r="502" spans="1:3" ht="15.75">
      <c r="A502" s="271" t="s">
        <v>847</v>
      </c>
      <c r="B502" s="272" t="s">
        <v>693</v>
      </c>
      <c r="C502" s="273">
        <v>2148</v>
      </c>
    </row>
    <row r="503" spans="1:3" ht="15.75">
      <c r="A503" s="271" t="s">
        <v>848</v>
      </c>
      <c r="B503" s="272" t="s">
        <v>693</v>
      </c>
      <c r="C503" s="273">
        <v>266</v>
      </c>
    </row>
    <row r="504" spans="1:3" ht="15.75">
      <c r="A504" s="271" t="s">
        <v>849</v>
      </c>
      <c r="B504" s="272" t="s">
        <v>693</v>
      </c>
      <c r="C504" s="273">
        <v>754</v>
      </c>
    </row>
    <row r="505" spans="1:3" ht="15.75">
      <c r="A505" s="271" t="s">
        <v>850</v>
      </c>
      <c r="B505" s="272" t="s">
        <v>693</v>
      </c>
      <c r="C505" s="273">
        <v>1478</v>
      </c>
    </row>
    <row r="506" spans="1:3" ht="15.75">
      <c r="A506" s="271" t="s">
        <v>851</v>
      </c>
      <c r="B506" s="272" t="s">
        <v>693</v>
      </c>
      <c r="C506" s="273">
        <v>1024</v>
      </c>
    </row>
    <row r="507" spans="1:3" ht="15.75">
      <c r="A507" s="271" t="s">
        <v>852</v>
      </c>
      <c r="B507" s="272" t="s">
        <v>693</v>
      </c>
      <c r="C507" s="273">
        <v>6284</v>
      </c>
    </row>
    <row r="508" spans="1:3" ht="15.75">
      <c r="A508" s="271" t="s">
        <v>853</v>
      </c>
      <c r="B508" s="272" t="s">
        <v>693</v>
      </c>
      <c r="C508" s="273">
        <v>40</v>
      </c>
    </row>
    <row r="509" spans="1:3" ht="15.75">
      <c r="A509" s="271" t="s">
        <v>854</v>
      </c>
      <c r="B509" s="272" t="s">
        <v>693</v>
      </c>
      <c r="C509" s="273">
        <v>450</v>
      </c>
    </row>
    <row r="510" spans="1:3" ht="15.75">
      <c r="A510" s="271" t="s">
        <v>855</v>
      </c>
      <c r="B510" s="272" t="s">
        <v>693</v>
      </c>
      <c r="C510" s="273">
        <v>8051</v>
      </c>
    </row>
    <row r="511" spans="1:3" ht="15.75">
      <c r="A511" s="271" t="s">
        <v>856</v>
      </c>
      <c r="B511" s="272" t="s">
        <v>693</v>
      </c>
      <c r="C511" s="273">
        <v>1053</v>
      </c>
    </row>
    <row r="512" spans="1:3" ht="15.75">
      <c r="A512" s="271" t="s">
        <v>857</v>
      </c>
      <c r="B512" s="272" t="s">
        <v>693</v>
      </c>
      <c r="C512" s="273">
        <v>0</v>
      </c>
    </row>
    <row r="513" spans="1:3" ht="15.75">
      <c r="A513" s="271" t="s">
        <v>858</v>
      </c>
      <c r="B513" s="272" t="s">
        <v>693</v>
      </c>
      <c r="C513" s="273">
        <v>140</v>
      </c>
    </row>
    <row r="514" spans="1:3" ht="15.75">
      <c r="A514" s="271" t="s">
        <v>859</v>
      </c>
      <c r="B514" s="272" t="s">
        <v>693</v>
      </c>
      <c r="C514" s="273">
        <v>932</v>
      </c>
    </row>
    <row r="515" spans="1:3" ht="15.75">
      <c r="A515" s="271" t="s">
        <v>860</v>
      </c>
      <c r="B515" s="272" t="s">
        <v>693</v>
      </c>
      <c r="C515" s="273">
        <v>235</v>
      </c>
    </row>
    <row r="516" spans="1:3" ht="15.75">
      <c r="A516" s="271" t="s">
        <v>861</v>
      </c>
      <c r="B516" s="272" t="s">
        <v>693</v>
      </c>
      <c r="C516" s="273">
        <v>1024</v>
      </c>
    </row>
    <row r="517" spans="1:3" ht="15.75">
      <c r="A517" s="271" t="s">
        <v>862</v>
      </c>
      <c r="B517" s="272" t="s">
        <v>693</v>
      </c>
      <c r="C517" s="273">
        <v>180</v>
      </c>
    </row>
    <row r="518" spans="1:3" ht="15.75">
      <c r="A518" s="271" t="s">
        <v>863</v>
      </c>
      <c r="B518" s="272" t="s">
        <v>693</v>
      </c>
      <c r="C518" s="273">
        <v>1024</v>
      </c>
    </row>
    <row r="519" spans="1:3" ht="15.75">
      <c r="A519" s="271" t="s">
        <v>864</v>
      </c>
      <c r="B519" s="272" t="s">
        <v>693</v>
      </c>
      <c r="C519" s="273">
        <v>12113</v>
      </c>
    </row>
    <row r="520" spans="1:3" ht="15.75">
      <c r="A520" s="271" t="s">
        <v>865</v>
      </c>
      <c r="B520" s="272" t="s">
        <v>693</v>
      </c>
      <c r="C520" s="273">
        <v>50</v>
      </c>
    </row>
    <row r="521" spans="1:3" ht="15.75">
      <c r="A521" s="271" t="s">
        <v>866</v>
      </c>
      <c r="B521" s="272" t="s">
        <v>693</v>
      </c>
      <c r="C521" s="273">
        <v>642</v>
      </c>
    </row>
    <row r="522" spans="1:3" ht="15.75">
      <c r="A522" s="271" t="s">
        <v>867</v>
      </c>
      <c r="B522" s="272" t="s">
        <v>693</v>
      </c>
      <c r="C522" s="273">
        <v>1047</v>
      </c>
    </row>
    <row r="523" spans="1:3" ht="15.75">
      <c r="A523" s="271" t="s">
        <v>868</v>
      </c>
      <c r="B523" s="272" t="s">
        <v>693</v>
      </c>
      <c r="C523" s="273">
        <v>49</v>
      </c>
    </row>
    <row r="524" spans="1:3" ht="15.75">
      <c r="A524" s="271" t="s">
        <v>869</v>
      </c>
      <c r="B524" s="272" t="s">
        <v>693</v>
      </c>
      <c r="C524" s="273">
        <v>100</v>
      </c>
    </row>
    <row r="525" spans="1:3" ht="15.75">
      <c r="A525" s="271" t="s">
        <v>870</v>
      </c>
      <c r="B525" s="272" t="s">
        <v>693</v>
      </c>
      <c r="C525" s="273">
        <v>402</v>
      </c>
    </row>
    <row r="526" spans="1:3" ht="15.75">
      <c r="A526" s="271" t="s">
        <v>871</v>
      </c>
      <c r="B526" s="272" t="s">
        <v>693</v>
      </c>
      <c r="C526" s="273">
        <v>1024</v>
      </c>
    </row>
    <row r="527" spans="1:3" ht="15.75">
      <c r="A527" s="271" t="s">
        <v>872</v>
      </c>
      <c r="B527" s="272" t="s">
        <v>693</v>
      </c>
      <c r="C527" s="273">
        <v>1024</v>
      </c>
    </row>
    <row r="528" spans="1:3" ht="15.75">
      <c r="A528" s="271" t="s">
        <v>873</v>
      </c>
      <c r="B528" s="272" t="s">
        <v>693</v>
      </c>
      <c r="C528" s="273">
        <v>1812</v>
      </c>
    </row>
    <row r="529" spans="1:3" ht="15.75">
      <c r="A529" s="271" t="s">
        <v>874</v>
      </c>
      <c r="B529" s="272" t="s">
        <v>693</v>
      </c>
      <c r="C529" s="273">
        <v>17909</v>
      </c>
    </row>
    <row r="530" spans="1:3" ht="15.75">
      <c r="A530" s="271" t="s">
        <v>875</v>
      </c>
      <c r="B530" s="272" t="s">
        <v>693</v>
      </c>
      <c r="C530" s="273">
        <v>306</v>
      </c>
    </row>
    <row r="531" spans="1:3" ht="15.75">
      <c r="A531" s="271" t="s">
        <v>876</v>
      </c>
      <c r="B531" s="272" t="s">
        <v>693</v>
      </c>
      <c r="C531" s="273">
        <v>7679</v>
      </c>
    </row>
    <row r="532" spans="1:3" ht="15.75">
      <c r="A532" s="271" t="s">
        <v>877</v>
      </c>
      <c r="B532" s="272" t="s">
        <v>693</v>
      </c>
      <c r="C532" s="273">
        <v>212</v>
      </c>
    </row>
    <row r="533" spans="1:3" ht="15.75">
      <c r="A533" s="271" t="s">
        <v>878</v>
      </c>
      <c r="B533" s="272" t="s">
        <v>693</v>
      </c>
      <c r="C533" s="273">
        <v>1031</v>
      </c>
    </row>
    <row r="534" spans="1:3" ht="15.75">
      <c r="A534" s="271" t="s">
        <v>879</v>
      </c>
      <c r="B534" s="272" t="s">
        <v>693</v>
      </c>
      <c r="C534" s="273">
        <v>800</v>
      </c>
    </row>
    <row r="535" spans="1:3" ht="15.75">
      <c r="A535" s="271" t="s">
        <v>880</v>
      </c>
      <c r="B535" s="272" t="s">
        <v>693</v>
      </c>
      <c r="C535" s="273">
        <v>1024</v>
      </c>
    </row>
    <row r="536" spans="1:3" ht="15.75">
      <c r="A536" s="271" t="s">
        <v>881</v>
      </c>
      <c r="B536" s="272" t="s">
        <v>693</v>
      </c>
      <c r="C536" s="273">
        <v>1024</v>
      </c>
    </row>
    <row r="537" spans="1:3" ht="15.75">
      <c r="A537" s="271" t="s">
        <v>882</v>
      </c>
      <c r="B537" s="272" t="s">
        <v>693</v>
      </c>
      <c r="C537" s="273">
        <v>1338</v>
      </c>
    </row>
    <row r="538" spans="1:3" ht="15.75">
      <c r="A538" s="271" t="s">
        <v>883</v>
      </c>
      <c r="B538" s="272" t="s">
        <v>693</v>
      </c>
      <c r="C538" s="273">
        <v>144</v>
      </c>
    </row>
    <row r="539" spans="1:3" ht="15.75">
      <c r="A539" s="271" t="s">
        <v>884</v>
      </c>
      <c r="B539" s="272" t="s">
        <v>693</v>
      </c>
      <c r="C539" s="273">
        <v>353</v>
      </c>
    </row>
    <row r="540" spans="1:3" ht="15.75">
      <c r="A540" s="271" t="s">
        <v>885</v>
      </c>
      <c r="B540" s="272" t="s">
        <v>693</v>
      </c>
      <c r="C540" s="273">
        <v>7298</v>
      </c>
    </row>
    <row r="541" spans="1:3" ht="15.75">
      <c r="A541" s="271" t="s">
        <v>886</v>
      </c>
      <c r="B541" s="272" t="s">
        <v>693</v>
      </c>
      <c r="C541" s="273">
        <v>120</v>
      </c>
    </row>
    <row r="542" spans="1:3" ht="15.75">
      <c r="A542" s="271" t="s">
        <v>887</v>
      </c>
      <c r="B542" s="272" t="s">
        <v>693</v>
      </c>
      <c r="C542" s="273">
        <v>121</v>
      </c>
    </row>
    <row r="543" spans="1:3" ht="15.75">
      <c r="A543" s="271" t="s">
        <v>888</v>
      </c>
      <c r="B543" s="272" t="s">
        <v>693</v>
      </c>
      <c r="C543" s="273">
        <v>29335</v>
      </c>
    </row>
    <row r="544" spans="1:3" ht="15.75">
      <c r="A544" s="271" t="s">
        <v>889</v>
      </c>
      <c r="B544" s="272" t="s">
        <v>693</v>
      </c>
      <c r="C544" s="273">
        <v>2048</v>
      </c>
    </row>
    <row r="545" spans="1:3" ht="15.75">
      <c r="A545" s="271" t="s">
        <v>890</v>
      </c>
      <c r="B545" s="272" t="s">
        <v>693</v>
      </c>
      <c r="C545" s="273">
        <v>450</v>
      </c>
    </row>
    <row r="546" spans="1:3" ht="15.75">
      <c r="A546" s="271" t="s">
        <v>891</v>
      </c>
      <c r="B546" s="272" t="s">
        <v>693</v>
      </c>
      <c r="C546" s="273">
        <v>1035</v>
      </c>
    </row>
    <row r="547" spans="1:3" ht="15.75">
      <c r="A547" s="271" t="s">
        <v>892</v>
      </c>
      <c r="B547" s="272" t="s">
        <v>693</v>
      </c>
      <c r="C547" s="273">
        <v>102</v>
      </c>
    </row>
    <row r="548" spans="1:3" ht="15.75">
      <c r="A548" s="271" t="s">
        <v>893</v>
      </c>
      <c r="B548" s="272" t="s">
        <v>693</v>
      </c>
      <c r="C548" s="273">
        <v>1067</v>
      </c>
    </row>
    <row r="549" spans="1:3" ht="15.75">
      <c r="A549" s="271" t="s">
        <v>894</v>
      </c>
      <c r="B549" s="272" t="s">
        <v>693</v>
      </c>
      <c r="C549" s="273">
        <v>2015</v>
      </c>
    </row>
    <row r="550" spans="1:3" ht="15.75">
      <c r="A550" s="271" t="s">
        <v>895</v>
      </c>
      <c r="B550" s="272" t="s">
        <v>693</v>
      </c>
      <c r="C550" s="273">
        <v>29</v>
      </c>
    </row>
    <row r="551" spans="1:3" ht="15.75">
      <c r="A551" s="271" t="s">
        <v>896</v>
      </c>
      <c r="B551" s="272" t="s">
        <v>693</v>
      </c>
      <c r="C551" s="273">
        <v>18833</v>
      </c>
    </row>
    <row r="552" spans="1:3" ht="15.75">
      <c r="A552" s="271" t="s">
        <v>897</v>
      </c>
      <c r="B552" s="272" t="s">
        <v>693</v>
      </c>
      <c r="C552" s="273">
        <v>400</v>
      </c>
    </row>
    <row r="553" spans="1:3" ht="15.75">
      <c r="A553" s="271" t="s">
        <v>898</v>
      </c>
      <c r="B553" s="272" t="s">
        <v>693</v>
      </c>
      <c r="C553" s="273">
        <v>1024</v>
      </c>
    </row>
    <row r="554" spans="1:3" ht="15.75">
      <c r="A554" s="271" t="s">
        <v>899</v>
      </c>
      <c r="B554" s="272" t="s">
        <v>693</v>
      </c>
      <c r="C554" s="273">
        <v>26</v>
      </c>
    </row>
    <row r="555" spans="1:3" ht="15.75">
      <c r="A555" s="271" t="s">
        <v>900</v>
      </c>
      <c r="B555" s="272" t="s">
        <v>693</v>
      </c>
      <c r="C555" s="273">
        <v>584</v>
      </c>
    </row>
    <row r="556" spans="1:3" ht="15.75">
      <c r="A556" s="271" t="s">
        <v>901</v>
      </c>
      <c r="B556" s="272" t="s">
        <v>693</v>
      </c>
      <c r="C556" s="273">
        <v>892</v>
      </c>
    </row>
    <row r="557" spans="1:3" ht="15.75">
      <c r="A557" s="271" t="s">
        <v>902</v>
      </c>
      <c r="B557" s="272" t="s">
        <v>693</v>
      </c>
      <c r="C557" s="273">
        <v>75</v>
      </c>
    </row>
    <row r="558" spans="1:3" ht="15.75">
      <c r="A558" s="271" t="s">
        <v>903</v>
      </c>
      <c r="B558" s="272" t="s">
        <v>693</v>
      </c>
      <c r="C558" s="273">
        <v>454</v>
      </c>
    </row>
    <row r="559" spans="1:3" ht="15.75">
      <c r="A559" s="271" t="s">
        <v>904</v>
      </c>
      <c r="B559" s="272" t="s">
        <v>693</v>
      </c>
      <c r="C559" s="273">
        <v>1211</v>
      </c>
    </row>
    <row r="560" spans="1:3" ht="15.75">
      <c r="A560" s="271" t="s">
        <v>905</v>
      </c>
      <c r="B560" s="272" t="s">
        <v>693</v>
      </c>
      <c r="C560" s="273">
        <v>1035</v>
      </c>
    </row>
    <row r="561" spans="1:3" ht="15.75">
      <c r="A561" s="271" t="s">
        <v>906</v>
      </c>
      <c r="B561" s="272" t="s">
        <v>693</v>
      </c>
      <c r="C561" s="273">
        <v>79</v>
      </c>
    </row>
    <row r="562" spans="1:3" ht="15.75">
      <c r="A562" s="271" t="s">
        <v>907</v>
      </c>
      <c r="B562" s="272" t="s">
        <v>693</v>
      </c>
      <c r="C562" s="273">
        <v>1058</v>
      </c>
    </row>
    <row r="563" spans="1:3" ht="15.75">
      <c r="A563" s="271" t="s">
        <v>908</v>
      </c>
      <c r="B563" s="272" t="s">
        <v>693</v>
      </c>
      <c r="C563" s="273">
        <v>6394</v>
      </c>
    </row>
    <row r="564" spans="1:3" ht="15.75">
      <c r="A564" s="271" t="s">
        <v>909</v>
      </c>
      <c r="B564" s="272" t="s">
        <v>693</v>
      </c>
      <c r="C564" s="273">
        <v>387</v>
      </c>
    </row>
    <row r="565" spans="1:3" ht="15.75">
      <c r="A565" s="271" t="s">
        <v>910</v>
      </c>
      <c r="B565" s="272" t="s">
        <v>693</v>
      </c>
      <c r="C565" s="273">
        <v>28</v>
      </c>
    </row>
    <row r="566" spans="1:3" ht="15.75">
      <c r="A566" s="271" t="s">
        <v>911</v>
      </c>
      <c r="B566" s="272" t="s">
        <v>693</v>
      </c>
      <c r="C566" s="273">
        <v>2842</v>
      </c>
    </row>
    <row r="567" spans="1:3" ht="15.75">
      <c r="A567" s="271" t="s">
        <v>912</v>
      </c>
      <c r="B567" s="272" t="s">
        <v>693</v>
      </c>
      <c r="C567" s="273">
        <v>126</v>
      </c>
    </row>
    <row r="568" spans="1:3" ht="15.75">
      <c r="A568" s="271" t="s">
        <v>913</v>
      </c>
      <c r="B568" s="272" t="s">
        <v>693</v>
      </c>
      <c r="C568" s="273">
        <v>1024</v>
      </c>
    </row>
    <row r="569" spans="1:3" ht="15.75">
      <c r="A569" s="271" t="s">
        <v>914</v>
      </c>
      <c r="B569" s="272" t="s">
        <v>693</v>
      </c>
      <c r="C569" s="273">
        <v>1062</v>
      </c>
    </row>
    <row r="570" spans="1:3" ht="15.75">
      <c r="A570" s="271" t="s">
        <v>915</v>
      </c>
      <c r="B570" s="272" t="s">
        <v>693</v>
      </c>
      <c r="C570" s="273">
        <v>26</v>
      </c>
    </row>
    <row r="571" spans="1:3" ht="15.75">
      <c r="A571" s="271" t="s">
        <v>916</v>
      </c>
      <c r="B571" s="272" t="s">
        <v>693</v>
      </c>
      <c r="C571" s="273">
        <v>105</v>
      </c>
    </row>
    <row r="572" spans="1:3" ht="15.75">
      <c r="A572" s="271" t="s">
        <v>917</v>
      </c>
      <c r="B572" s="272" t="s">
        <v>693</v>
      </c>
      <c r="C572" s="273">
        <v>1000</v>
      </c>
    </row>
    <row r="573" spans="1:3" ht="15.75">
      <c r="A573" s="271" t="s">
        <v>918</v>
      </c>
      <c r="B573" s="272" t="s">
        <v>693</v>
      </c>
      <c r="C573" s="273">
        <v>1748</v>
      </c>
    </row>
    <row r="574" spans="1:3" ht="15.75">
      <c r="A574" s="271" t="s">
        <v>919</v>
      </c>
      <c r="B574" s="272" t="s">
        <v>693</v>
      </c>
      <c r="C574" s="273">
        <v>33</v>
      </c>
    </row>
    <row r="575" spans="1:3" ht="15.75">
      <c r="A575" s="271" t="s">
        <v>920</v>
      </c>
      <c r="B575" s="272" t="s">
        <v>693</v>
      </c>
      <c r="C575" s="273">
        <v>271</v>
      </c>
    </row>
    <row r="576" spans="1:3" ht="15.75">
      <c r="A576" s="271" t="s">
        <v>921</v>
      </c>
      <c r="B576" s="272" t="s">
        <v>693</v>
      </c>
      <c r="C576" s="273">
        <v>1024</v>
      </c>
    </row>
    <row r="577" spans="1:3" ht="15.75">
      <c r="A577" s="271" t="s">
        <v>922</v>
      </c>
      <c r="B577" s="272" t="s">
        <v>693</v>
      </c>
      <c r="C577" s="273">
        <v>1024</v>
      </c>
    </row>
    <row r="578" spans="1:3" ht="15.75">
      <c r="A578" s="271" t="s">
        <v>923</v>
      </c>
      <c r="B578" s="272" t="s">
        <v>693</v>
      </c>
      <c r="C578" s="273">
        <v>1312</v>
      </c>
    </row>
    <row r="579" spans="1:3" ht="15.75">
      <c r="A579" s="271" t="s">
        <v>924</v>
      </c>
      <c r="B579" s="272" t="s">
        <v>693</v>
      </c>
      <c r="C579" s="273">
        <v>118</v>
      </c>
    </row>
    <row r="580" spans="1:3" ht="15.75">
      <c r="A580" s="271" t="s">
        <v>925</v>
      </c>
      <c r="B580" s="272" t="s">
        <v>693</v>
      </c>
      <c r="C580" s="273">
        <v>1047</v>
      </c>
    </row>
    <row r="581" spans="1:3" ht="15.75">
      <c r="A581" s="271" t="s">
        <v>926</v>
      </c>
      <c r="B581" s="272" t="s">
        <v>693</v>
      </c>
      <c r="C581" s="273">
        <v>1024</v>
      </c>
    </row>
    <row r="582" spans="1:3" ht="15.75">
      <c r="A582" s="271" t="s">
        <v>927</v>
      </c>
      <c r="B582" s="272" t="s">
        <v>693</v>
      </c>
      <c r="C582" s="273">
        <v>4001</v>
      </c>
    </row>
    <row r="583" spans="1:3" ht="15.75">
      <c r="A583" s="271" t="s">
        <v>928</v>
      </c>
      <c r="B583" s="272" t="s">
        <v>693</v>
      </c>
      <c r="C583" s="273">
        <v>741</v>
      </c>
    </row>
    <row r="584" spans="1:3" ht="15.75">
      <c r="A584" s="271" t="s">
        <v>929</v>
      </c>
      <c r="B584" s="272" t="s">
        <v>693</v>
      </c>
      <c r="C584" s="273">
        <v>153</v>
      </c>
    </row>
    <row r="585" spans="1:3" ht="15.75">
      <c r="A585" s="271" t="s">
        <v>930</v>
      </c>
      <c r="B585" s="272" t="s">
        <v>693</v>
      </c>
      <c r="C585" s="273">
        <v>122</v>
      </c>
    </row>
    <row r="586" spans="1:3" ht="15.75">
      <c r="A586" s="271" t="s">
        <v>931</v>
      </c>
      <c r="B586" s="272" t="s">
        <v>693</v>
      </c>
      <c r="C586" s="273">
        <v>610</v>
      </c>
    </row>
    <row r="587" spans="1:3" ht="15.75">
      <c r="A587" s="271" t="s">
        <v>932</v>
      </c>
      <c r="B587" s="272" t="s">
        <v>693</v>
      </c>
      <c r="C587" s="273">
        <v>317</v>
      </c>
    </row>
    <row r="588" spans="1:3" ht="15.75">
      <c r="A588" s="271" t="s">
        <v>933</v>
      </c>
      <c r="B588" s="272" t="s">
        <v>693</v>
      </c>
      <c r="C588" s="273">
        <v>928</v>
      </c>
    </row>
    <row r="589" spans="1:3" ht="15.75">
      <c r="A589" s="271" t="s">
        <v>934</v>
      </c>
      <c r="B589" s="272" t="s">
        <v>693</v>
      </c>
      <c r="C589" s="273">
        <v>123</v>
      </c>
    </row>
    <row r="590" spans="1:3" ht="15.75">
      <c r="A590" s="271" t="s">
        <v>935</v>
      </c>
      <c r="B590" s="272" t="s">
        <v>693</v>
      </c>
      <c r="C590" s="273">
        <v>65</v>
      </c>
    </row>
    <row r="591" spans="1:3" ht="15.75">
      <c r="A591" s="271" t="s">
        <v>936</v>
      </c>
      <c r="B591" s="272" t="s">
        <v>693</v>
      </c>
      <c r="C591" s="273">
        <v>1012</v>
      </c>
    </row>
    <row r="592" spans="1:3" ht="15.75">
      <c r="A592" s="271" t="s">
        <v>937</v>
      </c>
      <c r="B592" s="272" t="s">
        <v>693</v>
      </c>
      <c r="C592" s="273">
        <v>439</v>
      </c>
    </row>
    <row r="593" spans="1:3" ht="15.75">
      <c r="A593" s="271" t="s">
        <v>938</v>
      </c>
      <c r="B593" s="272" t="s">
        <v>693</v>
      </c>
      <c r="C593" s="273">
        <v>154</v>
      </c>
    </row>
    <row r="594" spans="1:3" ht="15.75">
      <c r="A594" s="271" t="s">
        <v>939</v>
      </c>
      <c r="B594" s="272" t="s">
        <v>693</v>
      </c>
      <c r="C594" s="273">
        <v>1158</v>
      </c>
    </row>
    <row r="595" spans="1:3" ht="15.75">
      <c r="A595" s="271" t="s">
        <v>940</v>
      </c>
      <c r="B595" s="272" t="s">
        <v>693</v>
      </c>
      <c r="C595" s="273">
        <v>51</v>
      </c>
    </row>
    <row r="596" spans="1:3" ht="15.75">
      <c r="A596" s="271" t="s">
        <v>941</v>
      </c>
      <c r="B596" s="272" t="s">
        <v>693</v>
      </c>
      <c r="C596" s="273">
        <v>1024</v>
      </c>
    </row>
    <row r="597" spans="1:3" ht="15.75">
      <c r="A597" s="271" t="s">
        <v>942</v>
      </c>
      <c r="B597" s="272" t="s">
        <v>693</v>
      </c>
      <c r="C597" s="273">
        <v>379</v>
      </c>
    </row>
    <row r="598" spans="1:3" ht="15.75">
      <c r="A598" s="271" t="s">
        <v>943</v>
      </c>
      <c r="B598" s="272" t="s">
        <v>693</v>
      </c>
      <c r="C598" s="273">
        <v>1047</v>
      </c>
    </row>
    <row r="599" spans="1:3" ht="15.75">
      <c r="A599" s="271" t="s">
        <v>944</v>
      </c>
      <c r="B599" s="272" t="s">
        <v>693</v>
      </c>
      <c r="C599" s="273">
        <v>355</v>
      </c>
    </row>
    <row r="600" spans="1:3" ht="15.75">
      <c r="A600" s="271" t="s">
        <v>945</v>
      </c>
      <c r="B600" s="272" t="s">
        <v>693</v>
      </c>
      <c r="C600" s="273">
        <v>14130</v>
      </c>
    </row>
    <row r="601" spans="1:3" ht="15.75">
      <c r="A601" s="271" t="s">
        <v>946</v>
      </c>
      <c r="B601" s="272" t="s">
        <v>693</v>
      </c>
      <c r="C601" s="273">
        <v>150</v>
      </c>
    </row>
    <row r="602" spans="1:3" ht="15.75">
      <c r="A602" s="271" t="s">
        <v>947</v>
      </c>
      <c r="B602" s="272" t="s">
        <v>693</v>
      </c>
      <c r="C602" s="273">
        <v>171</v>
      </c>
    </row>
    <row r="603" spans="1:3" ht="15.75">
      <c r="A603" s="271" t="s">
        <v>948</v>
      </c>
      <c r="B603" s="272" t="s">
        <v>693</v>
      </c>
      <c r="C603" s="273">
        <v>61</v>
      </c>
    </row>
    <row r="604" spans="1:3" ht="15.75">
      <c r="A604" s="271" t="s">
        <v>949</v>
      </c>
      <c r="B604" s="272" t="s">
        <v>693</v>
      </c>
      <c r="C604" s="273">
        <v>20587</v>
      </c>
    </row>
    <row r="605" spans="1:3" ht="15.75">
      <c r="A605" s="271" t="s">
        <v>950</v>
      </c>
      <c r="B605" s="272" t="s">
        <v>693</v>
      </c>
      <c r="C605" s="273">
        <v>800</v>
      </c>
    </row>
    <row r="606" spans="1:3" ht="15.75">
      <c r="A606" s="271" t="s">
        <v>951</v>
      </c>
      <c r="B606" s="272" t="s">
        <v>693</v>
      </c>
      <c r="C606" s="273">
        <v>772</v>
      </c>
    </row>
    <row r="607" spans="1:3" ht="15.75">
      <c r="A607" s="271" t="s">
        <v>952</v>
      </c>
      <c r="B607" s="272" t="s">
        <v>693</v>
      </c>
      <c r="C607" s="273">
        <v>96</v>
      </c>
    </row>
    <row r="608" spans="1:3" ht="15.75">
      <c r="A608" s="271" t="s">
        <v>953</v>
      </c>
      <c r="B608" s="272" t="s">
        <v>693</v>
      </c>
      <c r="C608" s="273">
        <v>93</v>
      </c>
    </row>
    <row r="609" spans="1:3" ht="15.75">
      <c r="A609" s="271" t="s">
        <v>954</v>
      </c>
      <c r="B609" s="272" t="s">
        <v>693</v>
      </c>
      <c r="C609" s="273">
        <v>336</v>
      </c>
    </row>
    <row r="610" spans="1:3" ht="15.75">
      <c r="A610" s="271" t="s">
        <v>955</v>
      </c>
      <c r="B610" s="272" t="s">
        <v>693</v>
      </c>
      <c r="C610" s="273">
        <v>35</v>
      </c>
    </row>
    <row r="611" spans="1:3" ht="15.75">
      <c r="A611" s="271" t="s">
        <v>956</v>
      </c>
      <c r="B611" s="272" t="s">
        <v>693</v>
      </c>
      <c r="C611" s="273">
        <v>1139</v>
      </c>
    </row>
    <row r="612" spans="1:3" ht="15.75">
      <c r="A612" s="271" t="s">
        <v>957</v>
      </c>
      <c r="B612" s="272" t="s">
        <v>693</v>
      </c>
      <c r="C612" s="273">
        <v>1233</v>
      </c>
    </row>
    <row r="613" spans="1:3" ht="15.75">
      <c r="A613" s="271" t="s">
        <v>958</v>
      </c>
      <c r="B613" s="272" t="s">
        <v>693</v>
      </c>
      <c r="C613" s="273">
        <v>1024</v>
      </c>
    </row>
    <row r="614" spans="1:3" ht="15.75">
      <c r="A614" s="271" t="s">
        <v>959</v>
      </c>
      <c r="B614" s="272" t="s">
        <v>693</v>
      </c>
      <c r="C614" s="273">
        <v>627</v>
      </c>
    </row>
    <row r="615" spans="1:3" ht="15.75">
      <c r="A615" s="271" t="s">
        <v>960</v>
      </c>
      <c r="B615" s="272" t="s">
        <v>693</v>
      </c>
      <c r="C615" s="273">
        <v>19725</v>
      </c>
    </row>
    <row r="616" spans="1:3" ht="15.75">
      <c r="A616" s="271" t="s">
        <v>961</v>
      </c>
      <c r="B616" s="272" t="s">
        <v>693</v>
      </c>
      <c r="C616" s="273">
        <v>619</v>
      </c>
    </row>
    <row r="617" spans="1:3" ht="15.75">
      <c r="A617" s="271" t="s">
        <v>962</v>
      </c>
      <c r="B617" s="272" t="s">
        <v>693</v>
      </c>
      <c r="C617" s="273">
        <v>160</v>
      </c>
    </row>
    <row r="618" spans="1:3" ht="15.75">
      <c r="A618" s="271" t="s">
        <v>963</v>
      </c>
      <c r="B618" s="272" t="s">
        <v>693</v>
      </c>
      <c r="C618" s="273">
        <v>537</v>
      </c>
    </row>
    <row r="619" spans="1:3" ht="15.75">
      <c r="A619" s="271" t="s">
        <v>964</v>
      </c>
      <c r="B619" s="272" t="s">
        <v>693</v>
      </c>
      <c r="C619" s="273">
        <v>86</v>
      </c>
    </row>
    <row r="620" spans="1:3" ht="15.75">
      <c r="A620" s="271" t="s">
        <v>965</v>
      </c>
      <c r="B620" s="272" t="s">
        <v>693</v>
      </c>
      <c r="C620" s="273">
        <v>254</v>
      </c>
    </row>
    <row r="621" spans="1:3" ht="15.75">
      <c r="A621" s="271" t="s">
        <v>966</v>
      </c>
      <c r="B621" s="272" t="s">
        <v>693</v>
      </c>
      <c r="C621" s="273">
        <v>391</v>
      </c>
    </row>
    <row r="622" spans="1:3" ht="15.75">
      <c r="A622" s="271" t="s">
        <v>967</v>
      </c>
      <c r="B622" s="272" t="s">
        <v>693</v>
      </c>
      <c r="C622" s="273">
        <v>324</v>
      </c>
    </row>
    <row r="623" spans="1:3" ht="15.75">
      <c r="A623" s="271" t="s">
        <v>968</v>
      </c>
      <c r="B623" s="272" t="s">
        <v>693</v>
      </c>
      <c r="C623" s="273">
        <v>453</v>
      </c>
    </row>
    <row r="624" spans="1:3" ht="15.75">
      <c r="A624" s="271" t="s">
        <v>969</v>
      </c>
      <c r="B624" s="272" t="s">
        <v>693</v>
      </c>
      <c r="C624" s="273">
        <v>393</v>
      </c>
    </row>
    <row r="625" spans="1:3" ht="15.75">
      <c r="A625" s="271" t="s">
        <v>970</v>
      </c>
      <c r="B625" s="272" t="s">
        <v>693</v>
      </c>
      <c r="C625" s="273">
        <v>96</v>
      </c>
    </row>
    <row r="626" spans="1:3" ht="15.75">
      <c r="A626" s="271" t="s">
        <v>971</v>
      </c>
      <c r="B626" s="272" t="s">
        <v>693</v>
      </c>
      <c r="C626" s="273">
        <v>-316</v>
      </c>
    </row>
    <row r="627" spans="1:3" ht="15.75">
      <c r="A627" s="271" t="s">
        <v>972</v>
      </c>
      <c r="B627" s="272" t="s">
        <v>693</v>
      </c>
      <c r="C627" s="273">
        <v>135</v>
      </c>
    </row>
    <row r="628" spans="1:3" ht="15.75">
      <c r="A628" s="271" t="s">
        <v>973</v>
      </c>
      <c r="B628" s="272" t="s">
        <v>693</v>
      </c>
      <c r="C628" s="273">
        <v>1464</v>
      </c>
    </row>
    <row r="629" spans="1:3" ht="15.75">
      <c r="A629" s="271" t="s">
        <v>974</v>
      </c>
      <c r="B629" s="272" t="s">
        <v>693</v>
      </c>
      <c r="C629" s="273">
        <v>443</v>
      </c>
    </row>
    <row r="630" spans="1:3" ht="15.75">
      <c r="A630" s="271" t="s">
        <v>975</v>
      </c>
      <c r="B630" s="272" t="s">
        <v>693</v>
      </c>
      <c r="C630" s="273">
        <v>22537</v>
      </c>
    </row>
    <row r="631" spans="1:3" ht="15.75">
      <c r="A631" s="271" t="s">
        <v>976</v>
      </c>
      <c r="B631" s="272" t="s">
        <v>693</v>
      </c>
      <c r="C631" s="273">
        <v>722</v>
      </c>
    </row>
    <row r="632" spans="1:3" ht="15.75">
      <c r="A632" s="271" t="s">
        <v>977</v>
      </c>
      <c r="B632" s="272" t="s">
        <v>693</v>
      </c>
      <c r="C632" s="273">
        <v>274</v>
      </c>
    </row>
    <row r="633" spans="1:3" ht="15.75">
      <c r="A633" s="271" t="s">
        <v>978</v>
      </c>
      <c r="B633" s="272" t="s">
        <v>693</v>
      </c>
      <c r="C633" s="273">
        <v>1239</v>
      </c>
    </row>
    <row r="634" spans="1:3" ht="15.75">
      <c r="A634" s="271" t="s">
        <v>979</v>
      </c>
      <c r="B634" s="272" t="s">
        <v>693</v>
      </c>
      <c r="C634" s="273">
        <v>576</v>
      </c>
    </row>
    <row r="635" spans="1:3" ht="15.75">
      <c r="A635" s="271" t="s">
        <v>980</v>
      </c>
      <c r="B635" s="272" t="s">
        <v>693</v>
      </c>
      <c r="C635" s="273">
        <v>126</v>
      </c>
    </row>
    <row r="636" spans="1:3" ht="15.75">
      <c r="A636" s="271" t="s">
        <v>981</v>
      </c>
      <c r="B636" s="272" t="s">
        <v>693</v>
      </c>
      <c r="C636" s="273">
        <v>93</v>
      </c>
    </row>
    <row r="637" spans="1:3" ht="15.75">
      <c r="A637" s="271" t="s">
        <v>982</v>
      </c>
      <c r="B637" s="272" t="s">
        <v>693</v>
      </c>
      <c r="C637" s="273">
        <v>90</v>
      </c>
    </row>
    <row r="638" spans="1:3" ht="15.75">
      <c r="A638" s="271" t="s">
        <v>983</v>
      </c>
      <c r="B638" s="272" t="s">
        <v>693</v>
      </c>
      <c r="C638" s="273">
        <v>76</v>
      </c>
    </row>
    <row r="639" spans="1:3" ht="15.75">
      <c r="A639" s="271" t="s">
        <v>984</v>
      </c>
      <c r="B639" s="272" t="s">
        <v>693</v>
      </c>
      <c r="C639" s="273">
        <v>1044</v>
      </c>
    </row>
    <row r="640" spans="1:3" ht="15.75">
      <c r="A640" s="271" t="s">
        <v>985</v>
      </c>
      <c r="B640" s="272" t="s">
        <v>693</v>
      </c>
      <c r="C640" s="273">
        <v>1047</v>
      </c>
    </row>
    <row r="641" spans="1:3" ht="15.75">
      <c r="A641" s="271" t="s">
        <v>986</v>
      </c>
      <c r="B641" s="272" t="s">
        <v>693</v>
      </c>
      <c r="C641" s="273">
        <v>1500</v>
      </c>
    </row>
    <row r="642" spans="1:3" ht="15.75">
      <c r="A642" s="271" t="s">
        <v>987</v>
      </c>
      <c r="B642" s="272" t="s">
        <v>693</v>
      </c>
      <c r="C642" s="273">
        <v>182</v>
      </c>
    </row>
    <row r="643" spans="1:3" ht="15.75">
      <c r="A643" s="271" t="s">
        <v>988</v>
      </c>
      <c r="B643" s="272" t="s">
        <v>693</v>
      </c>
      <c r="C643" s="273">
        <v>1024</v>
      </c>
    </row>
    <row r="644" spans="1:3" ht="15.75">
      <c r="A644" s="271" t="s">
        <v>989</v>
      </c>
      <c r="B644" s="272" t="s">
        <v>693</v>
      </c>
      <c r="C644" s="273">
        <v>1873</v>
      </c>
    </row>
    <row r="645" spans="1:3" ht="15.75">
      <c r="A645" s="271" t="s">
        <v>990</v>
      </c>
      <c r="B645" s="272" t="s">
        <v>693</v>
      </c>
      <c r="C645" s="273">
        <v>55</v>
      </c>
    </row>
    <row r="646" spans="1:3" ht="15.75">
      <c r="A646" s="271" t="s">
        <v>991</v>
      </c>
      <c r="B646" s="272" t="s">
        <v>693</v>
      </c>
      <c r="C646" s="273">
        <v>4062</v>
      </c>
    </row>
    <row r="647" spans="1:3" ht="15.75">
      <c r="A647" s="271" t="s">
        <v>992</v>
      </c>
      <c r="B647" s="272" t="s">
        <v>693</v>
      </c>
      <c r="C647" s="273">
        <v>454</v>
      </c>
    </row>
    <row r="648" spans="1:3" ht="15.75">
      <c r="A648" s="271" t="s">
        <v>993</v>
      </c>
      <c r="B648" s="272" t="s">
        <v>693</v>
      </c>
      <c r="C648" s="273">
        <v>921</v>
      </c>
    </row>
    <row r="649" spans="1:3" ht="15.75">
      <c r="A649" s="271" t="s">
        <v>994</v>
      </c>
      <c r="B649" s="272" t="s">
        <v>693</v>
      </c>
      <c r="C649" s="273">
        <v>1024</v>
      </c>
    </row>
    <row r="650" spans="1:3" ht="15.75">
      <c r="A650" s="271" t="s">
        <v>995</v>
      </c>
      <c r="B650" s="272" t="s">
        <v>693</v>
      </c>
      <c r="C650" s="273">
        <v>230</v>
      </c>
    </row>
    <row r="651" spans="1:3" ht="15.75">
      <c r="A651" s="271" t="s">
        <v>996</v>
      </c>
      <c r="B651" s="272" t="s">
        <v>693</v>
      </c>
      <c r="C651" s="273">
        <v>906</v>
      </c>
    </row>
    <row r="652" spans="1:3" ht="15.75">
      <c r="A652" s="271" t="s">
        <v>997</v>
      </c>
      <c r="B652" s="272" t="s">
        <v>693</v>
      </c>
      <c r="C652" s="273">
        <v>943</v>
      </c>
    </row>
    <row r="653" spans="1:3" ht="15.75">
      <c r="A653" s="271" t="s">
        <v>998</v>
      </c>
      <c r="B653" s="272" t="s">
        <v>693</v>
      </c>
      <c r="C653" s="273">
        <v>100</v>
      </c>
    </row>
    <row r="654" spans="1:3" ht="15.75">
      <c r="A654" s="271" t="s">
        <v>999</v>
      </c>
      <c r="B654" s="272" t="s">
        <v>693</v>
      </c>
      <c r="C654" s="273">
        <v>275</v>
      </c>
    </row>
    <row r="655" spans="1:3" ht="15.75">
      <c r="A655" s="271" t="s">
        <v>1000</v>
      </c>
      <c r="B655" s="272" t="s">
        <v>693</v>
      </c>
      <c r="C655" s="273">
        <v>180</v>
      </c>
    </row>
    <row r="656" spans="1:3" ht="15.75">
      <c r="A656" s="271" t="s">
        <v>1001</v>
      </c>
      <c r="B656" s="272" t="s">
        <v>693</v>
      </c>
      <c r="C656" s="273">
        <v>949</v>
      </c>
    </row>
    <row r="657" spans="1:3" ht="15.75">
      <c r="A657" s="271" t="s">
        <v>1002</v>
      </c>
      <c r="B657" s="272" t="s">
        <v>693</v>
      </c>
      <c r="C657" s="273">
        <v>616</v>
      </c>
    </row>
    <row r="658" spans="1:3" ht="15.75">
      <c r="A658" s="271" t="s">
        <v>1003</v>
      </c>
      <c r="B658" s="272" t="s">
        <v>693</v>
      </c>
      <c r="C658" s="273">
        <v>93</v>
      </c>
    </row>
    <row r="659" spans="1:3" ht="15.75">
      <c r="A659" s="271" t="s">
        <v>1004</v>
      </c>
      <c r="B659" s="272" t="s">
        <v>693</v>
      </c>
      <c r="C659" s="273">
        <v>5700</v>
      </c>
    </row>
    <row r="660" spans="1:3" ht="15.75">
      <c r="A660" s="271" t="s">
        <v>1005</v>
      </c>
      <c r="B660" s="272" t="s">
        <v>693</v>
      </c>
      <c r="C660" s="273">
        <v>2295</v>
      </c>
    </row>
    <row r="661" spans="1:3" ht="15.75">
      <c r="A661" s="271" t="s">
        <v>1006</v>
      </c>
      <c r="B661" s="272" t="s">
        <v>693</v>
      </c>
      <c r="C661" s="273">
        <v>1364</v>
      </c>
    </row>
    <row r="662" spans="1:3" ht="15.75">
      <c r="A662" s="271" t="s">
        <v>1007</v>
      </c>
      <c r="B662" s="272" t="s">
        <v>693</v>
      </c>
      <c r="C662" s="273">
        <v>20676</v>
      </c>
    </row>
    <row r="663" spans="1:3" ht="15.75">
      <c r="A663" s="271" t="s">
        <v>1008</v>
      </c>
      <c r="B663" s="272" t="s">
        <v>693</v>
      </c>
      <c r="C663" s="273">
        <v>9862</v>
      </c>
    </row>
    <row r="664" spans="1:3" ht="15.75">
      <c r="A664" s="271" t="s">
        <v>1009</v>
      </c>
      <c r="B664" s="272" t="s">
        <v>693</v>
      </c>
      <c r="C664" s="273">
        <v>477</v>
      </c>
    </row>
    <row r="665" spans="1:3" ht="15.75">
      <c r="A665" s="271" t="s">
        <v>1010</v>
      </c>
      <c r="B665" s="272" t="s">
        <v>693</v>
      </c>
      <c r="C665" s="273">
        <v>1365</v>
      </c>
    </row>
    <row r="666" spans="1:3" ht="15.75">
      <c r="A666" s="271" t="s">
        <v>1011</v>
      </c>
      <c r="B666" s="272" t="s">
        <v>693</v>
      </c>
      <c r="C666" s="273">
        <v>151</v>
      </c>
    </row>
    <row r="667" spans="1:3" ht="15.75">
      <c r="A667" s="271" t="s">
        <v>1012</v>
      </c>
      <c r="B667" s="272" t="s">
        <v>693</v>
      </c>
      <c r="C667" s="273">
        <v>965</v>
      </c>
    </row>
    <row r="668" spans="1:3" ht="15.75">
      <c r="A668" s="271" t="s">
        <v>1013</v>
      </c>
      <c r="B668" s="272" t="s">
        <v>693</v>
      </c>
      <c r="C668" s="273">
        <v>518</v>
      </c>
    </row>
    <row r="669" spans="1:3" ht="15.75">
      <c r="A669" s="271" t="s">
        <v>1014</v>
      </c>
      <c r="B669" s="272" t="s">
        <v>693</v>
      </c>
      <c r="C669" s="273">
        <v>621</v>
      </c>
    </row>
    <row r="670" spans="1:3" ht="15.75">
      <c r="A670" s="271" t="s">
        <v>1015</v>
      </c>
      <c r="B670" s="272" t="s">
        <v>693</v>
      </c>
      <c r="C670" s="273">
        <v>800</v>
      </c>
    </row>
    <row r="671" spans="1:3" ht="15.75">
      <c r="A671" s="271" t="s">
        <v>1016</v>
      </c>
      <c r="B671" s="272" t="s">
        <v>693</v>
      </c>
      <c r="C671" s="273">
        <v>250</v>
      </c>
    </row>
    <row r="672" spans="1:3" ht="15.75">
      <c r="A672" s="271" t="s">
        <v>1017</v>
      </c>
      <c r="B672" s="272" t="s">
        <v>693</v>
      </c>
      <c r="C672" s="273">
        <v>2116</v>
      </c>
    </row>
    <row r="673" spans="1:3" ht="15.75">
      <c r="A673" s="271" t="s">
        <v>1018</v>
      </c>
      <c r="B673" s="272" t="s">
        <v>693</v>
      </c>
      <c r="C673" s="273">
        <v>1994</v>
      </c>
    </row>
    <row r="674" spans="1:3" ht="15.75">
      <c r="A674" s="271" t="s">
        <v>1019</v>
      </c>
      <c r="B674" s="272" t="s">
        <v>693</v>
      </c>
      <c r="C674" s="273">
        <v>572</v>
      </c>
    </row>
    <row r="675" spans="1:3" ht="15.75">
      <c r="A675" s="271" t="s">
        <v>1020</v>
      </c>
      <c r="B675" s="272" t="s">
        <v>693</v>
      </c>
      <c r="C675" s="273">
        <v>1872</v>
      </c>
    </row>
    <row r="676" spans="1:3" ht="15.75">
      <c r="A676" s="271" t="s">
        <v>1021</v>
      </c>
      <c r="B676" s="272" t="s">
        <v>693</v>
      </c>
      <c r="C676" s="273">
        <v>330</v>
      </c>
    </row>
    <row r="677" spans="1:3" ht="15.75">
      <c r="A677" s="271" t="s">
        <v>1022</v>
      </c>
      <c r="B677" s="272" t="s">
        <v>693</v>
      </c>
      <c r="C677" s="273">
        <v>884</v>
      </c>
    </row>
    <row r="678" spans="1:3" ht="15.75">
      <c r="A678" s="271" t="s">
        <v>1023</v>
      </c>
      <c r="B678" s="272" t="s">
        <v>693</v>
      </c>
      <c r="C678" s="273">
        <v>1164</v>
      </c>
    </row>
    <row r="679" spans="1:3" ht="15.75">
      <c r="A679" s="271" t="s">
        <v>1024</v>
      </c>
      <c r="B679" s="272" t="s">
        <v>693</v>
      </c>
      <c r="C679" s="273">
        <v>4014</v>
      </c>
    </row>
    <row r="680" spans="1:3" ht="15.75">
      <c r="A680" s="271" t="s">
        <v>1025</v>
      </c>
      <c r="B680" s="272" t="s">
        <v>693</v>
      </c>
      <c r="C680" s="273">
        <v>274</v>
      </c>
    </row>
    <row r="681" spans="1:3" ht="15.75">
      <c r="A681" s="271" t="s">
        <v>1026</v>
      </c>
      <c r="B681" s="272" t="s">
        <v>693</v>
      </c>
      <c r="C681" s="273">
        <v>85</v>
      </c>
    </row>
    <row r="682" spans="1:3" ht="15.75">
      <c r="A682" s="271" t="s">
        <v>1027</v>
      </c>
      <c r="B682" s="272" t="s">
        <v>693</v>
      </c>
      <c r="C682" s="273">
        <v>16481</v>
      </c>
    </row>
    <row r="683" spans="1:3" ht="15.75">
      <c r="A683" s="271" t="s">
        <v>1028</v>
      </c>
      <c r="B683" s="272" t="s">
        <v>693</v>
      </c>
      <c r="C683" s="273">
        <v>33</v>
      </c>
    </row>
    <row r="684" spans="1:3" ht="15.75">
      <c r="A684" s="271" t="s">
        <v>1029</v>
      </c>
      <c r="B684" s="272" t="s">
        <v>693</v>
      </c>
      <c r="C684" s="273">
        <v>469</v>
      </c>
    </row>
    <row r="685" spans="1:3" ht="15.75">
      <c r="A685" s="271" t="s">
        <v>1030</v>
      </c>
      <c r="B685" s="272" t="s">
        <v>693</v>
      </c>
      <c r="C685" s="273">
        <v>5341</v>
      </c>
    </row>
    <row r="686" spans="1:3" ht="15.75">
      <c r="A686" s="271" t="s">
        <v>1031</v>
      </c>
      <c r="B686" s="272" t="s">
        <v>693</v>
      </c>
      <c r="C686" s="273">
        <v>15434</v>
      </c>
    </row>
    <row r="687" spans="1:3" ht="15.75">
      <c r="A687" s="271" t="s">
        <v>1032</v>
      </c>
      <c r="B687" s="272" t="s">
        <v>693</v>
      </c>
      <c r="C687" s="273">
        <v>9593</v>
      </c>
    </row>
    <row r="688" spans="1:3" ht="15.75">
      <c r="A688" s="271" t="s">
        <v>1033</v>
      </c>
      <c r="B688" s="272" t="s">
        <v>693</v>
      </c>
      <c r="C688" s="273">
        <v>2691</v>
      </c>
    </row>
    <row r="689" spans="1:3" ht="15.75">
      <c r="A689" s="271" t="s">
        <v>1034</v>
      </c>
      <c r="B689" s="272" t="s">
        <v>693</v>
      </c>
      <c r="C689" s="273">
        <v>1024</v>
      </c>
    </row>
    <row r="690" spans="1:3" ht="15.75">
      <c r="A690" s="271" t="s">
        <v>1035</v>
      </c>
      <c r="B690" s="272" t="s">
        <v>693</v>
      </c>
      <c r="C690" s="273">
        <v>469</v>
      </c>
    </row>
    <row r="691" spans="1:3" ht="15.75">
      <c r="A691" s="271" t="s">
        <v>1036</v>
      </c>
      <c r="B691" s="272" t="s">
        <v>693</v>
      </c>
      <c r="C691" s="273">
        <v>1002</v>
      </c>
    </row>
    <row r="692" spans="1:3" ht="15.75">
      <c r="A692" s="271" t="s">
        <v>1037</v>
      </c>
      <c r="B692" s="272" t="s">
        <v>693</v>
      </c>
      <c r="C692" s="273">
        <v>71665</v>
      </c>
    </row>
    <row r="693" spans="1:3" ht="15.75">
      <c r="A693" s="271" t="s">
        <v>1038</v>
      </c>
      <c r="B693" s="272" t="s">
        <v>693</v>
      </c>
      <c r="C693" s="273">
        <v>571</v>
      </c>
    </row>
    <row r="694" spans="1:3" ht="15.75">
      <c r="A694" s="271" t="s">
        <v>1039</v>
      </c>
      <c r="B694" s="272" t="s">
        <v>693</v>
      </c>
      <c r="C694" s="273">
        <v>592</v>
      </c>
    </row>
    <row r="695" spans="1:3" ht="15.75">
      <c r="A695" s="271" t="s">
        <v>1040</v>
      </c>
      <c r="B695" s="272" t="s">
        <v>693</v>
      </c>
      <c r="C695" s="273">
        <v>1370</v>
      </c>
    </row>
    <row r="696" spans="1:3" ht="15.75">
      <c r="A696" s="271" t="s">
        <v>1041</v>
      </c>
      <c r="B696" s="272" t="s">
        <v>693</v>
      </c>
      <c r="C696" s="273">
        <v>24726</v>
      </c>
    </row>
    <row r="697" spans="1:3" ht="15.75">
      <c r="A697" s="271" t="s">
        <v>1042</v>
      </c>
      <c r="B697" s="272" t="s">
        <v>693</v>
      </c>
      <c r="C697" s="273">
        <v>1632</v>
      </c>
    </row>
    <row r="698" spans="1:3" ht="15.75">
      <c r="A698" s="271" t="s">
        <v>1043</v>
      </c>
      <c r="B698" s="272" t="s">
        <v>693</v>
      </c>
      <c r="C698" s="273">
        <v>2227</v>
      </c>
    </row>
    <row r="699" spans="1:3" ht="15.75">
      <c r="A699" s="271" t="s">
        <v>1044</v>
      </c>
      <c r="B699" s="272" t="s">
        <v>693</v>
      </c>
      <c r="C699" s="273">
        <v>130</v>
      </c>
    </row>
    <row r="700" spans="1:3" ht="15.75">
      <c r="A700" s="271" t="s">
        <v>1045</v>
      </c>
      <c r="B700" s="272" t="s">
        <v>693</v>
      </c>
      <c r="C700" s="273">
        <v>1024</v>
      </c>
    </row>
    <row r="701" spans="1:3" ht="15.75">
      <c r="A701" s="271" t="s">
        <v>1046</v>
      </c>
      <c r="B701" s="272" t="s">
        <v>693</v>
      </c>
      <c r="C701" s="273">
        <v>253</v>
      </c>
    </row>
    <row r="702" spans="1:3" ht="15.75">
      <c r="A702" s="271" t="s">
        <v>1047</v>
      </c>
      <c r="B702" s="272" t="s">
        <v>693</v>
      </c>
      <c r="C702" s="273">
        <v>11620</v>
      </c>
    </row>
    <row r="703" spans="1:3" ht="15.75">
      <c r="A703" s="271" t="s">
        <v>1048</v>
      </c>
      <c r="B703" s="272" t="s">
        <v>693</v>
      </c>
      <c r="C703" s="273">
        <v>50</v>
      </c>
    </row>
    <row r="704" spans="1:3" ht="15.75">
      <c r="A704" s="271" t="s">
        <v>1049</v>
      </c>
      <c r="B704" s="272" t="s">
        <v>693</v>
      </c>
      <c r="C704" s="273">
        <v>1404</v>
      </c>
    </row>
    <row r="705" spans="1:3" ht="15.75">
      <c r="A705" s="271" t="s">
        <v>1050</v>
      </c>
      <c r="B705" s="272" t="s">
        <v>693</v>
      </c>
      <c r="C705" s="273">
        <v>90</v>
      </c>
    </row>
    <row r="706" spans="1:3" ht="15.75">
      <c r="A706" s="271" t="s">
        <v>1051</v>
      </c>
      <c r="B706" s="272" t="s">
        <v>693</v>
      </c>
      <c r="C706" s="273">
        <v>322</v>
      </c>
    </row>
    <row r="707" spans="1:3" ht="15.75">
      <c r="A707" s="271" t="s">
        <v>1052</v>
      </c>
      <c r="B707" s="272" t="s">
        <v>693</v>
      </c>
      <c r="C707" s="273">
        <v>308</v>
      </c>
    </row>
    <row r="708" spans="1:3" ht="15.75">
      <c r="A708" s="271" t="s">
        <v>1053</v>
      </c>
      <c r="B708" s="272" t="s">
        <v>693</v>
      </c>
      <c r="C708" s="273">
        <v>10401</v>
      </c>
    </row>
    <row r="709" spans="1:3" ht="15.75">
      <c r="A709" s="271" t="s">
        <v>1054</v>
      </c>
      <c r="B709" s="272" t="s">
        <v>693</v>
      </c>
      <c r="C709" s="273">
        <v>28</v>
      </c>
    </row>
    <row r="710" spans="1:3" ht="15.75">
      <c r="A710" s="271" t="s">
        <v>1055</v>
      </c>
      <c r="B710" s="272" t="s">
        <v>693</v>
      </c>
      <c r="C710" s="273">
        <v>32</v>
      </c>
    </row>
    <row r="711" spans="1:3" ht="15.75">
      <c r="A711" s="271" t="s">
        <v>1056</v>
      </c>
      <c r="B711" s="272" t="s">
        <v>693</v>
      </c>
      <c r="C711" s="273">
        <v>100</v>
      </c>
    </row>
    <row r="712" spans="1:3" ht="15.75">
      <c r="A712" s="271" t="s">
        <v>1057</v>
      </c>
      <c r="B712" s="272" t="s">
        <v>693</v>
      </c>
      <c r="C712" s="273">
        <v>100</v>
      </c>
    </row>
    <row r="713" spans="1:3" ht="15.75">
      <c r="A713" s="271" t="s">
        <v>1058</v>
      </c>
      <c r="B713" s="272" t="s">
        <v>693</v>
      </c>
      <c r="C713" s="273">
        <v>217</v>
      </c>
    </row>
    <row r="714" spans="1:3" ht="15.75">
      <c r="A714" s="271" t="s">
        <v>1059</v>
      </c>
      <c r="B714" s="272" t="s">
        <v>693</v>
      </c>
      <c r="C714" s="273">
        <v>2664</v>
      </c>
    </row>
    <row r="715" spans="1:3" ht="15.75">
      <c r="A715" s="271" t="s">
        <v>1060</v>
      </c>
      <c r="B715" s="272" t="s">
        <v>693</v>
      </c>
      <c r="C715" s="273">
        <v>1024</v>
      </c>
    </row>
    <row r="716" spans="1:3" ht="15.75">
      <c r="A716" s="271" t="s">
        <v>1061</v>
      </c>
      <c r="B716" s="272" t="s">
        <v>693</v>
      </c>
      <c r="C716" s="273">
        <v>38004</v>
      </c>
    </row>
    <row r="717" spans="1:3" ht="15.75">
      <c r="A717" s="271" t="s">
        <v>1062</v>
      </c>
      <c r="B717" s="272" t="s">
        <v>693</v>
      </c>
      <c r="C717" s="273">
        <v>1032</v>
      </c>
    </row>
    <row r="718" spans="1:3" ht="15.75">
      <c r="A718" s="271" t="s">
        <v>1063</v>
      </c>
      <c r="B718" s="272" t="s">
        <v>693</v>
      </c>
      <c r="C718" s="273">
        <v>2373</v>
      </c>
    </row>
    <row r="719" spans="1:3" ht="15.75">
      <c r="A719" s="271" t="s">
        <v>1064</v>
      </c>
      <c r="B719" s="272" t="s">
        <v>693</v>
      </c>
      <c r="C719" s="273">
        <v>1773</v>
      </c>
    </row>
    <row r="720" spans="1:3" ht="15.75">
      <c r="A720" s="271" t="s">
        <v>1065</v>
      </c>
      <c r="B720" s="272" t="s">
        <v>693</v>
      </c>
      <c r="C720" s="273">
        <v>27553</v>
      </c>
    </row>
    <row r="721" spans="1:3" ht="15.75">
      <c r="A721" s="271" t="s">
        <v>1066</v>
      </c>
      <c r="B721" s="272" t="s">
        <v>693</v>
      </c>
      <c r="C721" s="273">
        <v>204</v>
      </c>
    </row>
    <row r="722" spans="1:3" ht="15.75">
      <c r="A722" s="271" t="s">
        <v>1067</v>
      </c>
      <c r="B722" s="272" t="s">
        <v>693</v>
      </c>
      <c r="C722" s="273">
        <v>339</v>
      </c>
    </row>
    <row r="723" spans="1:3" ht="15.75">
      <c r="A723" s="271" t="s">
        <v>1068</v>
      </c>
      <c r="B723" s="272" t="s">
        <v>693</v>
      </c>
      <c r="C723" s="273">
        <v>1662</v>
      </c>
    </row>
    <row r="724" spans="1:3" ht="15.75">
      <c r="A724" s="271" t="s">
        <v>1069</v>
      </c>
      <c r="B724" s="272" t="s">
        <v>693</v>
      </c>
      <c r="C724" s="273">
        <v>93</v>
      </c>
    </row>
    <row r="725" spans="1:3" ht="15.75">
      <c r="A725" s="271" t="s">
        <v>1070</v>
      </c>
      <c r="B725" s="272" t="s">
        <v>693</v>
      </c>
      <c r="C725" s="273">
        <v>2977</v>
      </c>
    </row>
    <row r="726" spans="1:3" ht="15.75">
      <c r="A726" s="271" t="s">
        <v>1071</v>
      </c>
      <c r="B726" s="272" t="s">
        <v>693</v>
      </c>
      <c r="C726" s="273">
        <v>1027</v>
      </c>
    </row>
    <row r="727" spans="1:3" ht="15.75">
      <c r="A727" s="271" t="s">
        <v>1072</v>
      </c>
      <c r="B727" s="272" t="s">
        <v>693</v>
      </c>
      <c r="C727" s="273">
        <v>1100</v>
      </c>
    </row>
    <row r="728" spans="1:3" ht="15.75">
      <c r="A728" s="271" t="s">
        <v>1073</v>
      </c>
      <c r="B728" s="272" t="s">
        <v>693</v>
      </c>
      <c r="C728" s="273">
        <v>763</v>
      </c>
    </row>
    <row r="729" spans="1:3" ht="15.75">
      <c r="A729" s="271" t="s">
        <v>1074</v>
      </c>
      <c r="B729" s="272" t="s">
        <v>693</v>
      </c>
      <c r="C729" s="273">
        <v>20468</v>
      </c>
    </row>
    <row r="730" spans="1:3" ht="15.75">
      <c r="A730" s="271" t="s">
        <v>1075</v>
      </c>
      <c r="B730" s="272" t="s">
        <v>693</v>
      </c>
      <c r="C730" s="273">
        <v>1050</v>
      </c>
    </row>
    <row r="731" spans="1:3" ht="15.75">
      <c r="A731" s="271" t="s">
        <v>1076</v>
      </c>
      <c r="B731" s="272" t="s">
        <v>693</v>
      </c>
      <c r="C731" s="273">
        <v>2074</v>
      </c>
    </row>
    <row r="732" spans="1:3" ht="15.75">
      <c r="A732" s="271" t="s">
        <v>1077</v>
      </c>
      <c r="B732" s="272" t="s">
        <v>693</v>
      </c>
      <c r="C732" s="273">
        <v>2245</v>
      </c>
    </row>
    <row r="733" spans="1:3" ht="15.75">
      <c r="A733" s="271" t="s">
        <v>1078</v>
      </c>
      <c r="B733" s="272" t="s">
        <v>693</v>
      </c>
      <c r="C733" s="273">
        <v>282</v>
      </c>
    </row>
    <row r="734" spans="1:3" ht="15.75">
      <c r="A734" s="271" t="s">
        <v>1079</v>
      </c>
      <c r="B734" s="272" t="s">
        <v>693</v>
      </c>
      <c r="C734" s="273">
        <v>62</v>
      </c>
    </row>
    <row r="735" spans="1:3" ht="15.75">
      <c r="A735" s="271" t="s">
        <v>1080</v>
      </c>
      <c r="B735" s="272" t="s">
        <v>693</v>
      </c>
      <c r="C735" s="273">
        <v>50</v>
      </c>
    </row>
    <row r="736" spans="1:3" ht="15.75">
      <c r="A736" s="271" t="s">
        <v>1081</v>
      </c>
      <c r="B736" s="272" t="s">
        <v>693</v>
      </c>
      <c r="C736" s="273">
        <v>184</v>
      </c>
    </row>
    <row r="737" spans="1:3" ht="15.75">
      <c r="A737" s="271" t="s">
        <v>1082</v>
      </c>
      <c r="B737" s="272" t="s">
        <v>693</v>
      </c>
      <c r="C737" s="273">
        <v>863</v>
      </c>
    </row>
    <row r="738" spans="1:3" ht="15.75">
      <c r="A738" s="271" t="s">
        <v>1083</v>
      </c>
      <c r="B738" s="272" t="s">
        <v>693</v>
      </c>
      <c r="C738" s="273">
        <v>1047</v>
      </c>
    </row>
    <row r="739" spans="1:3" ht="15.75">
      <c r="A739" s="271" t="s">
        <v>1084</v>
      </c>
      <c r="B739" s="272" t="s">
        <v>693</v>
      </c>
      <c r="C739" s="273">
        <v>1182</v>
      </c>
    </row>
    <row r="740" spans="1:3" ht="15.75">
      <c r="A740" s="271" t="s">
        <v>1085</v>
      </c>
      <c r="B740" s="272" t="s">
        <v>693</v>
      </c>
      <c r="C740" s="273">
        <v>40</v>
      </c>
    </row>
    <row r="741" spans="1:3" ht="15.75">
      <c r="A741" s="271" t="s">
        <v>1086</v>
      </c>
      <c r="B741" s="272" t="s">
        <v>693</v>
      </c>
      <c r="C741" s="273">
        <v>1071</v>
      </c>
    </row>
    <row r="742" spans="1:3" ht="15.75">
      <c r="A742" s="271" t="s">
        <v>1087</v>
      </c>
      <c r="B742" s="272" t="s">
        <v>693</v>
      </c>
      <c r="C742" s="273">
        <v>130</v>
      </c>
    </row>
    <row r="743" spans="1:3" ht="15.75">
      <c r="A743" s="271" t="s">
        <v>1088</v>
      </c>
      <c r="B743" s="272" t="s">
        <v>693</v>
      </c>
      <c r="C743" s="273">
        <v>7835</v>
      </c>
    </row>
    <row r="744" spans="1:3" ht="15.75">
      <c r="A744" s="271" t="s">
        <v>1089</v>
      </c>
      <c r="B744" s="272" t="s">
        <v>693</v>
      </c>
      <c r="C744" s="273">
        <v>1047</v>
      </c>
    </row>
    <row r="745" spans="1:3" ht="15.75">
      <c r="A745" s="271" t="s">
        <v>1090</v>
      </c>
      <c r="B745" s="272" t="s">
        <v>693</v>
      </c>
      <c r="C745" s="273">
        <v>310</v>
      </c>
    </row>
    <row r="746" spans="1:3" ht="15.75">
      <c r="A746" s="271" t="s">
        <v>1091</v>
      </c>
      <c r="B746" s="272" t="s">
        <v>693</v>
      </c>
      <c r="C746" s="273">
        <v>1170</v>
      </c>
    </row>
    <row r="747" spans="1:3" ht="15.75">
      <c r="A747" s="271" t="s">
        <v>1092</v>
      </c>
      <c r="B747" s="272" t="s">
        <v>693</v>
      </c>
      <c r="C747" s="273">
        <v>1182</v>
      </c>
    </row>
    <row r="748" spans="1:3" ht="15.75">
      <c r="A748" s="271" t="s">
        <v>1093</v>
      </c>
      <c r="B748" s="272" t="s">
        <v>693</v>
      </c>
      <c r="C748" s="273">
        <v>1864</v>
      </c>
    </row>
    <row r="749" spans="1:3" ht="15.75">
      <c r="A749" s="271" t="s">
        <v>1094</v>
      </c>
      <c r="B749" s="272" t="s">
        <v>693</v>
      </c>
      <c r="C749" s="273">
        <v>3075</v>
      </c>
    </row>
    <row r="750" spans="1:3" ht="15.75">
      <c r="A750" s="271" t="s">
        <v>1095</v>
      </c>
      <c r="B750" s="272" t="s">
        <v>693</v>
      </c>
      <c r="C750" s="273">
        <v>322</v>
      </c>
    </row>
    <row r="751" spans="1:3" ht="15.75">
      <c r="A751" s="271" t="s">
        <v>1096</v>
      </c>
      <c r="B751" s="272" t="s">
        <v>693</v>
      </c>
      <c r="C751" s="273">
        <v>0</v>
      </c>
    </row>
    <row r="752" spans="1:3" ht="15.75">
      <c r="A752" s="271" t="s">
        <v>1097</v>
      </c>
      <c r="B752" s="272" t="s">
        <v>693</v>
      </c>
      <c r="C752" s="273">
        <v>1400</v>
      </c>
    </row>
    <row r="753" spans="1:3" ht="15.75">
      <c r="A753" s="271" t="s">
        <v>1098</v>
      </c>
      <c r="B753" s="272" t="s">
        <v>693</v>
      </c>
      <c r="C753" s="273">
        <v>1031</v>
      </c>
    </row>
    <row r="754" spans="1:3" ht="15.75">
      <c r="A754" s="271" t="s">
        <v>1099</v>
      </c>
      <c r="B754" s="272" t="s">
        <v>693</v>
      </c>
      <c r="C754" s="273">
        <v>8536</v>
      </c>
    </row>
    <row r="755" spans="1:3" ht="15.75">
      <c r="A755" s="271" t="s">
        <v>1100</v>
      </c>
      <c r="B755" s="272" t="s">
        <v>693</v>
      </c>
      <c r="C755" s="273">
        <v>423</v>
      </c>
    </row>
    <row r="756" spans="1:3" ht="15.75">
      <c r="A756" s="271" t="s">
        <v>1101</v>
      </c>
      <c r="B756" s="272" t="s">
        <v>693</v>
      </c>
      <c r="C756" s="273">
        <v>6190</v>
      </c>
    </row>
    <row r="757" spans="1:3" ht="15.75">
      <c r="A757" s="271" t="s">
        <v>1102</v>
      </c>
      <c r="B757" s="272" t="s">
        <v>693</v>
      </c>
      <c r="C757" s="273">
        <v>495</v>
      </c>
    </row>
    <row r="758" spans="1:3" ht="15.75">
      <c r="A758" s="271" t="s">
        <v>1103</v>
      </c>
      <c r="B758" s="272" t="s">
        <v>693</v>
      </c>
      <c r="C758" s="273">
        <v>322</v>
      </c>
    </row>
    <row r="759" spans="1:3" ht="15.75">
      <c r="A759" s="271" t="s">
        <v>1104</v>
      </c>
      <c r="B759" s="272" t="s">
        <v>693</v>
      </c>
      <c r="C759" s="273">
        <v>433</v>
      </c>
    </row>
    <row r="760" spans="1:3" ht="15.75">
      <c r="A760" s="271" t="s">
        <v>1105</v>
      </c>
      <c r="B760" s="272" t="s">
        <v>693</v>
      </c>
      <c r="C760" s="273">
        <v>68</v>
      </c>
    </row>
    <row r="761" spans="1:3" ht="15.75">
      <c r="A761" s="271" t="s">
        <v>1106</v>
      </c>
      <c r="B761" s="272" t="s">
        <v>693</v>
      </c>
      <c r="C761" s="273">
        <v>1892</v>
      </c>
    </row>
    <row r="762" spans="1:3" ht="15.75">
      <c r="A762" s="271" t="s">
        <v>1107</v>
      </c>
      <c r="B762" s="272" t="s">
        <v>693</v>
      </c>
      <c r="C762" s="273">
        <v>250</v>
      </c>
    </row>
    <row r="763" spans="1:3" ht="15.75">
      <c r="A763" s="271" t="s">
        <v>1108</v>
      </c>
      <c r="B763" s="272" t="s">
        <v>693</v>
      </c>
      <c r="C763" s="273">
        <v>1841</v>
      </c>
    </row>
    <row r="764" spans="1:3" ht="15.75">
      <c r="A764" s="271" t="s">
        <v>1109</v>
      </c>
      <c r="B764" s="272" t="s">
        <v>693</v>
      </c>
      <c r="C764" s="273">
        <v>834</v>
      </c>
    </row>
    <row r="765" spans="1:3" ht="15.75">
      <c r="A765" s="271" t="s">
        <v>1110</v>
      </c>
      <c r="B765" s="272" t="s">
        <v>693</v>
      </c>
      <c r="C765" s="273">
        <v>2814</v>
      </c>
    </row>
    <row r="766" spans="1:3" ht="15.75">
      <c r="A766" s="271" t="s">
        <v>1111</v>
      </c>
      <c r="B766" s="272" t="s">
        <v>693</v>
      </c>
      <c r="C766" s="273">
        <v>1493</v>
      </c>
    </row>
    <row r="767" spans="1:3" ht="15.75">
      <c r="A767" s="271" t="s">
        <v>1112</v>
      </c>
      <c r="B767" s="272" t="s">
        <v>693</v>
      </c>
      <c r="C767" s="273">
        <v>1664</v>
      </c>
    </row>
    <row r="768" spans="1:3" ht="15.75">
      <c r="A768" s="271" t="s">
        <v>1113</v>
      </c>
      <c r="B768" s="272" t="s">
        <v>693</v>
      </c>
      <c r="C768" s="273">
        <v>5015</v>
      </c>
    </row>
    <row r="769" spans="1:3" ht="15.75">
      <c r="A769" s="271" t="s">
        <v>1114</v>
      </c>
      <c r="B769" s="272" t="s">
        <v>693</v>
      </c>
      <c r="C769" s="273">
        <v>1157</v>
      </c>
    </row>
    <row r="770" spans="1:3" ht="15.75">
      <c r="A770" s="271" t="s">
        <v>1115</v>
      </c>
      <c r="B770" s="272" t="s">
        <v>693</v>
      </c>
      <c r="C770" s="273">
        <v>14727</v>
      </c>
    </row>
    <row r="771" spans="1:3" ht="15.75">
      <c r="A771" s="271" t="s">
        <v>1116</v>
      </c>
      <c r="B771" s="272" t="s">
        <v>693</v>
      </c>
      <c r="C771" s="273">
        <v>130</v>
      </c>
    </row>
    <row r="772" spans="1:3" ht="15.75">
      <c r="A772" s="271" t="s">
        <v>1117</v>
      </c>
      <c r="B772" s="272" t="s">
        <v>693</v>
      </c>
      <c r="C772" s="273">
        <v>489</v>
      </c>
    </row>
    <row r="773" spans="1:3" ht="15.75">
      <c r="A773" s="271" t="s">
        <v>1118</v>
      </c>
      <c r="B773" s="272" t="s">
        <v>693</v>
      </c>
      <c r="C773" s="273">
        <v>3724</v>
      </c>
    </row>
    <row r="774" spans="1:3" ht="15.75">
      <c r="A774" s="271" t="s">
        <v>1119</v>
      </c>
      <c r="B774" s="272" t="s">
        <v>693</v>
      </c>
      <c r="C774" s="273">
        <v>586</v>
      </c>
    </row>
    <row r="775" spans="1:3" ht="15.75">
      <c r="A775" s="271" t="s">
        <v>1120</v>
      </c>
      <c r="B775" s="272" t="s">
        <v>693</v>
      </c>
      <c r="C775" s="273">
        <v>1024</v>
      </c>
    </row>
    <row r="776" spans="1:3" ht="15.75">
      <c r="A776" s="271" t="s">
        <v>1121</v>
      </c>
      <c r="B776" s="272" t="s">
        <v>693</v>
      </c>
      <c r="C776" s="273">
        <v>1067</v>
      </c>
    </row>
    <row r="777" spans="1:3" ht="15.75">
      <c r="A777" s="271" t="s">
        <v>1122</v>
      </c>
      <c r="B777" s="272" t="s">
        <v>693</v>
      </c>
      <c r="C777" s="273">
        <v>8</v>
      </c>
    </row>
    <row r="778" spans="1:3" ht="15.75">
      <c r="A778" s="271" t="s">
        <v>1123</v>
      </c>
      <c r="B778" s="272" t="s">
        <v>693</v>
      </c>
      <c r="C778" s="273">
        <v>665</v>
      </c>
    </row>
    <row r="779" spans="1:3" ht="15.75">
      <c r="A779" s="271" t="s">
        <v>1124</v>
      </c>
      <c r="B779" s="272" t="s">
        <v>693</v>
      </c>
      <c r="C779" s="273">
        <v>586</v>
      </c>
    </row>
    <row r="780" spans="1:3" ht="15.75">
      <c r="A780" s="271" t="s">
        <v>1125</v>
      </c>
      <c r="B780" s="272" t="s">
        <v>693</v>
      </c>
      <c r="C780" s="273">
        <v>1047</v>
      </c>
    </row>
    <row r="781" spans="1:3" ht="15.75">
      <c r="A781" s="271" t="s">
        <v>1126</v>
      </c>
      <c r="B781" s="272" t="s">
        <v>693</v>
      </c>
      <c r="C781" s="273">
        <v>23140</v>
      </c>
    </row>
    <row r="782" spans="1:3" ht="15.75">
      <c r="A782" s="271" t="s">
        <v>1127</v>
      </c>
      <c r="B782" s="272" t="s">
        <v>693</v>
      </c>
      <c r="C782" s="273">
        <v>500</v>
      </c>
    </row>
    <row r="783" spans="1:3" ht="15.75">
      <c r="A783" s="271" t="s">
        <v>1128</v>
      </c>
      <c r="B783" s="272" t="s">
        <v>693</v>
      </c>
      <c r="C783" s="273">
        <v>1494</v>
      </c>
    </row>
    <row r="784" spans="1:3" ht="15.75">
      <c r="A784" s="271" t="s">
        <v>1129</v>
      </c>
      <c r="B784" s="272" t="s">
        <v>693</v>
      </c>
      <c r="C784" s="273">
        <v>1047</v>
      </c>
    </row>
    <row r="785" spans="1:3" ht="15.75">
      <c r="A785" s="271" t="s">
        <v>1130</v>
      </c>
      <c r="B785" s="272" t="s">
        <v>693</v>
      </c>
      <c r="C785" s="273">
        <v>1041</v>
      </c>
    </row>
    <row r="786" spans="1:3" ht="15.75">
      <c r="A786" s="271" t="s">
        <v>1131</v>
      </c>
      <c r="B786" s="272" t="s">
        <v>693</v>
      </c>
      <c r="C786" s="273">
        <v>1401</v>
      </c>
    </row>
    <row r="787" spans="1:3" ht="15.75">
      <c r="A787" s="271" t="s">
        <v>1132</v>
      </c>
      <c r="B787" s="272" t="s">
        <v>693</v>
      </c>
      <c r="C787" s="273">
        <v>125</v>
      </c>
    </row>
    <row r="788" spans="1:3" ht="15.75">
      <c r="A788" s="271" t="s">
        <v>1133</v>
      </c>
      <c r="B788" s="272" t="s">
        <v>693</v>
      </c>
      <c r="C788" s="273">
        <v>226</v>
      </c>
    </row>
    <row r="789" spans="1:3" ht="15.75">
      <c r="A789" s="271" t="s">
        <v>1134</v>
      </c>
      <c r="B789" s="272" t="s">
        <v>693</v>
      </c>
      <c r="C789" s="273">
        <v>1000</v>
      </c>
    </row>
    <row r="790" spans="1:3" ht="15.75">
      <c r="A790" s="271" t="s">
        <v>1135</v>
      </c>
      <c r="B790" s="272" t="s">
        <v>693</v>
      </c>
      <c r="C790" s="273">
        <v>282</v>
      </c>
    </row>
    <row r="791" spans="1:3" ht="15.75">
      <c r="A791" s="271" t="s">
        <v>1136</v>
      </c>
      <c r="B791" s="272" t="s">
        <v>693</v>
      </c>
      <c r="C791" s="273">
        <v>28</v>
      </c>
    </row>
    <row r="792" spans="1:3" ht="15.75">
      <c r="A792" s="271" t="s">
        <v>1137</v>
      </c>
      <c r="B792" s="272" t="s">
        <v>693</v>
      </c>
      <c r="C792" s="273">
        <v>121</v>
      </c>
    </row>
    <row r="793" spans="1:3" ht="15.75">
      <c r="A793" s="271" t="s">
        <v>1138</v>
      </c>
      <c r="B793" s="272" t="s">
        <v>693</v>
      </c>
      <c r="C793" s="273">
        <v>282</v>
      </c>
    </row>
    <row r="794" spans="1:3" ht="15.75">
      <c r="A794" s="271" t="s">
        <v>1139</v>
      </c>
      <c r="B794" s="272" t="s">
        <v>693</v>
      </c>
      <c r="C794" s="273">
        <v>1024</v>
      </c>
    </row>
    <row r="795" spans="1:3" ht="15.75">
      <c r="A795" s="271" t="s">
        <v>1140</v>
      </c>
      <c r="B795" s="272" t="s">
        <v>693</v>
      </c>
      <c r="C795" s="273">
        <v>166</v>
      </c>
    </row>
    <row r="796" spans="1:3" ht="15.75">
      <c r="A796" s="271" t="s">
        <v>1141</v>
      </c>
      <c r="B796" s="272" t="s">
        <v>693</v>
      </c>
      <c r="C796" s="273">
        <v>17681</v>
      </c>
    </row>
    <row r="797" spans="1:3" ht="15.75">
      <c r="A797" s="271" t="s">
        <v>1142</v>
      </c>
      <c r="B797" s="272" t="s">
        <v>693</v>
      </c>
      <c r="C797" s="273">
        <v>1521</v>
      </c>
    </row>
    <row r="798" spans="1:3" ht="15.75">
      <c r="A798" s="271" t="s">
        <v>1143</v>
      </c>
      <c r="B798" s="272" t="s">
        <v>693</v>
      </c>
      <c r="C798" s="273">
        <v>549</v>
      </c>
    </row>
    <row r="799" spans="1:3" ht="15.75">
      <c r="A799" s="271" t="s">
        <v>1144</v>
      </c>
      <c r="B799" s="272" t="s">
        <v>693</v>
      </c>
      <c r="C799" s="273">
        <v>2313</v>
      </c>
    </row>
    <row r="800" spans="1:3" ht="15.75">
      <c r="A800" s="271" t="s">
        <v>1145</v>
      </c>
      <c r="B800" s="272" t="s">
        <v>693</v>
      </c>
      <c r="C800" s="273">
        <v>661</v>
      </c>
    </row>
    <row r="801" spans="1:3" ht="15.75">
      <c r="A801" s="271" t="s">
        <v>1146</v>
      </c>
      <c r="B801" s="272" t="s">
        <v>693</v>
      </c>
      <c r="C801" s="273">
        <v>910</v>
      </c>
    </row>
    <row r="802" spans="1:3" ht="15.75">
      <c r="A802" s="271" t="s">
        <v>1147</v>
      </c>
      <c r="B802" s="272" t="s">
        <v>693</v>
      </c>
      <c r="C802" s="273">
        <v>282</v>
      </c>
    </row>
    <row r="803" spans="1:3" ht="15.75">
      <c r="A803" s="271" t="s">
        <v>1148</v>
      </c>
      <c r="B803" s="272" t="s">
        <v>693</v>
      </c>
      <c r="C803" s="273">
        <v>664</v>
      </c>
    </row>
    <row r="804" spans="1:3" ht="15.75">
      <c r="A804" s="271" t="s">
        <v>1149</v>
      </c>
      <c r="B804" s="272" t="s">
        <v>693</v>
      </c>
      <c r="C804" s="273">
        <v>1047</v>
      </c>
    </row>
    <row r="805" spans="1:3" ht="15.75">
      <c r="A805" s="271" t="s">
        <v>1150</v>
      </c>
      <c r="B805" s="272" t="s">
        <v>693</v>
      </c>
      <c r="C805" s="273">
        <v>26</v>
      </c>
    </row>
    <row r="806" spans="1:3" ht="15.75">
      <c r="A806" s="271" t="s">
        <v>1151</v>
      </c>
      <c r="B806" s="272" t="s">
        <v>693</v>
      </c>
      <c r="C806" s="273">
        <v>103</v>
      </c>
    </row>
    <row r="807" spans="1:3" ht="15.75">
      <c r="A807" s="271" t="s">
        <v>1152</v>
      </c>
      <c r="B807" s="272" t="s">
        <v>693</v>
      </c>
      <c r="C807" s="273">
        <v>16390</v>
      </c>
    </row>
    <row r="808" spans="1:3" ht="15.75">
      <c r="A808" s="271" t="s">
        <v>1153</v>
      </c>
      <c r="B808" s="272" t="s">
        <v>693</v>
      </c>
      <c r="C808" s="273">
        <v>204</v>
      </c>
    </row>
    <row r="809" spans="1:3" ht="15.75">
      <c r="A809" s="271" t="s">
        <v>1154</v>
      </c>
      <c r="B809" s="272" t="s">
        <v>693</v>
      </c>
      <c r="C809" s="273">
        <v>3001</v>
      </c>
    </row>
    <row r="810" spans="1:3" ht="15.75">
      <c r="A810" s="271" t="s">
        <v>1155</v>
      </c>
      <c r="B810" s="272" t="s">
        <v>693</v>
      </c>
      <c r="C810" s="273">
        <v>11970</v>
      </c>
    </row>
    <row r="811" spans="1:3" ht="15.75">
      <c r="A811" s="271" t="s">
        <v>1156</v>
      </c>
      <c r="B811" s="272" t="s">
        <v>693</v>
      </c>
      <c r="C811" s="273">
        <v>80</v>
      </c>
    </row>
    <row r="812" spans="1:3" ht="15.75">
      <c r="A812" s="271" t="s">
        <v>1157</v>
      </c>
      <c r="B812" s="272" t="s">
        <v>693</v>
      </c>
      <c r="C812" s="273">
        <v>50</v>
      </c>
    </row>
    <row r="813" spans="1:3" ht="15.75">
      <c r="A813" s="271" t="s">
        <v>1158</v>
      </c>
      <c r="B813" s="272" t="s">
        <v>693</v>
      </c>
      <c r="C813" s="273">
        <v>1024</v>
      </c>
    </row>
    <row r="814" spans="1:3" ht="15.75">
      <c r="A814" s="271" t="s">
        <v>1159</v>
      </c>
      <c r="B814" s="272" t="s">
        <v>693</v>
      </c>
      <c r="C814" s="273">
        <v>1058</v>
      </c>
    </row>
    <row r="815" spans="1:3" ht="15.75">
      <c r="A815" s="271" t="s">
        <v>1160</v>
      </c>
      <c r="B815" s="272" t="s">
        <v>693</v>
      </c>
      <c r="C815" s="273">
        <v>24</v>
      </c>
    </row>
    <row r="816" spans="1:3" ht="15.75">
      <c r="A816" s="271" t="s">
        <v>1161</v>
      </c>
      <c r="B816" s="272" t="s">
        <v>693</v>
      </c>
      <c r="C816" s="273">
        <v>1306</v>
      </c>
    </row>
    <row r="817" spans="1:3" ht="15.75">
      <c r="A817" s="271" t="s">
        <v>1162</v>
      </c>
      <c r="B817" s="272" t="s">
        <v>693</v>
      </c>
      <c r="C817" s="273">
        <v>789</v>
      </c>
    </row>
    <row r="818" spans="1:3" ht="15.75">
      <c r="A818" s="271" t="s">
        <v>1163</v>
      </c>
      <c r="B818" s="272" t="s">
        <v>693</v>
      </c>
      <c r="C818" s="273">
        <v>4618</v>
      </c>
    </row>
    <row r="819" spans="1:3" ht="15.75">
      <c r="A819" s="271" t="s">
        <v>1164</v>
      </c>
      <c r="B819" s="272" t="s">
        <v>693</v>
      </c>
      <c r="C819" s="273">
        <v>233</v>
      </c>
    </row>
    <row r="820" spans="1:3" ht="15.75">
      <c r="A820" s="271" t="s">
        <v>1165</v>
      </c>
      <c r="B820" s="272" t="s">
        <v>693</v>
      </c>
      <c r="C820" s="273">
        <v>15</v>
      </c>
    </row>
    <row r="821" spans="1:3" ht="15.75">
      <c r="A821" s="271" t="s">
        <v>1166</v>
      </c>
      <c r="B821" s="272" t="s">
        <v>693</v>
      </c>
      <c r="C821" s="273">
        <v>206235</v>
      </c>
    </row>
    <row r="822" spans="1:3" ht="15.75">
      <c r="A822" s="271" t="s">
        <v>1167</v>
      </c>
      <c r="B822" s="272" t="s">
        <v>693</v>
      </c>
      <c r="C822" s="273">
        <v>566</v>
      </c>
    </row>
    <row r="823" spans="1:3" ht="15.75">
      <c r="A823" s="271" t="s">
        <v>1168</v>
      </c>
      <c r="B823" s="272" t="s">
        <v>693</v>
      </c>
      <c r="C823" s="273">
        <v>2048</v>
      </c>
    </row>
    <row r="824" spans="1:3" ht="15.75">
      <c r="A824" s="271" t="s">
        <v>1169</v>
      </c>
      <c r="B824" s="272" t="s">
        <v>693</v>
      </c>
      <c r="C824" s="273">
        <v>945</v>
      </c>
    </row>
    <row r="825" spans="1:3" ht="15.75">
      <c r="A825" s="271" t="s">
        <v>1170</v>
      </c>
      <c r="B825" s="272" t="s">
        <v>693</v>
      </c>
      <c r="C825" s="273">
        <v>0</v>
      </c>
    </row>
    <row r="826" spans="1:3" ht="15.75">
      <c r="A826" s="271" t="s">
        <v>1171</v>
      </c>
      <c r="B826" s="272" t="s">
        <v>693</v>
      </c>
      <c r="C826" s="273">
        <v>8141</v>
      </c>
    </row>
    <row r="827" spans="1:3" ht="15.75">
      <c r="A827" s="271" t="s">
        <v>1172</v>
      </c>
      <c r="B827" s="272" t="s">
        <v>693</v>
      </c>
      <c r="C827" s="273">
        <v>899</v>
      </c>
    </row>
    <row r="828" spans="1:3" ht="15.75">
      <c r="A828" s="271" t="s">
        <v>1173</v>
      </c>
      <c r="B828" s="272" t="s">
        <v>693</v>
      </c>
      <c r="C828" s="273">
        <v>34</v>
      </c>
    </row>
    <row r="829" spans="1:3" ht="15.75">
      <c r="A829" s="271" t="s">
        <v>1174</v>
      </c>
      <c r="B829" s="272" t="s">
        <v>693</v>
      </c>
      <c r="C829" s="273">
        <v>114</v>
      </c>
    </row>
    <row r="830" spans="1:3" ht="15.75">
      <c r="A830" s="271" t="s">
        <v>1175</v>
      </c>
      <c r="B830" s="272" t="s">
        <v>693</v>
      </c>
      <c r="C830" s="273">
        <v>1047</v>
      </c>
    </row>
    <row r="831" spans="1:3" ht="15.75">
      <c r="A831" s="271" t="s">
        <v>1176</v>
      </c>
      <c r="B831" s="272" t="s">
        <v>693</v>
      </c>
      <c r="C831" s="273">
        <v>740</v>
      </c>
    </row>
    <row r="832" spans="1:3" ht="15.75">
      <c r="A832" s="271" t="s">
        <v>1177</v>
      </c>
      <c r="B832" s="272" t="s">
        <v>693</v>
      </c>
      <c r="C832" s="273">
        <v>856</v>
      </c>
    </row>
    <row r="833" spans="1:3" ht="15.75">
      <c r="A833" s="271" t="s">
        <v>1178</v>
      </c>
      <c r="B833" s="272" t="s">
        <v>693</v>
      </c>
      <c r="C833" s="273">
        <v>1000</v>
      </c>
    </row>
    <row r="834" spans="1:3" ht="15.75">
      <c r="A834" s="271" t="s">
        <v>1179</v>
      </c>
      <c r="B834" s="272" t="s">
        <v>693</v>
      </c>
      <c r="C834" s="273">
        <v>130</v>
      </c>
    </row>
    <row r="835" spans="1:3" ht="15.75">
      <c r="A835" s="271" t="s">
        <v>1180</v>
      </c>
      <c r="B835" s="272" t="s">
        <v>693</v>
      </c>
      <c r="C835" s="273">
        <v>602</v>
      </c>
    </row>
    <row r="836" spans="1:3" ht="15.75">
      <c r="A836" s="271" t="s">
        <v>1181</v>
      </c>
      <c r="B836" s="272" t="s">
        <v>693</v>
      </c>
      <c r="C836" s="273">
        <v>93</v>
      </c>
    </row>
    <row r="837" spans="1:3" ht="15.75">
      <c r="A837" s="271" t="s">
        <v>1182</v>
      </c>
      <c r="B837" s="272" t="s">
        <v>693</v>
      </c>
      <c r="C837" s="273">
        <v>1360</v>
      </c>
    </row>
    <row r="838" spans="1:3" ht="15.75">
      <c r="A838" s="271" t="s">
        <v>1183</v>
      </c>
      <c r="B838" s="272" t="s">
        <v>693</v>
      </c>
      <c r="C838" s="273">
        <v>303</v>
      </c>
    </row>
    <row r="839" spans="1:3" ht="15.75">
      <c r="A839" s="271" t="s">
        <v>1184</v>
      </c>
      <c r="B839" s="272" t="s">
        <v>693</v>
      </c>
      <c r="C839" s="273">
        <v>155</v>
      </c>
    </row>
    <row r="840" spans="1:3" ht="15.75">
      <c r="A840" s="271" t="s">
        <v>1185</v>
      </c>
      <c r="B840" s="272" t="s">
        <v>693</v>
      </c>
      <c r="C840" s="273">
        <v>70871</v>
      </c>
    </row>
    <row r="841" spans="1:3" ht="15.75">
      <c r="A841" s="271" t="s">
        <v>1186</v>
      </c>
      <c r="B841" s="272" t="s">
        <v>693</v>
      </c>
      <c r="C841" s="273">
        <v>575</v>
      </c>
    </row>
    <row r="842" spans="1:3" ht="15.75">
      <c r="A842" s="271" t="s">
        <v>1187</v>
      </c>
      <c r="B842" s="272" t="s">
        <v>693</v>
      </c>
      <c r="C842" s="273">
        <v>713</v>
      </c>
    </row>
    <row r="843" spans="1:3" ht="15.75">
      <c r="A843" s="271" t="s">
        <v>1188</v>
      </c>
      <c r="B843" s="272" t="s">
        <v>693</v>
      </c>
      <c r="C843" s="273">
        <v>1050</v>
      </c>
    </row>
    <row r="844" spans="1:3" ht="15.75">
      <c r="A844" s="271" t="s">
        <v>1189</v>
      </c>
      <c r="B844" s="272" t="s">
        <v>693</v>
      </c>
      <c r="C844" s="273">
        <v>609</v>
      </c>
    </row>
    <row r="845" spans="1:3" ht="15.75">
      <c r="A845" s="271" t="s">
        <v>1190</v>
      </c>
      <c r="B845" s="272" t="s">
        <v>693</v>
      </c>
      <c r="C845" s="273">
        <v>2250</v>
      </c>
    </row>
    <row r="846" spans="1:3" ht="15.75">
      <c r="A846" s="271" t="s">
        <v>1191</v>
      </c>
      <c r="B846" s="272" t="s">
        <v>693</v>
      </c>
      <c r="C846" s="273">
        <v>105</v>
      </c>
    </row>
    <row r="847" spans="1:3" ht="15.75">
      <c r="A847" s="271" t="s">
        <v>1192</v>
      </c>
      <c r="B847" s="272" t="s">
        <v>693</v>
      </c>
      <c r="C847" s="273">
        <v>1024</v>
      </c>
    </row>
    <row r="848" spans="1:3" ht="15.75">
      <c r="A848" s="271" t="s">
        <v>1193</v>
      </c>
      <c r="B848" s="272" t="s">
        <v>693</v>
      </c>
      <c r="C848" s="273">
        <v>62</v>
      </c>
    </row>
    <row r="849" spans="1:3" ht="15.75">
      <c r="A849" s="271" t="s">
        <v>1194</v>
      </c>
      <c r="B849" s="272" t="s">
        <v>693</v>
      </c>
      <c r="C849" s="273">
        <v>340</v>
      </c>
    </row>
    <row r="850" spans="1:3" ht="15.75">
      <c r="A850" s="271" t="s">
        <v>1195</v>
      </c>
      <c r="B850" s="272" t="s">
        <v>693</v>
      </c>
      <c r="C850" s="273">
        <v>92</v>
      </c>
    </row>
    <row r="851" spans="1:3" ht="15.75">
      <c r="A851" s="271" t="s">
        <v>1196</v>
      </c>
      <c r="B851" s="272" t="s">
        <v>693</v>
      </c>
      <c r="C851" s="273">
        <v>33</v>
      </c>
    </row>
    <row r="852" spans="1:3" ht="15.75">
      <c r="A852" s="271" t="s">
        <v>1197</v>
      </c>
      <c r="B852" s="272" t="s">
        <v>693</v>
      </c>
      <c r="C852" s="273">
        <v>27612</v>
      </c>
    </row>
    <row r="853" spans="1:3" ht="15.75">
      <c r="A853" s="271" t="s">
        <v>1198</v>
      </c>
      <c r="B853" s="272" t="s">
        <v>693</v>
      </c>
      <c r="C853" s="273">
        <v>29476</v>
      </c>
    </row>
    <row r="854" spans="1:3" ht="15.75">
      <c r="A854" s="271" t="s">
        <v>1199</v>
      </c>
      <c r="B854" s="272" t="s">
        <v>693</v>
      </c>
      <c r="C854" s="273">
        <v>594</v>
      </c>
    </row>
    <row r="855" spans="1:3" ht="15.75">
      <c r="A855" s="271" t="s">
        <v>1200</v>
      </c>
      <c r="B855" s="272" t="s">
        <v>693</v>
      </c>
      <c r="C855" s="273">
        <v>238</v>
      </c>
    </row>
    <row r="856" spans="1:3" ht="15.75">
      <c r="A856" s="271" t="s">
        <v>1201</v>
      </c>
      <c r="B856" s="272" t="s">
        <v>693</v>
      </c>
      <c r="C856" s="273">
        <v>1636</v>
      </c>
    </row>
    <row r="857" spans="1:3" ht="15.75">
      <c r="A857" s="271" t="s">
        <v>1202</v>
      </c>
      <c r="B857" s="272" t="s">
        <v>693</v>
      </c>
      <c r="C857" s="273">
        <v>271</v>
      </c>
    </row>
    <row r="858" spans="1:3" ht="15.75">
      <c r="A858" s="271" t="s">
        <v>1203</v>
      </c>
      <c r="B858" s="272" t="s">
        <v>693</v>
      </c>
      <c r="C858" s="273">
        <v>339</v>
      </c>
    </row>
    <row r="859" spans="1:3" ht="15.75">
      <c r="A859" s="271" t="s">
        <v>1204</v>
      </c>
      <c r="B859" s="272" t="s">
        <v>693</v>
      </c>
      <c r="C859" s="273">
        <v>314</v>
      </c>
    </row>
    <row r="860" spans="1:3" ht="15.75">
      <c r="A860" s="271" t="s">
        <v>1205</v>
      </c>
      <c r="B860" s="272" t="s">
        <v>693</v>
      </c>
      <c r="C860" s="273">
        <v>9194</v>
      </c>
    </row>
    <row r="861" spans="1:3" ht="15.75">
      <c r="A861" s="271" t="s">
        <v>1206</v>
      </c>
      <c r="B861" s="272" t="s">
        <v>693</v>
      </c>
      <c r="C861" s="273">
        <v>1050</v>
      </c>
    </row>
    <row r="862" spans="1:3" ht="15.75">
      <c r="A862" s="271" t="s">
        <v>1207</v>
      </c>
      <c r="B862" s="272" t="s">
        <v>693</v>
      </c>
      <c r="C862" s="273">
        <v>339</v>
      </c>
    </row>
    <row r="863" spans="1:3" ht="15.75">
      <c r="A863" s="271" t="s">
        <v>1208</v>
      </c>
      <c r="B863" s="272" t="s">
        <v>693</v>
      </c>
      <c r="C863" s="273">
        <v>62</v>
      </c>
    </row>
    <row r="864" spans="1:3" ht="15.75">
      <c r="A864" s="271" t="s">
        <v>1209</v>
      </c>
      <c r="B864" s="272" t="s">
        <v>693</v>
      </c>
      <c r="C864" s="273">
        <v>1024</v>
      </c>
    </row>
    <row r="865" spans="1:3" ht="15.75">
      <c r="A865" s="271" t="s">
        <v>1210</v>
      </c>
      <c r="B865" s="272" t="s">
        <v>693</v>
      </c>
      <c r="C865" s="273">
        <v>43</v>
      </c>
    </row>
    <row r="866" spans="1:3" ht="15.75">
      <c r="A866" s="271" t="s">
        <v>1211</v>
      </c>
      <c r="B866" s="272" t="s">
        <v>693</v>
      </c>
      <c r="C866" s="273">
        <v>1024</v>
      </c>
    </row>
    <row r="867" spans="1:3" ht="15.75">
      <c r="A867" s="271" t="s">
        <v>1212</v>
      </c>
      <c r="B867" s="272" t="s">
        <v>693</v>
      </c>
      <c r="C867" s="273">
        <v>1024</v>
      </c>
    </row>
    <row r="868" spans="1:3" ht="15.75">
      <c r="A868" s="271" t="s">
        <v>1213</v>
      </c>
      <c r="B868" s="272" t="s">
        <v>693</v>
      </c>
      <c r="C868" s="273">
        <v>339</v>
      </c>
    </row>
    <row r="869" spans="1:3" ht="15.75">
      <c r="A869" s="271" t="s">
        <v>1214</v>
      </c>
      <c r="B869" s="272" t="s">
        <v>693</v>
      </c>
      <c r="C869" s="273">
        <v>77</v>
      </c>
    </row>
    <row r="870" spans="1:3" ht="15.75">
      <c r="A870" s="271" t="s">
        <v>1215</v>
      </c>
      <c r="B870" s="272" t="s">
        <v>693</v>
      </c>
      <c r="C870" s="273">
        <v>476</v>
      </c>
    </row>
    <row r="871" spans="1:3" ht="15.75">
      <c r="A871" s="271" t="s">
        <v>1216</v>
      </c>
      <c r="B871" s="272" t="s">
        <v>693</v>
      </c>
      <c r="C871" s="273">
        <v>1606</v>
      </c>
    </row>
    <row r="872" spans="1:3" ht="15.75">
      <c r="A872" s="271" t="s">
        <v>1217</v>
      </c>
      <c r="B872" s="272" t="s">
        <v>693</v>
      </c>
      <c r="C872" s="273">
        <v>865</v>
      </c>
    </row>
    <row r="873" spans="1:3" ht="15.75">
      <c r="A873" s="271" t="s">
        <v>1218</v>
      </c>
      <c r="B873" s="272" t="s">
        <v>693</v>
      </c>
      <c r="C873" s="273">
        <v>500</v>
      </c>
    </row>
    <row r="874" spans="1:3" ht="15.75">
      <c r="A874" s="271" t="s">
        <v>1219</v>
      </c>
      <c r="B874" s="272" t="s">
        <v>693</v>
      </c>
      <c r="C874" s="273">
        <v>56661</v>
      </c>
    </row>
    <row r="875" spans="1:3" ht="15.75">
      <c r="A875" s="271" t="s">
        <v>1220</v>
      </c>
      <c r="B875" s="272" t="s">
        <v>693</v>
      </c>
      <c r="C875" s="273">
        <v>2977</v>
      </c>
    </row>
    <row r="876" spans="1:3" ht="15.75">
      <c r="A876" s="271" t="s">
        <v>1221</v>
      </c>
      <c r="B876" s="272" t="s">
        <v>693</v>
      </c>
      <c r="C876" s="273">
        <v>460</v>
      </c>
    </row>
    <row r="877" spans="1:3" ht="15.75">
      <c r="A877" s="271" t="s">
        <v>1222</v>
      </c>
      <c r="B877" s="272" t="s">
        <v>693</v>
      </c>
      <c r="C877" s="273">
        <v>1719</v>
      </c>
    </row>
    <row r="878" spans="1:3" ht="15.75">
      <c r="A878" s="271" t="s">
        <v>1223</v>
      </c>
      <c r="B878" s="272" t="s">
        <v>693</v>
      </c>
      <c r="C878" s="273">
        <v>680</v>
      </c>
    </row>
    <row r="879" spans="1:3" ht="15.75">
      <c r="A879" s="271" t="s">
        <v>1224</v>
      </c>
      <c r="B879" s="272" t="s">
        <v>693</v>
      </c>
      <c r="C879" s="273">
        <v>13632</v>
      </c>
    </row>
    <row r="880" spans="1:3" ht="15.75">
      <c r="A880" s="271" t="s">
        <v>1225</v>
      </c>
      <c r="B880" s="272" t="s">
        <v>693</v>
      </c>
      <c r="C880" s="273">
        <v>605</v>
      </c>
    </row>
    <row r="881" spans="1:3" ht="15.75">
      <c r="A881" s="271" t="s">
        <v>1226</v>
      </c>
      <c r="B881" s="272" t="s">
        <v>693</v>
      </c>
      <c r="C881" s="273">
        <v>8544</v>
      </c>
    </row>
    <row r="882" spans="1:3" ht="15.75">
      <c r="A882" s="271" t="s">
        <v>1227</v>
      </c>
      <c r="B882" s="272" t="s">
        <v>693</v>
      </c>
      <c r="C882" s="273">
        <v>9837</v>
      </c>
    </row>
    <row r="883" spans="1:3" ht="15.75">
      <c r="A883" s="271" t="s">
        <v>1228</v>
      </c>
      <c r="B883" s="272" t="s">
        <v>693</v>
      </c>
      <c r="C883" s="273">
        <v>1051</v>
      </c>
    </row>
    <row r="884" spans="1:3" ht="15.75">
      <c r="A884" s="271" t="s">
        <v>1229</v>
      </c>
      <c r="B884" s="272" t="s">
        <v>693</v>
      </c>
      <c r="C884" s="273">
        <v>450</v>
      </c>
    </row>
    <row r="885" spans="1:3" ht="15.75">
      <c r="A885" s="271" t="s">
        <v>1230</v>
      </c>
      <c r="B885" s="272" t="s">
        <v>693</v>
      </c>
      <c r="C885" s="273">
        <v>465</v>
      </c>
    </row>
    <row r="886" spans="1:3" ht="15.75">
      <c r="A886" s="271" t="s">
        <v>1231</v>
      </c>
      <c r="B886" s="272" t="s">
        <v>693</v>
      </c>
      <c r="C886" s="273">
        <v>23916</v>
      </c>
    </row>
    <row r="887" spans="1:3" ht="15.75">
      <c r="A887" s="271" t="s">
        <v>1232</v>
      </c>
      <c r="B887" s="272" t="s">
        <v>693</v>
      </c>
      <c r="C887" s="273">
        <v>339</v>
      </c>
    </row>
    <row r="888" spans="1:3" ht="15.75">
      <c r="A888" s="271" t="s">
        <v>1233</v>
      </c>
      <c r="B888" s="272" t="s">
        <v>693</v>
      </c>
      <c r="C888" s="273">
        <v>232</v>
      </c>
    </row>
    <row r="889" spans="1:3" ht="15.75">
      <c r="A889" s="271" t="s">
        <v>1234</v>
      </c>
      <c r="B889" s="272" t="s">
        <v>693</v>
      </c>
      <c r="C889" s="273">
        <v>339</v>
      </c>
    </row>
    <row r="890" spans="1:3" ht="15.75">
      <c r="A890" s="271" t="s">
        <v>1235</v>
      </c>
      <c r="B890" s="272" t="s">
        <v>693</v>
      </c>
      <c r="C890" s="273">
        <v>6044</v>
      </c>
    </row>
    <row r="891" spans="1:3" ht="15.75">
      <c r="A891" s="271" t="s">
        <v>1236</v>
      </c>
      <c r="B891" s="272" t="s">
        <v>693</v>
      </c>
      <c r="C891" s="273">
        <v>628</v>
      </c>
    </row>
    <row r="892" spans="1:3" ht="15.75">
      <c r="A892" s="271" t="s">
        <v>1237</v>
      </c>
      <c r="B892" s="272" t="s">
        <v>693</v>
      </c>
      <c r="C892" s="273">
        <v>40777</v>
      </c>
    </row>
    <row r="893" spans="1:3" ht="15.75">
      <c r="A893" s="271" t="s">
        <v>1238</v>
      </c>
      <c r="B893" s="272" t="s">
        <v>693</v>
      </c>
      <c r="C893" s="273">
        <v>726</v>
      </c>
    </row>
    <row r="894" spans="1:3" ht="15.75">
      <c r="A894" s="271" t="s">
        <v>1239</v>
      </c>
      <c r="B894" s="272" t="s">
        <v>693</v>
      </c>
      <c r="C894" s="273">
        <v>460</v>
      </c>
    </row>
    <row r="895" spans="1:3" ht="15.75">
      <c r="A895" s="271" t="s">
        <v>1240</v>
      </c>
      <c r="B895" s="272" t="s">
        <v>693</v>
      </c>
      <c r="C895" s="273">
        <v>1095</v>
      </c>
    </row>
    <row r="896" spans="1:3" ht="15.75">
      <c r="A896" s="271" t="s">
        <v>1241</v>
      </c>
      <c r="B896" s="272" t="s">
        <v>693</v>
      </c>
      <c r="C896" s="273">
        <v>1186</v>
      </c>
    </row>
    <row r="897" spans="1:3" ht="15.75">
      <c r="A897" s="271" t="s">
        <v>1242</v>
      </c>
      <c r="B897" s="272" t="s">
        <v>693</v>
      </c>
      <c r="C897" s="273">
        <v>1975</v>
      </c>
    </row>
    <row r="898" spans="1:3" ht="15.75">
      <c r="A898" s="271" t="s">
        <v>1243</v>
      </c>
      <c r="B898" s="272" t="s">
        <v>693</v>
      </c>
      <c r="C898" s="273">
        <v>1068</v>
      </c>
    </row>
    <row r="899" spans="1:3" ht="15.75">
      <c r="A899" s="271" t="s">
        <v>1244</v>
      </c>
      <c r="B899" s="272" t="s">
        <v>693</v>
      </c>
      <c r="C899" s="273">
        <v>155</v>
      </c>
    </row>
    <row r="900" spans="1:3" ht="15.75">
      <c r="A900" s="271" t="s">
        <v>1245</v>
      </c>
      <c r="B900" s="272" t="s">
        <v>693</v>
      </c>
      <c r="C900" s="273">
        <v>247</v>
      </c>
    </row>
    <row r="901" spans="1:3" ht="15.75">
      <c r="A901" s="271" t="s">
        <v>1246</v>
      </c>
      <c r="B901" s="272" t="s">
        <v>693</v>
      </c>
      <c r="C901" s="273">
        <v>0</v>
      </c>
    </row>
    <row r="902" spans="1:3" ht="15.75">
      <c r="A902" s="271" t="s">
        <v>1247</v>
      </c>
      <c r="B902" s="272" t="s">
        <v>693</v>
      </c>
      <c r="C902" s="273">
        <v>125</v>
      </c>
    </row>
    <row r="903" spans="1:3" ht="15.75">
      <c r="A903" s="271" t="s">
        <v>1248</v>
      </c>
      <c r="B903" s="272" t="s">
        <v>693</v>
      </c>
      <c r="C903" s="273">
        <v>1098</v>
      </c>
    </row>
    <row r="904" spans="1:3" ht="15.75">
      <c r="A904" s="271" t="s">
        <v>1249</v>
      </c>
      <c r="B904" s="272" t="s">
        <v>693</v>
      </c>
      <c r="C904" s="273">
        <v>1068</v>
      </c>
    </row>
    <row r="905" spans="1:3" ht="15.75">
      <c r="A905" s="271" t="s">
        <v>1250</v>
      </c>
      <c r="B905" s="272" t="s">
        <v>693</v>
      </c>
      <c r="C905" s="273">
        <v>0</v>
      </c>
    </row>
    <row r="906" spans="1:3" ht="15.75">
      <c r="A906" s="271" t="s">
        <v>1251</v>
      </c>
      <c r="B906" s="272" t="s">
        <v>693</v>
      </c>
      <c r="C906" s="273">
        <v>513</v>
      </c>
    </row>
    <row r="907" spans="1:3" ht="15.75">
      <c r="A907" s="271" t="s">
        <v>1252</v>
      </c>
      <c r="B907" s="272" t="s">
        <v>693</v>
      </c>
      <c r="C907" s="273">
        <v>18106</v>
      </c>
    </row>
    <row r="908" spans="1:3" ht="15.75">
      <c r="A908" s="271" t="s">
        <v>1253</v>
      </c>
      <c r="B908" s="272" t="s">
        <v>693</v>
      </c>
      <c r="C908" s="273">
        <v>1068</v>
      </c>
    </row>
    <row r="909" spans="1:3" ht="15.75">
      <c r="A909" s="271" t="s">
        <v>1254</v>
      </c>
      <c r="B909" s="272" t="s">
        <v>693</v>
      </c>
      <c r="C909" s="273">
        <v>35202</v>
      </c>
    </row>
    <row r="910" spans="1:3" ht="15.75">
      <c r="A910" s="271" t="s">
        <v>1255</v>
      </c>
      <c r="B910" s="272" t="s">
        <v>693</v>
      </c>
      <c r="C910" s="273">
        <v>1137</v>
      </c>
    </row>
    <row r="911" spans="1:3" ht="15.75">
      <c r="A911" s="271" t="s">
        <v>1256</v>
      </c>
      <c r="B911" s="272" t="s">
        <v>693</v>
      </c>
      <c r="C911" s="273">
        <v>1962</v>
      </c>
    </row>
    <row r="912" spans="1:3" ht="15.75">
      <c r="A912" s="271" t="s">
        <v>1257</v>
      </c>
      <c r="B912" s="272" t="s">
        <v>693</v>
      </c>
      <c r="C912" s="273">
        <v>-2</v>
      </c>
    </row>
    <row r="913" spans="1:3" ht="15.75">
      <c r="A913" s="271" t="s">
        <v>1258</v>
      </c>
      <c r="B913" s="272" t="s">
        <v>693</v>
      </c>
      <c r="C913" s="273">
        <v>12680</v>
      </c>
    </row>
    <row r="914" spans="1:3" ht="15.75">
      <c r="A914" s="271" t="s">
        <v>1259</v>
      </c>
      <c r="B914" s="272" t="s">
        <v>693</v>
      </c>
      <c r="C914" s="273">
        <v>368</v>
      </c>
    </row>
    <row r="915" spans="1:3" ht="15.75">
      <c r="A915" s="271" t="s">
        <v>1260</v>
      </c>
      <c r="B915" s="272" t="s">
        <v>693</v>
      </c>
      <c r="C915" s="273">
        <v>2940</v>
      </c>
    </row>
    <row r="916" spans="1:3" ht="15.75">
      <c r="A916" s="271" t="s">
        <v>1261</v>
      </c>
      <c r="B916" s="272" t="s">
        <v>693</v>
      </c>
      <c r="C916" s="273">
        <v>95</v>
      </c>
    </row>
    <row r="917" spans="1:3" ht="15.75">
      <c r="A917" s="271" t="s">
        <v>1262</v>
      </c>
      <c r="B917" s="272" t="s">
        <v>693</v>
      </c>
      <c r="C917" s="273">
        <v>73</v>
      </c>
    </row>
    <row r="918" spans="1:3" ht="15.75">
      <c r="A918" s="271" t="s">
        <v>1263</v>
      </c>
      <c r="B918" s="272" t="s">
        <v>693</v>
      </c>
      <c r="C918" s="273">
        <v>1221</v>
      </c>
    </row>
    <row r="919" spans="1:3" ht="15.75">
      <c r="A919" s="271" t="s">
        <v>1264</v>
      </c>
      <c r="B919" s="272" t="s">
        <v>693</v>
      </c>
      <c r="C919" s="273">
        <v>62</v>
      </c>
    </row>
    <row r="920" spans="1:3" ht="15.75">
      <c r="A920" s="271" t="s">
        <v>1265</v>
      </c>
      <c r="B920" s="272" t="s">
        <v>693</v>
      </c>
      <c r="C920" s="273">
        <v>853</v>
      </c>
    </row>
    <row r="921" spans="1:3" ht="15.75">
      <c r="A921" s="271" t="s">
        <v>1266</v>
      </c>
      <c r="B921" s="272" t="s">
        <v>693</v>
      </c>
      <c r="C921" s="273">
        <v>980</v>
      </c>
    </row>
    <row r="922" spans="1:3" ht="15.75">
      <c r="A922" s="271" t="s">
        <v>1267</v>
      </c>
      <c r="B922" s="272" t="s">
        <v>693</v>
      </c>
      <c r="C922" s="273">
        <v>3599</v>
      </c>
    </row>
    <row r="923" spans="1:3" ht="15.75">
      <c r="A923" s="271" t="s">
        <v>1268</v>
      </c>
      <c r="B923" s="272" t="s">
        <v>693</v>
      </c>
      <c r="C923" s="273">
        <v>1068</v>
      </c>
    </row>
    <row r="924" spans="1:3" ht="15.75">
      <c r="A924" s="271" t="s">
        <v>1269</v>
      </c>
      <c r="B924" s="272" t="s">
        <v>693</v>
      </c>
      <c r="C924" s="273">
        <v>339</v>
      </c>
    </row>
    <row r="925" spans="1:3" ht="15.75">
      <c r="A925" s="271" t="s">
        <v>1270</v>
      </c>
      <c r="B925" s="272" t="s">
        <v>693</v>
      </c>
      <c r="C925" s="273">
        <v>461</v>
      </c>
    </row>
    <row r="926" spans="1:3" ht="15.75">
      <c r="A926" s="271" t="s">
        <v>1271</v>
      </c>
      <c r="B926" s="272" t="s">
        <v>693</v>
      </c>
      <c r="C926" s="273">
        <v>1679</v>
      </c>
    </row>
    <row r="927" spans="1:3" ht="15.75">
      <c r="A927" s="271" t="s">
        <v>1272</v>
      </c>
      <c r="B927" s="272" t="s">
        <v>693</v>
      </c>
      <c r="C927" s="273">
        <v>1117</v>
      </c>
    </row>
    <row r="928" spans="1:3" ht="15.75">
      <c r="A928" s="271" t="s">
        <v>1273</v>
      </c>
      <c r="B928" s="272" t="s">
        <v>693</v>
      </c>
      <c r="C928" s="273">
        <v>821</v>
      </c>
    </row>
    <row r="929" spans="1:3" ht="15.75">
      <c r="A929" s="271" t="s">
        <v>1274</v>
      </c>
      <c r="B929" s="272" t="s">
        <v>693</v>
      </c>
      <c r="C929" s="273">
        <v>431</v>
      </c>
    </row>
    <row r="930" spans="1:3" ht="15.75">
      <c r="A930" s="271" t="s">
        <v>1275</v>
      </c>
      <c r="B930" s="272" t="s">
        <v>693</v>
      </c>
      <c r="C930" s="273">
        <v>637</v>
      </c>
    </row>
    <row r="931" spans="1:3" ht="15.75">
      <c r="A931" s="271" t="s">
        <v>1276</v>
      </c>
      <c r="B931" s="272" t="s">
        <v>693</v>
      </c>
      <c r="C931" s="273">
        <v>62</v>
      </c>
    </row>
    <row r="932" spans="1:3" ht="15.75">
      <c r="A932" s="271" t="s">
        <v>1277</v>
      </c>
      <c r="B932" s="272" t="s">
        <v>693</v>
      </c>
      <c r="C932" s="273">
        <v>2829</v>
      </c>
    </row>
    <row r="933" spans="1:3" ht="15.75">
      <c r="A933" s="271" t="s">
        <v>1278</v>
      </c>
      <c r="B933" s="272" t="s">
        <v>693</v>
      </c>
      <c r="C933" s="273">
        <v>60</v>
      </c>
    </row>
    <row r="934" spans="1:3" ht="15.75">
      <c r="A934" s="271" t="s">
        <v>1279</v>
      </c>
      <c r="B934" s="272" t="s">
        <v>693</v>
      </c>
      <c r="C934" s="273">
        <v>50</v>
      </c>
    </row>
    <row r="935" spans="1:3" ht="15.75">
      <c r="A935" s="271" t="s">
        <v>1280</v>
      </c>
      <c r="B935" s="272" t="s">
        <v>693</v>
      </c>
      <c r="C935" s="273">
        <v>105</v>
      </c>
    </row>
    <row r="936" spans="1:3" ht="15.75">
      <c r="A936" s="271" t="s">
        <v>1281</v>
      </c>
      <c r="B936" s="272" t="s">
        <v>693</v>
      </c>
      <c r="C936" s="273">
        <v>1731</v>
      </c>
    </row>
    <row r="937" spans="1:3" ht="15.75">
      <c r="A937" s="271" t="s">
        <v>1282</v>
      </c>
      <c r="B937" s="272" t="s">
        <v>693</v>
      </c>
      <c r="C937" s="273">
        <v>1092</v>
      </c>
    </row>
    <row r="938" spans="1:3" ht="15.75">
      <c r="A938" s="271" t="s">
        <v>1283</v>
      </c>
      <c r="B938" s="272" t="s">
        <v>693</v>
      </c>
      <c r="C938" s="273">
        <v>45</v>
      </c>
    </row>
    <row r="939" spans="1:3" ht="15.75">
      <c r="A939" s="271" t="s">
        <v>1284</v>
      </c>
      <c r="B939" s="272" t="s">
        <v>693</v>
      </c>
      <c r="C939" s="273">
        <v>2977</v>
      </c>
    </row>
    <row r="940" spans="1:3" ht="15.75">
      <c r="A940" s="271" t="s">
        <v>1285</v>
      </c>
      <c r="B940" s="272" t="s">
        <v>693</v>
      </c>
      <c r="C940" s="273">
        <v>24</v>
      </c>
    </row>
    <row r="941" spans="1:3" ht="15.75">
      <c r="A941" s="271" t="s">
        <v>1286</v>
      </c>
      <c r="B941" s="272" t="s">
        <v>693</v>
      </c>
      <c r="C941" s="273">
        <v>60</v>
      </c>
    </row>
    <row r="942" spans="1:3" ht="15.75">
      <c r="A942" s="271" t="s">
        <v>1287</v>
      </c>
      <c r="B942" s="272" t="s">
        <v>693</v>
      </c>
      <c r="C942" s="273">
        <v>14068</v>
      </c>
    </row>
    <row r="943" spans="1:3" ht="15.75">
      <c r="A943" s="271" t="s">
        <v>1288</v>
      </c>
      <c r="B943" s="272" t="s">
        <v>693</v>
      </c>
      <c r="C943" s="273">
        <v>2008</v>
      </c>
    </row>
    <row r="944" spans="1:3" ht="15.75">
      <c r="A944" s="271" t="s">
        <v>1289</v>
      </c>
      <c r="B944" s="272" t="s">
        <v>693</v>
      </c>
      <c r="C944" s="273">
        <v>481</v>
      </c>
    </row>
    <row r="945" spans="1:3" ht="15.75">
      <c r="A945" s="271" t="s">
        <v>1290</v>
      </c>
      <c r="B945" s="272" t="s">
        <v>693</v>
      </c>
      <c r="C945" s="273">
        <v>60</v>
      </c>
    </row>
    <row r="946" spans="1:3" ht="15.75">
      <c r="A946" s="271" t="s">
        <v>1291</v>
      </c>
      <c r="B946" s="272" t="s">
        <v>693</v>
      </c>
      <c r="C946" s="273">
        <v>2773</v>
      </c>
    </row>
    <row r="947" spans="1:3" ht="15.75">
      <c r="A947" s="271" t="s">
        <v>1292</v>
      </c>
      <c r="B947" s="272" t="s">
        <v>693</v>
      </c>
      <c r="C947" s="273">
        <v>0</v>
      </c>
    </row>
    <row r="948" spans="1:3" ht="15.75">
      <c r="A948" s="271" t="s">
        <v>1293</v>
      </c>
      <c r="B948" s="272" t="s">
        <v>693</v>
      </c>
      <c r="C948" s="273">
        <v>41</v>
      </c>
    </row>
    <row r="949" spans="1:3" ht="15.75">
      <c r="A949" s="271" t="s">
        <v>1294</v>
      </c>
      <c r="B949" s="272" t="s">
        <v>693</v>
      </c>
      <c r="C949" s="273">
        <v>204</v>
      </c>
    </row>
    <row r="950" spans="1:3" ht="15.75">
      <c r="A950" s="271" t="s">
        <v>1295</v>
      </c>
      <c r="B950" s="272" t="s">
        <v>693</v>
      </c>
      <c r="C950" s="273">
        <v>1507</v>
      </c>
    </row>
    <row r="951" spans="1:3" ht="15.75">
      <c r="A951" s="271" t="s">
        <v>1296</v>
      </c>
      <c r="B951" s="272" t="s">
        <v>693</v>
      </c>
      <c r="C951" s="273">
        <v>863</v>
      </c>
    </row>
    <row r="952" spans="1:3" ht="15.75">
      <c r="A952" s="271" t="s">
        <v>1297</v>
      </c>
      <c r="B952" s="272" t="s">
        <v>693</v>
      </c>
      <c r="C952" s="273">
        <v>100</v>
      </c>
    </row>
    <row r="953" spans="1:3" ht="15.75">
      <c r="A953" s="271" t="s">
        <v>1298</v>
      </c>
      <c r="B953" s="272" t="s">
        <v>693</v>
      </c>
      <c r="C953" s="273">
        <v>500</v>
      </c>
    </row>
    <row r="954" spans="1:3" ht="15.75">
      <c r="A954" s="271" t="s">
        <v>1299</v>
      </c>
      <c r="B954" s="272" t="s">
        <v>693</v>
      </c>
      <c r="C954" s="273">
        <v>1575</v>
      </c>
    </row>
    <row r="955" spans="1:3" ht="15.75">
      <c r="A955" s="271" t="s">
        <v>1300</v>
      </c>
      <c r="B955" s="272" t="s">
        <v>693</v>
      </c>
      <c r="C955" s="273">
        <v>353</v>
      </c>
    </row>
    <row r="956" spans="1:3" ht="15.75">
      <c r="A956" s="271" t="s">
        <v>1301</v>
      </c>
      <c r="B956" s="272" t="s">
        <v>693</v>
      </c>
      <c r="C956" s="273">
        <v>2194</v>
      </c>
    </row>
    <row r="957" spans="1:3" ht="15.75">
      <c r="A957" s="271" t="s">
        <v>1302</v>
      </c>
      <c r="B957" s="272" t="s">
        <v>693</v>
      </c>
      <c r="C957" s="273">
        <v>5439</v>
      </c>
    </row>
    <row r="958" spans="1:3" ht="15.75">
      <c r="A958" s="271" t="s">
        <v>1303</v>
      </c>
      <c r="B958" s="272" t="s">
        <v>693</v>
      </c>
      <c r="C958" s="273">
        <v>1182</v>
      </c>
    </row>
    <row r="959" spans="1:3" ht="15.75">
      <c r="A959" s="271" t="s">
        <v>1304</v>
      </c>
      <c r="B959" s="272" t="s">
        <v>693</v>
      </c>
      <c r="C959" s="273">
        <v>470</v>
      </c>
    </row>
    <row r="960" spans="1:3" ht="15.75">
      <c r="A960" s="271" t="s">
        <v>1305</v>
      </c>
      <c r="B960" s="272" t="s">
        <v>693</v>
      </c>
      <c r="C960" s="273">
        <v>60</v>
      </c>
    </row>
    <row r="961" spans="1:3" ht="15.75">
      <c r="A961" s="271" t="s">
        <v>1306</v>
      </c>
      <c r="B961" s="272" t="s">
        <v>693</v>
      </c>
      <c r="C961" s="273">
        <v>245</v>
      </c>
    </row>
    <row r="962" spans="1:3" ht="15.75">
      <c r="A962" s="271" t="s">
        <v>1307</v>
      </c>
      <c r="B962" s="272" t="s">
        <v>693</v>
      </c>
      <c r="C962" s="273">
        <v>1092</v>
      </c>
    </row>
    <row r="963" spans="1:3" ht="15.75">
      <c r="A963" s="271" t="s">
        <v>1308</v>
      </c>
      <c r="B963" s="272" t="s">
        <v>693</v>
      </c>
      <c r="C963" s="273">
        <v>18077</v>
      </c>
    </row>
    <row r="964" spans="1:3" ht="15.75">
      <c r="A964" s="271" t="s">
        <v>1309</v>
      </c>
      <c r="B964" s="272" t="s">
        <v>693</v>
      </c>
      <c r="C964" s="273">
        <v>646</v>
      </c>
    </row>
    <row r="965" spans="1:3" ht="15.75">
      <c r="A965" s="271" t="s">
        <v>1310</v>
      </c>
      <c r="B965" s="272" t="s">
        <v>693</v>
      </c>
      <c r="C965" s="273">
        <v>1511</v>
      </c>
    </row>
    <row r="966" spans="1:3" ht="15.75">
      <c r="A966" s="271" t="s">
        <v>1311</v>
      </c>
      <c r="B966" s="272" t="s">
        <v>693</v>
      </c>
      <c r="C966" s="273">
        <v>290</v>
      </c>
    </row>
    <row r="967" spans="1:3" ht="15.75">
      <c r="A967" s="271" t="s">
        <v>1312</v>
      </c>
      <c r="B967" s="272" t="s">
        <v>693</v>
      </c>
      <c r="C967" s="273">
        <v>562</v>
      </c>
    </row>
    <row r="968" spans="1:3" ht="15.75">
      <c r="A968" s="271" t="s">
        <v>1313</v>
      </c>
      <c r="B968" s="272" t="s">
        <v>693</v>
      </c>
      <c r="C968" s="273">
        <v>9414</v>
      </c>
    </row>
    <row r="969" spans="1:3" ht="15.75">
      <c r="A969" s="271" t="s">
        <v>1314</v>
      </c>
      <c r="B969" s="272" t="s">
        <v>693</v>
      </c>
      <c r="C969" s="273">
        <v>11110</v>
      </c>
    </row>
    <row r="970" spans="1:3" ht="15.75">
      <c r="A970" s="271" t="s">
        <v>1315</v>
      </c>
      <c r="B970" s="272" t="s">
        <v>693</v>
      </c>
      <c r="C970" s="273">
        <v>825</v>
      </c>
    </row>
    <row r="971" spans="1:3" ht="15.75">
      <c r="A971" s="271" t="s">
        <v>1316</v>
      </c>
      <c r="B971" s="272" t="s">
        <v>693</v>
      </c>
      <c r="C971" s="273">
        <v>11478</v>
      </c>
    </row>
    <row r="972" spans="1:3" ht="15.75">
      <c r="A972" s="271" t="s">
        <v>1317</v>
      </c>
      <c r="B972" s="272" t="s">
        <v>693</v>
      </c>
      <c r="C972" s="273">
        <v>2134</v>
      </c>
    </row>
    <row r="973" spans="1:3" ht="15.75">
      <c r="A973" s="271" t="s">
        <v>1318</v>
      </c>
      <c r="B973" s="272" t="s">
        <v>693</v>
      </c>
      <c r="C973" s="273">
        <v>1068</v>
      </c>
    </row>
    <row r="974" spans="1:3" ht="15.75">
      <c r="A974" s="271" t="s">
        <v>1319</v>
      </c>
      <c r="B974" s="272" t="s">
        <v>693</v>
      </c>
      <c r="C974" s="273">
        <v>1092</v>
      </c>
    </row>
    <row r="975" spans="1:3" ht="15.75">
      <c r="A975" s="271" t="s">
        <v>1320</v>
      </c>
      <c r="B975" s="272" t="s">
        <v>693</v>
      </c>
      <c r="C975" s="273">
        <v>1837</v>
      </c>
    </row>
    <row r="976" spans="1:3" ht="15.75">
      <c r="A976" s="271" t="s">
        <v>1321</v>
      </c>
      <c r="B976" s="272" t="s">
        <v>693</v>
      </c>
      <c r="C976" s="273">
        <v>1141</v>
      </c>
    </row>
    <row r="977" spans="1:3" ht="15.75">
      <c r="A977" s="271" t="s">
        <v>1322</v>
      </c>
      <c r="B977" s="272" t="s">
        <v>693</v>
      </c>
      <c r="C977" s="273">
        <v>70010</v>
      </c>
    </row>
    <row r="978" spans="1:3" ht="15.75">
      <c r="A978" s="271" t="s">
        <v>1323</v>
      </c>
      <c r="B978" s="272" t="s">
        <v>693</v>
      </c>
      <c r="C978" s="273">
        <v>60</v>
      </c>
    </row>
    <row r="979" spans="1:3" ht="15.75">
      <c r="A979" s="271" t="s">
        <v>1324</v>
      </c>
      <c r="B979" s="272" t="s">
        <v>693</v>
      </c>
      <c r="C979" s="273">
        <v>18029</v>
      </c>
    </row>
    <row r="980" spans="1:3" ht="15.75">
      <c r="A980" s="271" t="s">
        <v>1325</v>
      </c>
      <c r="B980" s="272" t="s">
        <v>693</v>
      </c>
      <c r="C980" s="273">
        <v>100</v>
      </c>
    </row>
    <row r="981" spans="1:3" ht="15.75">
      <c r="A981" s="271" t="s">
        <v>1326</v>
      </c>
      <c r="B981" s="272" t="s">
        <v>693</v>
      </c>
      <c r="C981" s="273">
        <v>748</v>
      </c>
    </row>
    <row r="982" spans="1:3" ht="15.75">
      <c r="A982" s="271" t="s">
        <v>1327</v>
      </c>
      <c r="B982" s="272" t="s">
        <v>693</v>
      </c>
      <c r="C982" s="273">
        <v>393</v>
      </c>
    </row>
    <row r="983" spans="1:3" ht="15.75">
      <c r="A983" s="271" t="s">
        <v>1328</v>
      </c>
      <c r="B983" s="272" t="s">
        <v>693</v>
      </c>
      <c r="C983" s="273">
        <v>75</v>
      </c>
    </row>
    <row r="984" spans="1:3" ht="15.75">
      <c r="A984" s="271" t="s">
        <v>1329</v>
      </c>
      <c r="B984" s="272" t="s">
        <v>693</v>
      </c>
      <c r="C984" s="273">
        <v>75</v>
      </c>
    </row>
    <row r="985" spans="1:3" ht="15.75">
      <c r="A985" s="271" t="s">
        <v>1330</v>
      </c>
      <c r="B985" s="272" t="s">
        <v>693</v>
      </c>
      <c r="C985" s="273">
        <v>60</v>
      </c>
    </row>
    <row r="986" spans="1:3" ht="15.75">
      <c r="A986" s="271" t="s">
        <v>1331</v>
      </c>
      <c r="B986" s="272" t="s">
        <v>693</v>
      </c>
      <c r="C986" s="273">
        <v>100</v>
      </c>
    </row>
    <row r="987" spans="1:3" ht="15.75">
      <c r="A987" s="271" t="s">
        <v>1332</v>
      </c>
      <c r="B987" s="272" t="s">
        <v>693</v>
      </c>
      <c r="C987" s="273">
        <v>1352</v>
      </c>
    </row>
    <row r="988" spans="1:3" ht="15.75">
      <c r="A988" s="271" t="s">
        <v>1333</v>
      </c>
      <c r="B988" s="272" t="s">
        <v>693</v>
      </c>
      <c r="C988" s="273">
        <v>3619</v>
      </c>
    </row>
    <row r="989" spans="1:3" ht="15.75">
      <c r="A989" s="271" t="s">
        <v>1334</v>
      </c>
      <c r="B989" s="272" t="s">
        <v>693</v>
      </c>
      <c r="C989" s="273">
        <v>483</v>
      </c>
    </row>
    <row r="990" spans="1:3" ht="15.75">
      <c r="A990" s="271" t="s">
        <v>1335</v>
      </c>
      <c r="B990" s="272" t="s">
        <v>693</v>
      </c>
      <c r="C990" s="273">
        <v>101137</v>
      </c>
    </row>
    <row r="991" spans="1:3" ht="15.75">
      <c r="A991" s="271" t="s">
        <v>1336</v>
      </c>
      <c r="B991" s="272" t="s">
        <v>693</v>
      </c>
      <c r="C991" s="273">
        <v>807</v>
      </c>
    </row>
    <row r="992" spans="1:3" ht="15.75">
      <c r="A992" s="271" t="s">
        <v>1337</v>
      </c>
      <c r="B992" s="272" t="s">
        <v>693</v>
      </c>
      <c r="C992" s="273">
        <v>412</v>
      </c>
    </row>
    <row r="993" spans="1:3" ht="15.75">
      <c r="A993" s="271" t="s">
        <v>1338</v>
      </c>
      <c r="B993" s="272" t="s">
        <v>693</v>
      </c>
      <c r="C993" s="273">
        <v>78</v>
      </c>
    </row>
    <row r="994" spans="1:3" ht="15.75">
      <c r="A994" s="271" t="s">
        <v>1339</v>
      </c>
      <c r="B994" s="272" t="s">
        <v>693</v>
      </c>
      <c r="C994" s="273">
        <v>1042</v>
      </c>
    </row>
    <row r="995" spans="1:3" ht="15.75">
      <c r="A995" s="271" t="s">
        <v>1340</v>
      </c>
      <c r="B995" s="272" t="s">
        <v>693</v>
      </c>
      <c r="C995" s="273">
        <v>12265</v>
      </c>
    </row>
    <row r="996" spans="1:3" ht="15.75">
      <c r="A996" s="271" t="s">
        <v>1341</v>
      </c>
      <c r="B996" s="272" t="s">
        <v>693</v>
      </c>
      <c r="C996" s="273">
        <v>1117</v>
      </c>
    </row>
    <row r="997" spans="1:3" ht="15.75">
      <c r="A997" s="271" t="s">
        <v>1342</v>
      </c>
      <c r="B997" s="272" t="s">
        <v>693</v>
      </c>
      <c r="C997" s="273">
        <v>2747</v>
      </c>
    </row>
    <row r="998" spans="1:3" ht="15.75">
      <c r="A998" s="271" t="s">
        <v>1343</v>
      </c>
      <c r="B998" s="272" t="s">
        <v>693</v>
      </c>
      <c r="C998" s="273">
        <v>105</v>
      </c>
    </row>
    <row r="999" spans="1:3" ht="15.75">
      <c r="A999" s="271" t="s">
        <v>1344</v>
      </c>
      <c r="B999" s="272" t="s">
        <v>693</v>
      </c>
      <c r="C999" s="273">
        <v>2134</v>
      </c>
    </row>
    <row r="1000" spans="1:3" ht="15.75">
      <c r="A1000" s="271" t="s">
        <v>1345</v>
      </c>
      <c r="B1000" s="272" t="s">
        <v>693</v>
      </c>
      <c r="C1000" s="273">
        <v>7455</v>
      </c>
    </row>
    <row r="1001" spans="1:3" ht="15.75">
      <c r="A1001" s="271" t="s">
        <v>1346</v>
      </c>
      <c r="B1001" s="272" t="s">
        <v>693</v>
      </c>
      <c r="C1001" s="273">
        <v>34580</v>
      </c>
    </row>
    <row r="1002" spans="1:3" ht="15.75">
      <c r="A1002" s="271" t="s">
        <v>1347</v>
      </c>
      <c r="B1002" s="272" t="s">
        <v>693</v>
      </c>
      <c r="C1002" s="273">
        <v>4231</v>
      </c>
    </row>
    <row r="1003" spans="1:3" ht="15.75">
      <c r="A1003" s="271" t="s">
        <v>1348</v>
      </c>
      <c r="B1003" s="272" t="s">
        <v>693</v>
      </c>
      <c r="C1003" s="273">
        <v>3062</v>
      </c>
    </row>
    <row r="1004" spans="1:3" ht="15.75">
      <c r="A1004" s="271" t="s">
        <v>1349</v>
      </c>
      <c r="B1004" s="272" t="s">
        <v>693</v>
      </c>
      <c r="C1004" s="273">
        <v>13587</v>
      </c>
    </row>
    <row r="1005" spans="1:3" ht="15.75">
      <c r="A1005" s="271" t="s">
        <v>1350</v>
      </c>
      <c r="B1005" s="272" t="s">
        <v>693</v>
      </c>
      <c r="C1005" s="273">
        <v>740</v>
      </c>
    </row>
    <row r="1006" spans="1:3" ht="15.75">
      <c r="A1006" s="271" t="s">
        <v>1351</v>
      </c>
      <c r="B1006" s="272" t="s">
        <v>693</v>
      </c>
      <c r="C1006" s="273">
        <v>11432</v>
      </c>
    </row>
    <row r="1007" spans="1:3" ht="15.75">
      <c r="A1007" s="271" t="s">
        <v>1352</v>
      </c>
      <c r="B1007" s="272" t="s">
        <v>693</v>
      </c>
      <c r="C1007" s="273">
        <v>375</v>
      </c>
    </row>
    <row r="1008" spans="1:3" ht="15.75">
      <c r="A1008" s="271" t="s">
        <v>1353</v>
      </c>
      <c r="B1008" s="272" t="s">
        <v>693</v>
      </c>
      <c r="C1008" s="273">
        <v>1970</v>
      </c>
    </row>
    <row r="1009" spans="1:3" ht="15.75">
      <c r="A1009" s="271" t="s">
        <v>1354</v>
      </c>
      <c r="B1009" s="272" t="s">
        <v>693</v>
      </c>
      <c r="C1009" s="273">
        <v>125</v>
      </c>
    </row>
    <row r="1010" spans="1:3" ht="15.75">
      <c r="A1010" s="271" t="s">
        <v>1355</v>
      </c>
      <c r="B1010" s="272" t="s">
        <v>693</v>
      </c>
      <c r="C1010" s="273">
        <v>1182</v>
      </c>
    </row>
    <row r="1011" spans="1:3" ht="15.75">
      <c r="A1011" s="271" t="s">
        <v>1356</v>
      </c>
      <c r="B1011" s="272" t="s">
        <v>693</v>
      </c>
      <c r="C1011" s="273">
        <v>599</v>
      </c>
    </row>
    <row r="1012" spans="1:3" ht="15.75">
      <c r="A1012" s="271" t="s">
        <v>1357</v>
      </c>
      <c r="B1012" s="272" t="s">
        <v>693</v>
      </c>
      <c r="C1012" s="273">
        <v>125</v>
      </c>
    </row>
    <row r="1013" spans="1:3" ht="15.75">
      <c r="A1013" s="271" t="s">
        <v>1358</v>
      </c>
      <c r="B1013" s="272" t="s">
        <v>693</v>
      </c>
      <c r="C1013" s="273">
        <v>855</v>
      </c>
    </row>
    <row r="1014" spans="1:3" ht="15.75">
      <c r="A1014" s="271" t="s">
        <v>1359</v>
      </c>
      <c r="B1014" s="272" t="s">
        <v>693</v>
      </c>
      <c r="C1014" s="273">
        <v>1042</v>
      </c>
    </row>
    <row r="1015" spans="1:3" ht="15.75">
      <c r="A1015" s="271" t="s">
        <v>1360</v>
      </c>
      <c r="B1015" s="272" t="s">
        <v>693</v>
      </c>
      <c r="C1015" s="273">
        <v>339</v>
      </c>
    </row>
    <row r="1016" spans="1:3" ht="15.75">
      <c r="A1016" s="271" t="s">
        <v>1361</v>
      </c>
      <c r="B1016" s="272" t="s">
        <v>693</v>
      </c>
      <c r="C1016" s="273">
        <v>1577</v>
      </c>
    </row>
    <row r="1017" spans="1:3" ht="15.75">
      <c r="A1017" s="271" t="s">
        <v>1362</v>
      </c>
      <c r="B1017" s="272" t="s">
        <v>693</v>
      </c>
      <c r="C1017" s="273">
        <v>1042</v>
      </c>
    </row>
    <row r="1018" spans="1:3" ht="15.75">
      <c r="A1018" s="271" t="s">
        <v>1363</v>
      </c>
      <c r="B1018" s="272" t="s">
        <v>693</v>
      </c>
      <c r="C1018" s="273">
        <v>322</v>
      </c>
    </row>
    <row r="1019" spans="1:3" ht="15.75">
      <c r="A1019" s="271" t="s">
        <v>1364</v>
      </c>
      <c r="B1019" s="272" t="s">
        <v>693</v>
      </c>
      <c r="C1019" s="273">
        <v>2149</v>
      </c>
    </row>
    <row r="1020" spans="1:3" ht="15.75">
      <c r="A1020" s="271" t="s">
        <v>1365</v>
      </c>
      <c r="B1020" s="272" t="s">
        <v>693</v>
      </c>
      <c r="C1020" s="273">
        <v>872</v>
      </c>
    </row>
    <row r="1021" spans="1:3" ht="15.75">
      <c r="A1021" s="271" t="s">
        <v>1366</v>
      </c>
      <c r="B1021" s="272" t="s">
        <v>693</v>
      </c>
      <c r="C1021" s="273">
        <v>108</v>
      </c>
    </row>
    <row r="1022" spans="1:3" ht="15.75">
      <c r="A1022" s="271" t="s">
        <v>1367</v>
      </c>
      <c r="B1022" s="272" t="s">
        <v>693</v>
      </c>
      <c r="C1022" s="273">
        <v>100</v>
      </c>
    </row>
    <row r="1023" spans="1:3" ht="15.75">
      <c r="A1023" s="271" t="s">
        <v>1368</v>
      </c>
      <c r="B1023" s="272" t="s">
        <v>693</v>
      </c>
      <c r="C1023" s="273">
        <v>15521</v>
      </c>
    </row>
    <row r="1024" spans="1:3" ht="15.75">
      <c r="A1024" s="271" t="s">
        <v>1369</v>
      </c>
      <c r="B1024" s="272" t="s">
        <v>693</v>
      </c>
      <c r="C1024" s="273">
        <v>906</v>
      </c>
    </row>
    <row r="1025" spans="1:3" ht="15.75">
      <c r="A1025" s="271" t="s">
        <v>1370</v>
      </c>
      <c r="B1025" s="272" t="s">
        <v>693</v>
      </c>
      <c r="C1025" s="273">
        <v>668</v>
      </c>
    </row>
    <row r="1026" spans="1:3" ht="15.75">
      <c r="A1026" s="271" t="s">
        <v>1371</v>
      </c>
      <c r="B1026" s="272" t="s">
        <v>693</v>
      </c>
      <c r="C1026" s="273">
        <v>1042</v>
      </c>
    </row>
    <row r="1027" spans="1:3" ht="15.75">
      <c r="A1027" s="271" t="s">
        <v>1372</v>
      </c>
      <c r="B1027" s="272" t="s">
        <v>693</v>
      </c>
      <c r="C1027" s="273">
        <v>1034</v>
      </c>
    </row>
    <row r="1028" spans="1:3" ht="15.75">
      <c r="A1028" s="271" t="s">
        <v>1373</v>
      </c>
      <c r="B1028" s="272" t="s">
        <v>693</v>
      </c>
      <c r="C1028" s="273">
        <v>668</v>
      </c>
    </row>
    <row r="1029" spans="1:3" ht="15.75">
      <c r="A1029" s="271" t="s">
        <v>1374</v>
      </c>
      <c r="B1029" s="272" t="s">
        <v>693</v>
      </c>
      <c r="C1029" s="273">
        <v>1117</v>
      </c>
    </row>
    <row r="1030" spans="1:3" ht="15.75">
      <c r="A1030" s="271" t="s">
        <v>1375</v>
      </c>
      <c r="B1030" s="272" t="s">
        <v>693</v>
      </c>
      <c r="C1030" s="273">
        <v>632</v>
      </c>
    </row>
    <row r="1031" spans="1:3" ht="15.75">
      <c r="A1031" s="271" t="s">
        <v>1376</v>
      </c>
      <c r="B1031" s="272" t="s">
        <v>693</v>
      </c>
      <c r="C1031" s="273">
        <v>33642</v>
      </c>
    </row>
    <row r="1032" spans="1:3" ht="15.75">
      <c r="A1032" s="271" t="s">
        <v>1377</v>
      </c>
      <c r="B1032" s="272" t="s">
        <v>693</v>
      </c>
      <c r="C1032" s="273">
        <v>30090</v>
      </c>
    </row>
    <row r="1033" spans="1:3" ht="15.75">
      <c r="A1033" s="271" t="s">
        <v>1378</v>
      </c>
      <c r="B1033" s="272" t="s">
        <v>693</v>
      </c>
      <c r="C1033" s="273">
        <v>2084</v>
      </c>
    </row>
    <row r="1034" spans="1:3" ht="15.75">
      <c r="A1034" s="271" t="s">
        <v>1379</v>
      </c>
      <c r="B1034" s="272" t="s">
        <v>693</v>
      </c>
      <c r="C1034" s="273">
        <v>4664</v>
      </c>
    </row>
    <row r="1035" spans="1:3" ht="15.75">
      <c r="A1035" s="271" t="s">
        <v>1380</v>
      </c>
      <c r="B1035" s="272" t="s">
        <v>693</v>
      </c>
      <c r="C1035" s="273">
        <v>60308</v>
      </c>
    </row>
    <row r="1036" spans="1:3" ht="15.75">
      <c r="A1036" s="271" t="s">
        <v>1381</v>
      </c>
      <c r="B1036" s="272" t="s">
        <v>693</v>
      </c>
      <c r="C1036" s="273">
        <v>446</v>
      </c>
    </row>
    <row r="1037" spans="1:3" ht="15.75">
      <c r="A1037" s="271" t="s">
        <v>1382</v>
      </c>
      <c r="B1037" s="272" t="s">
        <v>693</v>
      </c>
      <c r="C1037" s="273">
        <v>15458</v>
      </c>
    </row>
    <row r="1038" spans="1:3" ht="15.75">
      <c r="A1038" s="271" t="s">
        <v>1383</v>
      </c>
      <c r="B1038" s="272" t="s">
        <v>693</v>
      </c>
      <c r="C1038" s="273">
        <v>15673</v>
      </c>
    </row>
    <row r="1039" spans="1:3" ht="15.75">
      <c r="A1039" s="271" t="s">
        <v>1384</v>
      </c>
      <c r="B1039" s="272" t="s">
        <v>693</v>
      </c>
      <c r="C1039" s="273">
        <v>566</v>
      </c>
    </row>
    <row r="1040" spans="1:3" ht="15.75">
      <c r="A1040" s="271" t="s">
        <v>1385</v>
      </c>
      <c r="B1040" s="272" t="s">
        <v>693</v>
      </c>
      <c r="C1040" s="273">
        <v>411</v>
      </c>
    </row>
    <row r="1041" spans="1:3" ht="15.75">
      <c r="A1041" s="271" t="s">
        <v>1386</v>
      </c>
      <c r="B1041" s="272" t="s">
        <v>693</v>
      </c>
      <c r="C1041" s="273">
        <v>413</v>
      </c>
    </row>
    <row r="1042" spans="1:3" ht="15.75">
      <c r="A1042" s="271" t="s">
        <v>1387</v>
      </c>
      <c r="B1042" s="272" t="s">
        <v>693</v>
      </c>
      <c r="C1042" s="273">
        <v>5347</v>
      </c>
    </row>
    <row r="1043" spans="1:3" ht="15.75">
      <c r="A1043" s="271" t="s">
        <v>1388</v>
      </c>
      <c r="B1043" s="272" t="s">
        <v>693</v>
      </c>
      <c r="C1043" s="273">
        <v>345</v>
      </c>
    </row>
    <row r="1044" spans="1:3" ht="15.75">
      <c r="A1044" s="271" t="s">
        <v>1389</v>
      </c>
      <c r="B1044" s="272" t="s">
        <v>693</v>
      </c>
      <c r="C1044" s="273">
        <v>20554</v>
      </c>
    </row>
    <row r="1045" spans="1:3" ht="15.75">
      <c r="A1045" s="271" t="s">
        <v>1390</v>
      </c>
      <c r="B1045" s="272" t="s">
        <v>693</v>
      </c>
      <c r="C1045" s="273">
        <v>9016</v>
      </c>
    </row>
    <row r="1046" spans="1:3" ht="15.75">
      <c r="A1046" s="271" t="s">
        <v>1391</v>
      </c>
      <c r="B1046" s="272" t="s">
        <v>693</v>
      </c>
      <c r="C1046" s="273">
        <v>819</v>
      </c>
    </row>
    <row r="1047" spans="1:3" ht="15.75">
      <c r="A1047" s="271" t="s">
        <v>1392</v>
      </c>
      <c r="B1047" s="272" t="s">
        <v>693</v>
      </c>
      <c r="C1047" s="273">
        <v>460</v>
      </c>
    </row>
    <row r="1048" spans="1:3" ht="15.75">
      <c r="A1048" s="271" t="s">
        <v>1393</v>
      </c>
      <c r="B1048" s="272" t="s">
        <v>693</v>
      </c>
      <c r="C1048" s="273">
        <v>40063</v>
      </c>
    </row>
    <row r="1049" spans="1:3" ht="15.75">
      <c r="A1049" s="271" t="s">
        <v>1394</v>
      </c>
      <c r="B1049" s="272" t="s">
        <v>693</v>
      </c>
      <c r="C1049" s="273">
        <v>190</v>
      </c>
    </row>
    <row r="1050" spans="1:3" ht="15.75">
      <c r="A1050" s="271" t="s">
        <v>1395</v>
      </c>
      <c r="B1050" s="272" t="s">
        <v>693</v>
      </c>
      <c r="C1050" s="273">
        <v>121</v>
      </c>
    </row>
    <row r="1051" spans="1:3" ht="15.75">
      <c r="A1051" s="271" t="s">
        <v>1396</v>
      </c>
      <c r="B1051" s="272" t="s">
        <v>693</v>
      </c>
      <c r="C1051" s="273">
        <v>2075</v>
      </c>
    </row>
    <row r="1052" spans="1:3" ht="15.75">
      <c r="A1052" s="271" t="s">
        <v>1397</v>
      </c>
      <c r="B1052" s="272" t="s">
        <v>693</v>
      </c>
      <c r="C1052" s="273">
        <v>68</v>
      </c>
    </row>
    <row r="1053" spans="1:3" ht="15.75">
      <c r="A1053" s="271" t="s">
        <v>1398</v>
      </c>
      <c r="B1053" s="272" t="s">
        <v>693</v>
      </c>
      <c r="C1053" s="273">
        <v>1422</v>
      </c>
    </row>
    <row r="1054" spans="1:3" ht="15.75">
      <c r="A1054" s="271" t="s">
        <v>1399</v>
      </c>
      <c r="B1054" s="272" t="s">
        <v>693</v>
      </c>
      <c r="C1054" s="273">
        <v>446</v>
      </c>
    </row>
    <row r="1055" spans="1:3" ht="15.75">
      <c r="A1055" s="271" t="s">
        <v>1400</v>
      </c>
      <c r="B1055" s="272" t="s">
        <v>693</v>
      </c>
      <c r="C1055" s="273">
        <v>357</v>
      </c>
    </row>
    <row r="1056" spans="1:3" ht="15.75">
      <c r="A1056" s="271" t="s">
        <v>1401</v>
      </c>
      <c r="B1056" s="272" t="s">
        <v>693</v>
      </c>
      <c r="C1056" s="273">
        <v>212</v>
      </c>
    </row>
    <row r="1057" spans="1:3" ht="15.75">
      <c r="A1057" s="271" t="s">
        <v>1402</v>
      </c>
      <c r="B1057" s="272" t="s">
        <v>693</v>
      </c>
      <c r="C1057" s="273">
        <v>1111</v>
      </c>
    </row>
    <row r="1058" spans="1:3" ht="15.75">
      <c r="A1058" s="271" t="s">
        <v>1403</v>
      </c>
      <c r="B1058" s="272" t="s">
        <v>693</v>
      </c>
      <c r="C1058" s="273">
        <v>2783</v>
      </c>
    </row>
    <row r="1059" spans="1:3" ht="15.75">
      <c r="A1059" s="271" t="s">
        <v>1404</v>
      </c>
      <c r="B1059" s="272" t="s">
        <v>693</v>
      </c>
      <c r="C1059" s="273">
        <v>3346</v>
      </c>
    </row>
    <row r="1060" spans="1:3" ht="15.75">
      <c r="A1060" s="271" t="s">
        <v>1405</v>
      </c>
      <c r="B1060" s="272" t="s">
        <v>693</v>
      </c>
      <c r="C1060" s="273">
        <v>414</v>
      </c>
    </row>
    <row r="1061" spans="1:3" ht="15.75">
      <c r="A1061" s="271" t="s">
        <v>1406</v>
      </c>
      <c r="B1061" s="272" t="s">
        <v>693</v>
      </c>
      <c r="C1061" s="273">
        <v>12795</v>
      </c>
    </row>
    <row r="1062" spans="1:3" ht="15.75">
      <c r="A1062" s="271" t="s">
        <v>1407</v>
      </c>
      <c r="B1062" s="272" t="s">
        <v>693</v>
      </c>
      <c r="C1062" s="273">
        <v>7568</v>
      </c>
    </row>
    <row r="1063" spans="1:3" ht="15.75">
      <c r="A1063" s="271" t="s">
        <v>1408</v>
      </c>
      <c r="B1063" s="272" t="s">
        <v>693</v>
      </c>
      <c r="C1063" s="273">
        <v>185</v>
      </c>
    </row>
    <row r="1064" spans="1:3" ht="15.75">
      <c r="A1064" s="271" t="s">
        <v>1409</v>
      </c>
      <c r="B1064" s="272" t="s">
        <v>693</v>
      </c>
      <c r="C1064" s="273">
        <v>187</v>
      </c>
    </row>
    <row r="1065" spans="1:3" ht="15.75">
      <c r="A1065" s="271" t="s">
        <v>1410</v>
      </c>
      <c r="B1065" s="272" t="s">
        <v>693</v>
      </c>
      <c r="C1065" s="273">
        <v>992</v>
      </c>
    </row>
    <row r="1066" spans="1:3" ht="15.75">
      <c r="A1066" s="271" t="s">
        <v>1411</v>
      </c>
      <c r="B1066" s="272" t="s">
        <v>693</v>
      </c>
      <c r="C1066" s="273">
        <v>220</v>
      </c>
    </row>
    <row r="1067" spans="1:3" ht="15.75">
      <c r="A1067" s="271" t="s">
        <v>1412</v>
      </c>
      <c r="B1067" s="272" t="s">
        <v>693</v>
      </c>
      <c r="C1067" s="273">
        <v>4355</v>
      </c>
    </row>
    <row r="1068" spans="1:3" ht="16.5" thickBot="1">
      <c r="A1068" s="271" t="s">
        <v>1413</v>
      </c>
      <c r="B1068" s="272" t="s">
        <v>693</v>
      </c>
      <c r="C1068" s="273">
        <v>7914</v>
      </c>
    </row>
    <row r="1069" spans="1:3" ht="15.75" customHeight="1" thickBot="1">
      <c r="A1069" s="274"/>
      <c r="B1069" s="275" t="s">
        <v>1414</v>
      </c>
      <c r="C1069" s="276">
        <f>SUM(C$13:C1068)</f>
        <v>4040134</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REPORTING&amp;RHARTFORD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157"/>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7" customFormat="1" ht="15" customHeight="1">
      <c r="A1" s="487"/>
      <c r="B1" s="488"/>
      <c r="C1" s="488"/>
      <c r="D1" s="488"/>
      <c r="E1" s="488"/>
      <c r="F1" s="489"/>
    </row>
    <row r="2" spans="1:6" s="277" customFormat="1" ht="15.75" customHeight="1">
      <c r="A2" s="468" t="s">
        <v>0</v>
      </c>
      <c r="B2" s="469"/>
      <c r="C2" s="469"/>
      <c r="D2" s="469"/>
      <c r="E2" s="469"/>
      <c r="F2" s="470"/>
    </row>
    <row r="3" spans="1:6" s="277" customFormat="1" ht="15" customHeight="1">
      <c r="A3" s="468" t="s">
        <v>1</v>
      </c>
      <c r="B3" s="469"/>
      <c r="C3" s="469"/>
      <c r="D3" s="469"/>
      <c r="E3" s="469"/>
      <c r="F3" s="470"/>
    </row>
    <row r="4" spans="1:6" s="277" customFormat="1" ht="15" customHeight="1">
      <c r="A4" s="468" t="s">
        <v>2</v>
      </c>
      <c r="B4" s="469"/>
      <c r="C4" s="469"/>
      <c r="D4" s="469"/>
      <c r="E4" s="469"/>
      <c r="F4" s="470"/>
    </row>
    <row r="5" spans="1:6" ht="15" customHeight="1">
      <c r="A5" s="468" t="s">
        <v>1415</v>
      </c>
      <c r="B5" s="469"/>
      <c r="C5" s="469"/>
      <c r="D5" s="469"/>
      <c r="E5" s="469"/>
      <c r="F5" s="470"/>
    </row>
    <row r="6" spans="1:6" ht="16.5" customHeight="1" thickBot="1">
      <c r="A6" s="490"/>
      <c r="B6" s="491"/>
      <c r="C6" s="491"/>
      <c r="D6" s="491"/>
      <c r="E6" s="491"/>
      <c r="F6" s="492"/>
    </row>
    <row r="7" spans="1:6" ht="16.5" customHeight="1" thickBot="1">
      <c r="A7" s="481" t="s">
        <v>1416</v>
      </c>
      <c r="B7" s="482"/>
      <c r="C7" s="482"/>
      <c r="D7" s="482"/>
      <c r="E7" s="482"/>
      <c r="F7" s="482"/>
    </row>
    <row r="8" spans="1:6" ht="14.25" customHeight="1">
      <c r="A8" s="278">
        <v>-1</v>
      </c>
      <c r="B8" s="279">
        <v>-2</v>
      </c>
      <c r="C8" s="279">
        <v>-3</v>
      </c>
      <c r="D8" s="279">
        <v>-4</v>
      </c>
      <c r="E8" s="279">
        <v>-5</v>
      </c>
      <c r="F8" s="280">
        <v>-6</v>
      </c>
    </row>
    <row r="9" spans="1:6" ht="30.75" customHeight="1" thickBot="1">
      <c r="A9" s="281" t="s">
        <v>1417</v>
      </c>
      <c r="B9" s="282" t="s">
        <v>1418</v>
      </c>
      <c r="C9" s="283" t="s">
        <v>1419</v>
      </c>
      <c r="D9" s="283" t="s">
        <v>1420</v>
      </c>
      <c r="E9" s="283" t="s">
        <v>1421</v>
      </c>
      <c r="F9" s="284" t="s">
        <v>1422</v>
      </c>
    </row>
    <row r="10" spans="1:6" ht="15" customHeight="1">
      <c r="A10" s="285"/>
      <c r="B10" s="286"/>
      <c r="C10" s="287"/>
      <c r="D10" s="287"/>
      <c r="E10" s="287"/>
      <c r="F10" s="288"/>
    </row>
    <row r="11" spans="1:6" ht="15" customHeight="1">
      <c r="A11" s="289" t="s">
        <v>176</v>
      </c>
      <c r="B11" s="483" t="s">
        <v>1423</v>
      </c>
      <c r="C11" s="484"/>
      <c r="D11" s="484"/>
      <c r="E11" s="484"/>
      <c r="F11" s="484"/>
    </row>
    <row r="12" spans="1:6" ht="15" customHeight="1">
      <c r="A12" s="477"/>
      <c r="B12" s="478"/>
      <c r="C12" s="478"/>
      <c r="D12" s="478"/>
      <c r="E12" s="478"/>
      <c r="F12" s="478"/>
    </row>
    <row r="13" spans="1:6" ht="15" customHeight="1">
      <c r="A13" s="289" t="s">
        <v>177</v>
      </c>
      <c r="B13" s="485" t="s">
        <v>1424</v>
      </c>
      <c r="C13" s="486"/>
      <c r="D13" s="486"/>
      <c r="E13" s="486"/>
      <c r="F13" s="486"/>
    </row>
    <row r="14" spans="1:6" ht="15" customHeight="1">
      <c r="A14" s="477"/>
      <c r="B14" s="478"/>
      <c r="C14" s="478"/>
      <c r="D14" s="478"/>
      <c r="E14" s="478"/>
      <c r="F14" s="478"/>
    </row>
    <row r="15" spans="1:6" ht="15" customHeight="1">
      <c r="A15" s="289" t="s">
        <v>213</v>
      </c>
      <c r="B15" s="485" t="s">
        <v>1425</v>
      </c>
      <c r="C15" s="486"/>
      <c r="D15" s="486"/>
      <c r="E15" s="486"/>
      <c r="F15" s="486"/>
    </row>
    <row r="16" spans="1:6" ht="15" customHeight="1">
      <c r="A16" s="477"/>
      <c r="B16" s="478"/>
      <c r="C16" s="478"/>
      <c r="D16" s="478"/>
      <c r="E16" s="478"/>
      <c r="F16" s="478"/>
    </row>
    <row r="17" spans="1:6" ht="15" customHeight="1">
      <c r="A17" s="289" t="s">
        <v>1426</v>
      </c>
      <c r="B17" s="479" t="s">
        <v>1427</v>
      </c>
      <c r="C17" s="479"/>
      <c r="D17" s="479"/>
      <c r="E17" s="479"/>
      <c r="F17" s="479"/>
    </row>
    <row r="18" spans="1:6" ht="16.5" customHeight="1" thickBot="1">
      <c r="A18" s="290"/>
      <c r="B18" s="480"/>
      <c r="C18" s="480"/>
      <c r="D18" s="480"/>
      <c r="E18" s="480"/>
      <c r="F18" s="291"/>
    </row>
    <row r="19" spans="1:6" ht="15.75">
      <c r="A19" s="292"/>
      <c r="B19" s="293" t="s">
        <v>1428</v>
      </c>
      <c r="C19" s="294">
        <v>1531404.34</v>
      </c>
      <c r="D19" s="294">
        <v>-86786.35</v>
      </c>
      <c r="E19" s="294">
        <v>-96258.09</v>
      </c>
      <c r="F19" s="295">
        <v>47237.58</v>
      </c>
    </row>
    <row r="20" spans="1:6" ht="15.75">
      <c r="A20" s="292"/>
      <c r="B20" s="293" t="s">
        <v>678</v>
      </c>
      <c r="C20" s="294">
        <v>46175.72</v>
      </c>
      <c r="D20" s="294">
        <v>-36985.62</v>
      </c>
      <c r="E20" s="294">
        <v>-38635.92</v>
      </c>
      <c r="F20" s="295">
        <v>582.08</v>
      </c>
    </row>
    <row r="21" spans="1:6" ht="15.75">
      <c r="A21" s="292"/>
      <c r="B21" s="293" t="s">
        <v>539</v>
      </c>
      <c r="C21" s="294">
        <v>264973.64</v>
      </c>
      <c r="D21" s="294">
        <v>-17357.24</v>
      </c>
      <c r="E21" s="294">
        <v>-26828.97</v>
      </c>
      <c r="F21" s="295">
        <v>3317.19</v>
      </c>
    </row>
    <row r="22" spans="1:6" ht="15.75">
      <c r="A22" s="292"/>
      <c r="B22" s="293" t="s">
        <v>451</v>
      </c>
      <c r="C22" s="294">
        <v>20370.84</v>
      </c>
      <c r="D22" s="294">
        <v>-16315.83</v>
      </c>
      <c r="E22" s="294">
        <v>-17043.86</v>
      </c>
      <c r="F22" s="295">
        <v>257.11</v>
      </c>
    </row>
    <row r="23" spans="1:6" ht="15.75">
      <c r="A23" s="292"/>
      <c r="B23" s="293" t="s">
        <v>680</v>
      </c>
      <c r="C23" s="294">
        <v>63657.09</v>
      </c>
      <c r="D23" s="294">
        <v>-50986.97</v>
      </c>
      <c r="E23" s="294">
        <v>-53262.03</v>
      </c>
      <c r="F23" s="295">
        <v>803.04</v>
      </c>
    </row>
    <row r="24" spans="1:6" ht="15.75">
      <c r="A24" s="292"/>
      <c r="B24" s="293" t="s">
        <v>681</v>
      </c>
      <c r="C24" s="294">
        <v>622690.24</v>
      </c>
      <c r="D24" s="294">
        <v>-40789.61</v>
      </c>
      <c r="E24" s="294">
        <v>-63048.23</v>
      </c>
      <c r="F24" s="295">
        <v>7795.81</v>
      </c>
    </row>
    <row r="25" spans="1:6" ht="15.75">
      <c r="A25" s="292"/>
      <c r="B25" s="293" t="s">
        <v>449</v>
      </c>
      <c r="C25" s="294">
        <v>0</v>
      </c>
      <c r="D25" s="294">
        <v>-17357.23</v>
      </c>
      <c r="E25" s="294">
        <v>-18131.71</v>
      </c>
      <c r="F25" s="295">
        <v>0</v>
      </c>
    </row>
    <row r="26" spans="1:6" ht="15.75">
      <c r="A26" s="292"/>
      <c r="B26" s="293" t="s">
        <v>450</v>
      </c>
      <c r="C26" s="294">
        <v>39824.18</v>
      </c>
      <c r="D26" s="294">
        <v>-32683.25</v>
      </c>
      <c r="E26" s="294">
        <v>-34106.53</v>
      </c>
      <c r="F26" s="295">
        <v>502.46</v>
      </c>
    </row>
    <row r="27" spans="1:6" ht="15.75">
      <c r="A27" s="292"/>
      <c r="B27" s="293" t="s">
        <v>385</v>
      </c>
      <c r="C27" s="294">
        <v>18910.34</v>
      </c>
      <c r="D27" s="294">
        <v>2370.45</v>
      </c>
      <c r="E27" s="294">
        <v>0</v>
      </c>
      <c r="F27" s="295">
        <v>18910.34</v>
      </c>
    </row>
    <row r="28" spans="1:6" ht="30">
      <c r="A28" s="292"/>
      <c r="B28" s="293" t="s">
        <v>1429</v>
      </c>
      <c r="C28" s="294">
        <v>51491.05</v>
      </c>
      <c r="D28" s="294">
        <v>-2169.68</v>
      </c>
      <c r="E28" s="294">
        <v>-3353.67</v>
      </c>
      <c r="F28" s="295">
        <v>18783.36</v>
      </c>
    </row>
    <row r="29" spans="1:6" ht="30">
      <c r="A29" s="292"/>
      <c r="B29" s="293" t="s">
        <v>668</v>
      </c>
      <c r="C29" s="294">
        <v>50451.12</v>
      </c>
      <c r="D29" s="294">
        <v>-10848.32</v>
      </c>
      <c r="E29" s="294">
        <v>-125768.17</v>
      </c>
      <c r="F29" s="295">
        <v>10270.54</v>
      </c>
    </row>
    <row r="30" spans="1:6" ht="15.75">
      <c r="A30" s="292"/>
      <c r="B30" s="293" t="s">
        <v>1430</v>
      </c>
      <c r="C30" s="294">
        <v>28170.13</v>
      </c>
      <c r="D30" s="294">
        <v>-1172.34</v>
      </c>
      <c r="E30" s="294">
        <v>-1812.08</v>
      </c>
      <c r="F30" s="295">
        <v>10497.19</v>
      </c>
    </row>
    <row r="31" spans="1:6" ht="15.75">
      <c r="A31" s="292"/>
      <c r="B31" s="293" t="s">
        <v>1431</v>
      </c>
      <c r="C31" s="294">
        <v>61305.5</v>
      </c>
      <c r="D31" s="294">
        <v>-2603.59</v>
      </c>
      <c r="E31" s="294">
        <v>-4024.35</v>
      </c>
      <c r="F31" s="295">
        <v>22056.95</v>
      </c>
    </row>
    <row r="32" spans="1:6" ht="15.75">
      <c r="A32" s="292"/>
      <c r="B32" s="293" t="s">
        <v>1432</v>
      </c>
      <c r="C32" s="294">
        <v>52209.56</v>
      </c>
      <c r="D32" s="294">
        <v>-2201.44</v>
      </c>
      <c r="E32" s="294">
        <v>-3402.75</v>
      </c>
      <c r="F32" s="295">
        <v>19023.41</v>
      </c>
    </row>
    <row r="33" spans="1:6" ht="15.75">
      <c r="A33" s="292"/>
      <c r="B33" s="293" t="s">
        <v>1433</v>
      </c>
      <c r="C33" s="294">
        <v>254613.65</v>
      </c>
      <c r="D33" s="294">
        <v>-10848.32</v>
      </c>
      <c r="E33" s="294">
        <v>-16768.17</v>
      </c>
      <c r="F33" s="295">
        <v>91077.7</v>
      </c>
    </row>
    <row r="34" spans="1:6" ht="30">
      <c r="A34" s="292"/>
      <c r="B34" s="293" t="s">
        <v>1434</v>
      </c>
      <c r="C34" s="294">
        <v>43340.57</v>
      </c>
      <c r="D34" s="294">
        <v>-17357.23</v>
      </c>
      <c r="E34" s="294">
        <v>-18131.71</v>
      </c>
      <c r="F34" s="295">
        <v>546.88</v>
      </c>
    </row>
    <row r="35" spans="1:6" ht="15.75">
      <c r="A35" s="292"/>
      <c r="B35" s="293" t="s">
        <v>674</v>
      </c>
      <c r="C35" s="294">
        <v>1172.76</v>
      </c>
      <c r="D35" s="294">
        <v>-74.14</v>
      </c>
      <c r="E35" s="294">
        <v>-114.59</v>
      </c>
      <c r="F35" s="295">
        <v>55.36</v>
      </c>
    </row>
    <row r="36" spans="1:6" ht="15.75">
      <c r="A36" s="292"/>
      <c r="B36" s="293" t="s">
        <v>683</v>
      </c>
      <c r="C36" s="294">
        <v>173292.91</v>
      </c>
      <c r="D36" s="294">
        <v>-138801.19</v>
      </c>
      <c r="E36" s="294">
        <v>-144994.56</v>
      </c>
      <c r="F36" s="295">
        <v>2186.07</v>
      </c>
    </row>
    <row r="37" spans="1:6" ht="15.75">
      <c r="A37" s="292"/>
      <c r="B37" s="293" t="s">
        <v>1435</v>
      </c>
      <c r="C37" s="294">
        <v>104683.55</v>
      </c>
      <c r="D37" s="294">
        <v>-10848.32</v>
      </c>
      <c r="E37" s="294">
        <v>-11332.38</v>
      </c>
      <c r="F37" s="295">
        <v>91310.26</v>
      </c>
    </row>
    <row r="38" spans="1:6" ht="15.75">
      <c r="A38" s="292"/>
      <c r="B38" s="293" t="s">
        <v>1436</v>
      </c>
      <c r="C38" s="294">
        <v>10811.49</v>
      </c>
      <c r="D38" s="294">
        <v>-8461.7</v>
      </c>
      <c r="E38" s="294">
        <v>-8839.25</v>
      </c>
      <c r="F38" s="295">
        <v>380.71</v>
      </c>
    </row>
    <row r="39" spans="1:6" ht="30">
      <c r="A39" s="292"/>
      <c r="B39" s="293" t="s">
        <v>1437</v>
      </c>
      <c r="C39" s="294">
        <v>51697.49</v>
      </c>
      <c r="D39" s="294">
        <v>-2169.69</v>
      </c>
      <c r="E39" s="294">
        <v>-3353.68</v>
      </c>
      <c r="F39" s="295">
        <v>18989.83</v>
      </c>
    </row>
    <row r="40" spans="1:6" ht="30">
      <c r="A40" s="292"/>
      <c r="B40" s="293" t="s">
        <v>1438</v>
      </c>
      <c r="C40" s="294">
        <v>204008.58</v>
      </c>
      <c r="D40" s="294">
        <v>-11735.77</v>
      </c>
      <c r="E40" s="294">
        <v>-18139.9</v>
      </c>
      <c r="F40" s="295">
        <v>0</v>
      </c>
    </row>
    <row r="41" spans="1:6" ht="15.75">
      <c r="A41" s="292"/>
      <c r="B41" s="293" t="s">
        <v>1439</v>
      </c>
      <c r="C41" s="294">
        <v>169512.48</v>
      </c>
      <c r="D41" s="294">
        <v>-10851.69</v>
      </c>
      <c r="E41" s="294">
        <v>-16773.38</v>
      </c>
      <c r="F41" s="295">
        <v>5925.73</v>
      </c>
    </row>
    <row r="42" spans="1:6" ht="30">
      <c r="A42" s="292"/>
      <c r="B42" s="293" t="s">
        <v>1440</v>
      </c>
      <c r="C42" s="294">
        <v>169459.83</v>
      </c>
      <c r="D42" s="294">
        <v>-10848.32</v>
      </c>
      <c r="E42" s="294">
        <v>-16768.17</v>
      </c>
      <c r="F42" s="295">
        <v>5923.88</v>
      </c>
    </row>
    <row r="43" spans="1:6" ht="15.75">
      <c r="A43" s="292"/>
      <c r="B43" s="293" t="s">
        <v>1441</v>
      </c>
      <c r="C43" s="294">
        <v>57471.22</v>
      </c>
      <c r="D43" s="294">
        <v>0</v>
      </c>
      <c r="E43" s="294">
        <v>0</v>
      </c>
      <c r="F43" s="295">
        <v>57471.22</v>
      </c>
    </row>
    <row r="44" spans="1:6" ht="30">
      <c r="A44" s="292"/>
      <c r="B44" s="293" t="s">
        <v>1442</v>
      </c>
      <c r="C44" s="294">
        <v>412115.29</v>
      </c>
      <c r="D44" s="294">
        <v>-17357.23</v>
      </c>
      <c r="E44" s="294">
        <v>-26828.95</v>
      </c>
      <c r="F44" s="295">
        <v>150458.99</v>
      </c>
    </row>
    <row r="45" spans="1:6" ht="15.75">
      <c r="A45" s="292"/>
      <c r="B45" s="293" t="s">
        <v>1443</v>
      </c>
      <c r="C45" s="294">
        <v>9995.48</v>
      </c>
      <c r="D45" s="294">
        <v>5919.85</v>
      </c>
      <c r="E45" s="294">
        <v>0</v>
      </c>
      <c r="F45" s="295">
        <v>-6517.94</v>
      </c>
    </row>
    <row r="46" spans="1:6" ht="30">
      <c r="A46" s="292"/>
      <c r="B46" s="293" t="s">
        <v>677</v>
      </c>
      <c r="C46" s="294">
        <v>66926.37</v>
      </c>
      <c r="D46" s="294">
        <v>-17357.23</v>
      </c>
      <c r="E46" s="294">
        <v>-201828.96</v>
      </c>
      <c r="F46" s="295">
        <v>3317.19</v>
      </c>
    </row>
    <row r="47" spans="1:6" ht="15.75">
      <c r="A47" s="292"/>
      <c r="B47" s="293" t="s">
        <v>670</v>
      </c>
      <c r="C47" s="294">
        <v>13544.39</v>
      </c>
      <c r="D47" s="294">
        <v>-10848.32</v>
      </c>
      <c r="E47" s="294">
        <v>-11332.38</v>
      </c>
      <c r="F47" s="295">
        <v>171.1</v>
      </c>
    </row>
    <row r="48" spans="1:6" ht="15.75">
      <c r="A48" s="292"/>
      <c r="B48" s="293" t="s">
        <v>435</v>
      </c>
      <c r="C48" s="294">
        <v>115526.26</v>
      </c>
      <c r="D48" s="294">
        <v>-92532.14</v>
      </c>
      <c r="E48" s="294">
        <v>-96660.97</v>
      </c>
      <c r="F48" s="295">
        <v>1457.3</v>
      </c>
    </row>
    <row r="49" spans="1:6" ht="15.75">
      <c r="A49" s="292"/>
      <c r="B49" s="293" t="s">
        <v>676</v>
      </c>
      <c r="C49" s="294">
        <v>13544.39</v>
      </c>
      <c r="D49" s="294">
        <v>-10848.32</v>
      </c>
      <c r="E49" s="294">
        <v>-11332.38</v>
      </c>
      <c r="F49" s="295">
        <v>171.1</v>
      </c>
    </row>
    <row r="50" spans="1:6" ht="15.75">
      <c r="A50" s="292"/>
      <c r="B50" s="293" t="s">
        <v>1444</v>
      </c>
      <c r="C50" s="294">
        <v>13857.67</v>
      </c>
      <c r="D50" s="294">
        <v>-3312.88</v>
      </c>
      <c r="E50" s="294">
        <v>-3796.94</v>
      </c>
      <c r="F50" s="295">
        <v>485.29</v>
      </c>
    </row>
    <row r="51" spans="1:6" ht="15.75">
      <c r="A51" s="292"/>
      <c r="B51" s="293" t="s">
        <v>434</v>
      </c>
      <c r="C51" s="294">
        <v>4161.19</v>
      </c>
      <c r="D51" s="294">
        <v>-13708.02</v>
      </c>
      <c r="E51" s="294">
        <v>-13855.85</v>
      </c>
      <c r="F51" s="295">
        <v>75.93</v>
      </c>
    </row>
    <row r="52" spans="1:6" ht="30">
      <c r="A52" s="292"/>
      <c r="B52" s="293" t="s">
        <v>331</v>
      </c>
      <c r="C52" s="294">
        <v>335632.28</v>
      </c>
      <c r="D52" s="294">
        <v>-21696.6</v>
      </c>
      <c r="E52" s="294">
        <v>-33536.29</v>
      </c>
      <c r="F52" s="295">
        <v>8560.81</v>
      </c>
    </row>
    <row r="53" spans="1:6" ht="30">
      <c r="A53" s="292"/>
      <c r="B53" s="293" t="s">
        <v>1445</v>
      </c>
      <c r="C53" s="294">
        <v>15824.74</v>
      </c>
      <c r="D53" s="294">
        <v>-4744.71</v>
      </c>
      <c r="E53" s="294">
        <v>-29206.78</v>
      </c>
      <c r="F53" s="295">
        <v>1463.84</v>
      </c>
    </row>
    <row r="54" spans="1:6" ht="30">
      <c r="A54" s="292"/>
      <c r="B54" s="293" t="s">
        <v>346</v>
      </c>
      <c r="C54" s="294">
        <v>66926.14</v>
      </c>
      <c r="D54" s="294">
        <v>-17357.23</v>
      </c>
      <c r="E54" s="294">
        <v>-201828.95</v>
      </c>
      <c r="F54" s="295">
        <v>3317.19</v>
      </c>
    </row>
    <row r="55" spans="1:6" ht="15.75">
      <c r="A55" s="292"/>
      <c r="B55" s="293" t="s">
        <v>354</v>
      </c>
      <c r="C55" s="294">
        <v>101887.39</v>
      </c>
      <c r="D55" s="294">
        <v>-81608.65</v>
      </c>
      <c r="E55" s="294">
        <v>-85250.05</v>
      </c>
      <c r="F55" s="295">
        <v>1284.8</v>
      </c>
    </row>
    <row r="56" spans="1:6" ht="30">
      <c r="A56" s="292"/>
      <c r="B56" s="293" t="s">
        <v>349</v>
      </c>
      <c r="C56" s="294">
        <v>48758.52</v>
      </c>
      <c r="D56" s="294">
        <v>-39053.84</v>
      </c>
      <c r="E56" s="294">
        <v>-40796.43</v>
      </c>
      <c r="F56" s="295">
        <v>615.14</v>
      </c>
    </row>
    <row r="57" spans="1:6" ht="30">
      <c r="A57" s="292"/>
      <c r="B57" s="293" t="s">
        <v>358</v>
      </c>
      <c r="C57" s="294">
        <v>207862.97</v>
      </c>
      <c r="D57" s="294">
        <v>-21696.6</v>
      </c>
      <c r="E57" s="294">
        <v>-142536.29</v>
      </c>
      <c r="F57" s="295">
        <v>4146.77</v>
      </c>
    </row>
    <row r="58" spans="1:6" ht="15.75">
      <c r="A58" s="292"/>
      <c r="B58" s="293" t="s">
        <v>347</v>
      </c>
      <c r="C58" s="294">
        <v>21669.77</v>
      </c>
      <c r="D58" s="294">
        <v>-17357.24</v>
      </c>
      <c r="E58" s="294">
        <v>-18131.72</v>
      </c>
      <c r="F58" s="295">
        <v>272.94</v>
      </c>
    </row>
    <row r="59" spans="1:6" ht="15.75">
      <c r="A59" s="292"/>
      <c r="B59" s="293" t="s">
        <v>336</v>
      </c>
      <c r="C59" s="294">
        <v>94760.12</v>
      </c>
      <c r="D59" s="294">
        <v>65582.26</v>
      </c>
      <c r="E59" s="294">
        <v>0</v>
      </c>
      <c r="F59" s="295">
        <v>94760.12</v>
      </c>
    </row>
    <row r="60" spans="1:6" ht="15.75">
      <c r="A60" s="292"/>
      <c r="B60" s="293" t="s">
        <v>345</v>
      </c>
      <c r="C60" s="294">
        <v>21669.77</v>
      </c>
      <c r="D60" s="294">
        <v>-17357.24</v>
      </c>
      <c r="E60" s="294">
        <v>-18131.72</v>
      </c>
      <c r="F60" s="295">
        <v>272.94</v>
      </c>
    </row>
    <row r="61" spans="1:6" ht="30">
      <c r="A61" s="292"/>
      <c r="B61" s="293" t="s">
        <v>1446</v>
      </c>
      <c r="C61" s="294">
        <v>29284.88</v>
      </c>
      <c r="D61" s="294">
        <v>-22918.97</v>
      </c>
      <c r="E61" s="294">
        <v>-23941.64</v>
      </c>
      <c r="F61" s="295">
        <v>1031.2</v>
      </c>
    </row>
    <row r="62" spans="1:6" ht="15.75">
      <c r="A62" s="292"/>
      <c r="B62" s="293" t="s">
        <v>1447</v>
      </c>
      <c r="C62" s="294">
        <v>52294.46</v>
      </c>
      <c r="D62" s="294">
        <v>-11308.27</v>
      </c>
      <c r="E62" s="294">
        <v>-127479.11</v>
      </c>
      <c r="F62" s="295">
        <v>6312.03</v>
      </c>
    </row>
    <row r="63" spans="1:6" ht="30">
      <c r="A63" s="292"/>
      <c r="B63" s="293" t="s">
        <v>376</v>
      </c>
      <c r="C63" s="294">
        <v>6285.14</v>
      </c>
      <c r="D63" s="294">
        <v>-23315.23</v>
      </c>
      <c r="E63" s="294">
        <v>-24355.56</v>
      </c>
      <c r="F63" s="295">
        <v>2615.88</v>
      </c>
    </row>
    <row r="64" spans="1:6" ht="30">
      <c r="A64" s="292"/>
      <c r="B64" s="293" t="s">
        <v>355</v>
      </c>
      <c r="C64" s="294">
        <v>11857.36</v>
      </c>
      <c r="D64" s="294">
        <v>-9497.52</v>
      </c>
      <c r="E64" s="294">
        <v>-9921.3</v>
      </c>
      <c r="F64" s="295">
        <v>149.32</v>
      </c>
    </row>
    <row r="65" spans="1:6" ht="30">
      <c r="A65" s="292"/>
      <c r="B65" s="293" t="s">
        <v>359</v>
      </c>
      <c r="C65" s="294">
        <v>144988.38</v>
      </c>
      <c r="D65" s="294">
        <v>-9497.52</v>
      </c>
      <c r="E65" s="294">
        <v>-14680.26</v>
      </c>
      <c r="F65" s="295">
        <v>1815.28</v>
      </c>
    </row>
    <row r="66" spans="1:6" ht="15.75">
      <c r="A66" s="292"/>
      <c r="B66" s="293" t="s">
        <v>357</v>
      </c>
      <c r="C66" s="294">
        <v>3002.04</v>
      </c>
      <c r="D66" s="294">
        <v>-2404.6</v>
      </c>
      <c r="E66" s="294">
        <v>-2511.88</v>
      </c>
      <c r="F66" s="295">
        <v>38.18</v>
      </c>
    </row>
    <row r="67" spans="1:6" ht="15.75">
      <c r="A67" s="292"/>
      <c r="B67" s="293" t="s">
        <v>348</v>
      </c>
      <c r="C67" s="294">
        <v>16252.85</v>
      </c>
      <c r="D67" s="294">
        <v>-13017.96</v>
      </c>
      <c r="E67" s="294">
        <v>-13598.84</v>
      </c>
      <c r="F67" s="295">
        <v>204.74</v>
      </c>
    </row>
    <row r="68" spans="1:6" ht="15.75">
      <c r="A68" s="292"/>
      <c r="B68" s="293" t="s">
        <v>350</v>
      </c>
      <c r="C68" s="294">
        <v>13472.98</v>
      </c>
      <c r="D68" s="294">
        <v>-10791.98</v>
      </c>
      <c r="E68" s="294">
        <v>-11273.51</v>
      </c>
      <c r="F68" s="295">
        <v>169.54</v>
      </c>
    </row>
    <row r="69" spans="1:6" ht="30">
      <c r="A69" s="292"/>
      <c r="B69" s="293" t="s">
        <v>329</v>
      </c>
      <c r="C69" s="294">
        <v>1460948.34</v>
      </c>
      <c r="D69" s="294">
        <v>-111816.64</v>
      </c>
      <c r="E69" s="294">
        <v>-164039.4</v>
      </c>
      <c r="F69" s="295">
        <v>18292.41</v>
      </c>
    </row>
    <row r="70" spans="1:6" ht="15.75">
      <c r="A70" s="292"/>
      <c r="B70" s="293" t="s">
        <v>1448</v>
      </c>
      <c r="C70" s="294">
        <v>1364017.02</v>
      </c>
      <c r="D70" s="294">
        <v>-54241.53</v>
      </c>
      <c r="E70" s="294">
        <v>-83840.75</v>
      </c>
      <c r="F70" s="295">
        <v>546938.31</v>
      </c>
    </row>
    <row r="71" spans="1:6" ht="30">
      <c r="A71" s="292"/>
      <c r="B71" s="293" t="s">
        <v>634</v>
      </c>
      <c r="C71" s="294">
        <v>72481.04</v>
      </c>
      <c r="D71" s="294">
        <v>-4675.27</v>
      </c>
      <c r="E71" s="294">
        <v>-7226.53</v>
      </c>
      <c r="F71" s="295">
        <v>2002.5</v>
      </c>
    </row>
    <row r="72" spans="1:6" ht="30">
      <c r="A72" s="292"/>
      <c r="B72" s="293" t="s">
        <v>569</v>
      </c>
      <c r="C72" s="294">
        <v>274288.55</v>
      </c>
      <c r="D72" s="294">
        <v>-17357.23</v>
      </c>
      <c r="E72" s="294">
        <v>-26828.96</v>
      </c>
      <c r="F72" s="295">
        <v>12631.95</v>
      </c>
    </row>
    <row r="73" spans="1:6" ht="30">
      <c r="A73" s="292"/>
      <c r="B73" s="293" t="s">
        <v>394</v>
      </c>
      <c r="C73" s="294">
        <v>266340.98</v>
      </c>
      <c r="D73" s="294">
        <v>-17357.23</v>
      </c>
      <c r="E73" s="294">
        <v>-26828.96</v>
      </c>
      <c r="F73" s="295">
        <v>4684.38</v>
      </c>
    </row>
    <row r="74" spans="1:6" ht="30">
      <c r="A74" s="292"/>
      <c r="B74" s="293" t="s">
        <v>402</v>
      </c>
      <c r="C74" s="294">
        <v>357005.01</v>
      </c>
      <c r="D74" s="294">
        <v>-23109.47</v>
      </c>
      <c r="E74" s="294">
        <v>-35720.15</v>
      </c>
      <c r="F74" s="295">
        <v>8635.01</v>
      </c>
    </row>
    <row r="75" spans="1:6" ht="15.75">
      <c r="A75" s="292"/>
      <c r="B75" s="293" t="s">
        <v>1449</v>
      </c>
      <c r="C75" s="294">
        <v>573670.69</v>
      </c>
      <c r="D75" s="294">
        <v>89595.24</v>
      </c>
      <c r="E75" s="294">
        <v>-1114221.8</v>
      </c>
      <c r="F75" s="295">
        <v>113923.04</v>
      </c>
    </row>
    <row r="76" spans="1:6" ht="15.75">
      <c r="A76" s="292"/>
      <c r="B76" s="293" t="s">
        <v>598</v>
      </c>
      <c r="C76" s="294">
        <v>100091.01</v>
      </c>
      <c r="D76" s="294">
        <v>-21696.6</v>
      </c>
      <c r="E76" s="294">
        <v>-248536.29</v>
      </c>
      <c r="F76" s="295">
        <v>16334.99</v>
      </c>
    </row>
    <row r="77" spans="1:6" ht="30">
      <c r="A77" s="292"/>
      <c r="B77" s="293" t="s">
        <v>1450</v>
      </c>
      <c r="C77" s="294">
        <v>169459.75</v>
      </c>
      <c r="D77" s="294">
        <v>-10848.32</v>
      </c>
      <c r="E77" s="294">
        <v>-16768.17</v>
      </c>
      <c r="F77" s="295">
        <v>5923.89</v>
      </c>
    </row>
    <row r="78" spans="1:6" ht="15.75">
      <c r="A78" s="292"/>
      <c r="B78" s="293" t="s">
        <v>421</v>
      </c>
      <c r="C78" s="294">
        <v>1197654.73</v>
      </c>
      <c r="D78" s="294">
        <v>-76848.1</v>
      </c>
      <c r="E78" s="294">
        <v>-118783.58</v>
      </c>
      <c r="F78" s="295">
        <v>39186.85</v>
      </c>
    </row>
    <row r="79" spans="1:6" ht="30">
      <c r="A79" s="292"/>
      <c r="B79" s="293" t="s">
        <v>1451</v>
      </c>
      <c r="C79" s="294">
        <v>565994.95</v>
      </c>
      <c r="D79" s="294">
        <v>-36233.31</v>
      </c>
      <c r="E79" s="294">
        <v>-56005.59</v>
      </c>
      <c r="F79" s="295">
        <v>19785.78</v>
      </c>
    </row>
    <row r="80" spans="1:6" ht="30">
      <c r="A80" s="292"/>
      <c r="B80" s="293" t="s">
        <v>382</v>
      </c>
      <c r="C80" s="294">
        <v>201676.46</v>
      </c>
      <c r="D80" s="294">
        <v>-41082.56</v>
      </c>
      <c r="E80" s="294">
        <v>-439501.03</v>
      </c>
      <c r="F80" s="295">
        <v>7885.26</v>
      </c>
    </row>
    <row r="81" spans="1:6" ht="15.75">
      <c r="A81" s="292"/>
      <c r="B81" s="293" t="s">
        <v>403</v>
      </c>
      <c r="C81" s="294">
        <v>662436.3</v>
      </c>
      <c r="D81" s="294">
        <v>-43393.21</v>
      </c>
      <c r="E81" s="294">
        <v>-67072.58</v>
      </c>
      <c r="F81" s="295">
        <v>8293.54</v>
      </c>
    </row>
    <row r="82" spans="1:6" ht="15.75">
      <c r="A82" s="292"/>
      <c r="B82" s="293" t="s">
        <v>1452</v>
      </c>
      <c r="C82" s="294">
        <v>2032561.61</v>
      </c>
      <c r="D82" s="294">
        <v>-125959.09</v>
      </c>
      <c r="E82" s="294">
        <v>-194694.11</v>
      </c>
      <c r="F82" s="295">
        <v>133756.34</v>
      </c>
    </row>
    <row r="83" spans="1:6" ht="30">
      <c r="A83" s="292"/>
      <c r="B83" s="293" t="s">
        <v>1453</v>
      </c>
      <c r="C83" s="294">
        <v>256696.9</v>
      </c>
      <c r="D83" s="294">
        <v>-16432.98</v>
      </c>
      <c r="E83" s="294">
        <v>-25400.34</v>
      </c>
      <c r="F83" s="295">
        <v>8973.47</v>
      </c>
    </row>
    <row r="84" spans="1:6" ht="30">
      <c r="A84" s="292"/>
      <c r="B84" s="293" t="s">
        <v>1454</v>
      </c>
      <c r="C84" s="294">
        <v>197268.38</v>
      </c>
      <c r="D84" s="294">
        <v>-12628.53</v>
      </c>
      <c r="E84" s="294">
        <v>-19519.84</v>
      </c>
      <c r="F84" s="295">
        <v>6896.01</v>
      </c>
    </row>
    <row r="85" spans="1:6" ht="15.75">
      <c r="A85" s="292"/>
      <c r="B85" s="293" t="s">
        <v>369</v>
      </c>
      <c r="C85" s="294">
        <v>1741796.29</v>
      </c>
      <c r="D85" s="294">
        <v>-130179.54</v>
      </c>
      <c r="E85" s="294">
        <v>-192441.47</v>
      </c>
      <c r="F85" s="295">
        <v>21808.41</v>
      </c>
    </row>
    <row r="86" spans="1:6" ht="30">
      <c r="A86" s="292"/>
      <c r="B86" s="293" t="s">
        <v>379</v>
      </c>
      <c r="C86" s="294">
        <v>51425.45</v>
      </c>
      <c r="D86" s="294">
        <v>-3031.23</v>
      </c>
      <c r="E86" s="294">
        <v>-4685.35</v>
      </c>
      <c r="F86" s="295">
        <v>5730.27</v>
      </c>
    </row>
    <row r="87" spans="1:6" ht="30">
      <c r="A87" s="292"/>
      <c r="B87" s="293" t="s">
        <v>373</v>
      </c>
      <c r="C87" s="294">
        <v>785334.99</v>
      </c>
      <c r="D87" s="294">
        <v>-51423.59</v>
      </c>
      <c r="E87" s="294">
        <v>-79485.1</v>
      </c>
      <c r="F87" s="295">
        <v>10135.69</v>
      </c>
    </row>
    <row r="88" spans="1:6" ht="30">
      <c r="A88" s="292"/>
      <c r="B88" s="293" t="s">
        <v>1455</v>
      </c>
      <c r="C88" s="294">
        <v>338919.24</v>
      </c>
      <c r="D88" s="294">
        <v>-21696.6</v>
      </c>
      <c r="E88" s="294">
        <v>-33536.29</v>
      </c>
      <c r="F88" s="295">
        <v>11847.77</v>
      </c>
    </row>
    <row r="89" spans="1:6" ht="30">
      <c r="A89" s="292"/>
      <c r="B89" s="293" t="s">
        <v>546</v>
      </c>
      <c r="C89" s="294">
        <v>475722.65</v>
      </c>
      <c r="D89" s="294">
        <v>-30506.09</v>
      </c>
      <c r="E89" s="294">
        <v>-47153.05</v>
      </c>
      <c r="F89" s="295">
        <v>15850.24</v>
      </c>
    </row>
    <row r="90" spans="1:6" ht="15.75">
      <c r="A90" s="292"/>
      <c r="B90" s="293" t="s">
        <v>1456</v>
      </c>
      <c r="C90" s="294">
        <v>31737.11</v>
      </c>
      <c r="D90" s="294">
        <v>18943.5</v>
      </c>
      <c r="E90" s="294">
        <v>0</v>
      </c>
      <c r="F90" s="295">
        <v>31737.11</v>
      </c>
    </row>
    <row r="91" spans="1:6" ht="15.75">
      <c r="A91" s="292"/>
      <c r="B91" s="293" t="s">
        <v>1457</v>
      </c>
      <c r="C91" s="294">
        <v>18710.97</v>
      </c>
      <c r="D91" s="294">
        <v>-1137.43</v>
      </c>
      <c r="E91" s="294">
        <v>-1758.12</v>
      </c>
      <c r="F91" s="295">
        <v>1564.52</v>
      </c>
    </row>
    <row r="92" spans="1:6" ht="15.75">
      <c r="A92" s="292"/>
      <c r="B92" s="293" t="s">
        <v>365</v>
      </c>
      <c r="C92" s="294">
        <v>352647.93</v>
      </c>
      <c r="D92" s="294">
        <v>-21920.53</v>
      </c>
      <c r="E92" s="294">
        <v>-33882.4</v>
      </c>
      <c r="F92" s="295">
        <v>22201.18</v>
      </c>
    </row>
    <row r="93" spans="1:6" ht="30">
      <c r="A93" s="292"/>
      <c r="B93" s="293" t="s">
        <v>1458</v>
      </c>
      <c r="C93" s="294">
        <v>30343.63</v>
      </c>
      <c r="D93" s="294">
        <v>-6796.52</v>
      </c>
      <c r="E93" s="294">
        <v>-77505.34</v>
      </c>
      <c r="F93" s="295">
        <v>3711.35</v>
      </c>
    </row>
    <row r="94" spans="1:6" ht="15.75">
      <c r="A94" s="292"/>
      <c r="B94" s="293" t="s">
        <v>541</v>
      </c>
      <c r="C94" s="294">
        <v>158103.42</v>
      </c>
      <c r="D94" s="294">
        <v>-10270.66</v>
      </c>
      <c r="E94" s="294">
        <v>-15875.29</v>
      </c>
      <c r="F94" s="295">
        <v>3275.61</v>
      </c>
    </row>
    <row r="95" spans="1:6" ht="15.75">
      <c r="A95" s="292"/>
      <c r="B95" s="293" t="s">
        <v>1459</v>
      </c>
      <c r="C95" s="294">
        <v>48826.03</v>
      </c>
      <c r="D95" s="294">
        <v>58535.17</v>
      </c>
      <c r="E95" s="294">
        <v>0</v>
      </c>
      <c r="F95" s="295">
        <v>48826.03</v>
      </c>
    </row>
    <row r="96" spans="1:6" ht="15.75">
      <c r="A96" s="292"/>
      <c r="B96" s="293" t="s">
        <v>521</v>
      </c>
      <c r="C96" s="294">
        <v>59772.63</v>
      </c>
      <c r="D96" s="294">
        <v>121919.28</v>
      </c>
      <c r="E96" s="294">
        <v>0</v>
      </c>
      <c r="F96" s="295">
        <v>59772.63</v>
      </c>
    </row>
    <row r="97" spans="1:6" ht="15.75">
      <c r="A97" s="292"/>
      <c r="B97" s="293" t="s">
        <v>408</v>
      </c>
      <c r="C97" s="294">
        <v>55269.82</v>
      </c>
      <c r="D97" s="294">
        <v>62134.6</v>
      </c>
      <c r="E97" s="294">
        <v>0</v>
      </c>
      <c r="F97" s="295">
        <v>55269.82</v>
      </c>
    </row>
    <row r="98" spans="1:6" ht="15.75">
      <c r="A98" s="292"/>
      <c r="B98" s="293" t="s">
        <v>467</v>
      </c>
      <c r="C98" s="294">
        <v>166172.25</v>
      </c>
      <c r="D98" s="294">
        <v>-10848.32</v>
      </c>
      <c r="E98" s="294">
        <v>-16768.17</v>
      </c>
      <c r="F98" s="295">
        <v>2636.3</v>
      </c>
    </row>
    <row r="99" spans="1:6" ht="30">
      <c r="A99" s="292"/>
      <c r="B99" s="293" t="s">
        <v>684</v>
      </c>
      <c r="C99" s="294">
        <v>11514.74</v>
      </c>
      <c r="D99" s="294">
        <v>-2978.24</v>
      </c>
      <c r="E99" s="294">
        <v>-34603.45</v>
      </c>
      <c r="F99" s="295">
        <v>569.33</v>
      </c>
    </row>
    <row r="100" spans="1:6" ht="30">
      <c r="A100" s="292"/>
      <c r="B100" s="293" t="s">
        <v>1460</v>
      </c>
      <c r="C100" s="294">
        <v>128652.27</v>
      </c>
      <c r="D100" s="294">
        <v>-20250.28</v>
      </c>
      <c r="E100" s="294">
        <v>-245170.13</v>
      </c>
      <c r="F100" s="295">
        <v>30779.21</v>
      </c>
    </row>
    <row r="101" spans="1:6" ht="30">
      <c r="A101" s="292"/>
      <c r="B101" s="293" t="s">
        <v>679</v>
      </c>
      <c r="C101" s="294">
        <v>169924.57</v>
      </c>
      <c r="D101" s="294">
        <v>-41006.4</v>
      </c>
      <c r="E101" s="294">
        <v>-466383.32</v>
      </c>
      <c r="F101" s="295">
        <v>7837.19</v>
      </c>
    </row>
    <row r="102" spans="1:6" ht="15.75">
      <c r="A102" s="292"/>
      <c r="B102" s="293" t="s">
        <v>548</v>
      </c>
      <c r="C102" s="294">
        <v>95936.4</v>
      </c>
      <c r="D102" s="294">
        <v>-6284.38</v>
      </c>
      <c r="E102" s="294">
        <v>-9713.73</v>
      </c>
      <c r="F102" s="295">
        <v>1200.69</v>
      </c>
    </row>
    <row r="103" spans="1:6" ht="15.75">
      <c r="A103" s="292"/>
      <c r="B103" s="293" t="s">
        <v>675</v>
      </c>
      <c r="C103" s="294">
        <v>42253.47</v>
      </c>
      <c r="D103" s="294">
        <v>-10848.32</v>
      </c>
      <c r="E103" s="294">
        <v>-125768.17</v>
      </c>
      <c r="F103" s="295">
        <v>2072.89</v>
      </c>
    </row>
    <row r="104" spans="1:6" ht="15.75">
      <c r="A104" s="292"/>
      <c r="B104" s="293" t="s">
        <v>682</v>
      </c>
      <c r="C104" s="294">
        <v>135439.65</v>
      </c>
      <c r="D104" s="294">
        <v>-108482.95</v>
      </c>
      <c r="E104" s="294">
        <v>-113323.49</v>
      </c>
      <c r="F104" s="295">
        <v>1707.94</v>
      </c>
    </row>
    <row r="105" spans="1:6" ht="15.75">
      <c r="A105" s="292"/>
      <c r="B105" s="293" t="s">
        <v>686</v>
      </c>
      <c r="C105" s="294">
        <v>49480.16</v>
      </c>
      <c r="D105" s="294">
        <v>-12656.06</v>
      </c>
      <c r="E105" s="294">
        <v>-146562.38</v>
      </c>
      <c r="F105" s="295">
        <v>2419.03</v>
      </c>
    </row>
    <row r="106" spans="1:6" ht="15.75">
      <c r="A106" s="292"/>
      <c r="B106" s="293" t="s">
        <v>685</v>
      </c>
      <c r="C106" s="294">
        <v>8687.41</v>
      </c>
      <c r="D106" s="294">
        <v>-6957.96</v>
      </c>
      <c r="E106" s="294">
        <v>-7268.43</v>
      </c>
      <c r="F106" s="295">
        <v>110.06</v>
      </c>
    </row>
    <row r="107" spans="1:6" ht="30">
      <c r="A107" s="292"/>
      <c r="B107" s="293" t="s">
        <v>1461</v>
      </c>
      <c r="C107" s="294">
        <v>47296.44</v>
      </c>
      <c r="D107" s="294">
        <v>-3027.79</v>
      </c>
      <c r="E107" s="294">
        <v>-4680.03</v>
      </c>
      <c r="F107" s="295">
        <v>1653.37</v>
      </c>
    </row>
    <row r="108" spans="1:6" ht="30">
      <c r="A108" s="292"/>
      <c r="B108" s="293" t="s">
        <v>574</v>
      </c>
      <c r="C108" s="294">
        <v>1643323.93</v>
      </c>
      <c r="D108" s="294">
        <v>-107646.68</v>
      </c>
      <c r="E108" s="294">
        <v>-166388.75</v>
      </c>
      <c r="F108" s="295">
        <v>20574.17</v>
      </c>
    </row>
    <row r="109" spans="1:6" ht="15.75">
      <c r="A109" s="292"/>
      <c r="B109" s="293" t="s">
        <v>344</v>
      </c>
      <c r="C109" s="294">
        <v>337516.96</v>
      </c>
      <c r="D109" s="294">
        <v>-21696.6</v>
      </c>
      <c r="E109" s="294">
        <v>-33536.29</v>
      </c>
      <c r="F109" s="295">
        <v>10445.49</v>
      </c>
    </row>
    <row r="110" spans="1:6" ht="15.75">
      <c r="A110" s="292"/>
      <c r="B110" s="293" t="s">
        <v>426</v>
      </c>
      <c r="C110" s="294">
        <v>403881.46</v>
      </c>
      <c r="D110" s="294">
        <v>-25874.15</v>
      </c>
      <c r="E110" s="294">
        <v>-39993.5</v>
      </c>
      <c r="F110" s="295">
        <v>13834.34</v>
      </c>
    </row>
    <row r="111" spans="1:6" ht="15.75">
      <c r="A111" s="292"/>
      <c r="B111" s="293" t="s">
        <v>595</v>
      </c>
      <c r="C111" s="294">
        <v>0</v>
      </c>
      <c r="D111" s="294">
        <v>12472.6</v>
      </c>
      <c r="E111" s="294">
        <v>0</v>
      </c>
      <c r="F111" s="295">
        <v>0</v>
      </c>
    </row>
    <row r="112" spans="1:6" ht="15.75">
      <c r="A112" s="292"/>
      <c r="B112" s="293" t="s">
        <v>387</v>
      </c>
      <c r="C112" s="294">
        <v>77065.76</v>
      </c>
      <c r="D112" s="294">
        <v>-61726.76</v>
      </c>
      <c r="E112" s="294">
        <v>-64481.03</v>
      </c>
      <c r="F112" s="295">
        <v>972.27</v>
      </c>
    </row>
    <row r="113" spans="1:6" ht="30">
      <c r="A113" s="292"/>
      <c r="B113" s="293" t="s">
        <v>433</v>
      </c>
      <c r="C113" s="294">
        <v>183507.37</v>
      </c>
      <c r="D113" s="294">
        <v>-12020.75</v>
      </c>
      <c r="E113" s="294">
        <v>-18580.4</v>
      </c>
      <c r="F113" s="295">
        <v>2297.12</v>
      </c>
    </row>
    <row r="114" spans="1:6" ht="30">
      <c r="A114" s="292"/>
      <c r="B114" s="293" t="s">
        <v>390</v>
      </c>
      <c r="C114" s="294">
        <v>78330.48</v>
      </c>
      <c r="D114" s="294">
        <v>-36073.55</v>
      </c>
      <c r="E114" s="294">
        <v>-38873.28</v>
      </c>
      <c r="F114" s="295">
        <v>984.16</v>
      </c>
    </row>
    <row r="115" spans="1:6" ht="30">
      <c r="A115" s="292"/>
      <c r="B115" s="293" t="s">
        <v>367</v>
      </c>
      <c r="C115" s="294">
        <v>18363.93</v>
      </c>
      <c r="D115" s="294">
        <v>-3130.38</v>
      </c>
      <c r="E115" s="294">
        <v>-30838.6</v>
      </c>
      <c r="F115" s="295">
        <v>598.38</v>
      </c>
    </row>
    <row r="116" spans="1:6" ht="30">
      <c r="A116" s="292"/>
      <c r="B116" s="293" t="s">
        <v>388</v>
      </c>
      <c r="C116" s="294">
        <v>151109.7</v>
      </c>
      <c r="D116" s="294">
        <v>-43530.21</v>
      </c>
      <c r="E116" s="294">
        <v>-48533.47</v>
      </c>
      <c r="F116" s="295">
        <v>1756.48</v>
      </c>
    </row>
    <row r="117" spans="1:6" ht="15.75">
      <c r="A117" s="292"/>
      <c r="B117" s="293" t="s">
        <v>1462</v>
      </c>
      <c r="C117" s="294">
        <v>44922.63</v>
      </c>
      <c r="D117" s="294">
        <v>-21200.63</v>
      </c>
      <c r="E117" s="294">
        <v>-22769.6</v>
      </c>
      <c r="F117" s="295">
        <v>1577.78</v>
      </c>
    </row>
    <row r="118" spans="1:6" ht="15.75">
      <c r="A118" s="292"/>
      <c r="B118" s="293" t="s">
        <v>389</v>
      </c>
      <c r="C118" s="294">
        <v>99272.81</v>
      </c>
      <c r="D118" s="294">
        <v>-6502.91</v>
      </c>
      <c r="E118" s="294">
        <v>-10051.5</v>
      </c>
      <c r="F118" s="295">
        <v>1243.01</v>
      </c>
    </row>
    <row r="119" spans="1:6" ht="15.75">
      <c r="A119" s="292"/>
      <c r="B119" s="293" t="s">
        <v>1463</v>
      </c>
      <c r="C119" s="294">
        <v>406657.66</v>
      </c>
      <c r="D119" s="294">
        <v>-37731.26</v>
      </c>
      <c r="E119" s="294">
        <v>-214320.95</v>
      </c>
      <c r="F119" s="295">
        <v>14512.71</v>
      </c>
    </row>
    <row r="120" spans="1:6" ht="15.75">
      <c r="A120" s="292"/>
      <c r="B120" s="293" t="s">
        <v>342</v>
      </c>
      <c r="C120" s="294">
        <v>0</v>
      </c>
      <c r="D120" s="294">
        <v>535438.23</v>
      </c>
      <c r="E120" s="294">
        <v>0</v>
      </c>
      <c r="F120" s="295">
        <v>0</v>
      </c>
    </row>
    <row r="121" spans="1:6" ht="30">
      <c r="A121" s="292"/>
      <c r="B121" s="293" t="s">
        <v>1464</v>
      </c>
      <c r="C121" s="294">
        <v>313845.95</v>
      </c>
      <c r="D121" s="294">
        <v>-13228.72</v>
      </c>
      <c r="E121" s="294">
        <v>-20447.54</v>
      </c>
      <c r="F121" s="295">
        <v>114426.06</v>
      </c>
    </row>
    <row r="122" spans="1:6" ht="30">
      <c r="A122" s="292"/>
      <c r="B122" s="293" t="s">
        <v>1465</v>
      </c>
      <c r="C122" s="294">
        <v>317913.71</v>
      </c>
      <c r="D122" s="294">
        <v>-13017.95</v>
      </c>
      <c r="E122" s="294">
        <v>-20121.76</v>
      </c>
      <c r="F122" s="295">
        <v>121670.82</v>
      </c>
    </row>
    <row r="123" spans="1:6" ht="30">
      <c r="A123" s="292"/>
      <c r="B123" s="293" t="s">
        <v>396</v>
      </c>
      <c r="C123" s="294">
        <v>292082.48</v>
      </c>
      <c r="D123" s="294">
        <v>-19133</v>
      </c>
      <c r="E123" s="294">
        <v>-29573.75</v>
      </c>
      <c r="F123" s="295">
        <v>3656.82</v>
      </c>
    </row>
    <row r="124" spans="1:6" ht="15.75">
      <c r="A124" s="292"/>
      <c r="B124" s="293" t="s">
        <v>1466</v>
      </c>
      <c r="C124" s="294">
        <v>19349.01</v>
      </c>
      <c r="D124" s="294">
        <v>9471.74</v>
      </c>
      <c r="E124" s="294">
        <v>0</v>
      </c>
      <c r="F124" s="295">
        <v>19349.01</v>
      </c>
    </row>
    <row r="125" spans="1:6" ht="15.75">
      <c r="A125" s="292"/>
      <c r="B125" s="293" t="s">
        <v>1467</v>
      </c>
      <c r="C125" s="294">
        <v>55042.39</v>
      </c>
      <c r="D125" s="294">
        <v>-3198.06</v>
      </c>
      <c r="E125" s="294">
        <v>-4943.22</v>
      </c>
      <c r="F125" s="295">
        <v>6832.32</v>
      </c>
    </row>
    <row r="126" spans="1:6" ht="30">
      <c r="A126" s="292"/>
      <c r="B126" s="293" t="s">
        <v>1468</v>
      </c>
      <c r="C126" s="294">
        <v>904983.63</v>
      </c>
      <c r="D126" s="294">
        <v>-39053.84</v>
      </c>
      <c r="E126" s="294">
        <v>-60365.25</v>
      </c>
      <c r="F126" s="295">
        <v>316255.78</v>
      </c>
    </row>
    <row r="127" spans="1:6" ht="15.75">
      <c r="A127" s="292"/>
      <c r="B127" s="293" t="s">
        <v>1469</v>
      </c>
      <c r="C127" s="294">
        <v>373423.99</v>
      </c>
      <c r="D127" s="294">
        <v>-21696.6</v>
      </c>
      <c r="E127" s="294">
        <v>-33536.29</v>
      </c>
      <c r="F127" s="295">
        <v>46352.52</v>
      </c>
    </row>
    <row r="128" spans="1:6" ht="15.75">
      <c r="A128" s="292"/>
      <c r="B128" s="293" t="s">
        <v>1470</v>
      </c>
      <c r="C128" s="294">
        <v>135627.88</v>
      </c>
      <c r="D128" s="294">
        <v>-8682.49</v>
      </c>
      <c r="E128" s="294">
        <v>-13420.47</v>
      </c>
      <c r="F128" s="295">
        <v>4741.22</v>
      </c>
    </row>
    <row r="129" spans="1:6" ht="30">
      <c r="A129" s="292"/>
      <c r="B129" s="293" t="s">
        <v>351</v>
      </c>
      <c r="C129" s="294">
        <v>13544.39</v>
      </c>
      <c r="D129" s="294">
        <v>-10848.32</v>
      </c>
      <c r="E129" s="294">
        <v>-11332.38</v>
      </c>
      <c r="F129" s="295">
        <v>171.1</v>
      </c>
    </row>
    <row r="130" spans="1:6" ht="15.75">
      <c r="A130" s="292"/>
      <c r="B130" s="293" t="s">
        <v>353</v>
      </c>
      <c r="C130" s="294">
        <v>13512.2</v>
      </c>
      <c r="D130" s="294">
        <v>-10822.93</v>
      </c>
      <c r="E130" s="294">
        <v>-11305.86</v>
      </c>
      <c r="F130" s="295">
        <v>169.96</v>
      </c>
    </row>
    <row r="131" spans="1:6" ht="15.75">
      <c r="A131" s="292"/>
      <c r="B131" s="293" t="s">
        <v>352</v>
      </c>
      <c r="C131" s="294">
        <v>27087.72</v>
      </c>
      <c r="D131" s="294">
        <v>-21696.61</v>
      </c>
      <c r="E131" s="294">
        <v>-22664.73</v>
      </c>
      <c r="F131" s="295">
        <v>341.2</v>
      </c>
    </row>
    <row r="132" spans="1:6" ht="15.75">
      <c r="A132" s="292"/>
      <c r="B132" s="293" t="s">
        <v>496</v>
      </c>
      <c r="C132" s="294">
        <v>584102.46</v>
      </c>
      <c r="D132" s="294">
        <v>-38261.93</v>
      </c>
      <c r="E132" s="294">
        <v>-59141.2</v>
      </c>
      <c r="F132" s="295">
        <v>7312.51</v>
      </c>
    </row>
    <row r="133" spans="1:6" ht="30">
      <c r="A133" s="292"/>
      <c r="B133" s="293" t="s">
        <v>618</v>
      </c>
      <c r="C133" s="294">
        <v>70263.05</v>
      </c>
      <c r="D133" s="294">
        <v>-43393.21</v>
      </c>
      <c r="E133" s="294">
        <v>-45329.44</v>
      </c>
      <c r="F133" s="295">
        <v>16770</v>
      </c>
    </row>
    <row r="134" spans="1:6" ht="30">
      <c r="A134" s="292"/>
      <c r="B134" s="293" t="s">
        <v>334</v>
      </c>
      <c r="C134" s="294">
        <v>1291514.49</v>
      </c>
      <c r="D134" s="294">
        <v>-82927.91</v>
      </c>
      <c r="E134" s="294">
        <v>-128181.11</v>
      </c>
      <c r="F134" s="295">
        <v>41394.82</v>
      </c>
    </row>
    <row r="135" spans="1:6" ht="15.75">
      <c r="A135" s="292"/>
      <c r="B135" s="293" t="s">
        <v>1471</v>
      </c>
      <c r="C135" s="294">
        <v>16621.31</v>
      </c>
      <c r="D135" s="294">
        <v>9471.74</v>
      </c>
      <c r="E135" s="294">
        <v>0</v>
      </c>
      <c r="F135" s="295">
        <v>16621.31</v>
      </c>
    </row>
    <row r="136" spans="1:6" ht="30">
      <c r="A136" s="292"/>
      <c r="B136" s="293" t="s">
        <v>1472</v>
      </c>
      <c r="C136" s="294">
        <v>589905.97</v>
      </c>
      <c r="D136" s="294">
        <v>-30657.82</v>
      </c>
      <c r="E136" s="294">
        <v>-47387.59</v>
      </c>
      <c r="F136" s="295">
        <v>127746.12</v>
      </c>
    </row>
    <row r="137" spans="1:6" ht="30">
      <c r="A137" s="292"/>
      <c r="B137" s="293" t="s">
        <v>1473</v>
      </c>
      <c r="C137" s="294">
        <v>31928.27</v>
      </c>
      <c r="D137" s="294">
        <v>-7189.49</v>
      </c>
      <c r="E137" s="294">
        <v>-82112.75</v>
      </c>
      <c r="F137" s="295">
        <v>3898.94</v>
      </c>
    </row>
    <row r="138" spans="1:6" ht="15.75">
      <c r="A138" s="292"/>
      <c r="B138" s="293" t="s">
        <v>667</v>
      </c>
      <c r="C138" s="294">
        <v>172277.22</v>
      </c>
      <c r="D138" s="294">
        <v>-10848.32</v>
      </c>
      <c r="E138" s="294">
        <v>-16768.17</v>
      </c>
      <c r="F138" s="295">
        <v>8741.36</v>
      </c>
    </row>
    <row r="139" spans="1:6" ht="30">
      <c r="A139" s="292"/>
      <c r="B139" s="293" t="s">
        <v>423</v>
      </c>
      <c r="C139" s="294">
        <v>839794.13</v>
      </c>
      <c r="D139" s="294">
        <v>-53674.6</v>
      </c>
      <c r="E139" s="294">
        <v>-82964.46</v>
      </c>
      <c r="F139" s="295">
        <v>30661.65</v>
      </c>
    </row>
    <row r="140" spans="1:6" ht="15.75">
      <c r="A140" s="292"/>
      <c r="B140" s="293" t="s">
        <v>1474</v>
      </c>
      <c r="C140" s="294">
        <v>4667305.41</v>
      </c>
      <c r="D140" s="294">
        <v>-330402.48</v>
      </c>
      <c r="E140" s="294">
        <v>-1047992.2</v>
      </c>
      <c r="F140" s="295">
        <v>299451.31</v>
      </c>
    </row>
    <row r="141" spans="1:6" ht="15.75">
      <c r="A141" s="292"/>
      <c r="B141" s="293" t="s">
        <v>1475</v>
      </c>
      <c r="C141" s="294">
        <v>416769.74</v>
      </c>
      <c r="D141" s="294">
        <v>-17357.23</v>
      </c>
      <c r="E141" s="294">
        <v>-26828.95</v>
      </c>
      <c r="F141" s="295">
        <v>155113.39</v>
      </c>
    </row>
    <row r="142" spans="1:6" ht="15.75">
      <c r="A142" s="292"/>
      <c r="B142" s="293" t="s">
        <v>495</v>
      </c>
      <c r="C142" s="294">
        <v>152841.95</v>
      </c>
      <c r="D142" s="294">
        <v>-9626.16</v>
      </c>
      <c r="E142" s="294">
        <v>-14879.09</v>
      </c>
      <c r="F142" s="295">
        <v>7729.83</v>
      </c>
    </row>
    <row r="143" spans="1:6" ht="15.75">
      <c r="A143" s="292"/>
      <c r="B143" s="293" t="s">
        <v>1476</v>
      </c>
      <c r="C143" s="294">
        <v>8554.47</v>
      </c>
      <c r="D143" s="294">
        <v>15215.63</v>
      </c>
      <c r="E143" s="294">
        <v>0</v>
      </c>
      <c r="F143" s="295">
        <v>8554.42</v>
      </c>
    </row>
    <row r="144" spans="1:6" ht="15.75">
      <c r="A144" s="292"/>
      <c r="B144" s="293" t="s">
        <v>1477</v>
      </c>
      <c r="C144" s="294">
        <v>256701.03</v>
      </c>
      <c r="D144" s="294">
        <v>-14914.78</v>
      </c>
      <c r="E144" s="294">
        <v>-23053.68</v>
      </c>
      <c r="F144" s="295">
        <v>31863.89</v>
      </c>
    </row>
    <row r="145" spans="1:6" ht="15.75">
      <c r="A145" s="292"/>
      <c r="B145" s="293" t="s">
        <v>366</v>
      </c>
      <c r="C145" s="294">
        <v>24676.04</v>
      </c>
      <c r="D145" s="294">
        <v>-1616.44</v>
      </c>
      <c r="E145" s="294">
        <v>-2498.52</v>
      </c>
      <c r="F145" s="295">
        <v>308.68</v>
      </c>
    </row>
    <row r="146" spans="1:6" ht="15.75">
      <c r="A146" s="292"/>
      <c r="B146" s="293" t="s">
        <v>1478</v>
      </c>
      <c r="C146" s="294">
        <v>37504.6</v>
      </c>
      <c r="D146" s="294">
        <v>0</v>
      </c>
      <c r="E146" s="294">
        <v>0</v>
      </c>
      <c r="F146" s="295">
        <v>37504.6</v>
      </c>
    </row>
    <row r="147" spans="1:6" ht="15.75">
      <c r="A147" s="292"/>
      <c r="B147" s="293" t="s">
        <v>1479</v>
      </c>
      <c r="C147" s="294">
        <v>0</v>
      </c>
      <c r="D147" s="294">
        <v>0</v>
      </c>
      <c r="E147" s="294">
        <v>0</v>
      </c>
      <c r="F147" s="295">
        <v>0</v>
      </c>
    </row>
    <row r="148" spans="1:6" ht="15.75">
      <c r="A148" s="292"/>
      <c r="B148" s="293" t="s">
        <v>1480</v>
      </c>
      <c r="C148" s="294">
        <v>7.21</v>
      </c>
      <c r="D148" s="294">
        <v>0</v>
      </c>
      <c r="E148" s="294">
        <v>0</v>
      </c>
      <c r="F148" s="295">
        <v>7.21</v>
      </c>
    </row>
    <row r="149" spans="1:6" ht="15.75">
      <c r="A149" s="292"/>
      <c r="B149" s="293" t="s">
        <v>1481</v>
      </c>
      <c r="C149" s="294">
        <v>0</v>
      </c>
      <c r="D149" s="294">
        <v>0</v>
      </c>
      <c r="E149" s="294">
        <v>0</v>
      </c>
      <c r="F149" s="295">
        <v>0</v>
      </c>
    </row>
    <row r="150" spans="1:6" ht="15.75">
      <c r="A150" s="292"/>
      <c r="B150" s="293" t="s">
        <v>1482</v>
      </c>
      <c r="C150" s="294">
        <v>0</v>
      </c>
      <c r="D150" s="294">
        <v>0</v>
      </c>
      <c r="E150" s="294">
        <v>0</v>
      </c>
      <c r="F150" s="295">
        <v>0</v>
      </c>
    </row>
    <row r="151" spans="1:6" ht="30">
      <c r="A151" s="292"/>
      <c r="B151" s="293" t="s">
        <v>1483</v>
      </c>
      <c r="C151" s="294">
        <v>0</v>
      </c>
      <c r="D151" s="294">
        <v>0</v>
      </c>
      <c r="E151" s="294">
        <v>0</v>
      </c>
      <c r="F151" s="295">
        <v>0</v>
      </c>
    </row>
    <row r="152" spans="1:6" ht="15.75">
      <c r="A152" s="292"/>
      <c r="B152" s="293" t="s">
        <v>1484</v>
      </c>
      <c r="C152" s="294">
        <v>116929.08</v>
      </c>
      <c r="D152" s="294">
        <v>0</v>
      </c>
      <c r="E152" s="294">
        <v>0</v>
      </c>
      <c r="F152" s="295">
        <v>116929.08</v>
      </c>
    </row>
    <row r="153" spans="1:6" ht="15.75">
      <c r="A153" s="292"/>
      <c r="B153" s="293" t="s">
        <v>1485</v>
      </c>
      <c r="C153" s="294">
        <v>9200</v>
      </c>
      <c r="D153" s="294">
        <v>0</v>
      </c>
      <c r="E153" s="294">
        <v>0</v>
      </c>
      <c r="F153" s="295">
        <v>9200</v>
      </c>
    </row>
    <row r="154" spans="1:6" ht="15.75">
      <c r="A154" s="292"/>
      <c r="B154" s="293" t="s">
        <v>1486</v>
      </c>
      <c r="C154" s="294">
        <v>9710</v>
      </c>
      <c r="D154" s="294">
        <v>0</v>
      </c>
      <c r="E154" s="294">
        <v>0</v>
      </c>
      <c r="F154" s="295">
        <v>9710</v>
      </c>
    </row>
    <row r="155" spans="1:6" ht="15.75">
      <c r="A155" s="292"/>
      <c r="B155" s="293" t="s">
        <v>693</v>
      </c>
      <c r="C155" s="294">
        <v>974766.93</v>
      </c>
      <c r="D155" s="294">
        <v>-248344.81</v>
      </c>
      <c r="E155" s="294">
        <v>331067.37</v>
      </c>
      <c r="F155" s="295">
        <v>20157.8</v>
      </c>
    </row>
    <row r="156" spans="1:6" ht="16.5" thickBot="1">
      <c r="A156" s="292"/>
      <c r="B156" s="293" t="s">
        <v>1487</v>
      </c>
      <c r="C156" s="294">
        <v>746.53</v>
      </c>
      <c r="D156" s="294">
        <v>14075.29</v>
      </c>
      <c r="E156" s="294">
        <v>0</v>
      </c>
      <c r="F156" s="295">
        <v>746.53</v>
      </c>
    </row>
    <row r="157" spans="1:6" ht="16.5" customHeight="1" thickBot="1">
      <c r="A157" s="296"/>
      <c r="B157" s="296" t="s">
        <v>1488</v>
      </c>
      <c r="C157" s="297">
        <f>SUM(C$19:C156)</f>
        <v>36872844.279999994</v>
      </c>
      <c r="D157" s="297">
        <f>SUM(D$19:D156)</f>
        <v>-2550407.1</v>
      </c>
      <c r="E157" s="297">
        <f>SUM(E$19:E156)</f>
        <v>-8367409.1099999985</v>
      </c>
      <c r="F157" s="297">
        <f>SUM(F$19:F156)</f>
        <v>3660600.92</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REPORTING&amp;RHARTFORD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huberj</cp:lastModifiedBy>
  <cp:lastPrinted>2007-11-09T14:20:07Z</cp:lastPrinted>
  <dcterms:created xsi:type="dcterms:W3CDTF">2005-10-21T18:41:40Z</dcterms:created>
  <dcterms:modified xsi:type="dcterms:W3CDTF">2010-08-12T14:40:25Z</dcterms:modified>
  <cp:category/>
  <cp:version/>
  <cp:contentType/>
  <cp:contentStatus/>
</cp:coreProperties>
</file>