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activeTab="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'Report_17A'!$A$13:$C$191</definedName>
    <definedName name="_xlnm.Print_Area" localSheetId="8">'Report_17B'!$A$10:$F$115</definedName>
    <definedName name="_xlnm.Print_Area" localSheetId="9">'Report_18'!$A$9:$C$39</definedName>
    <definedName name="_xlnm.Print_Area" localSheetId="10">'Report_19'!$A$10:$E$31</definedName>
    <definedName name="_xlnm.Print_Area" localSheetId="0">'Report_20'!$A$11:$C$181</definedName>
    <definedName name="_xlnm.Print_Area" localSheetId="11">'Report_21'!$A$11:$E$56</definedName>
    <definedName name="_xlnm.Print_Area" localSheetId="12">'Report_22'!$A$11:$C$20</definedName>
    <definedName name="_xlnm.Print_Area" localSheetId="13">'Report_23'!$A$9:$F$59</definedName>
    <definedName name="_xlnm.Print_Area" localSheetId="1">'Report_5'!$A$10:$D$101</definedName>
    <definedName name="_xlnm.Print_Area" localSheetId="2">'Report_6'!$A$10:$E$101</definedName>
    <definedName name="_xlnm.Print_Area" localSheetId="3">'Report_6A'!$A$10:$F$55</definedName>
    <definedName name="_xlnm.Print_Area" localSheetId="4">'Report_7'!$A$10:$D$51</definedName>
    <definedName name="_xlnm.Print_Area" localSheetId="5">'Report_8'!$A$10:$D$51</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<sst xmlns="http://schemas.openxmlformats.org/spreadsheetml/2006/main" count="1601" uniqueCount="645">
  <si>
    <t>BRIDGEPORT HOSPITAL</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</si>
  <si>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</si>
  <si>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</si>
  <si>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</si>
  <si>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</si>
  <si>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</si>
  <si>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</si>
  <si>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</si>
  <si>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</si>
  <si>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</si>
  <si>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BRIDGEPORT HOSPITAL &amp; HEALTHCARE SERVICES, INC.</t>
  </si>
  <si>
    <t>Affiliate Description</t>
  </si>
  <si>
    <t>BRIDGEPORT HOSPITAL &amp; HEALTHCARE SERVICES, INC. IS THE SOLE MEMBER OF BRIDGEPORT HOSPITAL.  IT WAS ESTABLISHED AS A NOT FOR PROFIT, NONSTOCK, CONNECTICUT CORPORATION TO PROMOTE AND CARRY OUT CHARITABLE AND EDUCATIONAL ACTIVITIES.</t>
  </si>
  <si>
    <t xml:space="preserve">Affiliate type of service </t>
  </si>
  <si>
    <t>Parent Corporation</t>
  </si>
  <si>
    <t>Tax Status</t>
  </si>
  <si>
    <t>Not for Profit</t>
  </si>
  <si>
    <t>Street Address</t>
  </si>
  <si>
    <t>267 Grand Street, P.O.BOX 1234</t>
  </si>
  <si>
    <t xml:space="preserve">Town </t>
  </si>
  <si>
    <t>Bridgeport</t>
  </si>
  <si>
    <t>State</t>
  </si>
  <si>
    <t>Connecticut</t>
  </si>
  <si>
    <t>Zip Code</t>
  </si>
  <si>
    <t xml:space="preserve">06610 - </t>
  </si>
  <si>
    <t>CEO Name</t>
  </si>
  <si>
    <t>ROBERT J. TREFRY</t>
  </si>
  <si>
    <t>CEO Title</t>
  </si>
  <si>
    <t>PRESIDENT &amp; CEO</t>
  </si>
  <si>
    <t>CT Agent Name</t>
  </si>
  <si>
    <t>Karen Daley, Dir.</t>
  </si>
  <si>
    <t>CT Agent Company</t>
  </si>
  <si>
    <t>Bridgeport Hospital</t>
  </si>
  <si>
    <t>CT Agent Company Street Address</t>
  </si>
  <si>
    <t>267 GRANT STREET , PO BOX 5000</t>
  </si>
  <si>
    <t xml:space="preserve">CT Agent Town </t>
  </si>
  <si>
    <t>CT Agent State</t>
  </si>
  <si>
    <t>CT Agent Zip Code</t>
  </si>
  <si>
    <t>B.</t>
  </si>
  <si>
    <t>AHLBIN CENTER FOR REHABILITATION MEDICINE, INC.</t>
  </si>
  <si>
    <t>THIS ENTITY IS A NOT FOR PROFIT, NON STOCK CONNECTICUT CORPORATION.  IT PROVIDES OUTPATIENT REHABILITATION CARE TO ITS PATIENTS AND PROVIDES INPATIENT REHABILITATIVE CARE TO PATIENTS OF BRIDGEPORT HOSPITAL.</t>
  </si>
  <si>
    <t>Rehabilitation Services</t>
  </si>
  <si>
    <t>226 MILL HILL AVENUE</t>
  </si>
  <si>
    <t>Robert Trefry</t>
  </si>
  <si>
    <t>CEO</t>
  </si>
  <si>
    <t>267 Grant Street</t>
  </si>
  <si>
    <t>C.</t>
  </si>
  <si>
    <t>BRIDGEPORT HOSPITAL FOUNDATION, INC.</t>
  </si>
  <si>
    <t>THE FOUNDATION WAS FORMED TO SOLICIT CONTRIBUTIONS FOR THE BENEFIT OF BRIDGEPORT HOSPITAL AND HEALTHCARE SERVICES, INC.  THIS ENTITY IS A NOT FOR PROFIT, NON STOCK CONNECTICUT CORPORATION.</t>
  </si>
  <si>
    <t>Fund Raising/Management</t>
  </si>
  <si>
    <t>267 GRANT STREET PO BOX 5000</t>
  </si>
  <si>
    <t>Steve Jakab</t>
  </si>
  <si>
    <t>President</t>
  </si>
  <si>
    <t>D.</t>
  </si>
  <si>
    <t>BRIDGEPORT RENEWAL, LLC</t>
  </si>
  <si>
    <t xml:space="preserve">Bridgeport Renewal, LLC is a 100% controlled ownership of SCHS Properties, Inc.  Its purpose is holding titles to property and collecting income. It is not tax exempt and all of it's income/loss passes straight thorugh to SCHS Properties. </t>
  </si>
  <si>
    <t>Other HealthCare Svcs(Specify)</t>
  </si>
  <si>
    <t>Hope Juckel-Regan</t>
  </si>
  <si>
    <t>Karen Daley, Dir</t>
  </si>
  <si>
    <t>E.</t>
  </si>
  <si>
    <t>CENTURY FINANCIAL SERVICES, INC.  AND SUBSIDIARY (CENTURY)</t>
  </si>
  <si>
    <t>CENTURY OPERATES AN AGENCY SPECIALIZING IN HEALTHCARE PATIENT RECEIVABLE COLLECTIONS IN WHICH BRIDGEPORT HOSPITAL OWN A 47.6%</t>
  </si>
  <si>
    <t>Collection Agency</t>
  </si>
  <si>
    <t>For Profit</t>
  </si>
  <si>
    <t>23 Maiden Lane</t>
  </si>
  <si>
    <t>North Haven</t>
  </si>
  <si>
    <t xml:space="preserve">06473 - </t>
  </si>
  <si>
    <t>Patrick McCabe</t>
  </si>
  <si>
    <t>Chairman of the Board</t>
  </si>
  <si>
    <t>Steve Markesich</t>
  </si>
  <si>
    <t>Century Financial Serivces, Inc.</t>
  </si>
  <si>
    <t>23 Miaden Lane</t>
  </si>
  <si>
    <t>F.</t>
  </si>
  <si>
    <t>MILL HILL MEDICAL CONSULTANTS, INC.</t>
  </si>
  <si>
    <t>MILL HILL MEDICAL CONSULTANT, INC. IS A NOT FOR PROFIT, NON-STOCK MEDICAL GROUP ESTABLISHED TO PROVIDE PHYSICIAN SERVICES TO BRIDGEPORT HOSPITAL AND THE BRIDGEPORT COMMUNITY.</t>
  </si>
  <si>
    <t>Physicians Services</t>
  </si>
  <si>
    <t>BRUCE MCDONALD, M.D.</t>
  </si>
  <si>
    <t>PRESIDENT &amp; CHAIRMAN</t>
  </si>
  <si>
    <t>G.</t>
  </si>
  <si>
    <t>SCHS PROPERTIES, INC.</t>
  </si>
  <si>
    <t>THIS ENTITY IS A NOT FOR PROFIT, NON STOCK, CONNECTICUT CORPORATION CREATED FOR THE PURPOSE OF HOLDING TITLE `TO PROPERTY, COLLECTING INCOME THEREFROM AND TURNING OVER THE ENTIRE AMOUNT THEREOF, LESS EXPENSES TO BHHS, INC.</t>
  </si>
  <si>
    <t>H.</t>
  </si>
  <si>
    <t>SOUTHERN CONNECTICUT HEALTH NETWORK, INC.</t>
  </si>
  <si>
    <t>FOR FULL DISCLOSURE PURPOSES, NOT AN AFILIATE.  SCHN IS A PHYSICIAN HOSPITAL ORGANIZATION (PHO), DESIGNED TO COORDINATE MANAGED CARE CONTRACTS FOR BRIDGEPORT HOSPITAL AND ITS PHYSICIANS.</t>
  </si>
  <si>
    <t>Physicians Hospital Org. (PHO)</t>
  </si>
  <si>
    <t>BRUCE WAINER, M.D.</t>
  </si>
  <si>
    <t>267 Grant Street, Floor 11</t>
  </si>
  <si>
    <t>I.</t>
  </si>
  <si>
    <t>SOUTHERN CONNECTICUT PHYSICIANS, P.C.</t>
  </si>
  <si>
    <t>FOR FULL DISCLOSURE PURPOSES ONLY. NOT AN AFFILIATE.  THIS ENTITY IS A PHYSICIAN ORGANIZATION ESTABLISHED TO COORDIANTE THE MANAGED CARE CONTRACTING ACTIVITIES OF BRIDGEPORT HOSPITALS PHYSICIANS.</t>
  </si>
  <si>
    <t xml:space="preserve">PRESIDENT </t>
  </si>
  <si>
    <t>300 Mill Hill Avenue</t>
  </si>
  <si>
    <t>J.</t>
  </si>
  <si>
    <t>YALE NEW HAVEN HEALTH SERVICES CORPORATION, INC. (YNHHSC)</t>
  </si>
  <si>
    <t>YALE NEW HAVEN HEALTH SERVICES CORPORATION IS THE SOLE MEMBER OF BHHS, GHCS AND YALE NEW HAVEN HOSPITAL. IT PROVIDES MANAGEMENT SERVICES TO ITS SUBSIDIARIES.</t>
  </si>
  <si>
    <t>789 Howard Avenue</t>
  </si>
  <si>
    <t>New Haven</t>
  </si>
  <si>
    <t xml:space="preserve">06519 - </t>
  </si>
  <si>
    <t>MARNA BORGSTROM</t>
  </si>
  <si>
    <t>Rebecca A. Matthews Atty. Dir.</t>
  </si>
  <si>
    <t>YNHHSC</t>
  </si>
  <si>
    <t>60 Temple Street, 5th Floor, Suite 5B</t>
  </si>
  <si>
    <t xml:space="preserve">06510 - </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</si>
  <si>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</si>
  <si>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</si>
  <si>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</si>
  <si>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</si>
  <si>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</si>
  <si>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</si>
  <si>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</si>
  <si>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</si>
  <si>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</si>
  <si>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</si>
  <si>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</si>
  <si>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</si>
  <si>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</si>
  <si>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</si>
  <si>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</si>
  <si>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</si>
  <si>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</si>
  <si>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</si>
  <si>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</si>
  <si>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</si>
  <si>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</si>
  <si>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</si>
  <si>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</si>
  <si>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</si>
  <si>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</si>
  <si>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</si>
  <si>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</si>
  <si>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</si>
  <si>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</si>
  <si>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</si>
  <si>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</si>
  <si>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</si>
  <si>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</si>
  <si>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</si>
  <si>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</si>
  <si>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</si>
  <si>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</si>
  <si>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</si>
  <si>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</si>
  <si>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 xml:space="preserve">Salaries &amp; Benefits                   </t>
  </si>
  <si>
    <t xml:space="preserve">09/30/2009                     </t>
  </si>
  <si>
    <t xml:space="preserve">Management Fees                   </t>
  </si>
  <si>
    <t xml:space="preserve">Reimbursements/Fund Transfers                   </t>
  </si>
  <si>
    <t xml:space="preserve">Audit Fees Reimb to Bridgeport Hospital                   </t>
  </si>
  <si>
    <t xml:space="preserve">cash                   </t>
  </si>
  <si>
    <t>Ending Unconsolidated Intercompany Balance:</t>
  </si>
  <si>
    <t>9/30/2009  </t>
  </si>
  <si>
    <t xml:space="preserve">Rehabiliation services charged to Bridgeport Hospital                   </t>
  </si>
  <si>
    <t xml:space="preserve">Audit fees                   </t>
  </si>
  <si>
    <t xml:space="preserve">Salary and Benefits reimb to Bridgeport Hospital                   </t>
  </si>
  <si>
    <t xml:space="preserve">Office supplies                   </t>
  </si>
  <si>
    <t xml:space="preserve">Rental Reimb to Bridgeport Hospital                   </t>
  </si>
  <si>
    <t xml:space="preserve">Management Fees to Bridgeport Hospital                   </t>
  </si>
  <si>
    <t xml:space="preserve">Insurance espense reimbursed to Bridgeport Hospital                   </t>
  </si>
  <si>
    <t xml:space="preserve">Services provided by hospital                   </t>
  </si>
  <si>
    <t>Nothing to Report  </t>
  </si>
  <si>
    <t/>
  </si>
  <si>
    <t xml:space="preserve">Collection Agency Fees                   </t>
  </si>
  <si>
    <t xml:space="preserve">Clerical support fees                   </t>
  </si>
  <si>
    <t xml:space="preserve">Insurance expense reimb to Bridgeport Hospital                   </t>
  </si>
  <si>
    <t xml:space="preserve">Management Fee                   </t>
  </si>
  <si>
    <t xml:space="preserve">Audit fee reimbursed to Bridgeport Hospital                   </t>
  </si>
  <si>
    <t xml:space="preserve">Physician Services                   </t>
  </si>
  <si>
    <t xml:space="preserve">Benefits reimbursed to Bridgeport Hospital                   </t>
  </si>
  <si>
    <t xml:space="preserve">Rent                   </t>
  </si>
  <si>
    <t xml:space="preserve">Rental reimbursed to Bridgeport Hospital                   </t>
  </si>
  <si>
    <t xml:space="preserve">Insurance expense reimbursed to Bridgeport Hospital                   </t>
  </si>
  <si>
    <t xml:space="preserve">Non Salary Expense                   </t>
  </si>
  <si>
    <t xml:space="preserve">Accounting Fees                   </t>
  </si>
  <si>
    <t xml:space="preserve">Management and Business support                   </t>
  </si>
  <si>
    <t xml:space="preserve">MIS and Software                   </t>
  </si>
  <si>
    <t xml:space="preserve">Malpractice and Insurance                   </t>
  </si>
  <si>
    <t xml:space="preserve">Material Management                   </t>
  </si>
  <si>
    <t xml:space="preserve">Financial Planning, Budget                   </t>
  </si>
  <si>
    <t xml:space="preserve">Internal Audit and Compliance                   </t>
  </si>
  <si>
    <t xml:space="preserve">Call Center                   </t>
  </si>
  <si>
    <t xml:space="preserve">Cash Payments                   </t>
  </si>
  <si>
    <t>Grand Total:</t>
  </si>
  <si>
    <t>REPORT 6A - TRANSACTIONS BETWEEN HOSPITAL AFFILIATES OR RELATED CORPORATIONS</t>
  </si>
  <si>
    <t>AFFILIATE TRANSFERRING FUNDS</t>
  </si>
  <si>
    <t>AFFILIATE RECEIVING FUNDS</t>
  </si>
  <si>
    <t>AMOUNT</t>
  </si>
  <si>
    <t>Beginning Unconsolidated Intercompany Balance</t>
  </si>
  <si>
    <t>10/01/2008</t>
  </si>
  <si>
    <t>Cash Payments</t>
  </si>
  <si>
    <t>09/30/2009</t>
  </si>
  <si>
    <t>Equity transfer</t>
  </si>
  <si>
    <t>Beginning Balance</t>
  </si>
  <si>
    <t xml:space="preserve">Total: </t>
  </si>
  <si>
    <t>9/30/2009</t>
  </si>
  <si>
    <t>Nothing to Report</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</si>
  <si>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</si>
  <si>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</si>
  <si>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</si>
  <si>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</si>
  <si>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</si>
  <si>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</si>
  <si>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</si>
  <si>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</si>
  <si>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</si>
  <si>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</si>
  <si>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</si>
  <si>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</si>
  <si>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</si>
  <si>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</si>
  <si>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</si>
  <si>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</si>
  <si>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</si>
  <si>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</si>
  <si>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</si>
  <si>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</si>
  <si>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</si>
  <si>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</si>
  <si>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</si>
  <si>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</si>
  <si>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</si>
  <si>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</si>
  <si>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</si>
  <si>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</si>
  <si>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</si>
  <si>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</si>
  <si>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</si>
  <si>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</si>
  <si>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</si>
  <si>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</si>
  <si>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</si>
  <si>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</si>
  <si>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</si>
  <si>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Marquand Fund</t>
  </si>
  <si>
    <t>2</t>
  </si>
  <si>
    <t>3</t>
  </si>
  <si>
    <t>4</t>
  </si>
  <si>
    <t>5</t>
  </si>
  <si>
    <t>6</t>
  </si>
  <si>
    <t>7</t>
  </si>
  <si>
    <t>8</t>
  </si>
  <si>
    <t>9</t>
  </si>
  <si>
    <t>10</t>
  </si>
  <si>
    <t>11</t>
  </si>
  <si>
    <t>12</t>
  </si>
  <si>
    <t>13</t>
  </si>
  <si>
    <t>14</t>
  </si>
  <si>
    <t>15</t>
  </si>
  <si>
    <t>16</t>
  </si>
  <si>
    <t>17</t>
  </si>
  <si>
    <t>18</t>
  </si>
  <si>
    <t>19</t>
  </si>
  <si>
    <t>20</t>
  </si>
  <si>
    <t>21</t>
  </si>
  <si>
    <t>22</t>
  </si>
  <si>
    <t>23</t>
  </si>
  <si>
    <t>24</t>
  </si>
  <si>
    <t>Brothwell Fund</t>
  </si>
  <si>
    <t>25</t>
  </si>
  <si>
    <t>26</t>
  </si>
  <si>
    <t>27</t>
  </si>
  <si>
    <t>28</t>
  </si>
  <si>
    <t>Cowd Fund</t>
  </si>
  <si>
    <t>29</t>
  </si>
  <si>
    <t>30</t>
  </si>
  <si>
    <t>31</t>
  </si>
  <si>
    <t>32</t>
  </si>
  <si>
    <t>33</t>
  </si>
  <si>
    <t>34</t>
  </si>
  <si>
    <t>Wakeman Fund</t>
  </si>
  <si>
    <t>35</t>
  </si>
  <si>
    <t>36</t>
  </si>
  <si>
    <t>37</t>
  </si>
  <si>
    <t>38</t>
  </si>
  <si>
    <t>39</t>
  </si>
  <si>
    <t>40</t>
  </si>
  <si>
    <t>41</t>
  </si>
  <si>
    <t>42</t>
  </si>
  <si>
    <t>43</t>
  </si>
  <si>
    <t>44</t>
  </si>
  <si>
    <t>45</t>
  </si>
  <si>
    <t>46</t>
  </si>
  <si>
    <t>47</t>
  </si>
  <si>
    <t>48</t>
  </si>
  <si>
    <t>49</t>
  </si>
  <si>
    <t>Alice Setzer Fund</t>
  </si>
  <si>
    <t>50</t>
  </si>
  <si>
    <t>E Harral Fund</t>
  </si>
  <si>
    <t>51</t>
  </si>
  <si>
    <t>52</t>
  </si>
  <si>
    <t>53</t>
  </si>
  <si>
    <t>54</t>
  </si>
  <si>
    <t>55</t>
  </si>
  <si>
    <t>Fannie Wordin Fund</t>
  </si>
  <si>
    <t>56</t>
  </si>
  <si>
    <t>Soules Fund</t>
  </si>
  <si>
    <t>57</t>
  </si>
  <si>
    <t>Archer Wheeler Fund</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</si>
  <si>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</si>
  <si>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</si>
  <si>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</si>
  <si>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</si>
  <si>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</si>
  <si>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</si>
  <si>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</si>
  <si>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</si>
  <si>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</si>
  <si>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</si>
  <si>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</si>
  <si>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</si>
  <si>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</si>
  <si>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</si>
  <si>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</si>
  <si>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</si>
  <si>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</si>
  <si>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</si>
  <si>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</si>
  <si>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</si>
  <si>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</si>
  <si>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</si>
  <si>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</si>
  <si>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</si>
  <si>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</si>
  <si>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Sterling Free Bed Fund</t>
  </si>
  <si>
    <t>83</t>
  </si>
  <si>
    <t>Anne Drew Miller Fund</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</si>
  <si>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</si>
  <si>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</si>
  <si>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</si>
  <si>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</si>
  <si>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</si>
  <si>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</si>
  <si>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</si>
  <si>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</si>
  <si>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</si>
  <si>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</si>
  <si>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</si>
  <si>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</si>
  <si>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</si>
  <si>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</si>
  <si>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</si>
  <si>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</si>
  <si>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</si>
  <si>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</si>
  <si>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</si>
  <si>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</si>
  <si>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</si>
  <si>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</si>
  <si>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</si>
  <si>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</si>
  <si>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</si>
  <si>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</si>
  <si>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</si>
  <si>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</si>
  <si>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</si>
  <si>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</si>
  <si>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</si>
  <si>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</si>
  <si>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</si>
  <si>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</si>
  <si>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</si>
  <si>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</si>
  <si>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</si>
  <si>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</si>
  <si>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</si>
  <si>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</si>
  <si>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</si>
  <si>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</si>
  <si>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</si>
  <si>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</si>
  <si>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Barnum Fund</t>
  </si>
  <si>
    <t>128</t>
  </si>
  <si>
    <t>Bartram Fund</t>
  </si>
  <si>
    <t>129</t>
  </si>
  <si>
    <t>Caroline Betts Fund</t>
  </si>
  <si>
    <t>130</t>
  </si>
  <si>
    <t>Cook Fund</t>
  </si>
  <si>
    <t>131</t>
  </si>
  <si>
    <t>Couch Fund</t>
  </si>
  <si>
    <t>132</t>
  </si>
  <si>
    <t>Crane Valve Co Fund</t>
  </si>
  <si>
    <t>133</t>
  </si>
  <si>
    <t>Fray Fund</t>
  </si>
  <si>
    <t>134</t>
  </si>
  <si>
    <t>R Gilbert Fund</t>
  </si>
  <si>
    <t>135</t>
  </si>
  <si>
    <t>C Godfrey Fund</t>
  </si>
  <si>
    <t>136</t>
  </si>
  <si>
    <t>E Godfrey Fund</t>
  </si>
  <si>
    <t>137</t>
  </si>
  <si>
    <t>Stiles Hall Fund</t>
  </si>
  <si>
    <t>138</t>
  </si>
  <si>
    <t>Hunt Fund</t>
  </si>
  <si>
    <t>139</t>
  </si>
  <si>
    <t>Ives Fund</t>
  </si>
  <si>
    <t>140</t>
  </si>
  <si>
    <t>Jacoby Fund</t>
  </si>
  <si>
    <t>141</t>
  </si>
  <si>
    <t>Anna Jennings Fund</t>
  </si>
  <si>
    <t>142</t>
  </si>
  <si>
    <t>OG Jennings Fund</t>
  </si>
  <si>
    <t>143</t>
  </si>
  <si>
    <t>A Klein Fund</t>
  </si>
  <si>
    <t>144</t>
  </si>
  <si>
    <t>Lacy Fund</t>
  </si>
  <si>
    <t>145</t>
  </si>
  <si>
    <t>Leavenworth Fund</t>
  </si>
  <si>
    <t>146</t>
  </si>
  <si>
    <t>Lewis Fund</t>
  </si>
  <si>
    <t>147</t>
  </si>
  <si>
    <t>Lockwood Fund</t>
  </si>
  <si>
    <t>148</t>
  </si>
  <si>
    <t>149</t>
  </si>
  <si>
    <t>Lounsbury Fund</t>
  </si>
  <si>
    <t>150</t>
  </si>
  <si>
    <t>Lyon Fund</t>
  </si>
  <si>
    <t>151</t>
  </si>
  <si>
    <t>McCord Fund</t>
  </si>
  <si>
    <t>152</t>
  </si>
  <si>
    <t>Clarence Miller Fund</t>
  </si>
  <si>
    <t>153</t>
  </si>
  <si>
    <t>W Perry Fund</t>
  </si>
  <si>
    <t>154</t>
  </si>
  <si>
    <t>DW Plumb Fund</t>
  </si>
  <si>
    <t>155</t>
  </si>
  <si>
    <t>Elton Rogers Fund</t>
  </si>
  <si>
    <t>156</t>
  </si>
  <si>
    <t>F Steeley Fund</t>
  </si>
  <si>
    <t>157</t>
  </si>
  <si>
    <t>Stoddard Fund</t>
  </si>
  <si>
    <t>158</t>
  </si>
  <si>
    <t>Terry Fund</t>
  </si>
  <si>
    <t>159</t>
  </si>
  <si>
    <t>Trubee Fund</t>
  </si>
  <si>
    <t>160</t>
  </si>
  <si>
    <t>Williams Fund</t>
  </si>
  <si>
    <t>161</t>
  </si>
  <si>
    <t>Woodruff Fund</t>
  </si>
  <si>
    <t>162</t>
  </si>
  <si>
    <t>Susan Betts Fund</t>
  </si>
  <si>
    <t>163</t>
  </si>
  <si>
    <t>Rowland Fund</t>
  </si>
  <si>
    <t>164</t>
  </si>
  <si>
    <t>Lane Fund</t>
  </si>
  <si>
    <t>165</t>
  </si>
  <si>
    <t>Mary Hawley Fund</t>
  </si>
  <si>
    <t>166</t>
  </si>
  <si>
    <t>Arthur Nettleton Fund</t>
  </si>
  <si>
    <t>167</t>
  </si>
  <si>
    <t>Fable Fund</t>
  </si>
  <si>
    <t>168</t>
  </si>
  <si>
    <t>Mary Godfrey Fund</t>
  </si>
  <si>
    <t>169</t>
  </si>
  <si>
    <t>Jacob Klein Fund</t>
  </si>
  <si>
    <t>170</t>
  </si>
  <si>
    <t>Francis Leigh Fund</t>
  </si>
  <si>
    <t>171</t>
  </si>
  <si>
    <t>Mallett Fund</t>
  </si>
  <si>
    <t>172</t>
  </si>
  <si>
    <t>Marsh Fund</t>
  </si>
  <si>
    <t>173</t>
  </si>
  <si>
    <t>Richardson Fund</t>
  </si>
  <si>
    <t>174</t>
  </si>
  <si>
    <t>CB Seeley Fund</t>
  </si>
  <si>
    <t>175</t>
  </si>
  <si>
    <t>Cowley Fund</t>
  </si>
  <si>
    <t>176</t>
  </si>
  <si>
    <t>Thompson Fund</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</si>
  <si>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</si>
  <si>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</si>
  <si>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</si>
  <si>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</si>
  <si>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</si>
  <si>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</si>
  <si>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</si>
  <si>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</si>
  <si>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</si>
  <si>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</si>
  <si>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</si>
  <si>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</si>
  <si>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</si>
  <si>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</si>
  <si>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Florence Seeley Fund</t>
  </si>
  <si>
    <t>Ruth Gilbert Fund</t>
  </si>
  <si>
    <t>Helen Wordin Fund</t>
  </si>
  <si>
    <t>Hobart Wheeler Fund</t>
  </si>
  <si>
    <t>Mrs. C.B.Seeley Fund</t>
  </si>
  <si>
    <t>E. Harral Fund</t>
  </si>
  <si>
    <t>Fannie Wording Fund</t>
  </si>
  <si>
    <t>F. Weather Beardsley Fund</t>
  </si>
  <si>
    <t>Mary Trubee Fund</t>
  </si>
  <si>
    <t>Warner Fund</t>
  </si>
  <si>
    <t>Crosby Fund</t>
  </si>
  <si>
    <t>Oliver Jennings Fund</t>
  </si>
  <si>
    <t>Carol Godfrey Fund</t>
  </si>
  <si>
    <t>Marsh fund</t>
  </si>
  <si>
    <t>Edward Godfrey Fund</t>
  </si>
  <si>
    <t>Blind Fund</t>
  </si>
  <si>
    <t>Loomis Fund</t>
  </si>
  <si>
    <t>Marietta Crowley Fund</t>
  </si>
  <si>
    <t>Alice Godfrey Fund</t>
  </si>
  <si>
    <t>Annie Jennings Fund</t>
  </si>
  <si>
    <t>Eliz. Lockwood Fund</t>
  </si>
  <si>
    <t>Cole Fund</t>
  </si>
  <si>
    <t>Maria Lockwood Fund</t>
  </si>
  <si>
    <t>Wood Fund</t>
  </si>
  <si>
    <t>Pettingill Fund</t>
  </si>
  <si>
    <t>Pomeroy Fund</t>
  </si>
  <si>
    <t>Frances Perry Fund</t>
  </si>
  <si>
    <t>Armstrong Fund</t>
  </si>
  <si>
    <t>Beach Fund</t>
  </si>
  <si>
    <t>William Perry Fund</t>
  </si>
  <si>
    <t>Mary Beardsley Fund</t>
  </si>
  <si>
    <t>Gould Fund</t>
  </si>
  <si>
    <t>Burnham Fund</t>
  </si>
  <si>
    <t>David Trubee Fund</t>
  </si>
  <si>
    <t>Stephens Fund</t>
  </si>
  <si>
    <t>O. G. Jennings Fund</t>
  </si>
  <si>
    <t>Leavenworth/Sherman Fund</t>
  </si>
  <si>
    <t>Crane Value Fund</t>
  </si>
  <si>
    <t>Sarah Beardsley Fund</t>
  </si>
  <si>
    <t>Henry C. Knight Fund</t>
  </si>
  <si>
    <t>Margaret Mallet Fund</t>
  </si>
  <si>
    <t>Strong Fund</t>
  </si>
  <si>
    <t>Abraham Klein Fund</t>
  </si>
  <si>
    <t>Charles Ferry Fund</t>
  </si>
  <si>
    <t>Mary Ferry Fund</t>
  </si>
  <si>
    <t>Nettleton Fund</t>
  </si>
  <si>
    <t>Rogers Fund</t>
  </si>
  <si>
    <t>Pflomm Fund</t>
  </si>
  <si>
    <t>Conlin Fund</t>
  </si>
  <si>
    <t>Atwater Fund</t>
  </si>
  <si>
    <t>Crissy Harral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</si>
  <si>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</si>
  <si>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</si>
  <si>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</si>
  <si>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</si>
  <si>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</si>
  <si>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See Policies and Procedures associated with Credit and Collections files as part of Annual Reporting Section 19(a)-167g-91(b)(22).</t>
  </si>
  <si>
    <t>Hospital's processes and policies for compensating a Collection Agent for services rendered</t>
  </si>
  <si>
    <t>Each collection agent is reimbursed for services and rendered based on separately negotiated performance related contracts.</t>
  </si>
  <si>
    <t>Total Recovery Rate on accounts assigned (excluding Medicare accounts) to Collection Agents</t>
  </si>
  <si>
    <t>II.</t>
  </si>
  <si>
    <t>SPECIFIC COLLECTION AGENT INFORMATION</t>
  </si>
  <si>
    <t xml:space="preserve">Collection Agent </t>
  </si>
  <si>
    <t>Collection Agent Name</t>
  </si>
  <si>
    <t>Century Financial Services</t>
  </si>
  <si>
    <t xml:space="preserve">Collection Agent Type </t>
  </si>
  <si>
    <t xml:space="preserve">Related / Not Related Entity </t>
  </si>
  <si>
    <t>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</si>
  <si>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</si>
  <si>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</si>
  <si>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</si>
  <si>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Nair &amp; Levin PC</t>
  </si>
  <si>
    <t>Attorney</t>
  </si>
  <si>
    <t>Not Related</t>
  </si>
  <si>
    <t>Tobin, Carberry, OMallery, Riley, Selinger PC</t>
  </si>
  <si>
    <t>REPORT 19 - SALARIES AND FRINGE BENEFITS OF THE TEN HIGHEST PAID HOSPITAL POSITIONS</t>
  </si>
  <si>
    <t>POSITION TITLE</t>
  </si>
  <si>
    <t>SALARY</t>
  </si>
  <si>
    <t>FRINGE BENEFITS</t>
  </si>
  <si>
    <t>TOTAL</t>
  </si>
  <si>
    <t>1.</t>
  </si>
  <si>
    <t>President &amp; CEO</t>
  </si>
  <si>
    <t>2.</t>
  </si>
  <si>
    <t>Medical Director</t>
  </si>
  <si>
    <t>3.</t>
  </si>
  <si>
    <t>Senior VP of Finance &amp; CFO</t>
  </si>
  <si>
    <t>4.</t>
  </si>
  <si>
    <t>Senior VP &amp; COO</t>
  </si>
  <si>
    <t>5.</t>
  </si>
  <si>
    <t>Senior VP of Human Resources</t>
  </si>
  <si>
    <t>6.</t>
  </si>
  <si>
    <t>ER Physician</t>
  </si>
  <si>
    <t>7.</t>
  </si>
  <si>
    <t>8.</t>
  </si>
  <si>
    <t>Sr. VP of Quality Control &amp; Risk Management</t>
  </si>
  <si>
    <t>9.</t>
  </si>
  <si>
    <t>10.</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</si>
  <si>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</si>
  <si>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</si>
  <si>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</si>
  <si>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</si>
  <si>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</si>
  <si>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</si>
  <si>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</si>
  <si>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</si>
  <si>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</si>
  <si>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</si>
  <si>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</si>
  <si>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</si>
  <si>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G .</t>
  </si>
  <si>
    <t>H .</t>
  </si>
  <si>
    <t>I .</t>
  </si>
  <si>
    <t>J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</si>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</sst>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medium">
        <color indexed="63"/>
      </left>
      <right>
        <color indexed="63"/>
      </right>
      <top style="medium">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color indexed="63"/>
      </left>
      <right style="thin">
        <color indexed="63"/>
      </right>
      <top style="thin">
        <color indexed="63"/>
      </top>
      <bottom style="medium">
        <color indexed="63"/>
      </bottom>
    </border>
    <border>
      <left style="thin">
        <color indexed="8"/>
      </left>
      <right style="medium">
        <color indexed="63"/>
      </right>
      <top>
        <color indexed="63"/>
      </top>
      <bottom style="medium">
        <color indexed="63"/>
      </bottom>
    </border>
    <border>
      <left style="medium">
        <color indexed="63"/>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63"/>
      </right>
      <top>
        <color indexed="63"/>
      </top>
      <bottom style="thin">
        <color indexed="8"/>
      </bottom>
    </border>
    <border>
      <left style="medium">
        <color indexed="63"/>
      </left>
      <right>
        <color indexed="63"/>
      </right>
      <top>
        <color indexed="63"/>
      </top>
      <bottom style="medium">
        <color indexed="63"/>
      </bottom>
    </border>
    <border>
      <left style="thin">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color indexed="63"/>
      </right>
      <top>
        <color indexed="63"/>
      </top>
      <bottom style="thin">
        <color indexed="63"/>
      </bottom>
    </border>
    <border>
      <left style="medium">
        <color indexed="63"/>
      </left>
      <right>
        <color indexed="63"/>
      </right>
      <top style="thin">
        <color indexed="63"/>
      </top>
      <bottom style="mediu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medium">
        <color indexed="63"/>
      </left>
      <right>
        <color indexed="63"/>
      </right>
      <top style="thin">
        <color indexed="63"/>
      </top>
      <bottom style="thin">
        <color indexed="63"/>
      </bottom>
    </border>
    <border>
      <left style="thin">
        <color indexed="8"/>
      </left>
      <right style="thin">
        <color indexed="63"/>
      </right>
      <top style="thin">
        <color indexed="8"/>
      </top>
      <botto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style="thin">
        <color indexed="22"/>
      </left>
      <right style="thin">
        <color indexed="22"/>
      </right>
      <top style="thin">
        <color indexed="22"/>
      </top>
      <bottom>
        <color indexed="63"/>
      </bottom>
    </border>
    <border>
      <left style="medium">
        <color indexed="63"/>
      </left>
      <right>
        <color indexed="63"/>
      </right>
      <top>
        <color indexed="63"/>
      </top>
      <bottom style="thin">
        <color indexed="63"/>
      </bottom>
    </border>
    <border>
      <left style="thin">
        <color indexed="22"/>
      </left>
      <right style="thin">
        <color indexed="22"/>
      </right>
      <top>
        <color indexed="63"/>
      </top>
      <bottom style="thin">
        <color indexed="22"/>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color indexed="63"/>
      </left>
      <right style="medium">
        <color indexed="63"/>
      </right>
      <top>
        <color indexed="63"/>
      </top>
      <botto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04">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9" fillId="20" borderId="35" xfId="0" applyFont="1" applyFill="1" applyBorder="1" applyAlignment="1">
      <alignment wrapText="1"/>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8" fillId="0" borderId="57" xfId="0" applyFont="1" applyFill="1" applyBorder="1" applyAlignment="1">
      <alignment horizontal="left"/>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59"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60" xfId="0" applyFont="1" applyBorder="1" applyAlignment="1">
      <alignment horizontal="center" wrapText="1"/>
    </xf>
    <xf numFmtId="14" fontId="21" fillId="0" borderId="27" xfId="0" applyNumberFormat="1" applyFont="1" applyBorder="1" applyAlignment="1">
      <alignment horizontal="right"/>
    </xf>
    <xf numFmtId="6" fontId="21" fillId="0" borderId="61"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2"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60" xfId="0" applyFont="1" applyBorder="1" applyAlignment="1">
      <alignment horizontal="center" wrapText="1"/>
    </xf>
    <xf numFmtId="14" fontId="0" fillId="0" borderId="63" xfId="0" applyNumberFormat="1" applyFont="1" applyBorder="1" applyAlignment="1">
      <alignment horizontal="right"/>
    </xf>
    <xf numFmtId="6" fontId="0" fillId="0" borderId="64" xfId="0" applyNumberFormat="1" applyFont="1" applyBorder="1" applyAlignment="1">
      <alignment horizontal="right"/>
    </xf>
    <xf numFmtId="0" fontId="21" fillId="0" borderId="49" xfId="0" applyFont="1" applyFill="1" applyBorder="1" applyAlignment="1">
      <alignment horizontal="center" wrapText="1"/>
    </xf>
    <xf numFmtId="0" fontId="21" fillId="0" borderId="65" xfId="0" applyFont="1" applyFill="1" applyBorder="1" applyAlignment="1">
      <alignment horizontal="center" wrapText="1"/>
    </xf>
    <xf numFmtId="0" fontId="21" fillId="0" borderId="65" xfId="0" applyFont="1" applyFill="1" applyBorder="1" applyAlignment="1">
      <alignment horizontal="center"/>
    </xf>
    <xf numFmtId="0" fontId="21" fillId="0" borderId="65" xfId="0" applyFont="1" applyBorder="1" applyAlignment="1">
      <alignment horizontal="right"/>
    </xf>
    <xf numFmtId="14" fontId="21" fillId="0" borderId="65"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1"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6"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7"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8" xfId="0" applyFont="1" applyBorder="1" applyAlignment="1">
      <alignment horizontal="center" wrapText="1"/>
    </xf>
    <xf numFmtId="0" fontId="23" fillId="0" borderId="69"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70"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1" xfId="0" applyFont="1" applyBorder="1" applyAlignment="1">
      <alignment horizontal="center" wrapText="1"/>
    </xf>
    <xf numFmtId="0" fontId="23" fillId="0" borderId="47" xfId="0" applyFont="1" applyBorder="1" applyAlignment="1">
      <alignment horizontal="center" wrapText="1"/>
    </xf>
    <xf numFmtId="0" fontId="22" fillId="20" borderId="72" xfId="0" applyFont="1" applyFill="1" applyBorder="1" applyAlignment="1">
      <alignment/>
    </xf>
    <xf numFmtId="0" fontId="22" fillId="0" borderId="73" xfId="0" applyFont="1" applyBorder="1" applyAlignment="1">
      <alignment horizontal="center" wrapText="1"/>
    </xf>
    <xf numFmtId="0" fontId="22" fillId="0" borderId="74"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35" xfId="0" applyFont="1" applyBorder="1" applyAlignment="1">
      <alignment horizontal="center" wrapText="1"/>
    </xf>
    <xf numFmtId="0" fontId="23" fillId="0" borderId="35"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5" xfId="0" applyNumberFormat="1" applyFont="1" applyFill="1" applyBorder="1" applyAlignment="1">
      <alignment horizontal="center"/>
    </xf>
    <xf numFmtId="0" fontId="23" fillId="0" borderId="76"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6"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78" xfId="0" applyFont="1" applyBorder="1" applyAlignment="1">
      <alignment horizontal="left" wrapText="1"/>
    </xf>
    <xf numFmtId="0" fontId="23" fillId="0" borderId="17" xfId="0" applyFont="1" applyBorder="1" applyAlignment="1">
      <alignment horizontal="center" wrapText="1"/>
    </xf>
    <xf numFmtId="0" fontId="23" fillId="0" borderId="78"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9" xfId="0" applyFont="1" applyFill="1" applyBorder="1" applyAlignment="1">
      <alignment horizontal="left" wrapText="1"/>
    </xf>
    <xf numFmtId="0" fontId="23" fillId="20" borderId="20" xfId="0" applyFont="1" applyFill="1" applyBorder="1" applyAlignment="1">
      <alignment horizontal="center"/>
    </xf>
    <xf numFmtId="0" fontId="23" fillId="20" borderId="79"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8" fillId="0" borderId="80" xfId="0" applyFont="1" applyFill="1" applyBorder="1" applyAlignment="1">
      <alignment horizontal="left"/>
    </xf>
    <xf numFmtId="0" fontId="22" fillId="0" borderId="28" xfId="0" applyFont="1" applyBorder="1" applyAlignment="1">
      <alignment horizontal="center" wrapText="1"/>
    </xf>
    <xf numFmtId="0" fontId="22" fillId="0" borderId="81" xfId="0" applyFont="1" applyBorder="1" applyAlignment="1">
      <alignment horizontal="left" wrapText="1"/>
    </xf>
    <xf numFmtId="8" fontId="22" fillId="0" borderId="81" xfId="0" applyNumberFormat="1" applyFont="1" applyBorder="1" applyAlignment="1">
      <alignment horizontal="right" wrapText="1"/>
    </xf>
    <xf numFmtId="9" fontId="22" fillId="0" borderId="82"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1" xfId="0" applyFont="1" applyFill="1" applyBorder="1" applyAlignment="1">
      <alignment horizontal="left" wrapText="1"/>
    </xf>
    <xf numFmtId="6" fontId="0" fillId="20" borderId="81" xfId="0" applyNumberFormat="1" applyFill="1" applyBorder="1" applyAlignment="1">
      <alignment horizontal="right" wrapText="1"/>
    </xf>
    <xf numFmtId="9" fontId="0" fillId="20" borderId="82"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35"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7" xfId="0" applyFont="1" applyFill="1" applyBorder="1" applyAlignment="1" applyProtection="1">
      <alignment horizontal="left" wrapText="1"/>
      <protection/>
    </xf>
    <xf numFmtId="0" fontId="18" fillId="0" borderId="20" xfId="0" applyFont="1" applyBorder="1" applyAlignment="1">
      <alignment horizontal="left" wrapText="1"/>
    </xf>
    <xf numFmtId="8" fontId="18" fillId="0" borderId="72" xfId="0" applyNumberFormat="1" applyFont="1" applyBorder="1" applyAlignment="1">
      <alignment horizontal="right"/>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168" fontId="18" fillId="0" borderId="85" xfId="0" applyNumberFormat="1" applyFont="1" applyFill="1" applyBorder="1" applyAlignment="1">
      <alignment horizontal="center"/>
    </xf>
    <xf numFmtId="49" fontId="18" fillId="0" borderId="76"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6"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76" xfId="0" applyFont="1" applyFill="1" applyBorder="1" applyAlignment="1">
      <alignment/>
    </xf>
    <xf numFmtId="6" fontId="24" fillId="0" borderId="78" xfId="0" applyNumberFormat="1" applyFont="1" applyFill="1" applyBorder="1" applyAlignment="1">
      <alignment/>
    </xf>
    <xf numFmtId="0" fontId="18" fillId="0" borderId="19" xfId="0" applyFont="1" applyFill="1" applyBorder="1" applyAlignment="1">
      <alignment/>
    </xf>
    <xf numFmtId="0" fontId="18" fillId="0" borderId="8" xfId="0" applyFont="1" applyBorder="1" applyAlignment="1" applyProtection="1">
      <alignment horizontal="left" wrapText="1"/>
      <protection locked="0"/>
    </xf>
    <xf numFmtId="8" fontId="18" fillId="0" borderId="8" xfId="0" applyNumberFormat="1" applyFont="1" applyBorder="1" applyAlignment="1">
      <alignment horizontal="right"/>
    </xf>
    <xf numFmtId="8" fontId="18" fillId="0" borderId="21" xfId="0" applyNumberFormat="1" applyFont="1" applyFill="1" applyBorder="1" applyAlignment="1" applyProtection="1">
      <alignment horizontal="right"/>
      <protection locked="0"/>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78" xfId="0" applyFont="1" applyBorder="1" applyAlignment="1">
      <alignment horizontal="center"/>
    </xf>
    <xf numFmtId="0" fontId="23" fillId="0" borderId="87" xfId="0" applyFont="1" applyFill="1" applyBorder="1" applyAlignment="1">
      <alignment horizontal="center" vertical="top"/>
    </xf>
    <xf numFmtId="0" fontId="23" fillId="0" borderId="68" xfId="0" applyFont="1" applyFill="1" applyBorder="1" applyAlignment="1">
      <alignment vertical="top"/>
    </xf>
    <xf numFmtId="168" fontId="26" fillId="20" borderId="88"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9" xfId="0" applyFont="1" applyFill="1" applyBorder="1" applyAlignment="1">
      <alignment/>
    </xf>
    <xf numFmtId="168" fontId="26" fillId="0" borderId="76"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1" xfId="0" applyFont="1" applyBorder="1" applyAlignment="1">
      <alignment vertical="top" wrapText="1"/>
    </xf>
    <xf numFmtId="10" fontId="0" fillId="0" borderId="82" xfId="0" applyNumberFormat="1" applyFont="1" applyBorder="1" applyAlignment="1">
      <alignment horizontal="left"/>
    </xf>
    <xf numFmtId="0" fontId="22" fillId="20" borderId="80" xfId="0" applyFont="1" applyFill="1" applyBorder="1" applyAlignment="1">
      <alignment horizontal="center" vertical="top"/>
    </xf>
    <xf numFmtId="0" fontId="22" fillId="20" borderId="90"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35"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35"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59" xfId="0" applyNumberFormat="1" applyFont="1" applyBorder="1" applyAlignment="1">
      <alignment horizontal="center"/>
    </xf>
    <xf numFmtId="168" fontId="21" fillId="0" borderId="86" xfId="0" applyNumberFormat="1" applyFont="1" applyBorder="1" applyAlignment="1">
      <alignment horizontal="left"/>
    </xf>
    <xf numFmtId="168" fontId="21" fillId="0" borderId="86"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2"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1" xfId="0" applyFont="1" applyBorder="1" applyAlignment="1">
      <alignment horizontal="left" wrapText="1"/>
    </xf>
    <xf numFmtId="0" fontId="23" fillId="0" borderId="92" xfId="0" applyFont="1" applyBorder="1" applyAlignment="1">
      <alignment horizontal="center" wrapText="1"/>
    </xf>
    <xf numFmtId="0" fontId="23" fillId="0" borderId="93"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4" xfId="0" applyFont="1" applyFill="1" applyBorder="1" applyAlignment="1">
      <alignment horizontal="left" wrapText="1"/>
    </xf>
    <xf numFmtId="0" fontId="23" fillId="20" borderId="95" xfId="0" applyFont="1" applyFill="1" applyBorder="1" applyAlignment="1">
      <alignment horizontal="center" wrapText="1"/>
    </xf>
    <xf numFmtId="0" fontId="23" fillId="20" borderId="91" xfId="0" applyFont="1" applyFill="1" applyBorder="1" applyAlignment="1">
      <alignment horizontal="center" wrapText="1"/>
    </xf>
    <xf numFmtId="0" fontId="22" fillId="0" borderId="8" xfId="0" applyFont="1" applyFill="1" applyBorder="1" applyAlignment="1">
      <alignment horizontal="center" wrapText="1"/>
    </xf>
    <xf numFmtId="0" fontId="23" fillId="0" borderId="96" xfId="0" applyFont="1" applyBorder="1" applyAlignment="1">
      <alignment horizontal="left" wrapText="1"/>
    </xf>
    <xf numFmtId="0" fontId="22" fillId="20" borderId="79" xfId="0" applyFont="1" applyFill="1" applyBorder="1" applyAlignment="1">
      <alignment horizontal="center" wrapText="1"/>
    </xf>
    <xf numFmtId="0" fontId="18" fillId="0" borderId="62" xfId="0" applyFont="1" applyFill="1" applyBorder="1" applyAlignment="1">
      <alignment horizontal="left"/>
    </xf>
    <xf numFmtId="0" fontId="22" fillId="20" borderId="96" xfId="0" applyFont="1" applyFill="1" applyBorder="1" applyAlignment="1">
      <alignment horizontal="center" wrapText="1"/>
    </xf>
    <xf numFmtId="0" fontId="22" fillId="0" borderId="8" xfId="0" applyFont="1" applyBorder="1" applyAlignment="1">
      <alignment horizontal="center" vertical="top" wrapText="1"/>
    </xf>
    <xf numFmtId="0" fontId="22" fillId="0" borderId="60" xfId="0" applyFont="1" applyBorder="1" applyAlignment="1">
      <alignment horizontal="left" wrapText="1"/>
    </xf>
    <xf numFmtId="6" fontId="22" fillId="0" borderId="63" xfId="0" applyNumberFormat="1" applyFont="1" applyBorder="1" applyAlignment="1">
      <alignment horizontal="center" wrapText="1"/>
    </xf>
    <xf numFmtId="0" fontId="23" fillId="20" borderId="67" xfId="0" applyFont="1" applyFill="1" applyBorder="1" applyAlignment="1">
      <alignment horizontal="center" wrapText="1"/>
    </xf>
    <xf numFmtId="0" fontId="0" fillId="0" borderId="0" xfId="0" applyFont="1" applyBorder="1" applyAlignment="1">
      <alignment/>
    </xf>
    <xf numFmtId="0" fontId="29" fillId="0" borderId="95" xfId="0" applyFont="1" applyBorder="1" applyAlignment="1">
      <alignment wrapText="1"/>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7"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6"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2" xfId="0" applyFont="1" applyBorder="1" applyAlignment="1">
      <alignment horizontal="left" wrapText="1"/>
    </xf>
    <xf numFmtId="0" fontId="0" fillId="0" borderId="62" xfId="0" applyFont="1" applyFill="1" applyBorder="1" applyAlignment="1">
      <alignment/>
    </xf>
    <xf numFmtId="0" fontId="0" fillId="0" borderId="98" xfId="0" applyFont="1" applyBorder="1" applyAlignment="1" applyProtection="1">
      <alignment horizontal="center" wrapText="1"/>
      <protection locked="0"/>
    </xf>
    <xf numFmtId="0" fontId="0" fillId="0" borderId="99" xfId="0" applyFont="1" applyBorder="1" applyAlignment="1">
      <alignment horizontal="left" wrapText="1"/>
    </xf>
    <xf numFmtId="0" fontId="0" fillId="0" borderId="8" xfId="0" applyFont="1" applyBorder="1" applyAlignment="1">
      <alignment horizontal="center" wrapText="1"/>
    </xf>
    <xf numFmtId="0" fontId="0" fillId="20" borderId="100" xfId="0" applyFont="1" applyFill="1" applyBorder="1" applyAlignment="1" applyProtection="1">
      <alignment horizontal="right" wrapText="1"/>
      <protection locked="0"/>
    </xf>
    <xf numFmtId="0" fontId="0" fillId="20" borderId="101" xfId="0" applyFont="1" applyFill="1" applyBorder="1" applyAlignment="1">
      <alignment wrapText="1"/>
    </xf>
    <xf numFmtId="0" fontId="0" fillId="20" borderId="8" xfId="0" applyFont="1" applyFill="1" applyBorder="1" applyAlignment="1">
      <alignment horizontal="center"/>
    </xf>
    <xf numFmtId="0" fontId="0" fillId="0" borderId="100" xfId="0" applyFont="1" applyBorder="1" applyAlignment="1" applyProtection="1">
      <alignment horizontal="center" wrapText="1"/>
      <protection locked="0"/>
    </xf>
    <xf numFmtId="0" fontId="18" fillId="0" borderId="96" xfId="0" applyFont="1" applyFill="1" applyBorder="1" applyAlignment="1">
      <alignment wrapText="1"/>
    </xf>
    <xf numFmtId="0" fontId="18" fillId="0" borderId="102" xfId="0" applyFont="1" applyFill="1" applyBorder="1" applyAlignment="1">
      <alignment horizontal="left"/>
    </xf>
    <xf numFmtId="0" fontId="0" fillId="0" borderId="101" xfId="0" applyFont="1" applyBorder="1" applyAlignment="1">
      <alignment horizontal="left" wrapText="1"/>
    </xf>
    <xf numFmtId="0" fontId="0" fillId="0" borderId="103" xfId="0" applyFont="1" applyBorder="1" applyAlignment="1">
      <alignment horizontal="center" wrapText="1"/>
    </xf>
    <xf numFmtId="0" fontId="0" fillId="20" borderId="100" xfId="0" applyFont="1" applyFill="1" applyBorder="1" applyAlignment="1" applyProtection="1">
      <alignment wrapText="1"/>
      <protection locked="0"/>
    </xf>
    <xf numFmtId="0" fontId="0" fillId="20" borderId="104" xfId="0" applyFont="1" applyFill="1" applyBorder="1" applyAlignment="1" applyProtection="1">
      <alignment wrapText="1"/>
      <protection locked="0"/>
    </xf>
    <xf numFmtId="0" fontId="0" fillId="20" borderId="103" xfId="0" applyFont="1" applyFill="1" applyBorder="1" applyAlignment="1">
      <alignment wrapText="1"/>
    </xf>
    <xf numFmtId="0" fontId="0" fillId="0" borderId="105" xfId="0" applyFont="1" applyBorder="1" applyAlignment="1" applyProtection="1">
      <alignment horizontal="center" wrapText="1"/>
      <protection locked="0"/>
    </xf>
    <xf numFmtId="0" fontId="0" fillId="0" borderId="106" xfId="0" applyFont="1" applyBorder="1" applyAlignment="1">
      <alignment horizontal="left" wrapText="1"/>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7"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18" fillId="0" borderId="108" xfId="0" applyFont="1" applyFill="1" applyBorder="1" applyAlignment="1">
      <alignment wrapText="1"/>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78"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78" xfId="0" applyFont="1" applyBorder="1" applyAlignment="1">
      <alignment horizontal="center"/>
    </xf>
    <xf numFmtId="0" fontId="0" fillId="0" borderId="78"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9" fillId="20" borderId="110" xfId="0" applyFont="1" applyFill="1" applyBorder="1" applyAlignment="1">
      <alignment wrapText="1"/>
    </xf>
    <xf numFmtId="0" fontId="19" fillId="20" borderId="111" xfId="0" applyFont="1" applyFill="1" applyBorder="1" applyAlignment="1">
      <alignment wrapText="1"/>
    </xf>
    <xf numFmtId="0" fontId="18" fillId="0" borderId="59" xfId="0" applyFont="1" applyBorder="1" applyAlignment="1">
      <alignment horizontal="center"/>
    </xf>
    <xf numFmtId="0" fontId="18" fillId="0" borderId="0" xfId="0" applyFont="1" applyBorder="1" applyAlignment="1">
      <alignment horizontal="center"/>
    </xf>
    <xf numFmtId="0" fontId="18" fillId="0" borderId="112" xfId="0" applyFont="1" applyBorder="1" applyAlignment="1">
      <alignment horizontal="center"/>
    </xf>
    <xf numFmtId="0" fontId="18" fillId="0" borderId="76" xfId="0" applyFont="1" applyFill="1" applyBorder="1" applyAlignment="1">
      <alignment wrapText="1"/>
    </xf>
    <xf numFmtId="0" fontId="18" fillId="0" borderId="78" xfId="0" applyFont="1" applyFill="1" applyBorder="1" applyAlignment="1">
      <alignment wrapText="1"/>
    </xf>
    <xf numFmtId="0" fontId="18" fillId="0" borderId="68" xfId="0" applyFont="1" applyFill="1" applyBorder="1" applyAlignment="1">
      <alignment wrapText="1"/>
    </xf>
    <xf numFmtId="0" fontId="18" fillId="0" borderId="35" xfId="0" applyFont="1" applyBorder="1" applyAlignment="1">
      <alignment horizontal="left" wrapText="1"/>
    </xf>
    <xf numFmtId="0" fontId="18" fillId="0" borderId="110" xfId="0" applyFont="1" applyBorder="1" applyAlignment="1">
      <alignment horizontal="left" wrapText="1"/>
    </xf>
    <xf numFmtId="0" fontId="18" fillId="0" borderId="113" xfId="0" applyFont="1" applyBorder="1" applyAlignment="1">
      <alignment horizontal="left" wrapText="1"/>
    </xf>
    <xf numFmtId="49" fontId="18" fillId="0" borderId="59"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4" xfId="0" applyFont="1" applyFill="1" applyBorder="1" applyAlignment="1">
      <alignment vertical="top" wrapText="1"/>
    </xf>
    <xf numFmtId="0" fontId="24" fillId="0" borderId="114" xfId="0" applyFont="1" applyFill="1" applyBorder="1" applyAlignment="1">
      <alignment/>
    </xf>
    <xf numFmtId="0" fontId="18" fillId="0" borderId="35" xfId="0" applyFont="1" applyFill="1" applyBorder="1" applyAlignment="1">
      <alignment horizontal="left" wrapText="1"/>
    </xf>
    <xf numFmtId="0" fontId="18" fillId="0" borderId="110" xfId="0" applyFont="1" applyFill="1" applyBorder="1" applyAlignment="1">
      <alignment horizontal="left" wrapText="1"/>
    </xf>
    <xf numFmtId="0" fontId="18" fillId="0" borderId="97" xfId="0" applyFont="1" applyFill="1" applyBorder="1" applyAlignment="1">
      <alignment horizontal="left" vertical="top" wrapText="1"/>
    </xf>
    <xf numFmtId="0" fontId="18" fillId="0" borderId="94" xfId="0" applyFont="1" applyFill="1" applyBorder="1" applyAlignment="1">
      <alignment horizontal="left" vertical="top" wrapText="1"/>
    </xf>
    <xf numFmtId="0" fontId="18" fillId="0" borderId="97" xfId="0" applyFont="1" applyFill="1" applyBorder="1" applyAlignment="1">
      <alignment horizontal="left" wrapText="1"/>
    </xf>
    <xf numFmtId="0" fontId="18" fillId="0" borderId="94" xfId="0" applyFont="1" applyFill="1" applyBorder="1" applyAlignment="1">
      <alignment horizontal="left" wrapText="1"/>
    </xf>
    <xf numFmtId="0" fontId="20" fillId="0" borderId="83"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76" xfId="0" applyFont="1" applyFill="1" applyBorder="1" applyAlignment="1">
      <alignment horizontal="center" wrapText="1"/>
    </xf>
    <xf numFmtId="0" fontId="18" fillId="0" borderId="78" xfId="0" applyFont="1" applyFill="1" applyBorder="1" applyAlignment="1">
      <alignment horizontal="center" wrapText="1"/>
    </xf>
    <xf numFmtId="0" fontId="18" fillId="0" borderId="68" xfId="0" applyFont="1" applyFill="1" applyBorder="1" applyAlignment="1">
      <alignment horizontal="center" wrapText="1"/>
    </xf>
    <xf numFmtId="0" fontId="23" fillId="0" borderId="78" xfId="0" applyFont="1" applyBorder="1" applyAlignment="1">
      <alignment horizontal="center"/>
    </xf>
    <xf numFmtId="0" fontId="21" fillId="0" borderId="102" xfId="0" applyNumberFormat="1" applyFont="1" applyBorder="1" applyAlignment="1">
      <alignment horizontal="center"/>
    </xf>
    <xf numFmtId="0" fontId="21" fillId="0" borderId="94"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5"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81"/>
  <sheetViews>
    <sheetView tabSelected="1" zoomScale="75" zoomScaleNormal="75" zoomScalePageLayoutView="0" workbookViewId="0" topLeftCell="A1">
      <selection activeCell="A28" sqref="A28"/>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55"/>
      <c r="B1" s="455"/>
      <c r="C1" s="455"/>
    </row>
    <row r="2" spans="1:3" ht="18" customHeight="1">
      <c r="A2" s="456" t="s">
        <v>0</v>
      </c>
      <c r="B2" s="456"/>
      <c r="C2" s="456"/>
    </row>
    <row r="3" spans="1:3" ht="18" customHeight="1">
      <c r="A3" s="454" t="s">
        <v>1</v>
      </c>
      <c r="B3" s="454"/>
      <c r="C3" s="454"/>
    </row>
    <row r="4" spans="1:3" ht="18" customHeight="1">
      <c r="A4" s="454" t="s">
        <v>2</v>
      </c>
      <c r="B4" s="454"/>
      <c r="C4" s="454"/>
    </row>
    <row r="5" spans="1:3" ht="15.75" customHeight="1">
      <c r="A5" s="454" t="s">
        <v>3</v>
      </c>
      <c r="B5" s="454"/>
      <c r="C5" s="454"/>
    </row>
    <row r="6" spans="1:3" ht="15.75" customHeight="1">
      <c r="A6" s="454" t="s">
        <v>4</v>
      </c>
      <c r="B6" s="454"/>
      <c r="C6" s="454"/>
    </row>
    <row r="7" spans="1:3" ht="16.5" customHeight="1" thickBot="1">
      <c r="A7" s="454"/>
      <c r="B7" s="454"/>
      <c r="C7" s="454"/>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60">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30</v>
      </c>
    </row>
    <row r="23" spans="1:3" ht="14.25" customHeight="1">
      <c r="A23" s="19">
        <v>11</v>
      </c>
      <c r="B23" s="20" t="s">
        <v>31</v>
      </c>
      <c r="C23" s="21" t="s">
        <v>32</v>
      </c>
    </row>
    <row r="24" spans="1:3" ht="14.25" customHeight="1">
      <c r="A24" s="19">
        <v>12</v>
      </c>
      <c r="B24" s="20" t="s">
        <v>33</v>
      </c>
      <c r="C24" s="21" t="s">
        <v>34</v>
      </c>
    </row>
    <row r="25" spans="1:3" ht="14.25" customHeight="1">
      <c r="A25" s="19">
        <v>13</v>
      </c>
      <c r="B25" s="20" t="s">
        <v>35</v>
      </c>
      <c r="C25" s="21" t="s">
        <v>20</v>
      </c>
    </row>
    <row r="26" spans="1:3" ht="14.25" customHeight="1">
      <c r="A26" s="19">
        <v>14</v>
      </c>
      <c r="B26" s="20" t="s">
        <v>36</v>
      </c>
      <c r="C26" s="24" t="s">
        <v>22</v>
      </c>
    </row>
    <row r="27" spans="1:3" ht="15" customHeight="1" thickBot="1">
      <c r="A27" s="25">
        <v>15</v>
      </c>
      <c r="B27" s="26" t="s">
        <v>37</v>
      </c>
      <c r="C27" s="27" t="s">
        <v>24</v>
      </c>
    </row>
    <row r="28" spans="1:3" ht="15.75" customHeight="1">
      <c r="A28" s="13"/>
      <c r="B28" s="14"/>
      <c r="C28" s="15"/>
    </row>
    <row r="29" spans="1:3" ht="27" customHeight="1">
      <c r="A29" s="16" t="s">
        <v>38</v>
      </c>
      <c r="B29" s="17" t="s">
        <v>9</v>
      </c>
      <c r="C29" s="18" t="s">
        <v>39</v>
      </c>
    </row>
    <row r="30" spans="1:3" ht="60">
      <c r="A30" s="19">
        <v>1</v>
      </c>
      <c r="B30" s="20" t="s">
        <v>11</v>
      </c>
      <c r="C30" s="21" t="s">
        <v>40</v>
      </c>
    </row>
    <row r="31" spans="1:3" ht="14.25" customHeight="1">
      <c r="A31" s="19">
        <v>2</v>
      </c>
      <c r="B31" s="22" t="s">
        <v>13</v>
      </c>
      <c r="C31" s="21" t="s">
        <v>41</v>
      </c>
    </row>
    <row r="32" spans="1:3" ht="14.25" customHeight="1">
      <c r="A32" s="19">
        <v>3</v>
      </c>
      <c r="B32" s="22" t="s">
        <v>15</v>
      </c>
      <c r="C32" s="23" t="s">
        <v>16</v>
      </c>
    </row>
    <row r="33" spans="1:3" ht="14.25" customHeight="1">
      <c r="A33" s="19">
        <v>4</v>
      </c>
      <c r="B33" s="20" t="s">
        <v>17</v>
      </c>
      <c r="C33" s="21" t="s">
        <v>42</v>
      </c>
    </row>
    <row r="34" spans="1:3" ht="14.25" customHeight="1">
      <c r="A34" s="19">
        <v>5</v>
      </c>
      <c r="B34" s="20" t="s">
        <v>19</v>
      </c>
      <c r="C34" s="21" t="s">
        <v>20</v>
      </c>
    </row>
    <row r="35" spans="1:3" ht="14.25" customHeight="1">
      <c r="A35" s="19">
        <v>6</v>
      </c>
      <c r="B35" s="20" t="s">
        <v>21</v>
      </c>
      <c r="C35" s="24" t="s">
        <v>22</v>
      </c>
    </row>
    <row r="36" spans="1:3" ht="14.25" customHeight="1">
      <c r="A36" s="19">
        <v>7</v>
      </c>
      <c r="B36" s="20" t="s">
        <v>23</v>
      </c>
      <c r="C36" s="21" t="s">
        <v>24</v>
      </c>
    </row>
    <row r="37" spans="1:3" ht="14.25" customHeight="1">
      <c r="A37" s="19">
        <v>8</v>
      </c>
      <c r="B37" s="20" t="s">
        <v>25</v>
      </c>
      <c r="C37" s="21" t="s">
        <v>43</v>
      </c>
    </row>
    <row r="38" spans="1:3" ht="14.25" customHeight="1">
      <c r="A38" s="19">
        <v>9</v>
      </c>
      <c r="B38" s="20" t="s">
        <v>27</v>
      </c>
      <c r="C38" s="21" t="s">
        <v>44</v>
      </c>
    </row>
    <row r="39" spans="1:3" ht="14.25" customHeight="1">
      <c r="A39" s="19">
        <v>10</v>
      </c>
      <c r="B39" s="20" t="s">
        <v>29</v>
      </c>
      <c r="C39" s="21" t="s">
        <v>30</v>
      </c>
    </row>
    <row r="40" spans="1:3" ht="14.25" customHeight="1">
      <c r="A40" s="19">
        <v>11</v>
      </c>
      <c r="B40" s="20" t="s">
        <v>31</v>
      </c>
      <c r="C40" s="21" t="s">
        <v>32</v>
      </c>
    </row>
    <row r="41" spans="1:3" ht="14.25" customHeight="1">
      <c r="A41" s="19">
        <v>12</v>
      </c>
      <c r="B41" s="20" t="s">
        <v>33</v>
      </c>
      <c r="C41" s="21" t="s">
        <v>45</v>
      </c>
    </row>
    <row r="42" spans="1:3" ht="14.25" customHeight="1">
      <c r="A42" s="19">
        <v>13</v>
      </c>
      <c r="B42" s="20" t="s">
        <v>35</v>
      </c>
      <c r="C42" s="21" t="s">
        <v>20</v>
      </c>
    </row>
    <row r="43" spans="1:3" ht="14.25" customHeight="1">
      <c r="A43" s="19">
        <v>14</v>
      </c>
      <c r="B43" s="20" t="s">
        <v>36</v>
      </c>
      <c r="C43" s="24" t="s">
        <v>22</v>
      </c>
    </row>
    <row r="44" spans="1:3" ht="15" customHeight="1" thickBot="1">
      <c r="A44" s="25">
        <v>15</v>
      </c>
      <c r="B44" s="26" t="s">
        <v>37</v>
      </c>
      <c r="C44" s="27" t="s">
        <v>24</v>
      </c>
    </row>
    <row r="45" spans="1:3" ht="15.75" customHeight="1">
      <c r="A45" s="13"/>
      <c r="B45" s="14"/>
      <c r="C45" s="15"/>
    </row>
    <row r="46" spans="1:3" ht="27" customHeight="1">
      <c r="A46" s="16" t="s">
        <v>46</v>
      </c>
      <c r="B46" s="17" t="s">
        <v>9</v>
      </c>
      <c r="C46" s="18" t="s">
        <v>47</v>
      </c>
    </row>
    <row r="47" spans="1:3" ht="45">
      <c r="A47" s="19">
        <v>1</v>
      </c>
      <c r="B47" s="20" t="s">
        <v>11</v>
      </c>
      <c r="C47" s="21" t="s">
        <v>48</v>
      </c>
    </row>
    <row r="48" spans="1:3" ht="14.25" customHeight="1">
      <c r="A48" s="19">
        <v>2</v>
      </c>
      <c r="B48" s="22" t="s">
        <v>13</v>
      </c>
      <c r="C48" s="21" t="s">
        <v>49</v>
      </c>
    </row>
    <row r="49" spans="1:3" ht="14.25" customHeight="1">
      <c r="A49" s="19">
        <v>3</v>
      </c>
      <c r="B49" s="22" t="s">
        <v>15</v>
      </c>
      <c r="C49" s="23" t="s">
        <v>16</v>
      </c>
    </row>
    <row r="50" spans="1:3" ht="14.25" customHeight="1">
      <c r="A50" s="19">
        <v>4</v>
      </c>
      <c r="B50" s="20" t="s">
        <v>17</v>
      </c>
      <c r="C50" s="21" t="s">
        <v>50</v>
      </c>
    </row>
    <row r="51" spans="1:3" ht="14.25" customHeight="1">
      <c r="A51" s="19">
        <v>5</v>
      </c>
      <c r="B51" s="20" t="s">
        <v>19</v>
      </c>
      <c r="C51" s="21" t="s">
        <v>20</v>
      </c>
    </row>
    <row r="52" spans="1:3" ht="14.25" customHeight="1">
      <c r="A52" s="19">
        <v>6</v>
      </c>
      <c r="B52" s="20" t="s">
        <v>21</v>
      </c>
      <c r="C52" s="24" t="s">
        <v>22</v>
      </c>
    </row>
    <row r="53" spans="1:3" ht="14.25" customHeight="1">
      <c r="A53" s="19">
        <v>7</v>
      </c>
      <c r="B53" s="20" t="s">
        <v>23</v>
      </c>
      <c r="C53" s="21" t="s">
        <v>24</v>
      </c>
    </row>
    <row r="54" spans="1:3" ht="14.25" customHeight="1">
      <c r="A54" s="19">
        <v>8</v>
      </c>
      <c r="B54" s="20" t="s">
        <v>25</v>
      </c>
      <c r="C54" s="21" t="s">
        <v>51</v>
      </c>
    </row>
    <row r="55" spans="1:3" ht="14.25" customHeight="1">
      <c r="A55" s="19">
        <v>9</v>
      </c>
      <c r="B55" s="20" t="s">
        <v>27</v>
      </c>
      <c r="C55" s="21" t="s">
        <v>52</v>
      </c>
    </row>
    <row r="56" spans="1:3" ht="14.25" customHeight="1">
      <c r="A56" s="19">
        <v>10</v>
      </c>
      <c r="B56" s="20" t="s">
        <v>29</v>
      </c>
      <c r="C56" s="21" t="s">
        <v>30</v>
      </c>
    </row>
    <row r="57" spans="1:3" ht="14.25" customHeight="1">
      <c r="A57" s="19">
        <v>11</v>
      </c>
      <c r="B57" s="20" t="s">
        <v>31</v>
      </c>
      <c r="C57" s="21" t="s">
        <v>32</v>
      </c>
    </row>
    <row r="58" spans="1:3" ht="14.25" customHeight="1">
      <c r="A58" s="19">
        <v>12</v>
      </c>
      <c r="B58" s="20" t="s">
        <v>33</v>
      </c>
      <c r="C58" s="21" t="s">
        <v>45</v>
      </c>
    </row>
    <row r="59" spans="1:3" ht="14.25" customHeight="1">
      <c r="A59" s="19">
        <v>13</v>
      </c>
      <c r="B59" s="20" t="s">
        <v>35</v>
      </c>
      <c r="C59" s="21" t="s">
        <v>20</v>
      </c>
    </row>
    <row r="60" spans="1:3" ht="14.25" customHeight="1">
      <c r="A60" s="19">
        <v>14</v>
      </c>
      <c r="B60" s="20" t="s">
        <v>36</v>
      </c>
      <c r="C60" s="24" t="s">
        <v>22</v>
      </c>
    </row>
    <row r="61" spans="1:3" ht="15" customHeight="1" thickBot="1">
      <c r="A61" s="25">
        <v>15</v>
      </c>
      <c r="B61" s="26" t="s">
        <v>37</v>
      </c>
      <c r="C61" s="27" t="s">
        <v>24</v>
      </c>
    </row>
    <row r="62" spans="1:3" ht="15.75" customHeight="1">
      <c r="A62" s="13"/>
      <c r="B62" s="14"/>
      <c r="C62" s="15"/>
    </row>
    <row r="63" spans="1:3" ht="27" customHeight="1">
      <c r="A63" s="16" t="s">
        <v>53</v>
      </c>
      <c r="B63" s="17" t="s">
        <v>9</v>
      </c>
      <c r="C63" s="18" t="s">
        <v>54</v>
      </c>
    </row>
    <row r="64" spans="1:3" ht="45">
      <c r="A64" s="19">
        <v>1</v>
      </c>
      <c r="B64" s="20" t="s">
        <v>11</v>
      </c>
      <c r="C64" s="21" t="s">
        <v>55</v>
      </c>
    </row>
    <row r="65" spans="1:3" ht="14.25" customHeight="1">
      <c r="A65" s="19">
        <v>2</v>
      </c>
      <c r="B65" s="22" t="s">
        <v>13</v>
      </c>
      <c r="C65" s="21" t="s">
        <v>56</v>
      </c>
    </row>
    <row r="66" spans="1:3" ht="14.25" customHeight="1">
      <c r="A66" s="19">
        <v>3</v>
      </c>
      <c r="B66" s="22" t="s">
        <v>15</v>
      </c>
      <c r="C66" s="23" t="s">
        <v>16</v>
      </c>
    </row>
    <row r="67" spans="1:3" ht="14.25" customHeight="1">
      <c r="A67" s="19">
        <v>4</v>
      </c>
      <c r="B67" s="20" t="s">
        <v>17</v>
      </c>
      <c r="C67" s="21" t="s">
        <v>45</v>
      </c>
    </row>
    <row r="68" spans="1:3" ht="14.25" customHeight="1">
      <c r="A68" s="19">
        <v>5</v>
      </c>
      <c r="B68" s="20" t="s">
        <v>19</v>
      </c>
      <c r="C68" s="21" t="s">
        <v>20</v>
      </c>
    </row>
    <row r="69" spans="1:3" ht="14.25" customHeight="1">
      <c r="A69" s="19">
        <v>6</v>
      </c>
      <c r="B69" s="20" t="s">
        <v>21</v>
      </c>
      <c r="C69" s="24" t="s">
        <v>22</v>
      </c>
    </row>
    <row r="70" spans="1:3" ht="14.25" customHeight="1">
      <c r="A70" s="19">
        <v>7</v>
      </c>
      <c r="B70" s="20" t="s">
        <v>23</v>
      </c>
      <c r="C70" s="21" t="s">
        <v>24</v>
      </c>
    </row>
    <row r="71" spans="1:3" ht="14.25" customHeight="1">
      <c r="A71" s="19">
        <v>8</v>
      </c>
      <c r="B71" s="20" t="s">
        <v>25</v>
      </c>
      <c r="C71" s="21" t="s">
        <v>57</v>
      </c>
    </row>
    <row r="72" spans="1:3" ht="14.25" customHeight="1">
      <c r="A72" s="19">
        <v>9</v>
      </c>
      <c r="B72" s="20" t="s">
        <v>27</v>
      </c>
      <c r="C72" s="21" t="s">
        <v>52</v>
      </c>
    </row>
    <row r="73" spans="1:3" ht="14.25" customHeight="1">
      <c r="A73" s="19">
        <v>10</v>
      </c>
      <c r="B73" s="20" t="s">
        <v>29</v>
      </c>
      <c r="C73" s="21" t="s">
        <v>58</v>
      </c>
    </row>
    <row r="74" spans="1:3" ht="14.25" customHeight="1">
      <c r="A74" s="19">
        <v>11</v>
      </c>
      <c r="B74" s="20" t="s">
        <v>31</v>
      </c>
      <c r="C74" s="21" t="s">
        <v>32</v>
      </c>
    </row>
    <row r="75" spans="1:3" ht="14.25" customHeight="1">
      <c r="A75" s="19">
        <v>12</v>
      </c>
      <c r="B75" s="20" t="s">
        <v>33</v>
      </c>
      <c r="C75" s="21" t="s">
        <v>45</v>
      </c>
    </row>
    <row r="76" spans="1:3" ht="14.25" customHeight="1">
      <c r="A76" s="19">
        <v>13</v>
      </c>
      <c r="B76" s="20" t="s">
        <v>35</v>
      </c>
      <c r="C76" s="21" t="s">
        <v>20</v>
      </c>
    </row>
    <row r="77" spans="1:3" ht="14.25" customHeight="1">
      <c r="A77" s="19">
        <v>14</v>
      </c>
      <c r="B77" s="20" t="s">
        <v>36</v>
      </c>
      <c r="C77" s="24" t="s">
        <v>22</v>
      </c>
    </row>
    <row r="78" spans="1:3" ht="15" customHeight="1" thickBot="1">
      <c r="A78" s="25">
        <v>15</v>
      </c>
      <c r="B78" s="26" t="s">
        <v>37</v>
      </c>
      <c r="C78" s="27" t="s">
        <v>24</v>
      </c>
    </row>
    <row r="79" spans="1:3" ht="15.75" customHeight="1">
      <c r="A79" s="13"/>
      <c r="B79" s="14"/>
      <c r="C79" s="15"/>
    </row>
    <row r="80" spans="1:3" ht="27" customHeight="1">
      <c r="A80" s="16" t="s">
        <v>59</v>
      </c>
      <c r="B80" s="17" t="s">
        <v>9</v>
      </c>
      <c r="C80" s="18" t="s">
        <v>60</v>
      </c>
    </row>
    <row r="81" spans="1:3" ht="30">
      <c r="A81" s="19">
        <v>1</v>
      </c>
      <c r="B81" s="20" t="s">
        <v>11</v>
      </c>
      <c r="C81" s="21" t="s">
        <v>61</v>
      </c>
    </row>
    <row r="82" spans="1:3" ht="14.25" customHeight="1">
      <c r="A82" s="19">
        <v>2</v>
      </c>
      <c r="B82" s="22" t="s">
        <v>13</v>
      </c>
      <c r="C82" s="21" t="s">
        <v>62</v>
      </c>
    </row>
    <row r="83" spans="1:3" ht="14.25" customHeight="1">
      <c r="A83" s="19">
        <v>3</v>
      </c>
      <c r="B83" s="22" t="s">
        <v>15</v>
      </c>
      <c r="C83" s="23" t="s">
        <v>63</v>
      </c>
    </row>
    <row r="84" spans="1:3" ht="14.25" customHeight="1">
      <c r="A84" s="19">
        <v>4</v>
      </c>
      <c r="B84" s="20" t="s">
        <v>17</v>
      </c>
      <c r="C84" s="21" t="s">
        <v>64</v>
      </c>
    </row>
    <row r="85" spans="1:3" ht="14.25" customHeight="1">
      <c r="A85" s="19">
        <v>5</v>
      </c>
      <c r="B85" s="20" t="s">
        <v>19</v>
      </c>
      <c r="C85" s="21" t="s">
        <v>65</v>
      </c>
    </row>
    <row r="86" spans="1:3" ht="14.25" customHeight="1">
      <c r="A86" s="19">
        <v>6</v>
      </c>
      <c r="B86" s="20" t="s">
        <v>21</v>
      </c>
      <c r="C86" s="24" t="s">
        <v>22</v>
      </c>
    </row>
    <row r="87" spans="1:3" ht="14.25" customHeight="1">
      <c r="A87" s="19">
        <v>7</v>
      </c>
      <c r="B87" s="20" t="s">
        <v>23</v>
      </c>
      <c r="C87" s="21" t="s">
        <v>66</v>
      </c>
    </row>
    <row r="88" spans="1:3" ht="14.25" customHeight="1">
      <c r="A88" s="19">
        <v>8</v>
      </c>
      <c r="B88" s="20" t="s">
        <v>25</v>
      </c>
      <c r="C88" s="21" t="s">
        <v>67</v>
      </c>
    </row>
    <row r="89" spans="1:3" ht="14.25" customHeight="1">
      <c r="A89" s="19">
        <v>9</v>
      </c>
      <c r="B89" s="20" t="s">
        <v>27</v>
      </c>
      <c r="C89" s="21" t="s">
        <v>68</v>
      </c>
    </row>
    <row r="90" spans="1:3" ht="14.25" customHeight="1">
      <c r="A90" s="19">
        <v>10</v>
      </c>
      <c r="B90" s="20" t="s">
        <v>29</v>
      </c>
      <c r="C90" s="21" t="s">
        <v>69</v>
      </c>
    </row>
    <row r="91" spans="1:3" ht="14.25" customHeight="1">
      <c r="A91" s="19">
        <v>11</v>
      </c>
      <c r="B91" s="20" t="s">
        <v>31</v>
      </c>
      <c r="C91" s="21" t="s">
        <v>70</v>
      </c>
    </row>
    <row r="92" spans="1:3" ht="14.25" customHeight="1">
      <c r="A92" s="19">
        <v>12</v>
      </c>
      <c r="B92" s="20" t="s">
        <v>33</v>
      </c>
      <c r="C92" s="21" t="s">
        <v>71</v>
      </c>
    </row>
    <row r="93" spans="1:3" ht="14.25" customHeight="1">
      <c r="A93" s="19">
        <v>13</v>
      </c>
      <c r="B93" s="20" t="s">
        <v>35</v>
      </c>
      <c r="C93" s="21" t="s">
        <v>65</v>
      </c>
    </row>
    <row r="94" spans="1:3" ht="14.25" customHeight="1">
      <c r="A94" s="19">
        <v>14</v>
      </c>
      <c r="B94" s="20" t="s">
        <v>36</v>
      </c>
      <c r="C94" s="24" t="s">
        <v>22</v>
      </c>
    </row>
    <row r="95" spans="1:3" ht="15" customHeight="1" thickBot="1">
      <c r="A95" s="25">
        <v>15</v>
      </c>
      <c r="B95" s="26" t="s">
        <v>37</v>
      </c>
      <c r="C95" s="27" t="s">
        <v>66</v>
      </c>
    </row>
    <row r="96" spans="1:3" ht="15.75" customHeight="1">
      <c r="A96" s="13"/>
      <c r="B96" s="14"/>
      <c r="C96" s="15"/>
    </row>
    <row r="97" spans="1:3" ht="27" customHeight="1">
      <c r="A97" s="16" t="s">
        <v>72</v>
      </c>
      <c r="B97" s="17" t="s">
        <v>9</v>
      </c>
      <c r="C97" s="18" t="s">
        <v>73</v>
      </c>
    </row>
    <row r="98" spans="1:3" ht="45">
      <c r="A98" s="19">
        <v>1</v>
      </c>
      <c r="B98" s="20" t="s">
        <v>11</v>
      </c>
      <c r="C98" s="21" t="s">
        <v>74</v>
      </c>
    </row>
    <row r="99" spans="1:3" ht="14.25" customHeight="1">
      <c r="A99" s="19">
        <v>2</v>
      </c>
      <c r="B99" s="22" t="s">
        <v>13</v>
      </c>
      <c r="C99" s="21" t="s">
        <v>75</v>
      </c>
    </row>
    <row r="100" spans="1:3" ht="14.25" customHeight="1">
      <c r="A100" s="19">
        <v>3</v>
      </c>
      <c r="B100" s="22" t="s">
        <v>15</v>
      </c>
      <c r="C100" s="23" t="s">
        <v>16</v>
      </c>
    </row>
    <row r="101" spans="1:3" ht="14.25" customHeight="1">
      <c r="A101" s="19">
        <v>4</v>
      </c>
      <c r="B101" s="20" t="s">
        <v>17</v>
      </c>
      <c r="C101" s="21" t="s">
        <v>42</v>
      </c>
    </row>
    <row r="102" spans="1:3" ht="14.25" customHeight="1">
      <c r="A102" s="19">
        <v>5</v>
      </c>
      <c r="B102" s="20" t="s">
        <v>19</v>
      </c>
      <c r="C102" s="21" t="s">
        <v>20</v>
      </c>
    </row>
    <row r="103" spans="1:3" ht="14.25" customHeight="1">
      <c r="A103" s="19">
        <v>6</v>
      </c>
      <c r="B103" s="20" t="s">
        <v>21</v>
      </c>
      <c r="C103" s="24" t="s">
        <v>22</v>
      </c>
    </row>
    <row r="104" spans="1:3" ht="14.25" customHeight="1">
      <c r="A104" s="19">
        <v>7</v>
      </c>
      <c r="B104" s="20" t="s">
        <v>23</v>
      </c>
      <c r="C104" s="21" t="s">
        <v>24</v>
      </c>
    </row>
    <row r="105" spans="1:3" ht="14.25" customHeight="1">
      <c r="A105" s="19">
        <v>8</v>
      </c>
      <c r="B105" s="20" t="s">
        <v>25</v>
      </c>
      <c r="C105" s="21" t="s">
        <v>76</v>
      </c>
    </row>
    <row r="106" spans="1:3" ht="14.25" customHeight="1">
      <c r="A106" s="19">
        <v>9</v>
      </c>
      <c r="B106" s="20" t="s">
        <v>27</v>
      </c>
      <c r="C106" s="21" t="s">
        <v>77</v>
      </c>
    </row>
    <row r="107" spans="1:3" ht="14.25" customHeight="1">
      <c r="A107" s="19">
        <v>10</v>
      </c>
      <c r="B107" s="20" t="s">
        <v>29</v>
      </c>
      <c r="C107" s="21" t="s">
        <v>30</v>
      </c>
    </row>
    <row r="108" spans="1:3" ht="14.25" customHeight="1">
      <c r="A108" s="19">
        <v>11</v>
      </c>
      <c r="B108" s="20" t="s">
        <v>31</v>
      </c>
      <c r="C108" s="21" t="s">
        <v>32</v>
      </c>
    </row>
    <row r="109" spans="1:3" ht="14.25" customHeight="1">
      <c r="A109" s="19">
        <v>12</v>
      </c>
      <c r="B109" s="20" t="s">
        <v>33</v>
      </c>
      <c r="C109" s="21" t="s">
        <v>45</v>
      </c>
    </row>
    <row r="110" spans="1:3" ht="14.25" customHeight="1">
      <c r="A110" s="19">
        <v>13</v>
      </c>
      <c r="B110" s="20" t="s">
        <v>35</v>
      </c>
      <c r="C110" s="21" t="s">
        <v>20</v>
      </c>
    </row>
    <row r="111" spans="1:3" ht="14.25" customHeight="1">
      <c r="A111" s="19">
        <v>14</v>
      </c>
      <c r="B111" s="20" t="s">
        <v>36</v>
      </c>
      <c r="C111" s="24" t="s">
        <v>22</v>
      </c>
    </row>
    <row r="112" spans="1:3" ht="15" customHeight="1" thickBot="1">
      <c r="A112" s="25">
        <v>15</v>
      </c>
      <c r="B112" s="26" t="s">
        <v>37</v>
      </c>
      <c r="C112" s="27" t="s">
        <v>24</v>
      </c>
    </row>
    <row r="113" spans="1:3" ht="15.75" customHeight="1">
      <c r="A113" s="13"/>
      <c r="B113" s="14"/>
      <c r="C113" s="15"/>
    </row>
    <row r="114" spans="1:3" ht="27" customHeight="1">
      <c r="A114" s="16" t="s">
        <v>78</v>
      </c>
      <c r="B114" s="17" t="s">
        <v>9</v>
      </c>
      <c r="C114" s="18" t="s">
        <v>79</v>
      </c>
    </row>
    <row r="115" spans="1:3" ht="60">
      <c r="A115" s="19">
        <v>1</v>
      </c>
      <c r="B115" s="20" t="s">
        <v>11</v>
      </c>
      <c r="C115" s="21" t="s">
        <v>80</v>
      </c>
    </row>
    <row r="116" spans="1:3" ht="14.25" customHeight="1">
      <c r="A116" s="19">
        <v>2</v>
      </c>
      <c r="B116" s="22" t="s">
        <v>13</v>
      </c>
      <c r="C116" s="21" t="s">
        <v>56</v>
      </c>
    </row>
    <row r="117" spans="1:3" ht="14.25" customHeight="1">
      <c r="A117" s="19">
        <v>3</v>
      </c>
      <c r="B117" s="22" t="s">
        <v>15</v>
      </c>
      <c r="C117" s="23" t="s">
        <v>16</v>
      </c>
    </row>
    <row r="118" spans="1:3" ht="14.25" customHeight="1">
      <c r="A118" s="19">
        <v>4</v>
      </c>
      <c r="B118" s="20" t="s">
        <v>17</v>
      </c>
      <c r="C118" s="21" t="s">
        <v>50</v>
      </c>
    </row>
    <row r="119" spans="1:3" ht="14.25" customHeight="1">
      <c r="A119" s="19">
        <v>5</v>
      </c>
      <c r="B119" s="20" t="s">
        <v>19</v>
      </c>
      <c r="C119" s="21" t="s">
        <v>20</v>
      </c>
    </row>
    <row r="120" spans="1:3" ht="14.25" customHeight="1">
      <c r="A120" s="19">
        <v>6</v>
      </c>
      <c r="B120" s="20" t="s">
        <v>21</v>
      </c>
      <c r="C120" s="24" t="s">
        <v>22</v>
      </c>
    </row>
    <row r="121" spans="1:3" ht="14.25" customHeight="1">
      <c r="A121" s="19">
        <v>7</v>
      </c>
      <c r="B121" s="20" t="s">
        <v>23</v>
      </c>
      <c r="C121" s="21" t="s">
        <v>24</v>
      </c>
    </row>
    <row r="122" spans="1:3" ht="14.25" customHeight="1">
      <c r="A122" s="19">
        <v>8</v>
      </c>
      <c r="B122" s="20" t="s">
        <v>25</v>
      </c>
      <c r="C122" s="21" t="s">
        <v>43</v>
      </c>
    </row>
    <row r="123" spans="1:3" ht="14.25" customHeight="1">
      <c r="A123" s="19">
        <v>9</v>
      </c>
      <c r="B123" s="20" t="s">
        <v>27</v>
      </c>
      <c r="C123" s="21" t="s">
        <v>44</v>
      </c>
    </row>
    <row r="124" spans="1:3" ht="14.25" customHeight="1">
      <c r="A124" s="19">
        <v>10</v>
      </c>
      <c r="B124" s="20" t="s">
        <v>29</v>
      </c>
      <c r="C124" s="21" t="s">
        <v>30</v>
      </c>
    </row>
    <row r="125" spans="1:3" ht="14.25" customHeight="1">
      <c r="A125" s="19">
        <v>11</v>
      </c>
      <c r="B125" s="20" t="s">
        <v>31</v>
      </c>
      <c r="C125" s="21" t="s">
        <v>32</v>
      </c>
    </row>
    <row r="126" spans="1:3" ht="14.25" customHeight="1">
      <c r="A126" s="19">
        <v>12</v>
      </c>
      <c r="B126" s="20" t="s">
        <v>33</v>
      </c>
      <c r="C126" s="21" t="s">
        <v>45</v>
      </c>
    </row>
    <row r="127" spans="1:3" ht="14.25" customHeight="1">
      <c r="A127" s="19">
        <v>13</v>
      </c>
      <c r="B127" s="20" t="s">
        <v>35</v>
      </c>
      <c r="C127" s="21" t="s">
        <v>20</v>
      </c>
    </row>
    <row r="128" spans="1:3" ht="14.25" customHeight="1">
      <c r="A128" s="19">
        <v>14</v>
      </c>
      <c r="B128" s="20" t="s">
        <v>36</v>
      </c>
      <c r="C128" s="24" t="s">
        <v>22</v>
      </c>
    </row>
    <row r="129" spans="1:3" ht="15" customHeight="1" thickBot="1">
      <c r="A129" s="25">
        <v>15</v>
      </c>
      <c r="B129" s="26" t="s">
        <v>37</v>
      </c>
      <c r="C129" s="27" t="s">
        <v>24</v>
      </c>
    </row>
    <row r="130" spans="1:3" ht="15.75" customHeight="1">
      <c r="A130" s="13"/>
      <c r="B130" s="14"/>
      <c r="C130" s="15"/>
    </row>
    <row r="131" spans="1:3" ht="27" customHeight="1">
      <c r="A131" s="16" t="s">
        <v>81</v>
      </c>
      <c r="B131" s="17" t="s">
        <v>9</v>
      </c>
      <c r="C131" s="18" t="s">
        <v>82</v>
      </c>
    </row>
    <row r="132" spans="1:3" ht="45">
      <c r="A132" s="19">
        <v>1</v>
      </c>
      <c r="B132" s="20" t="s">
        <v>11</v>
      </c>
      <c r="C132" s="21" t="s">
        <v>83</v>
      </c>
    </row>
    <row r="133" spans="1:3" ht="14.25" customHeight="1">
      <c r="A133" s="19">
        <v>2</v>
      </c>
      <c r="B133" s="22" t="s">
        <v>13</v>
      </c>
      <c r="C133" s="21" t="s">
        <v>84</v>
      </c>
    </row>
    <row r="134" spans="1:3" ht="14.25" customHeight="1">
      <c r="A134" s="19">
        <v>3</v>
      </c>
      <c r="B134" s="22" t="s">
        <v>15</v>
      </c>
      <c r="C134" s="23" t="s">
        <v>63</v>
      </c>
    </row>
    <row r="135" spans="1:3" ht="14.25" customHeight="1">
      <c r="A135" s="19">
        <v>4</v>
      </c>
      <c r="B135" s="20" t="s">
        <v>17</v>
      </c>
      <c r="C135" s="21" t="s">
        <v>45</v>
      </c>
    </row>
    <row r="136" spans="1:3" ht="14.25" customHeight="1">
      <c r="A136" s="19">
        <v>5</v>
      </c>
      <c r="B136" s="20" t="s">
        <v>19</v>
      </c>
      <c r="C136" s="21" t="s">
        <v>20</v>
      </c>
    </row>
    <row r="137" spans="1:3" ht="14.25" customHeight="1">
      <c r="A137" s="19">
        <v>6</v>
      </c>
      <c r="B137" s="20" t="s">
        <v>21</v>
      </c>
      <c r="C137" s="24" t="s">
        <v>22</v>
      </c>
    </row>
    <row r="138" spans="1:3" ht="14.25" customHeight="1">
      <c r="A138" s="19">
        <v>7</v>
      </c>
      <c r="B138" s="20" t="s">
        <v>23</v>
      </c>
      <c r="C138" s="21" t="s">
        <v>24</v>
      </c>
    </row>
    <row r="139" spans="1:3" ht="14.25" customHeight="1">
      <c r="A139" s="19">
        <v>8</v>
      </c>
      <c r="B139" s="20" t="s">
        <v>25</v>
      </c>
      <c r="C139" s="21" t="s">
        <v>85</v>
      </c>
    </row>
    <row r="140" spans="1:3" ht="14.25" customHeight="1">
      <c r="A140" s="19">
        <v>9</v>
      </c>
      <c r="B140" s="20" t="s">
        <v>27</v>
      </c>
      <c r="C140" s="21" t="s">
        <v>77</v>
      </c>
    </row>
    <row r="141" spans="1:3" ht="14.25" customHeight="1">
      <c r="A141" s="19">
        <v>10</v>
      </c>
      <c r="B141" s="20" t="s">
        <v>29</v>
      </c>
      <c r="C141" s="21" t="s">
        <v>58</v>
      </c>
    </row>
    <row r="142" spans="1:3" ht="14.25" customHeight="1">
      <c r="A142" s="19">
        <v>11</v>
      </c>
      <c r="B142" s="20" t="s">
        <v>31</v>
      </c>
      <c r="C142" s="21" t="s">
        <v>32</v>
      </c>
    </row>
    <row r="143" spans="1:3" ht="14.25" customHeight="1">
      <c r="A143" s="19">
        <v>12</v>
      </c>
      <c r="B143" s="20" t="s">
        <v>33</v>
      </c>
      <c r="C143" s="21" t="s">
        <v>86</v>
      </c>
    </row>
    <row r="144" spans="1:3" ht="14.25" customHeight="1">
      <c r="A144" s="19">
        <v>13</v>
      </c>
      <c r="B144" s="20" t="s">
        <v>35</v>
      </c>
      <c r="C144" s="21" t="s">
        <v>20</v>
      </c>
    </row>
    <row r="145" spans="1:3" ht="14.25" customHeight="1">
      <c r="A145" s="19">
        <v>14</v>
      </c>
      <c r="B145" s="20" t="s">
        <v>36</v>
      </c>
      <c r="C145" s="24" t="s">
        <v>22</v>
      </c>
    </row>
    <row r="146" spans="1:3" ht="15" customHeight="1" thickBot="1">
      <c r="A146" s="25">
        <v>15</v>
      </c>
      <c r="B146" s="26" t="s">
        <v>37</v>
      </c>
      <c r="C146" s="27" t="s">
        <v>24</v>
      </c>
    </row>
    <row r="147" spans="1:3" ht="15.75" customHeight="1">
      <c r="A147" s="13"/>
      <c r="B147" s="14"/>
      <c r="C147" s="15"/>
    </row>
    <row r="148" spans="1:3" ht="27" customHeight="1">
      <c r="A148" s="16" t="s">
        <v>87</v>
      </c>
      <c r="B148" s="17" t="s">
        <v>9</v>
      </c>
      <c r="C148" s="18" t="s">
        <v>88</v>
      </c>
    </row>
    <row r="149" spans="1:3" ht="45">
      <c r="A149" s="19">
        <v>1</v>
      </c>
      <c r="B149" s="20" t="s">
        <v>11</v>
      </c>
      <c r="C149" s="21" t="s">
        <v>89</v>
      </c>
    </row>
    <row r="150" spans="1:3" ht="14.25" customHeight="1">
      <c r="A150" s="19">
        <v>2</v>
      </c>
      <c r="B150" s="22" t="s">
        <v>13</v>
      </c>
      <c r="C150" s="21" t="s">
        <v>84</v>
      </c>
    </row>
    <row r="151" spans="1:3" ht="14.25" customHeight="1">
      <c r="A151" s="19">
        <v>3</v>
      </c>
      <c r="B151" s="22" t="s">
        <v>15</v>
      </c>
      <c r="C151" s="23" t="s">
        <v>63</v>
      </c>
    </row>
    <row r="152" spans="1:3" ht="14.25" customHeight="1">
      <c r="A152" s="19">
        <v>4</v>
      </c>
      <c r="B152" s="20" t="s">
        <v>17</v>
      </c>
      <c r="C152" s="21" t="s">
        <v>42</v>
      </c>
    </row>
    <row r="153" spans="1:3" ht="14.25" customHeight="1">
      <c r="A153" s="19">
        <v>5</v>
      </c>
      <c r="B153" s="20" t="s">
        <v>19</v>
      </c>
      <c r="C153" s="21" t="s">
        <v>20</v>
      </c>
    </row>
    <row r="154" spans="1:3" ht="14.25" customHeight="1">
      <c r="A154" s="19">
        <v>6</v>
      </c>
      <c r="B154" s="20" t="s">
        <v>21</v>
      </c>
      <c r="C154" s="24" t="s">
        <v>22</v>
      </c>
    </row>
    <row r="155" spans="1:3" ht="14.25" customHeight="1">
      <c r="A155" s="19">
        <v>7</v>
      </c>
      <c r="B155" s="20" t="s">
        <v>23</v>
      </c>
      <c r="C155" s="21" t="s">
        <v>24</v>
      </c>
    </row>
    <row r="156" spans="1:3" ht="14.25" customHeight="1">
      <c r="A156" s="19">
        <v>8</v>
      </c>
      <c r="B156" s="20" t="s">
        <v>25</v>
      </c>
      <c r="C156" s="21" t="s">
        <v>85</v>
      </c>
    </row>
    <row r="157" spans="1:3" ht="14.25" customHeight="1">
      <c r="A157" s="19">
        <v>9</v>
      </c>
      <c r="B157" s="20" t="s">
        <v>27</v>
      </c>
      <c r="C157" s="21" t="s">
        <v>90</v>
      </c>
    </row>
    <row r="158" spans="1:3" ht="14.25" customHeight="1">
      <c r="A158" s="19">
        <v>10</v>
      </c>
      <c r="B158" s="20" t="s">
        <v>29</v>
      </c>
      <c r="C158" s="21" t="s">
        <v>30</v>
      </c>
    </row>
    <row r="159" spans="1:3" ht="14.25" customHeight="1">
      <c r="A159" s="19">
        <v>11</v>
      </c>
      <c r="B159" s="20" t="s">
        <v>31</v>
      </c>
      <c r="C159" s="21" t="s">
        <v>32</v>
      </c>
    </row>
    <row r="160" spans="1:3" ht="14.25" customHeight="1">
      <c r="A160" s="19">
        <v>12</v>
      </c>
      <c r="B160" s="20" t="s">
        <v>33</v>
      </c>
      <c r="C160" s="21" t="s">
        <v>91</v>
      </c>
    </row>
    <row r="161" spans="1:3" ht="14.25" customHeight="1">
      <c r="A161" s="19">
        <v>13</v>
      </c>
      <c r="B161" s="20" t="s">
        <v>35</v>
      </c>
      <c r="C161" s="21" t="s">
        <v>20</v>
      </c>
    </row>
    <row r="162" spans="1:3" ht="14.25" customHeight="1">
      <c r="A162" s="19">
        <v>14</v>
      </c>
      <c r="B162" s="20" t="s">
        <v>36</v>
      </c>
      <c r="C162" s="24" t="s">
        <v>22</v>
      </c>
    </row>
    <row r="163" spans="1:3" ht="15" customHeight="1" thickBot="1">
      <c r="A163" s="25">
        <v>15</v>
      </c>
      <c r="B163" s="26" t="s">
        <v>37</v>
      </c>
      <c r="C163" s="27" t="s">
        <v>24</v>
      </c>
    </row>
    <row r="164" spans="1:3" ht="15.75" customHeight="1">
      <c r="A164" s="13"/>
      <c r="B164" s="14"/>
      <c r="C164" s="15"/>
    </row>
    <row r="165" spans="1:3" ht="27" customHeight="1">
      <c r="A165" s="16" t="s">
        <v>92</v>
      </c>
      <c r="B165" s="17" t="s">
        <v>9</v>
      </c>
      <c r="C165" s="18" t="s">
        <v>93</v>
      </c>
    </row>
    <row r="166" spans="1:3" ht="45">
      <c r="A166" s="19">
        <v>1</v>
      </c>
      <c r="B166" s="20" t="s">
        <v>11</v>
      </c>
      <c r="C166" s="21" t="s">
        <v>94</v>
      </c>
    </row>
    <row r="167" spans="1:3" ht="14.25" customHeight="1">
      <c r="A167" s="19">
        <v>2</v>
      </c>
      <c r="B167" s="22" t="s">
        <v>13</v>
      </c>
      <c r="C167" s="21" t="s">
        <v>14</v>
      </c>
    </row>
    <row r="168" spans="1:3" ht="14.25" customHeight="1">
      <c r="A168" s="19">
        <v>3</v>
      </c>
      <c r="B168" s="22" t="s">
        <v>15</v>
      </c>
      <c r="C168" s="23" t="s">
        <v>16</v>
      </c>
    </row>
    <row r="169" spans="1:3" ht="14.25" customHeight="1">
      <c r="A169" s="19">
        <v>4</v>
      </c>
      <c r="B169" s="20" t="s">
        <v>17</v>
      </c>
      <c r="C169" s="21" t="s">
        <v>95</v>
      </c>
    </row>
    <row r="170" spans="1:3" ht="14.25" customHeight="1">
      <c r="A170" s="19">
        <v>5</v>
      </c>
      <c r="B170" s="20" t="s">
        <v>19</v>
      </c>
      <c r="C170" s="21" t="s">
        <v>96</v>
      </c>
    </row>
    <row r="171" spans="1:3" ht="14.25" customHeight="1">
      <c r="A171" s="19">
        <v>6</v>
      </c>
      <c r="B171" s="20" t="s">
        <v>21</v>
      </c>
      <c r="C171" s="24" t="s">
        <v>22</v>
      </c>
    </row>
    <row r="172" spans="1:3" ht="14.25" customHeight="1">
      <c r="A172" s="19">
        <v>7</v>
      </c>
      <c r="B172" s="20" t="s">
        <v>23</v>
      </c>
      <c r="C172" s="21" t="s">
        <v>97</v>
      </c>
    </row>
    <row r="173" spans="1:3" ht="14.25" customHeight="1">
      <c r="A173" s="19">
        <v>8</v>
      </c>
      <c r="B173" s="20" t="s">
        <v>25</v>
      </c>
      <c r="C173" s="21" t="s">
        <v>98</v>
      </c>
    </row>
    <row r="174" spans="1:3" ht="14.25" customHeight="1">
      <c r="A174" s="19">
        <v>9</v>
      </c>
      <c r="B174" s="20" t="s">
        <v>27</v>
      </c>
      <c r="C174" s="21" t="s">
        <v>28</v>
      </c>
    </row>
    <row r="175" spans="1:3" ht="14.25" customHeight="1">
      <c r="A175" s="19">
        <v>10</v>
      </c>
      <c r="B175" s="20" t="s">
        <v>29</v>
      </c>
      <c r="C175" s="21" t="s">
        <v>99</v>
      </c>
    </row>
    <row r="176" spans="1:3" ht="14.25" customHeight="1">
      <c r="A176" s="19">
        <v>11</v>
      </c>
      <c r="B176" s="20" t="s">
        <v>31</v>
      </c>
      <c r="C176" s="21" t="s">
        <v>100</v>
      </c>
    </row>
    <row r="177" spans="1:3" ht="14.25" customHeight="1">
      <c r="A177" s="19">
        <v>12</v>
      </c>
      <c r="B177" s="20" t="s">
        <v>33</v>
      </c>
      <c r="C177" s="21" t="s">
        <v>101</v>
      </c>
    </row>
    <row r="178" spans="1:3" ht="14.25" customHeight="1">
      <c r="A178" s="19">
        <v>13</v>
      </c>
      <c r="B178" s="20" t="s">
        <v>35</v>
      </c>
      <c r="C178" s="21" t="s">
        <v>96</v>
      </c>
    </row>
    <row r="179" spans="1:3" ht="14.25" customHeight="1">
      <c r="A179" s="19">
        <v>14</v>
      </c>
      <c r="B179" s="20" t="s">
        <v>36</v>
      </c>
      <c r="C179" s="24" t="s">
        <v>22</v>
      </c>
    </row>
    <row r="180" spans="1:3" ht="15" customHeight="1" thickBot="1">
      <c r="A180" s="25">
        <v>15</v>
      </c>
      <c r="B180" s="26" t="s">
        <v>37</v>
      </c>
      <c r="C180" s="27" t="s">
        <v>102</v>
      </c>
    </row>
    <row r="181" spans="1:4" ht="15.75">
      <c r="A181" s="28" t="s">
        <v>103</v>
      </c>
      <c r="B181" s="28"/>
      <c r="C181" s="28" t="s">
        <v>104</v>
      </c>
      <c r="D181"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REPORTING&amp;RBRIDGEPORT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39"/>
  <sheetViews>
    <sheetView zoomScale="75" zoomScaleNormal="75" zoomScalePageLayoutView="0" workbookViewId="0" topLeftCell="A1">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65"/>
      <c r="C1" s="465"/>
    </row>
    <row r="2" spans="1:3" ht="15">
      <c r="A2" s="465" t="s">
        <v>0</v>
      </c>
      <c r="B2" s="465"/>
      <c r="C2" s="465"/>
    </row>
    <row r="3" spans="1:3" ht="15">
      <c r="A3" s="465" t="s">
        <v>1</v>
      </c>
      <c r="B3" s="465"/>
      <c r="C3" s="465"/>
    </row>
    <row r="4" spans="1:3" ht="15">
      <c r="A4" s="465" t="s">
        <v>2</v>
      </c>
      <c r="B4" s="465"/>
      <c r="C4" s="465"/>
    </row>
    <row r="5" spans="1:3" ht="15">
      <c r="A5" s="298" t="s">
        <v>532</v>
      </c>
      <c r="B5" s="298"/>
      <c r="C5" s="298"/>
    </row>
    <row r="6" spans="1:3" ht="13.5" customHeight="1" thickBot="1">
      <c r="A6" s="299"/>
      <c r="B6" s="493"/>
      <c r="C6" s="493"/>
    </row>
    <row r="7" spans="1:3" ht="15">
      <c r="A7" s="221">
        <v>-1</v>
      </c>
      <c r="B7" s="223">
        <v>-2</v>
      </c>
      <c r="C7" s="224">
        <v>-3</v>
      </c>
    </row>
    <row r="8" spans="1:3" ht="15.75" thickBot="1">
      <c r="A8" s="300" t="s">
        <v>5</v>
      </c>
      <c r="B8" s="301" t="s">
        <v>6</v>
      </c>
      <c r="C8" s="301" t="s">
        <v>533</v>
      </c>
    </row>
    <row r="9" spans="1:3" ht="15.75" customHeight="1">
      <c r="A9" s="302"/>
      <c r="B9" s="303"/>
      <c r="C9" s="304"/>
    </row>
    <row r="10" spans="1:3" ht="15.75" customHeight="1" thickBot="1">
      <c r="A10" s="305" t="s">
        <v>87</v>
      </c>
      <c r="B10" s="306" t="s">
        <v>534</v>
      </c>
      <c r="C10" s="301"/>
    </row>
    <row r="11" spans="1:3" s="225" customFormat="1" ht="75" customHeight="1">
      <c r="A11" s="307" t="s">
        <v>8</v>
      </c>
      <c r="B11" s="308" t="s">
        <v>535</v>
      </c>
      <c r="C11" s="309" t="s">
        <v>536</v>
      </c>
    </row>
    <row r="12" spans="1:3" s="225" customFormat="1" ht="75" customHeight="1">
      <c r="A12" s="310" t="s">
        <v>38</v>
      </c>
      <c r="B12" s="308" t="s">
        <v>537</v>
      </c>
      <c r="C12" s="311" t="s">
        <v>538</v>
      </c>
    </row>
    <row r="13" spans="1:3" s="225" customFormat="1" ht="30">
      <c r="A13" s="312" t="s">
        <v>46</v>
      </c>
      <c r="B13" s="313" t="s">
        <v>539</v>
      </c>
      <c r="C13" s="314">
        <v>0.062</v>
      </c>
    </row>
    <row r="14" spans="1:3" ht="13.5" customHeight="1" thickBot="1">
      <c r="A14" s="315"/>
      <c r="B14" s="316"/>
      <c r="C14" s="317"/>
    </row>
    <row r="15" spans="1:3" s="225" customFormat="1" ht="16.5" customHeight="1" thickBot="1">
      <c r="A15" s="318" t="s">
        <v>540</v>
      </c>
      <c r="B15" s="319" t="s">
        <v>541</v>
      </c>
      <c r="C15" s="320"/>
    </row>
    <row r="16" spans="1:3" s="225" customFormat="1" ht="15">
      <c r="A16" s="321"/>
      <c r="B16" s="322" t="s">
        <v>542</v>
      </c>
      <c r="C16" s="323"/>
    </row>
    <row r="17" spans="1:3" s="225" customFormat="1" ht="15">
      <c r="A17" s="324">
        <v>1</v>
      </c>
      <c r="B17" s="308" t="s">
        <v>543</v>
      </c>
      <c r="C17" s="325" t="s">
        <v>544</v>
      </c>
    </row>
    <row r="18" spans="1:3" s="225" customFormat="1" ht="15">
      <c r="A18" s="324">
        <v>2</v>
      </c>
      <c r="B18" s="326" t="s">
        <v>545</v>
      </c>
      <c r="C18" s="325" t="s">
        <v>62</v>
      </c>
    </row>
    <row r="19" spans="1:3" s="225" customFormat="1" ht="15">
      <c r="A19" s="324">
        <v>3</v>
      </c>
      <c r="B19" s="326" t="s">
        <v>546</v>
      </c>
      <c r="C19" s="325" t="s">
        <v>547</v>
      </c>
    </row>
    <row r="20" spans="1:3" s="225" customFormat="1" ht="75" customHeight="1">
      <c r="A20" s="324">
        <v>4</v>
      </c>
      <c r="B20" s="326" t="s">
        <v>548</v>
      </c>
      <c r="C20" s="325" t="s">
        <v>536</v>
      </c>
    </row>
    <row r="21" spans="1:3" s="225" customFormat="1" ht="75" customHeight="1">
      <c r="A21" s="324">
        <v>5</v>
      </c>
      <c r="B21" s="326" t="s">
        <v>549</v>
      </c>
      <c r="C21" s="325" t="s">
        <v>538</v>
      </c>
    </row>
    <row r="22" spans="1:3" s="225" customFormat="1" ht="27" customHeight="1">
      <c r="A22" s="327">
        <v>6</v>
      </c>
      <c r="B22" s="326" t="s">
        <v>550</v>
      </c>
      <c r="C22" s="328">
        <v>0.054000000000000006</v>
      </c>
    </row>
    <row r="23" spans="1:3" s="329" customFormat="1" ht="15">
      <c r="A23" s="330"/>
      <c r="B23" s="331"/>
      <c r="C23" s="332"/>
    </row>
    <row r="24" spans="1:3" s="225" customFormat="1" ht="15">
      <c r="A24" s="321"/>
      <c r="B24" s="322" t="s">
        <v>542</v>
      </c>
      <c r="C24" s="323"/>
    </row>
    <row r="25" spans="1:3" s="225" customFormat="1" ht="15">
      <c r="A25" s="324">
        <v>1</v>
      </c>
      <c r="B25" s="308" t="s">
        <v>543</v>
      </c>
      <c r="C25" s="325" t="s">
        <v>551</v>
      </c>
    </row>
    <row r="26" spans="1:3" s="225" customFormat="1" ht="15">
      <c r="A26" s="324">
        <v>2</v>
      </c>
      <c r="B26" s="326" t="s">
        <v>545</v>
      </c>
      <c r="C26" s="325" t="s">
        <v>552</v>
      </c>
    </row>
    <row r="27" spans="1:3" s="225" customFormat="1" ht="15">
      <c r="A27" s="324">
        <v>3</v>
      </c>
      <c r="B27" s="326" t="s">
        <v>546</v>
      </c>
      <c r="C27" s="325" t="s">
        <v>553</v>
      </c>
    </row>
    <row r="28" spans="1:3" s="225" customFormat="1" ht="75" customHeight="1">
      <c r="A28" s="324">
        <v>4</v>
      </c>
      <c r="B28" s="326" t="s">
        <v>548</v>
      </c>
      <c r="C28" s="325" t="s">
        <v>536</v>
      </c>
    </row>
    <row r="29" spans="1:3" s="225" customFormat="1" ht="75" customHeight="1">
      <c r="A29" s="324">
        <v>5</v>
      </c>
      <c r="B29" s="326" t="s">
        <v>549</v>
      </c>
      <c r="C29" s="325" t="s">
        <v>538</v>
      </c>
    </row>
    <row r="30" spans="1:3" s="225" customFormat="1" ht="27" customHeight="1">
      <c r="A30" s="327">
        <v>6</v>
      </c>
      <c r="B30" s="326" t="s">
        <v>550</v>
      </c>
      <c r="C30" s="328">
        <v>0.071</v>
      </c>
    </row>
    <row r="31" spans="1:3" s="329" customFormat="1" ht="15">
      <c r="A31" s="330"/>
      <c r="B31" s="331"/>
      <c r="C31" s="332"/>
    </row>
    <row r="32" spans="1:3" s="225" customFormat="1" ht="15">
      <c r="A32" s="321"/>
      <c r="B32" s="322" t="s">
        <v>542</v>
      </c>
      <c r="C32" s="323"/>
    </row>
    <row r="33" spans="1:3" s="225" customFormat="1" ht="15">
      <c r="A33" s="324">
        <v>1</v>
      </c>
      <c r="B33" s="308" t="s">
        <v>543</v>
      </c>
      <c r="C33" s="325" t="s">
        <v>554</v>
      </c>
    </row>
    <row r="34" spans="1:3" s="225" customFormat="1" ht="15">
      <c r="A34" s="324">
        <v>2</v>
      </c>
      <c r="B34" s="326" t="s">
        <v>545</v>
      </c>
      <c r="C34" s="325" t="s">
        <v>552</v>
      </c>
    </row>
    <row r="35" spans="1:3" s="225" customFormat="1" ht="15">
      <c r="A35" s="324">
        <v>3</v>
      </c>
      <c r="B35" s="326" t="s">
        <v>546</v>
      </c>
      <c r="C35" s="325" t="s">
        <v>553</v>
      </c>
    </row>
    <row r="36" spans="1:3" s="225" customFormat="1" ht="75" customHeight="1">
      <c r="A36" s="324">
        <v>4</v>
      </c>
      <c r="B36" s="326" t="s">
        <v>548</v>
      </c>
      <c r="C36" s="325" t="s">
        <v>536</v>
      </c>
    </row>
    <row r="37" spans="1:3" s="225" customFormat="1" ht="75" customHeight="1">
      <c r="A37" s="324">
        <v>5</v>
      </c>
      <c r="B37" s="326" t="s">
        <v>549</v>
      </c>
      <c r="C37" s="325" t="s">
        <v>538</v>
      </c>
    </row>
    <row r="38" spans="1:3" s="225" customFormat="1" ht="27" customHeight="1">
      <c r="A38" s="327">
        <v>6</v>
      </c>
      <c r="B38" s="326" t="s">
        <v>550</v>
      </c>
      <c r="C38" s="328">
        <v>0.081</v>
      </c>
    </row>
    <row r="39" spans="1:3" s="329" customFormat="1" ht="15">
      <c r="A39" s="330"/>
      <c r="B39" s="331"/>
      <c r="C39" s="332"/>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REPORTING&amp;R&amp;10BRIDGEPORT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33"/>
      <c r="B3" s="333"/>
      <c r="C3" s="334"/>
      <c r="D3" s="334"/>
      <c r="E3" s="335"/>
      <c r="F3" s="335"/>
      <c r="G3" s="335"/>
    </row>
    <row r="4" spans="1:7" ht="15.75" customHeight="1">
      <c r="A4" s="333"/>
      <c r="B4" s="333"/>
      <c r="C4" s="2" t="s">
        <v>0</v>
      </c>
      <c r="D4" s="334"/>
      <c r="E4" s="335"/>
      <c r="F4" s="335"/>
      <c r="G4" s="335"/>
    </row>
    <row r="5" spans="1:7" ht="15.75" customHeight="1">
      <c r="A5" s="333"/>
      <c r="B5" s="333"/>
      <c r="C5" s="2" t="s">
        <v>201</v>
      </c>
      <c r="D5" s="334"/>
      <c r="E5" s="335"/>
      <c r="F5" s="335"/>
      <c r="G5" s="335"/>
    </row>
    <row r="6" spans="1:7" ht="15.75" customHeight="1">
      <c r="A6" s="333"/>
      <c r="B6" s="333"/>
      <c r="C6" s="2" t="s">
        <v>2</v>
      </c>
      <c r="D6" s="334"/>
      <c r="E6" s="335"/>
      <c r="F6" s="335"/>
      <c r="G6" s="335"/>
    </row>
    <row r="7" spans="1:5" ht="15.75" customHeight="1">
      <c r="A7" s="454" t="s">
        <v>555</v>
      </c>
      <c r="B7" s="454"/>
      <c r="C7" s="454"/>
      <c r="D7" s="454"/>
      <c r="E7" s="454"/>
    </row>
    <row r="8" spans="1:7" ht="16.5" customHeight="1" thickBot="1">
      <c r="A8" s="333"/>
      <c r="B8" s="333"/>
      <c r="C8" s="2"/>
      <c r="D8" s="334"/>
      <c r="E8" s="335"/>
      <c r="F8" s="335"/>
      <c r="G8" s="335"/>
    </row>
    <row r="9" spans="1:7" ht="16.5" customHeight="1" thickBot="1">
      <c r="A9" s="336" t="s">
        <v>5</v>
      </c>
      <c r="B9" s="337" t="s">
        <v>556</v>
      </c>
      <c r="C9" s="338" t="s">
        <v>557</v>
      </c>
      <c r="D9" s="338" t="s">
        <v>558</v>
      </c>
      <c r="E9" s="339" t="s">
        <v>559</v>
      </c>
      <c r="F9" s="340"/>
      <c r="G9" s="340"/>
    </row>
    <row r="10" spans="1:7" ht="15.75" customHeight="1">
      <c r="A10" s="341"/>
      <c r="B10" s="342"/>
      <c r="C10" s="343"/>
      <c r="D10" s="343"/>
      <c r="E10" s="8"/>
      <c r="F10" s="340"/>
      <c r="G10" s="340"/>
    </row>
    <row r="11" spans="1:7" ht="15.75" customHeight="1">
      <c r="A11" s="344" t="s">
        <v>560</v>
      </c>
      <c r="B11" s="345" t="s">
        <v>561</v>
      </c>
      <c r="C11" s="346">
        <v>1503899</v>
      </c>
      <c r="D11" s="346">
        <v>198716</v>
      </c>
      <c r="E11" s="347">
        <f>C11+D11</f>
        <v>1702615</v>
      </c>
      <c r="F11" s="348"/>
      <c r="G11" s="349"/>
    </row>
    <row r="12" spans="1:7" ht="15.75" customHeight="1">
      <c r="A12" s="494"/>
      <c r="B12" s="495"/>
      <c r="C12" s="495"/>
      <c r="D12" s="495"/>
      <c r="E12" s="496"/>
      <c r="F12" s="348"/>
      <c r="G12" s="349"/>
    </row>
    <row r="13" spans="1:7" ht="15.75" customHeight="1">
      <c r="A13" s="344" t="s">
        <v>562</v>
      </c>
      <c r="B13" s="345" t="s">
        <v>563</v>
      </c>
      <c r="C13" s="346">
        <v>693493</v>
      </c>
      <c r="D13" s="346">
        <v>54975</v>
      </c>
      <c r="E13" s="347">
        <f>C13+D13</f>
        <v>748468</v>
      </c>
      <c r="F13" s="348"/>
      <c r="G13" s="349"/>
    </row>
    <row r="14" spans="1:7" ht="15.75" customHeight="1">
      <c r="A14" s="494"/>
      <c r="B14" s="495"/>
      <c r="C14" s="495"/>
      <c r="D14" s="495"/>
      <c r="E14" s="496"/>
      <c r="F14" s="348"/>
      <c r="G14" s="349"/>
    </row>
    <row r="15" spans="1:7" ht="15.75" customHeight="1">
      <c r="A15" s="344" t="s">
        <v>564</v>
      </c>
      <c r="B15" s="345" t="s">
        <v>565</v>
      </c>
      <c r="C15" s="346">
        <v>452914</v>
      </c>
      <c r="D15" s="346">
        <v>193802</v>
      </c>
      <c r="E15" s="347">
        <f>C15+D15</f>
        <v>646716</v>
      </c>
      <c r="F15" s="348"/>
      <c r="G15" s="349"/>
    </row>
    <row r="16" spans="1:7" ht="15.75" customHeight="1">
      <c r="A16" s="494"/>
      <c r="B16" s="495"/>
      <c r="C16" s="495"/>
      <c r="D16" s="495"/>
      <c r="E16" s="496"/>
      <c r="F16" s="348"/>
      <c r="G16" s="349"/>
    </row>
    <row r="17" spans="1:7" ht="15.75" customHeight="1">
      <c r="A17" s="344" t="s">
        <v>566</v>
      </c>
      <c r="B17" s="345" t="s">
        <v>567</v>
      </c>
      <c r="C17" s="346">
        <v>398201</v>
      </c>
      <c r="D17" s="346">
        <v>116117</v>
      </c>
      <c r="E17" s="347">
        <f>C17+D17</f>
        <v>514318</v>
      </c>
      <c r="F17" s="348"/>
      <c r="G17" s="349"/>
    </row>
    <row r="18" spans="1:7" ht="15.75" customHeight="1">
      <c r="A18" s="494"/>
      <c r="B18" s="495"/>
      <c r="C18" s="495"/>
      <c r="D18" s="495"/>
      <c r="E18" s="496"/>
      <c r="F18" s="348"/>
      <c r="G18" s="349"/>
    </row>
    <row r="19" spans="1:7" ht="15.75" customHeight="1">
      <c r="A19" s="344" t="s">
        <v>568</v>
      </c>
      <c r="B19" s="345" t="s">
        <v>569</v>
      </c>
      <c r="C19" s="346">
        <v>338468</v>
      </c>
      <c r="D19" s="346">
        <v>125985</v>
      </c>
      <c r="E19" s="347">
        <f>C19+D19</f>
        <v>464453</v>
      </c>
      <c r="F19" s="348"/>
      <c r="G19" s="349"/>
    </row>
    <row r="20" spans="1:7" ht="15.75" customHeight="1">
      <c r="A20" s="494"/>
      <c r="B20" s="495"/>
      <c r="C20" s="495"/>
      <c r="D20" s="495"/>
      <c r="E20" s="496"/>
      <c r="F20" s="348"/>
      <c r="G20" s="349"/>
    </row>
    <row r="21" spans="1:7" ht="15.75" customHeight="1">
      <c r="A21" s="344" t="s">
        <v>570</v>
      </c>
      <c r="B21" s="345" t="s">
        <v>571</v>
      </c>
      <c r="C21" s="346">
        <v>329566</v>
      </c>
      <c r="D21" s="346">
        <v>84551</v>
      </c>
      <c r="E21" s="347">
        <f>C21+D21</f>
        <v>414117</v>
      </c>
      <c r="F21" s="348"/>
      <c r="G21" s="349"/>
    </row>
    <row r="22" spans="1:7" ht="15.75" customHeight="1">
      <c r="A22" s="494"/>
      <c r="B22" s="495"/>
      <c r="C22" s="495"/>
      <c r="D22" s="495"/>
      <c r="E22" s="496"/>
      <c r="F22" s="348"/>
      <c r="G22" s="349"/>
    </row>
    <row r="23" spans="1:7" ht="15.75" customHeight="1">
      <c r="A23" s="344" t="s">
        <v>572</v>
      </c>
      <c r="B23" s="345" t="s">
        <v>571</v>
      </c>
      <c r="C23" s="346">
        <v>332463</v>
      </c>
      <c r="D23" s="346">
        <v>43466</v>
      </c>
      <c r="E23" s="347">
        <f>C23+D23</f>
        <v>375929</v>
      </c>
      <c r="F23" s="348"/>
      <c r="G23" s="349"/>
    </row>
    <row r="24" spans="1:7" ht="15.75" customHeight="1">
      <c r="A24" s="494"/>
      <c r="B24" s="495"/>
      <c r="C24" s="495"/>
      <c r="D24" s="495"/>
      <c r="E24" s="496"/>
      <c r="F24" s="348"/>
      <c r="G24" s="349"/>
    </row>
    <row r="25" spans="1:7" ht="15.75" customHeight="1">
      <c r="A25" s="344" t="s">
        <v>573</v>
      </c>
      <c r="B25" s="345" t="s">
        <v>574</v>
      </c>
      <c r="C25" s="346">
        <v>303970</v>
      </c>
      <c r="D25" s="346">
        <v>51428</v>
      </c>
      <c r="E25" s="347">
        <f>C25+D25</f>
        <v>355398</v>
      </c>
      <c r="F25" s="348"/>
      <c r="G25" s="349"/>
    </row>
    <row r="26" spans="1:7" ht="15.75" customHeight="1">
      <c r="A26" s="494"/>
      <c r="B26" s="495"/>
      <c r="C26" s="495"/>
      <c r="D26" s="495"/>
      <c r="E26" s="496"/>
      <c r="F26" s="348"/>
      <c r="G26" s="349"/>
    </row>
    <row r="27" spans="1:7" ht="15.75" customHeight="1">
      <c r="A27" s="344" t="s">
        <v>575</v>
      </c>
      <c r="B27" s="345" t="s">
        <v>571</v>
      </c>
      <c r="C27" s="346">
        <v>293252</v>
      </c>
      <c r="D27" s="346">
        <v>61315</v>
      </c>
      <c r="E27" s="347">
        <f>C27+D27</f>
        <v>354567</v>
      </c>
      <c r="F27" s="348"/>
      <c r="G27" s="349"/>
    </row>
    <row r="28" spans="1:7" ht="15.75" customHeight="1">
      <c r="A28" s="494"/>
      <c r="B28" s="495"/>
      <c r="C28" s="495"/>
      <c r="D28" s="495"/>
      <c r="E28" s="496"/>
      <c r="F28" s="348"/>
      <c r="G28" s="349"/>
    </row>
    <row r="29" spans="1:7" ht="15.75" customHeight="1">
      <c r="A29" s="344" t="s">
        <v>576</v>
      </c>
      <c r="B29" s="345" t="s">
        <v>571</v>
      </c>
      <c r="C29" s="346">
        <v>286701</v>
      </c>
      <c r="D29" s="346">
        <v>65025</v>
      </c>
      <c r="E29" s="347">
        <f>C29+D29</f>
        <v>351726</v>
      </c>
      <c r="F29" s="348"/>
      <c r="G29" s="349"/>
    </row>
    <row r="30" spans="1:7" ht="15.75" customHeight="1" thickBot="1">
      <c r="A30" s="494"/>
      <c r="B30" s="495"/>
      <c r="C30" s="495"/>
      <c r="D30" s="495"/>
      <c r="E30" s="496"/>
      <c r="F30" s="348"/>
      <c r="G30" s="349"/>
    </row>
    <row r="31" spans="1:7" ht="18.75" customHeight="1" thickBot="1">
      <c r="A31" s="350"/>
      <c r="B31" s="351" t="s">
        <v>180</v>
      </c>
      <c r="C31" s="352">
        <f>SUM(C11+C13+C15+C17+C19+C21+C23+C25+C27+C29)</f>
        <v>4932927</v>
      </c>
      <c r="D31" s="352">
        <f>SUM(D11+D13+D15+D17+D19+D21+D23+D25+D27+D29)</f>
        <v>995380</v>
      </c>
      <c r="E31" s="353">
        <f>C31+D31</f>
        <v>5928307</v>
      </c>
      <c r="F31" s="354"/>
      <c r="G31" s="354"/>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REPORTING&amp;R&amp;10BRIDGEPORT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56"/>
  <sheetViews>
    <sheetView zoomScalePageLayoutView="0" workbookViewId="0" topLeftCell="A1">
      <selection activeCell="B15" sqref="B15"/>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8" t="s">
        <v>0</v>
      </c>
      <c r="B2" s="498"/>
      <c r="C2" s="498"/>
      <c r="D2" s="498"/>
      <c r="E2" s="498"/>
    </row>
    <row r="3" spans="1:5" ht="12.75">
      <c r="A3" s="498" t="s">
        <v>201</v>
      </c>
      <c r="B3" s="498"/>
      <c r="C3" s="498"/>
      <c r="D3" s="498"/>
      <c r="E3" s="498"/>
    </row>
    <row r="4" spans="1:5" ht="15" customHeight="1">
      <c r="A4" s="498" t="s">
        <v>2</v>
      </c>
      <c r="B4" s="498"/>
      <c r="C4" s="498"/>
      <c r="D4" s="498"/>
      <c r="E4" s="498"/>
    </row>
    <row r="5" spans="1:5" ht="15" customHeight="1">
      <c r="A5" s="499" t="s">
        <v>577</v>
      </c>
      <c r="B5" s="499"/>
      <c r="C5" s="499"/>
      <c r="D5" s="499"/>
      <c r="E5" s="499"/>
    </row>
    <row r="6" spans="1:5" ht="15" customHeight="1">
      <c r="A6" s="499" t="s">
        <v>578</v>
      </c>
      <c r="B6" s="499"/>
      <c r="C6" s="499"/>
      <c r="D6" s="499"/>
      <c r="E6" s="499"/>
    </row>
    <row r="7" spans="1:3" ht="12.75">
      <c r="A7" s="356"/>
      <c r="B7" s="355"/>
      <c r="C7" s="356"/>
    </row>
    <row r="8" spans="1:5" ht="12.75" customHeight="1">
      <c r="A8" s="357">
        <v>-1</v>
      </c>
      <c r="B8" s="358">
        <v>-2</v>
      </c>
      <c r="C8" s="357">
        <v>-3</v>
      </c>
      <c r="D8" s="357">
        <v>-4</v>
      </c>
      <c r="E8" s="357">
        <v>-5</v>
      </c>
    </row>
    <row r="9" spans="1:5" s="359" customFormat="1" ht="54" customHeight="1">
      <c r="A9" s="360" t="s">
        <v>5</v>
      </c>
      <c r="B9" s="361" t="s">
        <v>6</v>
      </c>
      <c r="C9" s="362" t="s">
        <v>579</v>
      </c>
      <c r="D9" s="363" t="s">
        <v>580</v>
      </c>
      <c r="E9" s="364" t="s">
        <v>559</v>
      </c>
    </row>
    <row r="10" spans="1:5" s="359" customFormat="1" ht="12.75">
      <c r="A10" s="365"/>
      <c r="B10" s="366"/>
      <c r="C10" s="367"/>
      <c r="D10" s="367"/>
      <c r="E10" s="368"/>
    </row>
    <row r="11" spans="1:5" s="359" customFormat="1" ht="12.75">
      <c r="A11" s="369" t="s">
        <v>581</v>
      </c>
      <c r="B11" s="370" t="s">
        <v>10</v>
      </c>
      <c r="C11" s="371"/>
      <c r="D11" s="371"/>
      <c r="E11" s="373"/>
    </row>
    <row r="12" spans="1:5" ht="14.25" customHeight="1">
      <c r="A12" s="374">
        <v>1</v>
      </c>
      <c r="B12" s="375" t="s">
        <v>582</v>
      </c>
      <c r="C12" s="376">
        <v>0</v>
      </c>
      <c r="D12" s="376">
        <v>0</v>
      </c>
      <c r="E12" s="376">
        <f>D12+C12</f>
        <v>0</v>
      </c>
    </row>
    <row r="13" spans="1:5" ht="14.25" customHeight="1">
      <c r="A13" s="374">
        <v>2</v>
      </c>
      <c r="B13" s="375" t="s">
        <v>583</v>
      </c>
      <c r="C13" s="376">
        <v>0</v>
      </c>
      <c r="D13" s="376">
        <v>0</v>
      </c>
      <c r="E13" s="376">
        <f>D13+C13</f>
        <v>0</v>
      </c>
    </row>
    <row r="14" spans="1:5" ht="12.75">
      <c r="A14" s="365"/>
      <c r="B14" s="366"/>
      <c r="C14" s="367"/>
      <c r="D14" s="367"/>
      <c r="E14" s="377"/>
    </row>
    <row r="15" spans="1:5" s="359" customFormat="1" ht="12.75">
      <c r="A15" s="369" t="s">
        <v>584</v>
      </c>
      <c r="B15" s="370" t="s">
        <v>39</v>
      </c>
      <c r="C15" s="371"/>
      <c r="D15" s="371"/>
      <c r="E15" s="373"/>
    </row>
    <row r="16" spans="1:5" ht="14.25" customHeight="1">
      <c r="A16" s="374">
        <v>1</v>
      </c>
      <c r="B16" s="375" t="s">
        <v>582</v>
      </c>
      <c r="C16" s="376">
        <v>0</v>
      </c>
      <c r="D16" s="376">
        <v>0</v>
      </c>
      <c r="E16" s="376">
        <f>D16+C16</f>
        <v>0</v>
      </c>
    </row>
    <row r="17" spans="1:5" ht="14.25" customHeight="1">
      <c r="A17" s="374">
        <v>2</v>
      </c>
      <c r="B17" s="375" t="s">
        <v>583</v>
      </c>
      <c r="C17" s="376">
        <v>0</v>
      </c>
      <c r="D17" s="376">
        <v>0</v>
      </c>
      <c r="E17" s="376">
        <f>D17+C17</f>
        <v>0</v>
      </c>
    </row>
    <row r="18" spans="1:5" ht="12.75">
      <c r="A18" s="365"/>
      <c r="B18" s="366"/>
      <c r="C18" s="367"/>
      <c r="D18" s="367"/>
      <c r="E18" s="377"/>
    </row>
    <row r="19" spans="1:5" s="359" customFormat="1" ht="12.75">
      <c r="A19" s="369" t="s">
        <v>585</v>
      </c>
      <c r="B19" s="370" t="s">
        <v>47</v>
      </c>
      <c r="C19" s="371"/>
      <c r="D19" s="371"/>
      <c r="E19" s="373"/>
    </row>
    <row r="20" spans="1:5" ht="14.25" customHeight="1">
      <c r="A20" s="374">
        <v>1</v>
      </c>
      <c r="B20" s="375" t="s">
        <v>582</v>
      </c>
      <c r="C20" s="376">
        <v>0</v>
      </c>
      <c r="D20" s="376">
        <v>0</v>
      </c>
      <c r="E20" s="376">
        <f>D20+C20</f>
        <v>0</v>
      </c>
    </row>
    <row r="21" spans="1:5" ht="14.25" customHeight="1">
      <c r="A21" s="374">
        <v>2</v>
      </c>
      <c r="B21" s="375" t="s">
        <v>583</v>
      </c>
      <c r="C21" s="376">
        <v>0</v>
      </c>
      <c r="D21" s="376">
        <v>0</v>
      </c>
      <c r="E21" s="376">
        <f>D21+C21</f>
        <v>0</v>
      </c>
    </row>
    <row r="22" spans="1:5" ht="12.75">
      <c r="A22" s="365"/>
      <c r="B22" s="366"/>
      <c r="C22" s="367"/>
      <c r="D22" s="367"/>
      <c r="E22" s="377"/>
    </row>
    <row r="23" spans="1:5" s="359" customFormat="1" ht="12.75">
      <c r="A23" s="369" t="s">
        <v>586</v>
      </c>
      <c r="B23" s="370" t="s">
        <v>54</v>
      </c>
      <c r="C23" s="371"/>
      <c r="D23" s="371"/>
      <c r="E23" s="373"/>
    </row>
    <row r="24" spans="1:5" ht="14.25" customHeight="1">
      <c r="A24" s="374">
        <v>1</v>
      </c>
      <c r="B24" s="375" t="s">
        <v>582</v>
      </c>
      <c r="C24" s="376">
        <v>0</v>
      </c>
      <c r="D24" s="376">
        <v>0</v>
      </c>
      <c r="E24" s="376">
        <f>D24+C24</f>
        <v>0</v>
      </c>
    </row>
    <row r="25" spans="1:5" ht="14.25" customHeight="1">
      <c r="A25" s="374">
        <v>2</v>
      </c>
      <c r="B25" s="375" t="s">
        <v>583</v>
      </c>
      <c r="C25" s="376">
        <v>0</v>
      </c>
      <c r="D25" s="376">
        <v>0</v>
      </c>
      <c r="E25" s="376">
        <f>D25+C25</f>
        <v>0</v>
      </c>
    </row>
    <row r="26" spans="1:5" ht="12.75">
      <c r="A26" s="365"/>
      <c r="B26" s="366"/>
      <c r="C26" s="367"/>
      <c r="D26" s="367"/>
      <c r="E26" s="377"/>
    </row>
    <row r="27" spans="1:5" s="359" customFormat="1" ht="12.75">
      <c r="A27" s="369" t="s">
        <v>587</v>
      </c>
      <c r="B27" s="370" t="s">
        <v>60</v>
      </c>
      <c r="C27" s="371"/>
      <c r="D27" s="371"/>
      <c r="E27" s="373"/>
    </row>
    <row r="28" spans="1:5" ht="14.25" customHeight="1">
      <c r="A28" s="374">
        <v>1</v>
      </c>
      <c r="B28" s="375" t="s">
        <v>582</v>
      </c>
      <c r="C28" s="376">
        <v>0</v>
      </c>
      <c r="D28" s="376">
        <v>0</v>
      </c>
      <c r="E28" s="376">
        <f>D28+C28</f>
        <v>0</v>
      </c>
    </row>
    <row r="29" spans="1:5" ht="14.25" customHeight="1">
      <c r="A29" s="374">
        <v>2</v>
      </c>
      <c r="B29" s="375" t="s">
        <v>583</v>
      </c>
      <c r="C29" s="376">
        <v>0</v>
      </c>
      <c r="D29" s="376">
        <v>0</v>
      </c>
      <c r="E29" s="376">
        <f>D29+C29</f>
        <v>0</v>
      </c>
    </row>
    <row r="30" spans="1:5" ht="12.75">
      <c r="A30" s="365"/>
      <c r="B30" s="366"/>
      <c r="C30" s="367"/>
      <c r="D30" s="367"/>
      <c r="E30" s="377"/>
    </row>
    <row r="31" spans="1:5" s="359" customFormat="1" ht="12.75">
      <c r="A31" s="369" t="s">
        <v>588</v>
      </c>
      <c r="B31" s="370" t="s">
        <v>73</v>
      </c>
      <c r="C31" s="371"/>
      <c r="D31" s="371"/>
      <c r="E31" s="373"/>
    </row>
    <row r="32" spans="1:5" ht="14.25" customHeight="1">
      <c r="A32" s="374">
        <v>1</v>
      </c>
      <c r="B32" s="375" t="s">
        <v>582</v>
      </c>
      <c r="C32" s="376">
        <v>0</v>
      </c>
      <c r="D32" s="376">
        <v>0</v>
      </c>
      <c r="E32" s="376">
        <f>D32+C32</f>
        <v>0</v>
      </c>
    </row>
    <row r="33" spans="1:5" ht="14.25" customHeight="1">
      <c r="A33" s="374">
        <v>2</v>
      </c>
      <c r="B33" s="375" t="s">
        <v>583</v>
      </c>
      <c r="C33" s="376">
        <v>0</v>
      </c>
      <c r="D33" s="376">
        <v>0</v>
      </c>
      <c r="E33" s="376">
        <f>D33+C33</f>
        <v>0</v>
      </c>
    </row>
    <row r="34" spans="1:5" ht="12.75">
      <c r="A34" s="365"/>
      <c r="B34" s="366"/>
      <c r="C34" s="367"/>
      <c r="D34" s="367"/>
      <c r="E34" s="377"/>
    </row>
    <row r="35" spans="1:5" s="359" customFormat="1" ht="12.75">
      <c r="A35" s="369" t="s">
        <v>589</v>
      </c>
      <c r="B35" s="370" t="s">
        <v>79</v>
      </c>
      <c r="C35" s="371"/>
      <c r="D35" s="371"/>
      <c r="E35" s="373"/>
    </row>
    <row r="36" spans="1:5" ht="14.25" customHeight="1">
      <c r="A36" s="374">
        <v>1</v>
      </c>
      <c r="B36" s="375" t="s">
        <v>582</v>
      </c>
      <c r="C36" s="376">
        <v>0</v>
      </c>
      <c r="D36" s="376">
        <v>0</v>
      </c>
      <c r="E36" s="376">
        <f>D36+C36</f>
        <v>0</v>
      </c>
    </row>
    <row r="37" spans="1:5" ht="14.25" customHeight="1">
      <c r="A37" s="374">
        <v>2</v>
      </c>
      <c r="B37" s="375" t="s">
        <v>583</v>
      </c>
      <c r="C37" s="376">
        <v>0</v>
      </c>
      <c r="D37" s="376">
        <v>0</v>
      </c>
      <c r="E37" s="376">
        <f>D37+C37</f>
        <v>0</v>
      </c>
    </row>
    <row r="38" spans="1:5" ht="12.75">
      <c r="A38" s="365"/>
      <c r="B38" s="366"/>
      <c r="C38" s="367"/>
      <c r="D38" s="367"/>
      <c r="E38" s="377"/>
    </row>
    <row r="39" spans="1:5" s="359" customFormat="1" ht="12.75">
      <c r="A39" s="369" t="s">
        <v>590</v>
      </c>
      <c r="B39" s="370" t="s">
        <v>82</v>
      </c>
      <c r="C39" s="371"/>
      <c r="D39" s="371"/>
      <c r="E39" s="373"/>
    </row>
    <row r="40" spans="1:5" ht="14.25" customHeight="1">
      <c r="A40" s="374">
        <v>1</v>
      </c>
      <c r="B40" s="375" t="s">
        <v>582</v>
      </c>
      <c r="C40" s="376">
        <v>0</v>
      </c>
      <c r="D40" s="376">
        <v>0</v>
      </c>
      <c r="E40" s="376">
        <f>D40+C40</f>
        <v>0</v>
      </c>
    </row>
    <row r="41" spans="1:5" ht="14.25" customHeight="1">
      <c r="A41" s="374">
        <v>2</v>
      </c>
      <c r="B41" s="375" t="s">
        <v>583</v>
      </c>
      <c r="C41" s="376">
        <v>0</v>
      </c>
      <c r="D41" s="376">
        <v>0</v>
      </c>
      <c r="E41" s="376">
        <f>D41+C41</f>
        <v>0</v>
      </c>
    </row>
    <row r="42" spans="1:5" ht="12.75">
      <c r="A42" s="365"/>
      <c r="B42" s="366"/>
      <c r="C42" s="367"/>
      <c r="D42" s="367"/>
      <c r="E42" s="377"/>
    </row>
    <row r="43" spans="1:5" s="359" customFormat="1" ht="12.75">
      <c r="A43" s="369" t="s">
        <v>591</v>
      </c>
      <c r="B43" s="370" t="s">
        <v>88</v>
      </c>
      <c r="C43" s="371"/>
      <c r="D43" s="371"/>
      <c r="E43" s="373"/>
    </row>
    <row r="44" spans="1:5" ht="14.25" customHeight="1">
      <c r="A44" s="374">
        <v>1</v>
      </c>
      <c r="B44" s="375" t="s">
        <v>582</v>
      </c>
      <c r="C44" s="376">
        <v>0</v>
      </c>
      <c r="D44" s="376">
        <v>0</v>
      </c>
      <c r="E44" s="376">
        <f>D44+C44</f>
        <v>0</v>
      </c>
    </row>
    <row r="45" spans="1:5" ht="14.25" customHeight="1">
      <c r="A45" s="374">
        <v>2</v>
      </c>
      <c r="B45" s="375" t="s">
        <v>583</v>
      </c>
      <c r="C45" s="376">
        <v>0</v>
      </c>
      <c r="D45" s="376">
        <v>0</v>
      </c>
      <c r="E45" s="376">
        <f>D45+C45</f>
        <v>0</v>
      </c>
    </row>
    <row r="46" spans="1:5" ht="12.75">
      <c r="A46" s="365"/>
      <c r="B46" s="366"/>
      <c r="C46" s="367"/>
      <c r="D46" s="367"/>
      <c r="E46" s="377"/>
    </row>
    <row r="47" spans="1:5" s="359" customFormat="1" ht="12.75">
      <c r="A47" s="369" t="s">
        <v>592</v>
      </c>
      <c r="B47" s="370" t="s">
        <v>93</v>
      </c>
      <c r="C47" s="371"/>
      <c r="D47" s="371"/>
      <c r="E47" s="373"/>
    </row>
    <row r="48" spans="1:5" ht="14.25" customHeight="1">
      <c r="A48" s="374">
        <v>1</v>
      </c>
      <c r="B48" s="375" t="s">
        <v>582</v>
      </c>
      <c r="C48" s="376">
        <v>0</v>
      </c>
      <c r="D48" s="376">
        <v>0</v>
      </c>
      <c r="E48" s="376">
        <f>D48+C48</f>
        <v>0</v>
      </c>
    </row>
    <row r="49" spans="1:5" ht="14.25" customHeight="1">
      <c r="A49" s="374">
        <v>2</v>
      </c>
      <c r="B49" s="375" t="s">
        <v>583</v>
      </c>
      <c r="C49" s="376">
        <v>12525293</v>
      </c>
      <c r="D49" s="376">
        <v>4024489</v>
      </c>
      <c r="E49" s="376">
        <f>D49+C49</f>
        <v>16549782</v>
      </c>
    </row>
    <row r="50" spans="1:5" ht="12.75">
      <c r="A50" s="365"/>
      <c r="B50" s="366"/>
      <c r="C50" s="367"/>
      <c r="D50" s="367"/>
      <c r="E50" s="377"/>
    </row>
    <row r="51" spans="1:5" ht="13.5" customHeight="1">
      <c r="A51" s="378"/>
      <c r="B51" s="500"/>
      <c r="C51" s="500"/>
      <c r="D51" s="500"/>
      <c r="E51" s="379"/>
    </row>
    <row r="52" spans="1:6" ht="15" customHeight="1">
      <c r="A52" s="381"/>
      <c r="B52" s="497" t="s">
        <v>593</v>
      </c>
      <c r="C52" s="497"/>
      <c r="D52" s="497"/>
      <c r="E52" s="497"/>
      <c r="F52" s="378"/>
    </row>
    <row r="53" spans="1:6" ht="13.5" customHeight="1">
      <c r="A53" s="381"/>
      <c r="B53" s="380"/>
      <c r="C53" s="380"/>
      <c r="D53" s="380"/>
      <c r="E53" s="380"/>
      <c r="F53" s="378"/>
    </row>
    <row r="54" spans="1:6" ht="25.5" customHeight="1">
      <c r="A54" s="381"/>
      <c r="B54" s="497" t="s">
        <v>594</v>
      </c>
      <c r="C54" s="497"/>
      <c r="D54" s="497"/>
      <c r="E54" s="497"/>
      <c r="F54" s="378"/>
    </row>
    <row r="55" spans="1:6" ht="15" customHeight="1">
      <c r="A55" s="378"/>
      <c r="B55" s="497" t="s">
        <v>595</v>
      </c>
      <c r="C55" s="497"/>
      <c r="D55" s="497"/>
      <c r="E55" s="497"/>
      <c r="F55" s="378"/>
    </row>
    <row r="56" spans="1:6" ht="15" customHeight="1">
      <c r="A56" s="378"/>
      <c r="B56" s="497" t="s">
        <v>596</v>
      </c>
      <c r="C56" s="497"/>
      <c r="D56" s="497"/>
      <c r="E56" s="497"/>
      <c r="F56" s="378"/>
    </row>
  </sheetData>
  <sheetProtection/>
  <mergeCells count="10">
    <mergeCell ref="A6:E6"/>
    <mergeCell ref="B51:D51"/>
    <mergeCell ref="A2:E2"/>
    <mergeCell ref="A3:E3"/>
    <mergeCell ref="A4:E4"/>
    <mergeCell ref="A5:E5"/>
    <mergeCell ref="B52:E52"/>
    <mergeCell ref="B54:E54"/>
    <mergeCell ref="B55:E55"/>
    <mergeCell ref="B56:E56"/>
  </mergeCells>
  <printOptions/>
  <pageMargins left="0.25" right="0.25" top="0.5" bottom="0.5" header="0.25" footer="0.25"/>
  <pageSetup horizontalDpi="1200" verticalDpi="1200" orientation="portrait" paperSize="9" scale="74"/>
  <headerFooter alignWithMargins="0">
    <oddHeader>&amp;LOFFICE OF HEALTH CARE ACCESS&amp;CANNUAL REPORTING&amp;RBRIDGEPORT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B9" sqref="B9"/>
    </sheetView>
  </sheetViews>
  <sheetFormatPr defaultColWidth="8.88671875" defaultRowHeight="15" customHeight="1"/>
  <cols>
    <col min="1" max="1" width="5.10546875" style="382" customWidth="1"/>
    <col min="2" max="2" width="70.6640625" style="30" customWidth="1"/>
    <col min="3" max="3" width="29.21484375" style="383" customWidth="1"/>
    <col min="4" max="16384" width="8.88671875" style="30" customWidth="1"/>
  </cols>
  <sheetData>
    <row r="2" spans="1:3" ht="15.75" customHeight="1">
      <c r="A2" s="458" t="s">
        <v>0</v>
      </c>
      <c r="B2" s="458"/>
      <c r="C2" s="458"/>
    </row>
    <row r="3" spans="1:3" ht="15" customHeight="1">
      <c r="A3" s="458" t="s">
        <v>201</v>
      </c>
      <c r="B3" s="458"/>
      <c r="C3" s="458"/>
    </row>
    <row r="4" spans="1:3" ht="15" customHeight="1">
      <c r="A4" s="458" t="s">
        <v>2</v>
      </c>
      <c r="B4" s="458"/>
      <c r="C4" s="458"/>
    </row>
    <row r="5" spans="1:3" ht="15" customHeight="1">
      <c r="A5" s="458" t="s">
        <v>597</v>
      </c>
      <c r="B5" s="458"/>
      <c r="C5" s="458"/>
    </row>
    <row r="6" spans="1:3" ht="15" customHeight="1">
      <c r="A6" s="458" t="s">
        <v>598</v>
      </c>
      <c r="B6" s="458"/>
      <c r="C6" s="458"/>
    </row>
    <row r="7" spans="1:4" ht="15" customHeight="1">
      <c r="A7" s="384"/>
      <c r="B7" s="35"/>
      <c r="D7" s="41"/>
    </row>
    <row r="8" spans="1:4" ht="15.75" customHeight="1">
      <c r="A8" s="385">
        <v>-1</v>
      </c>
      <c r="B8" s="386">
        <v>-2</v>
      </c>
      <c r="C8" s="385">
        <v>-3</v>
      </c>
      <c r="D8" s="41"/>
    </row>
    <row r="9" spans="1:3" ht="24.75" customHeight="1">
      <c r="A9" s="387" t="s">
        <v>5</v>
      </c>
      <c r="B9" s="388" t="s">
        <v>6</v>
      </c>
      <c r="C9" s="389" t="s">
        <v>599</v>
      </c>
    </row>
    <row r="10" spans="1:3" ht="15.75" customHeight="1">
      <c r="A10" s="390"/>
      <c r="B10" s="391"/>
      <c r="C10" s="392"/>
    </row>
    <row r="11" spans="1:3" ht="30" customHeight="1">
      <c r="A11" s="393" t="s">
        <v>600</v>
      </c>
      <c r="B11" s="394" t="s">
        <v>601</v>
      </c>
      <c r="C11" s="395"/>
    </row>
    <row r="12" spans="1:3" ht="45" customHeight="1">
      <c r="A12" s="396" t="s">
        <v>602</v>
      </c>
      <c r="B12" s="397" t="s">
        <v>603</v>
      </c>
      <c r="C12" s="398" t="s">
        <v>604</v>
      </c>
    </row>
    <row r="13" spans="1:3" ht="15" customHeight="1">
      <c r="A13" s="399"/>
      <c r="B13" s="400"/>
      <c r="C13" s="401"/>
    </row>
    <row r="14" spans="1:3" ht="30" customHeight="1">
      <c r="A14" s="402" t="s">
        <v>605</v>
      </c>
      <c r="B14" s="405" t="s">
        <v>606</v>
      </c>
      <c r="C14" s="406" t="s">
        <v>604</v>
      </c>
    </row>
    <row r="15" spans="1:3" ht="15" customHeight="1">
      <c r="A15" s="407"/>
      <c r="B15" s="400"/>
      <c r="C15" s="401"/>
    </row>
    <row r="16" spans="1:3" ht="30" customHeight="1">
      <c r="A16" s="402" t="s">
        <v>607</v>
      </c>
      <c r="B16" s="405" t="s">
        <v>608</v>
      </c>
      <c r="C16" s="406" t="s">
        <v>604</v>
      </c>
    </row>
    <row r="17" spans="1:3" ht="15" customHeight="1">
      <c r="A17" s="407"/>
      <c r="B17" s="400"/>
      <c r="C17" s="401"/>
    </row>
    <row r="18" spans="1:3" ht="30" customHeight="1">
      <c r="A18" s="402" t="s">
        <v>609</v>
      </c>
      <c r="B18" s="405" t="s">
        <v>610</v>
      </c>
      <c r="C18" s="406" t="s">
        <v>604</v>
      </c>
    </row>
    <row r="19" spans="1:3" ht="15" customHeight="1">
      <c r="A19" s="408"/>
      <c r="B19" s="409"/>
      <c r="C19" s="401"/>
    </row>
    <row r="20" spans="1:3" ht="30" customHeight="1">
      <c r="A20" s="410" t="s">
        <v>611</v>
      </c>
      <c r="B20" s="411" t="s">
        <v>612</v>
      </c>
      <c r="C20" s="412">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REPORTING&amp;RBRIDGEPORT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zoomScale="75" zoomScaleNormal="75" zoomScaleSheetLayoutView="75" zoomScalePageLayoutView="0" workbookViewId="0" topLeftCell="A1">
      <selection activeCell="B28" sqref="B28"/>
    </sheetView>
  </sheetViews>
  <sheetFormatPr defaultColWidth="8.88671875" defaultRowHeight="14.25" customHeight="1"/>
  <cols>
    <col min="1" max="1" width="6.77734375" style="413" customWidth="1"/>
    <col min="2" max="2" width="42.99609375" style="413" customWidth="1"/>
    <col min="3" max="6" width="12.99609375" style="413" customWidth="1"/>
    <col min="7" max="16384" width="8.88671875" style="413" customWidth="1"/>
  </cols>
  <sheetData>
    <row r="1" spans="1:6" ht="14.25" customHeight="1">
      <c r="A1" s="501" t="s">
        <v>0</v>
      </c>
      <c r="B1" s="502"/>
      <c r="C1" s="502"/>
      <c r="D1" s="502"/>
      <c r="E1" s="502"/>
      <c r="F1" s="503"/>
    </row>
    <row r="2" spans="1:6" ht="14.25" customHeight="1">
      <c r="A2" s="501" t="s">
        <v>201</v>
      </c>
      <c r="B2" s="502"/>
      <c r="C2" s="502"/>
      <c r="D2" s="502"/>
      <c r="E2" s="502"/>
      <c r="F2" s="503"/>
    </row>
    <row r="3" spans="1:6" ht="14.25" customHeight="1">
      <c r="A3" s="469" t="s">
        <v>2</v>
      </c>
      <c r="B3" s="469"/>
      <c r="C3" s="469"/>
      <c r="D3" s="469"/>
      <c r="E3" s="469"/>
      <c r="F3" s="469"/>
    </row>
    <row r="4" spans="1:6" ht="14.25" customHeight="1">
      <c r="A4" s="469" t="s">
        <v>613</v>
      </c>
      <c r="B4" s="469"/>
      <c r="C4" s="469"/>
      <c r="D4" s="469"/>
      <c r="E4" s="469"/>
      <c r="F4" s="469"/>
    </row>
    <row r="5" spans="1:6" ht="15" customHeight="1">
      <c r="A5" s="414"/>
      <c r="B5" s="261"/>
      <c r="C5" s="261"/>
      <c r="D5" s="261"/>
      <c r="E5" s="261"/>
      <c r="F5" s="414"/>
    </row>
    <row r="6" spans="1:6" ht="15" customHeight="1">
      <c r="A6" s="415">
        <v>-1</v>
      </c>
      <c r="B6" s="415">
        <v>-2</v>
      </c>
      <c r="C6" s="415">
        <v>-3</v>
      </c>
      <c r="D6" s="415">
        <v>-4</v>
      </c>
      <c r="E6" s="415">
        <v>-5</v>
      </c>
      <c r="F6" s="415">
        <v>-6</v>
      </c>
    </row>
    <row r="7" spans="1:6" ht="15" customHeight="1">
      <c r="A7" s="416"/>
      <c r="B7" s="415"/>
      <c r="C7" s="415" t="s">
        <v>614</v>
      </c>
      <c r="D7" s="415" t="s">
        <v>615</v>
      </c>
      <c r="E7" s="415" t="s">
        <v>184</v>
      </c>
      <c r="F7" s="415" t="s">
        <v>616</v>
      </c>
    </row>
    <row r="8" spans="1:6" ht="15" customHeight="1">
      <c r="A8" s="417" t="s">
        <v>5</v>
      </c>
      <c r="B8" s="418" t="s">
        <v>6</v>
      </c>
      <c r="C8" s="417" t="s">
        <v>184</v>
      </c>
      <c r="D8" s="417" t="s">
        <v>184</v>
      </c>
      <c r="E8" s="417" t="s">
        <v>617</v>
      </c>
      <c r="F8" s="417" t="s">
        <v>617</v>
      </c>
    </row>
    <row r="9" spans="1:6" ht="15" customHeight="1">
      <c r="A9" s="416"/>
      <c r="B9" s="416"/>
      <c r="C9" s="416"/>
      <c r="D9" s="416"/>
      <c r="E9" s="416"/>
      <c r="F9" s="416"/>
    </row>
    <row r="10" spans="1:6" ht="15" customHeight="1">
      <c r="A10" s="417" t="s">
        <v>8</v>
      </c>
      <c r="B10" s="419" t="s">
        <v>618</v>
      </c>
      <c r="C10" s="419"/>
      <c r="D10" s="419"/>
      <c r="E10" s="419"/>
      <c r="F10" s="420"/>
    </row>
    <row r="11" spans="1:6" ht="15" customHeight="1">
      <c r="A11" s="417"/>
      <c r="B11" s="419"/>
      <c r="C11" s="419"/>
      <c r="D11" s="419"/>
      <c r="E11" s="419"/>
      <c r="F11" s="420"/>
    </row>
    <row r="12" spans="1:6" ht="14.25" customHeight="1">
      <c r="A12" s="422" t="s">
        <v>560</v>
      </c>
      <c r="B12" s="423" t="s">
        <v>619</v>
      </c>
      <c r="C12" s="424">
        <v>1637</v>
      </c>
      <c r="D12" s="424">
        <v>1815</v>
      </c>
      <c r="E12" s="424">
        <f>+D12-C12</f>
        <v>178</v>
      </c>
      <c r="F12" s="420">
        <f>IF(C12=0,0,E12/C12)</f>
        <v>0.10873549175320708</v>
      </c>
    </row>
    <row r="13" spans="1:6" ht="15" customHeight="1">
      <c r="A13" s="422" t="s">
        <v>562</v>
      </c>
      <c r="B13" s="423" t="s">
        <v>620</v>
      </c>
      <c r="C13" s="424">
        <v>1069</v>
      </c>
      <c r="D13" s="424">
        <v>1149</v>
      </c>
      <c r="E13" s="424">
        <f>+D13-C13</f>
        <v>80</v>
      </c>
      <c r="F13" s="425">
        <f>IF(C13=0,0,E13/C13)</f>
        <v>0.07483629560336763</v>
      </c>
    </row>
    <row r="14" spans="1:5" ht="15" customHeight="1">
      <c r="A14" s="426"/>
      <c r="B14" s="426"/>
      <c r="C14" s="426"/>
      <c r="D14" s="426"/>
      <c r="E14" s="426"/>
    </row>
    <row r="15" spans="1:6" ht="14.25" customHeight="1">
      <c r="A15" s="422" t="s">
        <v>564</v>
      </c>
      <c r="B15" s="423" t="s">
        <v>621</v>
      </c>
      <c r="C15" s="427">
        <v>38325370</v>
      </c>
      <c r="D15" s="427">
        <v>34852002</v>
      </c>
      <c r="E15" s="427">
        <f>+D15-C15</f>
        <v>-3473368</v>
      </c>
      <c r="F15" s="420">
        <f>IF(C15=0,0,E15/C15)</f>
        <v>-0.09062842707063233</v>
      </c>
    </row>
    <row r="16" spans="1:6" ht="15" customHeight="1">
      <c r="A16" s="421"/>
      <c r="B16" s="426" t="s">
        <v>622</v>
      </c>
      <c r="C16" s="428">
        <f>IF(C13=0,0,C15/C13)</f>
        <v>35851.60898035547</v>
      </c>
      <c r="D16" s="428">
        <f>IF(D13=0,0,D15/D13)</f>
        <v>30332.464751958225</v>
      </c>
      <c r="E16" s="428">
        <f>+D16-C16</f>
        <v>-5519.1442283972465</v>
      </c>
      <c r="F16" s="425">
        <f>IF(C16=0,0,E16/C16)</f>
        <v>-0.15394411535118008</v>
      </c>
    </row>
    <row r="17" spans="1:6" ht="15" customHeight="1">
      <c r="A17" s="426"/>
      <c r="B17" s="426"/>
      <c r="C17" s="426"/>
      <c r="D17" s="426"/>
      <c r="E17" s="426"/>
      <c r="F17" s="420"/>
    </row>
    <row r="18" spans="1:6" ht="14.25" customHeight="1">
      <c r="A18" s="422" t="s">
        <v>566</v>
      </c>
      <c r="B18" s="423" t="s">
        <v>623</v>
      </c>
      <c r="C18" s="423">
        <v>0.319114</v>
      </c>
      <c r="D18" s="423">
        <v>0.318348</v>
      </c>
      <c r="E18" s="429">
        <f>+D18-C18</f>
        <v>-0.0007659999999999889</v>
      </c>
      <c r="F18" s="420">
        <f>IF(C18=0,0,E18/C18)</f>
        <v>-0.0024003960966926833</v>
      </c>
    </row>
    <row r="19" spans="1:6" ht="15" customHeight="1">
      <c r="A19" s="421"/>
      <c r="B19" s="426" t="s">
        <v>624</v>
      </c>
      <c r="C19" s="428">
        <f>+C15*C18</f>
        <v>12230162.12218</v>
      </c>
      <c r="D19" s="428">
        <f>+D15*D18</f>
        <v>11095065.132696</v>
      </c>
      <c r="E19" s="428">
        <f>+D19-C19</f>
        <v>-1135096.989483999</v>
      </c>
      <c r="F19" s="425">
        <f>IF(C19=0,0,E19/C19)</f>
        <v>-0.09281127904473523</v>
      </c>
    </row>
    <row r="20" spans="1:6" ht="15" customHeight="1">
      <c r="A20" s="421"/>
      <c r="B20" s="426" t="s">
        <v>625</v>
      </c>
      <c r="C20" s="428">
        <f>IF(C13=0,0,C19/C13)</f>
        <v>11440.750348157157</v>
      </c>
      <c r="D20" s="428">
        <f>IF(D13=0,0,D19/D13)</f>
        <v>9656.279488856397</v>
      </c>
      <c r="E20" s="428">
        <f>+D20-C20</f>
        <v>-1784.47085930076</v>
      </c>
      <c r="F20" s="425">
        <f>IF(C20=0,0,E20/C20)</f>
        <v>-0.15597498459427508</v>
      </c>
    </row>
    <row r="21" spans="1:6" ht="15" customHeight="1">
      <c r="A21" s="416"/>
      <c r="B21" s="426"/>
      <c r="C21" s="430"/>
      <c r="D21" s="430"/>
      <c r="E21" s="430"/>
      <c r="F21" s="420"/>
    </row>
    <row r="22" spans="1:6" ht="14.25" customHeight="1">
      <c r="A22" s="422" t="s">
        <v>568</v>
      </c>
      <c r="B22" s="423" t="s">
        <v>626</v>
      </c>
      <c r="C22" s="427">
        <v>2049790</v>
      </c>
      <c r="D22" s="427">
        <v>1702567</v>
      </c>
      <c r="E22" s="427">
        <f>+D22-C22</f>
        <v>-347223</v>
      </c>
      <c r="F22" s="420">
        <f>IF(C22=0,0,E22/C22)</f>
        <v>-0.16939442577044478</v>
      </c>
    </row>
    <row r="23" spans="1:6" ht="14.25" customHeight="1">
      <c r="A23" s="422" t="s">
        <v>570</v>
      </c>
      <c r="B23" s="423" t="s">
        <v>627</v>
      </c>
      <c r="C23" s="431">
        <v>11404801</v>
      </c>
      <c r="D23" s="431">
        <v>12120435</v>
      </c>
      <c r="E23" s="431">
        <f>+D23-C23</f>
        <v>715634</v>
      </c>
      <c r="F23" s="420">
        <f>IF(C23=0,0,E23/C23)</f>
        <v>0.06274848636113861</v>
      </c>
    </row>
    <row r="24" spans="1:6" ht="14.25" customHeight="1">
      <c r="A24" s="422" t="s">
        <v>572</v>
      </c>
      <c r="B24" s="423" t="s">
        <v>628</v>
      </c>
      <c r="C24" s="431">
        <v>24870779</v>
      </c>
      <c r="D24" s="431">
        <v>21029000</v>
      </c>
      <c r="E24" s="431">
        <f>+D24-C24</f>
        <v>-3841779</v>
      </c>
      <c r="F24" s="420">
        <f>IF(C24=0,0,E24/C24)</f>
        <v>-0.15446958858827864</v>
      </c>
    </row>
    <row r="25" spans="1:6" ht="15" customHeight="1">
      <c r="A25" s="416"/>
      <c r="B25" s="426" t="s">
        <v>621</v>
      </c>
      <c r="C25" s="428">
        <f>+C22+C23+C24</f>
        <v>38325370</v>
      </c>
      <c r="D25" s="428">
        <f>+D22+D23+D24</f>
        <v>34852002</v>
      </c>
      <c r="E25" s="428">
        <f>+E22+E23+E24</f>
        <v>-3473368</v>
      </c>
      <c r="F25" s="425">
        <f>IF(C25=0,0,E25/C25)</f>
        <v>-0.09062842707063233</v>
      </c>
    </row>
    <row r="26" spans="1:6" ht="15" customHeight="1">
      <c r="A26" s="417"/>
      <c r="B26" s="426"/>
      <c r="C26" s="432"/>
      <c r="D26" s="432"/>
      <c r="E26" s="432"/>
      <c r="F26" s="420"/>
    </row>
    <row r="27" spans="1:6" ht="14.25" customHeight="1">
      <c r="A27" s="422" t="s">
        <v>573</v>
      </c>
      <c r="B27" s="423" t="s">
        <v>629</v>
      </c>
      <c r="C27" s="431">
        <v>2397</v>
      </c>
      <c r="D27" s="431">
        <v>2668</v>
      </c>
      <c r="E27" s="431">
        <f>+D27-C27</f>
        <v>271</v>
      </c>
      <c r="F27" s="420">
        <f>IF(C27=0,0,E27/C27)</f>
        <v>0.11305798915310805</v>
      </c>
    </row>
    <row r="28" spans="1:6" ht="14.25" customHeight="1">
      <c r="A28" s="422" t="s">
        <v>575</v>
      </c>
      <c r="B28" s="423" t="s">
        <v>630</v>
      </c>
      <c r="C28" s="431">
        <v>360</v>
      </c>
      <c r="D28" s="431">
        <v>370</v>
      </c>
      <c r="E28" s="431">
        <f>+D28-C28</f>
        <v>10</v>
      </c>
      <c r="F28" s="420">
        <f>IF(C28=0,0,E28/C28)</f>
        <v>0.027777777777777776</v>
      </c>
    </row>
    <row r="29" spans="1:6" ht="14.25" customHeight="1">
      <c r="A29" s="422" t="s">
        <v>576</v>
      </c>
      <c r="B29" s="423" t="s">
        <v>631</v>
      </c>
      <c r="C29" s="431">
        <v>2003</v>
      </c>
      <c r="D29" s="431">
        <v>2459</v>
      </c>
      <c r="E29" s="431">
        <f>+D29-C29</f>
        <v>456</v>
      </c>
      <c r="F29" s="420">
        <f>IF(C29=0,0,E29/C29)</f>
        <v>0.2276585122316525</v>
      </c>
    </row>
    <row r="30" spans="1:6" ht="30" customHeight="1">
      <c r="A30" s="422" t="s">
        <v>632</v>
      </c>
      <c r="B30" s="434" t="s">
        <v>633</v>
      </c>
      <c r="C30" s="431">
        <v>4368</v>
      </c>
      <c r="D30" s="431">
        <v>4745</v>
      </c>
      <c r="E30" s="431">
        <f>+D30-C30</f>
        <v>377</v>
      </c>
      <c r="F30" s="420">
        <f>IF(C30=0,0,E30/C30)</f>
        <v>0.08630952380952381</v>
      </c>
    </row>
    <row r="31" spans="1:6" ht="15" customHeight="1">
      <c r="A31" s="435"/>
      <c r="B31" s="423"/>
      <c r="C31" s="419"/>
      <c r="D31" s="419"/>
      <c r="E31" s="419"/>
      <c r="F31" s="420"/>
    </row>
    <row r="32" spans="1:6" ht="15" customHeight="1">
      <c r="A32" s="416"/>
      <c r="B32" s="426"/>
      <c r="C32" s="430"/>
      <c r="D32" s="430"/>
      <c r="E32" s="430"/>
      <c r="F32" s="425"/>
    </row>
    <row r="33" spans="1:5" ht="15" customHeight="1">
      <c r="A33" s="436" t="s">
        <v>634</v>
      </c>
      <c r="B33" s="426"/>
      <c r="C33" s="430"/>
      <c r="D33" s="430"/>
      <c r="E33" s="430"/>
    </row>
    <row r="34" spans="1:6" ht="15" customHeight="1">
      <c r="A34" s="436"/>
      <c r="F34" s="420"/>
    </row>
    <row r="35" spans="1:6" ht="15" customHeight="1">
      <c r="A35" s="417"/>
      <c r="B35" s="436"/>
      <c r="C35" s="416"/>
      <c r="D35" s="416"/>
      <c r="E35" s="416"/>
      <c r="F35" s="425"/>
    </row>
    <row r="36" spans="1:6" ht="15" customHeight="1">
      <c r="A36" s="417" t="s">
        <v>38</v>
      </c>
      <c r="B36" s="419" t="s">
        <v>635</v>
      </c>
      <c r="C36" s="416"/>
      <c r="D36" s="416"/>
      <c r="E36" s="416"/>
      <c r="F36" s="416"/>
    </row>
    <row r="37" spans="1:6" ht="15" customHeight="1">
      <c r="A37" s="417"/>
      <c r="B37" s="436"/>
      <c r="C37" s="416"/>
      <c r="D37" s="416"/>
      <c r="E37" s="416"/>
      <c r="F37" s="416"/>
    </row>
    <row r="38" spans="1:6" ht="14.25" customHeight="1">
      <c r="A38" s="422" t="s">
        <v>560</v>
      </c>
      <c r="B38" s="423" t="s">
        <v>619</v>
      </c>
      <c r="C38" s="424">
        <v>123</v>
      </c>
      <c r="D38" s="424">
        <v>176</v>
      </c>
      <c r="E38" s="424">
        <f>+D38-C38</f>
        <v>53</v>
      </c>
      <c r="F38" s="420">
        <f>IF(C38=0,0,E38/C38)</f>
        <v>0.43089430894308944</v>
      </c>
    </row>
    <row r="39" spans="1:6" ht="15" customHeight="1">
      <c r="A39" s="422" t="s">
        <v>562</v>
      </c>
      <c r="B39" s="423" t="s">
        <v>620</v>
      </c>
      <c r="C39" s="424">
        <v>123</v>
      </c>
      <c r="D39" s="424">
        <v>176</v>
      </c>
      <c r="E39" s="424">
        <f>+D39-C39</f>
        <v>53</v>
      </c>
      <c r="F39" s="425">
        <f>IF(C39=0,0,E39/C39)</f>
        <v>0.43089430894308944</v>
      </c>
    </row>
    <row r="40" spans="1:5" ht="15" customHeight="1">
      <c r="A40" s="423"/>
      <c r="B40" s="423"/>
      <c r="C40" s="426"/>
      <c r="D40" s="426"/>
      <c r="E40" s="426"/>
    </row>
    <row r="41" spans="1:6" ht="14.25" customHeight="1">
      <c r="A41" s="422" t="s">
        <v>564</v>
      </c>
      <c r="B41" s="423" t="s">
        <v>636</v>
      </c>
      <c r="C41" s="427">
        <v>240074</v>
      </c>
      <c r="D41" s="427">
        <v>200000</v>
      </c>
      <c r="E41" s="427">
        <f>+D41-C41</f>
        <v>-40074</v>
      </c>
      <c r="F41" s="420">
        <f>IF(C41=0,0,E41/C41)</f>
        <v>-0.1669235319109941</v>
      </c>
    </row>
    <row r="42" spans="1:6" ht="15" customHeight="1">
      <c r="A42" s="416"/>
      <c r="B42" s="426" t="s">
        <v>622</v>
      </c>
      <c r="C42" s="428">
        <f>IF(C39=0,0,C41/C39)</f>
        <v>1951.821138211382</v>
      </c>
      <c r="D42" s="428">
        <f>IF(D39=0,0,D41/D39)</f>
        <v>1136.3636363636363</v>
      </c>
      <c r="E42" s="428">
        <f>+D42-C42</f>
        <v>-815.4575018477458</v>
      </c>
      <c r="F42" s="425">
        <f>IF(C42=0,0,E42/C42)</f>
        <v>-0.41779315014234253</v>
      </c>
    </row>
    <row r="43" spans="1:6" ht="15" customHeight="1">
      <c r="A43" s="426"/>
      <c r="B43" s="426"/>
      <c r="C43" s="426"/>
      <c r="D43" s="426"/>
      <c r="E43" s="426"/>
      <c r="F43" s="420"/>
    </row>
    <row r="44" spans="1:6" ht="14.25" customHeight="1">
      <c r="A44" s="422" t="s">
        <v>566</v>
      </c>
      <c r="B44" s="423" t="s">
        <v>623</v>
      </c>
      <c r="C44" s="423">
        <v>0.3191</v>
      </c>
      <c r="D44" s="423">
        <v>0.318348</v>
      </c>
      <c r="E44" s="429">
        <f>+D44-C44</f>
        <v>-0.0007519999999999749</v>
      </c>
      <c r="F44" s="420">
        <f>IF(C44=0,0,E44/C44)</f>
        <v>-0.0023566280162957533</v>
      </c>
    </row>
    <row r="45" spans="1:6" ht="15" customHeight="1">
      <c r="A45" s="416"/>
      <c r="B45" s="426" t="s">
        <v>624</v>
      </c>
      <c r="C45" s="428">
        <f>+C41*C44</f>
        <v>76607.6134</v>
      </c>
      <c r="D45" s="428">
        <f>+D41*D44</f>
        <v>63669.600000000006</v>
      </c>
      <c r="E45" s="428">
        <f>+D45-C45</f>
        <v>-12938.013399999996</v>
      </c>
      <c r="F45" s="425">
        <f>IF(C45=0,0,E45/C45)</f>
        <v>-0.1688867832554094</v>
      </c>
    </row>
    <row r="46" spans="1:6" ht="15" customHeight="1">
      <c r="A46" s="416"/>
      <c r="B46" s="426" t="s">
        <v>625</v>
      </c>
      <c r="C46" s="428">
        <f>IF(C39=0,0,C45/C39)</f>
        <v>622.8261252032521</v>
      </c>
      <c r="D46" s="428">
        <f>IF(D39=0,0,D45/D39)</f>
        <v>361.75909090909096</v>
      </c>
      <c r="E46" s="428">
        <f>+D46-C46</f>
        <v>-261.06703429416115</v>
      </c>
      <c r="F46" s="425">
        <f>IF(C46=0,0,E46/C46)</f>
        <v>-0.41916519511599637</v>
      </c>
    </row>
    <row r="47" spans="1:6" ht="15" customHeight="1">
      <c r="A47" s="417"/>
      <c r="B47" s="436"/>
      <c r="C47" s="416"/>
      <c r="D47" s="416"/>
      <c r="E47" s="416"/>
      <c r="F47" s="425"/>
    </row>
    <row r="48" spans="1:6" ht="14.25" customHeight="1">
      <c r="A48" s="422" t="s">
        <v>568</v>
      </c>
      <c r="B48" s="423" t="s">
        <v>637</v>
      </c>
      <c r="C48" s="427">
        <v>12840</v>
      </c>
      <c r="D48" s="427">
        <v>10697</v>
      </c>
      <c r="E48" s="427">
        <f>+D48-C48</f>
        <v>-2143</v>
      </c>
      <c r="F48" s="420">
        <f>IF(C48=0,0,E48/C48)</f>
        <v>-0.16690031152647974</v>
      </c>
    </row>
    <row r="49" spans="1:6" ht="14.25" customHeight="1">
      <c r="A49" s="422" t="s">
        <v>570</v>
      </c>
      <c r="B49" s="423" t="s">
        <v>638</v>
      </c>
      <c r="C49" s="431">
        <v>71441</v>
      </c>
      <c r="D49" s="431">
        <v>59516</v>
      </c>
      <c r="E49" s="431">
        <f>+D49-C49</f>
        <v>-11925</v>
      </c>
      <c r="F49" s="420">
        <f>IF(C49=0,0,E49/C49)</f>
        <v>-0.16692095575369886</v>
      </c>
    </row>
    <row r="50" spans="1:6" ht="14.25" customHeight="1">
      <c r="A50" s="422" t="s">
        <v>572</v>
      </c>
      <c r="B50" s="423" t="s">
        <v>639</v>
      </c>
      <c r="C50" s="431">
        <v>155793</v>
      </c>
      <c r="D50" s="431">
        <v>129787</v>
      </c>
      <c r="E50" s="431">
        <f>+D50-C50</f>
        <v>-26006</v>
      </c>
      <c r="F50" s="420">
        <f>IF(C50=0,0,E50/C50)</f>
        <v>-0.16692662699864563</v>
      </c>
    </row>
    <row r="51" spans="1:6" ht="15" customHeight="1">
      <c r="A51" s="416"/>
      <c r="B51" s="426" t="s">
        <v>636</v>
      </c>
      <c r="C51" s="428">
        <f>+C48+C49+C50</f>
        <v>240074</v>
      </c>
      <c r="D51" s="428">
        <f>+D48+D49+D50</f>
        <v>200000</v>
      </c>
      <c r="E51" s="428">
        <f>+E48+E49+E50</f>
        <v>-40074</v>
      </c>
      <c r="F51" s="425">
        <f>IF(C51=0,0,E51/C51)</f>
        <v>-0.1669235319109941</v>
      </c>
    </row>
    <row r="52" spans="1:6" ht="15" customHeight="1">
      <c r="A52" s="417"/>
      <c r="B52" s="426"/>
      <c r="C52" s="432"/>
      <c r="D52" s="432"/>
      <c r="E52" s="432"/>
      <c r="F52" s="420"/>
    </row>
    <row r="53" spans="1:6" ht="14.25" customHeight="1">
      <c r="A53" s="422" t="s">
        <v>573</v>
      </c>
      <c r="B53" s="423" t="s">
        <v>640</v>
      </c>
      <c r="C53" s="431">
        <v>276</v>
      </c>
      <c r="D53" s="431">
        <v>332</v>
      </c>
      <c r="E53" s="431">
        <f>+D53-C53</f>
        <v>56</v>
      </c>
      <c r="F53" s="420">
        <f>IF(C53=0,0,E53/C53)</f>
        <v>0.2028985507246377</v>
      </c>
    </row>
    <row r="54" spans="1:6" ht="14.25" customHeight="1">
      <c r="A54" s="422" t="s">
        <v>575</v>
      </c>
      <c r="B54" s="423" t="s">
        <v>641</v>
      </c>
      <c r="C54" s="431">
        <v>41</v>
      </c>
      <c r="D54" s="431">
        <v>42</v>
      </c>
      <c r="E54" s="431">
        <f>+D54-C54</f>
        <v>1</v>
      </c>
      <c r="F54" s="420">
        <f>IF(C54=0,0,E54/C54)</f>
        <v>0.024390243902439025</v>
      </c>
    </row>
    <row r="55" spans="1:6" ht="14.25" customHeight="1">
      <c r="A55" s="422" t="s">
        <v>576</v>
      </c>
      <c r="B55" s="423" t="s">
        <v>642</v>
      </c>
      <c r="C55" s="431">
        <v>230</v>
      </c>
      <c r="D55" s="431">
        <v>257</v>
      </c>
      <c r="E55" s="431">
        <f>+D55-C55</f>
        <v>27</v>
      </c>
      <c r="F55" s="420">
        <f>IF(C55=0,0,E55/C55)</f>
        <v>0.11739130434782609</v>
      </c>
    </row>
    <row r="56" spans="1:6" ht="30" customHeight="1">
      <c r="A56" s="422" t="s">
        <v>632</v>
      </c>
      <c r="B56" s="434" t="s">
        <v>643</v>
      </c>
      <c r="C56" s="431">
        <v>503</v>
      </c>
      <c r="D56" s="431">
        <v>546</v>
      </c>
      <c r="E56" s="431">
        <f>+D56-C56</f>
        <v>43</v>
      </c>
      <c r="F56" s="420">
        <f>IF(C56=0,0,E56/C56)</f>
        <v>0.08548707753479125</v>
      </c>
    </row>
    <row r="57" spans="1:6" ht="15" customHeight="1">
      <c r="A57" s="437"/>
      <c r="B57" s="261"/>
      <c r="C57" s="261"/>
      <c r="D57" s="261"/>
      <c r="E57" s="261"/>
      <c r="F57" s="438"/>
    </row>
    <row r="58" spans="1:6" ht="15" customHeight="1">
      <c r="A58" s="436" t="s">
        <v>644</v>
      </c>
      <c r="B58" s="261"/>
      <c r="C58" s="261"/>
      <c r="D58" s="261"/>
      <c r="E58" s="261"/>
      <c r="F58" s="439"/>
    </row>
    <row r="59" spans="1:6" ht="15" customHeight="1">
      <c r="A59" s="417"/>
      <c r="B59" s="436"/>
      <c r="C59" s="416"/>
      <c r="D59" s="416"/>
      <c r="E59" s="416"/>
      <c r="F59" s="425"/>
    </row>
    <row r="60" spans="1:7" ht="15" customHeight="1">
      <c r="A60" s="421"/>
      <c r="B60" s="423"/>
      <c r="C60" s="431"/>
      <c r="D60" s="431"/>
      <c r="E60" s="431"/>
      <c r="F60" s="440"/>
      <c r="G60" s="441"/>
    </row>
    <row r="61" spans="1:6" ht="15" customHeight="1">
      <c r="A61" s="416"/>
      <c r="B61" s="426"/>
      <c r="C61" s="430"/>
      <c r="D61" s="430"/>
      <c r="E61" s="430"/>
      <c r="F61" s="440"/>
    </row>
    <row r="62" spans="1:6" ht="15" customHeight="1">
      <c r="A62" s="417"/>
      <c r="B62" s="426"/>
      <c r="C62" s="432"/>
      <c r="D62" s="432"/>
      <c r="E62" s="432"/>
      <c r="F62" s="442"/>
    </row>
    <row r="63" spans="1:6" ht="14.25" customHeight="1">
      <c r="A63" s="421"/>
      <c r="B63" s="423"/>
      <c r="C63" s="431"/>
      <c r="D63" s="431"/>
      <c r="E63" s="431"/>
      <c r="F63" s="442"/>
    </row>
    <row r="64" spans="1:6" ht="14.25" customHeight="1">
      <c r="A64" s="421"/>
      <c r="B64" s="423"/>
      <c r="C64" s="431"/>
      <c r="D64" s="431"/>
      <c r="E64" s="431"/>
      <c r="F64" s="443"/>
    </row>
    <row r="65" spans="1:6" ht="14.25" customHeight="1">
      <c r="A65" s="421"/>
      <c r="B65" s="423"/>
      <c r="C65" s="431"/>
      <c r="D65" s="431"/>
      <c r="E65" s="431"/>
      <c r="F65" s="438"/>
    </row>
    <row r="66" spans="1:6" ht="14.25" customHeight="1">
      <c r="A66" s="421"/>
      <c r="B66" s="434"/>
      <c r="C66" s="431"/>
      <c r="D66" s="431"/>
      <c r="E66" s="431"/>
      <c r="F66" s="438"/>
    </row>
    <row r="67" spans="1:6" ht="15" customHeight="1">
      <c r="A67" s="437"/>
      <c r="B67" s="261"/>
      <c r="C67" s="261"/>
      <c r="D67" s="261"/>
      <c r="E67" s="261"/>
      <c r="F67" s="438"/>
    </row>
    <row r="68" spans="1:6" ht="15" customHeight="1">
      <c r="A68" s="436"/>
      <c r="B68" s="261"/>
      <c r="C68" s="261"/>
      <c r="D68" s="261"/>
      <c r="E68" s="261"/>
      <c r="F68" s="439"/>
    </row>
    <row r="69" spans="1:6" ht="15" customHeight="1">
      <c r="A69" s="416"/>
      <c r="B69" s="444"/>
      <c r="C69" s="444"/>
      <c r="D69" s="444"/>
      <c r="E69" s="444"/>
      <c r="F69" s="438"/>
    </row>
    <row r="70" spans="1:6" ht="15" customHeight="1">
      <c r="A70" s="416"/>
      <c r="B70" s="444"/>
      <c r="C70" s="444"/>
      <c r="D70" s="444"/>
      <c r="E70" s="444"/>
      <c r="F70" s="438"/>
    </row>
    <row r="71" spans="1:6" ht="15" customHeight="1">
      <c r="A71" s="416"/>
      <c r="B71" s="426"/>
      <c r="C71" s="426"/>
      <c r="D71" s="426"/>
      <c r="E71" s="426"/>
      <c r="F71" s="445"/>
    </row>
    <row r="72" spans="1:6" ht="15" customHeight="1">
      <c r="A72" s="446"/>
      <c r="B72" s="447"/>
      <c r="C72" s="447"/>
      <c r="D72" s="447"/>
      <c r="E72" s="447"/>
      <c r="F72" s="448"/>
    </row>
    <row r="73" spans="1:6" ht="15" customHeight="1">
      <c r="A73" s="449"/>
      <c r="B73" s="450"/>
      <c r="C73" s="450"/>
      <c r="D73" s="450"/>
      <c r="E73" s="450"/>
      <c r="F73" s="451"/>
    </row>
    <row r="74" spans="1:6" ht="15" customHeight="1">
      <c r="A74" s="449"/>
      <c r="B74" s="450"/>
      <c r="C74" s="450"/>
      <c r="D74" s="450"/>
      <c r="E74" s="450"/>
      <c r="F74" s="451"/>
    </row>
    <row r="75" spans="1:6" ht="15" customHeight="1">
      <c r="A75" s="449"/>
      <c r="B75" s="450"/>
      <c r="C75" s="450"/>
      <c r="D75" s="450"/>
      <c r="E75" s="450"/>
      <c r="F75" s="451"/>
    </row>
    <row r="76" spans="1:6" ht="15" customHeight="1">
      <c r="A76" s="449"/>
      <c r="B76" s="450"/>
      <c r="C76" s="450"/>
      <c r="D76" s="450"/>
      <c r="E76" s="450"/>
      <c r="F76" s="451"/>
    </row>
    <row r="77" spans="1:6" ht="15" customHeight="1">
      <c r="A77" s="449"/>
      <c r="B77" s="450"/>
      <c r="C77" s="450"/>
      <c r="D77" s="450"/>
      <c r="E77" s="450"/>
      <c r="F77" s="451"/>
    </row>
    <row r="78" spans="1:6" ht="15" customHeight="1">
      <c r="A78" s="449"/>
      <c r="B78" s="450"/>
      <c r="C78" s="450"/>
      <c r="D78" s="450"/>
      <c r="E78" s="450"/>
      <c r="F78" s="451"/>
    </row>
    <row r="79" spans="1:6" ht="15" customHeight="1">
      <c r="A79" s="449"/>
      <c r="B79" s="450"/>
      <c r="C79" s="450"/>
      <c r="D79" s="450"/>
      <c r="E79" s="450"/>
      <c r="F79" s="451"/>
    </row>
    <row r="80" spans="1:6" ht="15" customHeight="1">
      <c r="A80" s="449"/>
      <c r="B80" s="450"/>
      <c r="C80" s="450"/>
      <c r="D80" s="450"/>
      <c r="E80" s="450"/>
      <c r="F80" s="451"/>
    </row>
    <row r="81" spans="1:6" ht="15" customHeight="1">
      <c r="A81" s="449"/>
      <c r="B81" s="450"/>
      <c r="C81" s="450"/>
      <c r="D81" s="450"/>
      <c r="E81" s="450"/>
      <c r="F81" s="451"/>
    </row>
    <row r="82" spans="1:6" ht="15" customHeight="1">
      <c r="A82" s="449"/>
      <c r="B82" s="450"/>
      <c r="C82" s="450"/>
      <c r="D82" s="450"/>
      <c r="E82" s="450"/>
      <c r="F82" s="451"/>
    </row>
    <row r="83" spans="1:6" ht="15" customHeight="1">
      <c r="A83" s="449"/>
      <c r="B83" s="450"/>
      <c r="C83" s="450"/>
      <c r="D83" s="450"/>
      <c r="E83" s="450"/>
      <c r="F83" s="451"/>
    </row>
    <row r="84" spans="1:6" ht="15" customHeight="1">
      <c r="A84" s="449"/>
      <c r="B84" s="450"/>
      <c r="C84" s="450"/>
      <c r="D84" s="450"/>
      <c r="E84" s="450"/>
      <c r="F84" s="451"/>
    </row>
    <row r="85" spans="1:6" ht="15" customHeight="1">
      <c r="A85" s="449"/>
      <c r="B85" s="450"/>
      <c r="C85" s="450"/>
      <c r="D85" s="450"/>
      <c r="E85" s="450"/>
      <c r="F85" s="451"/>
    </row>
    <row r="86" spans="1:6" ht="15" customHeight="1">
      <c r="A86" s="449"/>
      <c r="B86" s="450"/>
      <c r="C86" s="450"/>
      <c r="D86" s="450"/>
      <c r="E86" s="450"/>
      <c r="F86" s="451"/>
    </row>
    <row r="87" spans="1:6" ht="15" customHeight="1">
      <c r="A87" s="449"/>
      <c r="B87" s="450"/>
      <c r="C87" s="450"/>
      <c r="D87" s="450"/>
      <c r="E87" s="450"/>
      <c r="F87" s="451"/>
    </row>
    <row r="88" spans="1:6" ht="15" customHeight="1">
      <c r="A88" s="449"/>
      <c r="B88" s="450"/>
      <c r="C88" s="450"/>
      <c r="D88" s="450"/>
      <c r="E88" s="450"/>
      <c r="F88" s="451"/>
    </row>
    <row r="89" spans="1:6" ht="15" customHeight="1">
      <c r="A89" s="449"/>
      <c r="B89" s="450"/>
      <c r="C89" s="450"/>
      <c r="D89" s="450"/>
      <c r="E89" s="450"/>
      <c r="F89" s="451"/>
    </row>
    <row r="90" spans="1:6" ht="15" customHeight="1">
      <c r="A90" s="449"/>
      <c r="B90" s="450"/>
      <c r="C90" s="450"/>
      <c r="D90" s="450"/>
      <c r="E90" s="450"/>
      <c r="F90" s="451"/>
    </row>
    <row r="91" spans="1:6" ht="15" customHeight="1">
      <c r="A91" s="449"/>
      <c r="B91" s="450"/>
      <c r="C91" s="450"/>
      <c r="D91" s="450"/>
      <c r="E91" s="450"/>
      <c r="F91" s="451"/>
    </row>
    <row r="92" spans="1:6" ht="15" customHeight="1">
      <c r="A92" s="449"/>
      <c r="B92" s="450"/>
      <c r="C92" s="450"/>
      <c r="D92" s="450"/>
      <c r="E92" s="450"/>
      <c r="F92" s="451"/>
    </row>
    <row r="93" spans="1:6" ht="15" customHeight="1">
      <c r="A93" s="449"/>
      <c r="B93" s="450"/>
      <c r="C93" s="450"/>
      <c r="D93" s="450"/>
      <c r="E93" s="450"/>
      <c r="F93" s="451"/>
    </row>
    <row r="94" spans="1:6" ht="15" customHeight="1">
      <c r="A94" s="449"/>
      <c r="B94" s="450"/>
      <c r="C94" s="450"/>
      <c r="D94" s="450"/>
      <c r="E94" s="450"/>
      <c r="F94" s="451"/>
    </row>
    <row r="95" spans="1:6" ht="15" customHeight="1">
      <c r="A95" s="449"/>
      <c r="B95" s="450"/>
      <c r="C95" s="450"/>
      <c r="D95" s="450"/>
      <c r="E95" s="450"/>
      <c r="F95" s="451"/>
    </row>
    <row r="96" spans="1:6" ht="15" customHeight="1">
      <c r="A96" s="449"/>
      <c r="B96" s="450"/>
      <c r="C96" s="450"/>
      <c r="D96" s="450"/>
      <c r="E96" s="450"/>
      <c r="F96" s="451"/>
    </row>
    <row r="97" spans="1:6" ht="15" customHeight="1">
      <c r="A97" s="449"/>
      <c r="B97" s="450"/>
      <c r="C97" s="450"/>
      <c r="D97" s="450"/>
      <c r="E97" s="450"/>
      <c r="F97" s="451"/>
    </row>
    <row r="98" spans="1:6" ht="15" customHeight="1">
      <c r="A98" s="449"/>
      <c r="B98" s="450"/>
      <c r="C98" s="450"/>
      <c r="D98" s="450"/>
      <c r="E98" s="450"/>
      <c r="F98" s="451"/>
    </row>
    <row r="99" spans="1:6" ht="15" customHeight="1">
      <c r="A99" s="449"/>
      <c r="B99" s="450"/>
      <c r="C99" s="450"/>
      <c r="D99" s="450"/>
      <c r="E99" s="450"/>
      <c r="F99" s="451"/>
    </row>
    <row r="100" spans="1:6" ht="15" customHeight="1">
      <c r="A100" s="449"/>
      <c r="B100" s="450"/>
      <c r="C100" s="450"/>
      <c r="D100" s="450"/>
      <c r="E100" s="450"/>
      <c r="F100" s="451"/>
    </row>
    <row r="101" spans="1:6" ht="15" customHeight="1">
      <c r="A101" s="449"/>
      <c r="B101" s="450"/>
      <c r="C101" s="450"/>
      <c r="D101" s="450"/>
      <c r="E101" s="450"/>
      <c r="F101" s="451"/>
    </row>
    <row r="102" spans="1:6" ht="15" customHeight="1">
      <c r="A102" s="449"/>
      <c r="B102" s="450"/>
      <c r="C102" s="450"/>
      <c r="D102" s="450"/>
      <c r="E102" s="450"/>
      <c r="F102" s="451"/>
    </row>
    <row r="103" spans="1:6" ht="15" customHeight="1">
      <c r="A103" s="449"/>
      <c r="B103" s="450"/>
      <c r="C103" s="450"/>
      <c r="D103" s="450"/>
      <c r="E103" s="450"/>
      <c r="F103" s="451"/>
    </row>
    <row r="104" spans="1:6" ht="15" customHeight="1">
      <c r="A104" s="449"/>
      <c r="B104" s="450"/>
      <c r="C104" s="450"/>
      <c r="D104" s="450"/>
      <c r="E104" s="450"/>
      <c r="F104" s="451"/>
    </row>
    <row r="105" spans="1:6" ht="14.25" customHeight="1">
      <c r="A105" s="452"/>
      <c r="B105" s="452"/>
      <c r="C105" s="452"/>
      <c r="D105" s="452"/>
      <c r="E105" s="452"/>
      <c r="F105" s="452"/>
    </row>
    <row r="106" ht="14.25" customHeight="1">
      <c r="F106" s="453"/>
    </row>
    <row r="107" ht="14.25" customHeight="1">
      <c r="F107" s="453"/>
    </row>
    <row r="108" spans="1:6" ht="14.25" customHeight="1">
      <c r="A108" s="453"/>
      <c r="B108" s="453"/>
      <c r="C108" s="453"/>
      <c r="D108" s="453"/>
      <c r="E108" s="453"/>
      <c r="F108" s="453"/>
    </row>
    <row r="109" spans="1:6" ht="14.25" customHeight="1">
      <c r="A109" s="453"/>
      <c r="B109" s="453"/>
      <c r="C109" s="453"/>
      <c r="D109" s="453"/>
      <c r="E109" s="453"/>
      <c r="F109" s="453"/>
    </row>
    <row r="110" spans="1:6" ht="14.25" customHeight="1">
      <c r="A110" s="453"/>
      <c r="B110" s="453"/>
      <c r="C110" s="453"/>
      <c r="D110" s="453"/>
      <c r="E110" s="453"/>
      <c r="F110" s="453"/>
    </row>
    <row r="111" spans="1:6" ht="14.25" customHeight="1">
      <c r="A111" s="453"/>
      <c r="B111" s="453"/>
      <c r="C111" s="453"/>
      <c r="D111" s="453"/>
      <c r="E111" s="453"/>
      <c r="F111" s="453"/>
    </row>
    <row r="112" spans="1:6" ht="14.25" customHeight="1">
      <c r="A112" s="453"/>
      <c r="B112" s="453"/>
      <c r="C112" s="453"/>
      <c r="D112" s="453"/>
      <c r="E112" s="453"/>
      <c r="F112" s="453"/>
    </row>
    <row r="113" spans="1:6" ht="14.25" customHeight="1">
      <c r="A113" s="453"/>
      <c r="B113" s="453"/>
      <c r="C113" s="453"/>
      <c r="D113" s="453"/>
      <c r="E113" s="453"/>
      <c r="F113" s="453"/>
    </row>
    <row r="114" spans="1:6" ht="14.25" customHeight="1">
      <c r="A114" s="453"/>
      <c r="B114" s="453"/>
      <c r="C114" s="453"/>
      <c r="D114" s="453"/>
      <c r="E114" s="453"/>
      <c r="F114" s="453"/>
    </row>
    <row r="115" spans="1:6" ht="14.25" customHeight="1">
      <c r="A115" s="453"/>
      <c r="B115" s="453"/>
      <c r="C115" s="453"/>
      <c r="D115" s="453"/>
      <c r="E115" s="453"/>
      <c r="F115" s="453"/>
    </row>
    <row r="116" spans="1:6" ht="14.25" customHeight="1">
      <c r="A116" s="453"/>
      <c r="B116" s="453"/>
      <c r="C116" s="453"/>
      <c r="D116" s="453"/>
      <c r="E116" s="453"/>
      <c r="F116" s="453"/>
    </row>
    <row r="117" spans="1:6" ht="14.25" customHeight="1">
      <c r="A117" s="453"/>
      <c r="B117" s="453"/>
      <c r="C117" s="453"/>
      <c r="D117" s="453"/>
      <c r="E117" s="453"/>
      <c r="F117" s="453"/>
    </row>
    <row r="118" spans="1:6" ht="14.25" customHeight="1">
      <c r="A118" s="453"/>
      <c r="B118" s="453"/>
      <c r="C118" s="453"/>
      <c r="D118" s="453"/>
      <c r="E118" s="453"/>
      <c r="F118" s="453"/>
    </row>
    <row r="119" spans="1:6" ht="14.25" customHeight="1">
      <c r="A119" s="453"/>
      <c r="B119" s="453"/>
      <c r="C119" s="453"/>
      <c r="D119" s="453"/>
      <c r="E119" s="453"/>
      <c r="F119" s="453"/>
    </row>
    <row r="120" spans="1:6" ht="14.25" customHeight="1">
      <c r="A120" s="453"/>
      <c r="B120" s="453"/>
      <c r="C120" s="453"/>
      <c r="D120" s="453"/>
      <c r="E120" s="453"/>
      <c r="F120" s="453"/>
    </row>
    <row r="121" spans="1:6" ht="14.25" customHeight="1">
      <c r="A121" s="453"/>
      <c r="B121" s="453"/>
      <c r="C121" s="453"/>
      <c r="D121" s="453"/>
      <c r="E121" s="453"/>
      <c r="F121" s="453"/>
    </row>
    <row r="122" spans="1:6" ht="14.25" customHeight="1">
      <c r="A122" s="453"/>
      <c r="B122" s="453"/>
      <c r="C122" s="453"/>
      <c r="D122" s="453"/>
      <c r="E122" s="453"/>
      <c r="F122" s="453"/>
    </row>
    <row r="123" spans="1:6" ht="14.25" customHeight="1">
      <c r="A123" s="453"/>
      <c r="B123" s="453"/>
      <c r="C123" s="453"/>
      <c r="D123" s="453"/>
      <c r="E123" s="453"/>
      <c r="F123" s="453"/>
    </row>
    <row r="124" spans="1:6" ht="14.25" customHeight="1">
      <c r="A124" s="453"/>
      <c r="B124" s="453"/>
      <c r="C124" s="453"/>
      <c r="D124" s="453"/>
      <c r="E124" s="453"/>
      <c r="F124" s="453"/>
    </row>
    <row r="125" spans="1:6" ht="14.25" customHeight="1">
      <c r="A125" s="453"/>
      <c r="B125" s="453"/>
      <c r="C125" s="453"/>
      <c r="D125" s="453"/>
      <c r="E125" s="453"/>
      <c r="F125" s="453"/>
    </row>
    <row r="126" spans="1:6" ht="14.25" customHeight="1">
      <c r="A126" s="453"/>
      <c r="B126" s="453"/>
      <c r="C126" s="453"/>
      <c r="D126" s="453"/>
      <c r="E126" s="453"/>
      <c r="F126" s="453"/>
    </row>
    <row r="127" spans="1:6" ht="14.25" customHeight="1">
      <c r="A127" s="453"/>
      <c r="B127" s="453"/>
      <c r="C127" s="453"/>
      <c r="D127" s="453"/>
      <c r="E127" s="453"/>
      <c r="F127" s="453"/>
    </row>
    <row r="128" spans="1:6" ht="14.25" customHeight="1">
      <c r="A128" s="453"/>
      <c r="B128" s="453"/>
      <c r="C128" s="453"/>
      <c r="D128" s="453"/>
      <c r="E128" s="453"/>
      <c r="F128" s="453"/>
    </row>
    <row r="129" spans="1:6" ht="14.25" customHeight="1">
      <c r="A129" s="453"/>
      <c r="B129" s="453"/>
      <c r="C129" s="453"/>
      <c r="D129" s="453"/>
      <c r="E129" s="453"/>
      <c r="F129" s="453"/>
    </row>
    <row r="130" spans="1:6" ht="14.25" customHeight="1">
      <c r="A130" s="453"/>
      <c r="B130" s="453"/>
      <c r="C130" s="453"/>
      <c r="D130" s="453"/>
      <c r="E130" s="453"/>
      <c r="F130" s="453"/>
    </row>
    <row r="131" spans="1:6" ht="14.25" customHeight="1">
      <c r="A131" s="453"/>
      <c r="B131" s="453"/>
      <c r="C131" s="453"/>
      <c r="D131" s="453"/>
      <c r="E131" s="453"/>
      <c r="F131" s="453"/>
    </row>
    <row r="132" spans="1:6" ht="14.25" customHeight="1">
      <c r="A132" s="453"/>
      <c r="B132" s="453"/>
      <c r="C132" s="453"/>
      <c r="D132" s="453"/>
      <c r="E132" s="453"/>
      <c r="F132" s="453"/>
    </row>
    <row r="133" spans="1:6" ht="14.25" customHeight="1">
      <c r="A133" s="453"/>
      <c r="B133" s="453"/>
      <c r="C133" s="453"/>
      <c r="D133" s="453"/>
      <c r="E133" s="453"/>
      <c r="F133" s="453"/>
    </row>
    <row r="134" spans="1:6" ht="14.25" customHeight="1">
      <c r="A134" s="453"/>
      <c r="B134" s="453"/>
      <c r="C134" s="453"/>
      <c r="D134" s="453"/>
      <c r="E134" s="453"/>
      <c r="F134" s="453"/>
    </row>
    <row r="135" spans="1:6" ht="14.25" customHeight="1">
      <c r="A135" s="453"/>
      <c r="B135" s="453"/>
      <c r="C135" s="453"/>
      <c r="D135" s="453"/>
      <c r="E135" s="453"/>
      <c r="F135" s="453"/>
    </row>
    <row r="136" spans="1:6" ht="14.25" customHeight="1">
      <c r="A136" s="453"/>
      <c r="B136" s="453"/>
      <c r="C136" s="453"/>
      <c r="D136" s="453"/>
      <c r="E136" s="453"/>
      <c r="F136" s="453"/>
    </row>
    <row r="137" spans="1:6" ht="14.25" customHeight="1">
      <c r="A137" s="453"/>
      <c r="B137" s="453"/>
      <c r="C137" s="453"/>
      <c r="D137" s="453"/>
      <c r="E137" s="453"/>
      <c r="F137" s="453"/>
    </row>
    <row r="138" spans="1:6" ht="14.25" customHeight="1">
      <c r="A138" s="453"/>
      <c r="B138" s="453"/>
      <c r="C138" s="453"/>
      <c r="D138" s="453"/>
      <c r="E138" s="453"/>
      <c r="F138" s="453"/>
    </row>
    <row r="139" spans="1:6" ht="14.25" customHeight="1">
      <c r="A139" s="453"/>
      <c r="B139" s="453"/>
      <c r="C139" s="453"/>
      <c r="D139" s="453"/>
      <c r="E139" s="453"/>
      <c r="F139" s="453"/>
    </row>
    <row r="140" spans="1:6" ht="14.25" customHeight="1">
      <c r="A140" s="453"/>
      <c r="B140" s="453"/>
      <c r="C140" s="453"/>
      <c r="D140" s="453"/>
      <c r="E140" s="453"/>
      <c r="F140" s="453"/>
    </row>
    <row r="141" spans="1:6" ht="14.25" customHeight="1">
      <c r="A141" s="453"/>
      <c r="B141" s="453"/>
      <c r="C141" s="453"/>
      <c r="D141" s="453"/>
      <c r="E141" s="453"/>
      <c r="F141" s="453"/>
    </row>
    <row r="142" spans="1:6" ht="14.25" customHeight="1">
      <c r="A142" s="453"/>
      <c r="B142" s="453"/>
      <c r="C142" s="453"/>
      <c r="D142" s="453"/>
      <c r="E142" s="453"/>
      <c r="F142" s="453"/>
    </row>
    <row r="143" spans="1:6" ht="14.25" customHeight="1">
      <c r="A143" s="453"/>
      <c r="B143" s="453"/>
      <c r="C143" s="453"/>
      <c r="D143" s="453"/>
      <c r="E143" s="453"/>
      <c r="F143" s="453"/>
    </row>
    <row r="144" spans="1:6" ht="14.25" customHeight="1">
      <c r="A144" s="453"/>
      <c r="B144" s="453"/>
      <c r="C144" s="453"/>
      <c r="D144" s="453"/>
      <c r="E144" s="453"/>
      <c r="F144" s="453"/>
    </row>
    <row r="145" spans="1:6" ht="14.25" customHeight="1">
      <c r="A145" s="453"/>
      <c r="B145" s="453"/>
      <c r="C145" s="453"/>
      <c r="D145" s="453"/>
      <c r="E145" s="453"/>
      <c r="F145" s="453"/>
    </row>
    <row r="146" spans="1:6" ht="14.25" customHeight="1">
      <c r="A146" s="453"/>
      <c r="B146" s="453"/>
      <c r="C146" s="453"/>
      <c r="D146" s="453"/>
      <c r="E146" s="453"/>
      <c r="F146" s="453"/>
    </row>
    <row r="147" spans="1:6" ht="14.25" customHeight="1">
      <c r="A147" s="453"/>
      <c r="B147" s="453"/>
      <c r="C147" s="453"/>
      <c r="D147" s="453"/>
      <c r="E147" s="453"/>
      <c r="F147" s="453"/>
    </row>
    <row r="148" spans="1:6" ht="14.25" customHeight="1">
      <c r="A148" s="453"/>
      <c r="B148" s="453"/>
      <c r="C148" s="453"/>
      <c r="D148" s="453"/>
      <c r="E148" s="453"/>
      <c r="F148" s="453"/>
    </row>
    <row r="149" spans="1:6" ht="14.25" customHeight="1">
      <c r="A149" s="453"/>
      <c r="B149" s="453"/>
      <c r="C149" s="453"/>
      <c r="D149" s="453"/>
      <c r="E149" s="453"/>
      <c r="F149" s="453"/>
    </row>
    <row r="150" spans="1:6" ht="14.25" customHeight="1">
      <c r="A150" s="453"/>
      <c r="B150" s="453"/>
      <c r="C150" s="453"/>
      <c r="D150" s="453"/>
      <c r="E150" s="453"/>
      <c r="F150" s="453"/>
    </row>
    <row r="151" spans="1:6" ht="14.25" customHeight="1">
      <c r="A151" s="453"/>
      <c r="B151" s="453"/>
      <c r="C151" s="453"/>
      <c r="D151" s="453"/>
      <c r="E151" s="453"/>
      <c r="F151" s="453"/>
    </row>
    <row r="152" spans="1:6" ht="14.25" customHeight="1">
      <c r="A152" s="453"/>
      <c r="B152" s="453"/>
      <c r="C152" s="453"/>
      <c r="D152" s="453"/>
      <c r="E152" s="453"/>
      <c r="F152" s="453"/>
    </row>
    <row r="153" spans="1:6" ht="14.25" customHeight="1">
      <c r="A153" s="453"/>
      <c r="B153" s="453"/>
      <c r="C153" s="453"/>
      <c r="D153" s="453"/>
      <c r="E153" s="453"/>
      <c r="F153" s="453"/>
    </row>
    <row r="154" spans="1:6" ht="14.25" customHeight="1">
      <c r="A154" s="453"/>
      <c r="B154" s="453"/>
      <c r="C154" s="453"/>
      <c r="D154" s="453"/>
      <c r="E154" s="453"/>
      <c r="F154" s="453"/>
    </row>
    <row r="155" spans="1:6" ht="14.25" customHeight="1">
      <c r="A155" s="453"/>
      <c r="B155" s="453"/>
      <c r="C155" s="453"/>
      <c r="D155" s="453"/>
      <c r="E155" s="453"/>
      <c r="F155" s="453"/>
    </row>
    <row r="156" spans="1:6" ht="14.25" customHeight="1">
      <c r="A156" s="453"/>
      <c r="B156" s="453"/>
      <c r="C156" s="453"/>
      <c r="D156" s="453"/>
      <c r="E156" s="453"/>
      <c r="F156" s="453"/>
    </row>
    <row r="157" spans="1:6" ht="14.25" customHeight="1">
      <c r="A157" s="453"/>
      <c r="B157" s="453"/>
      <c r="C157" s="453"/>
      <c r="D157" s="453"/>
      <c r="E157" s="453"/>
      <c r="F157" s="453"/>
    </row>
    <row r="158" spans="1:6" ht="14.25" customHeight="1">
      <c r="A158" s="453"/>
      <c r="B158" s="453"/>
      <c r="C158" s="453"/>
      <c r="D158" s="453"/>
      <c r="E158" s="453"/>
      <c r="F158" s="453"/>
    </row>
    <row r="159" spans="1:6" ht="14.25" customHeight="1">
      <c r="A159" s="453"/>
      <c r="B159" s="453"/>
      <c r="C159" s="453"/>
      <c r="D159" s="453"/>
      <c r="E159" s="453"/>
      <c r="F159" s="453"/>
    </row>
    <row r="160" spans="1:6" ht="14.25" customHeight="1">
      <c r="A160" s="453"/>
      <c r="B160" s="453"/>
      <c r="C160" s="453"/>
      <c r="D160" s="453"/>
      <c r="E160" s="453"/>
      <c r="F160" s="453"/>
    </row>
    <row r="161" spans="1:6" ht="14.25" customHeight="1">
      <c r="A161" s="453"/>
      <c r="B161" s="453"/>
      <c r="C161" s="453"/>
      <c r="D161" s="453"/>
      <c r="E161" s="453"/>
      <c r="F161" s="453"/>
    </row>
    <row r="162" spans="1:6" ht="14.25" customHeight="1">
      <c r="A162" s="453"/>
      <c r="B162" s="453"/>
      <c r="C162" s="453"/>
      <c r="D162" s="453"/>
      <c r="E162" s="453"/>
      <c r="F162" s="453"/>
    </row>
    <row r="163" spans="1:6" ht="14.25" customHeight="1">
      <c r="A163" s="453"/>
      <c r="B163" s="453"/>
      <c r="C163" s="453"/>
      <c r="D163" s="453"/>
      <c r="E163" s="453"/>
      <c r="F163" s="453"/>
    </row>
    <row r="164" spans="1:6" ht="14.25" customHeight="1">
      <c r="A164" s="453"/>
      <c r="B164" s="453"/>
      <c r="C164" s="453"/>
      <c r="D164" s="453"/>
      <c r="E164" s="453"/>
      <c r="F164" s="453"/>
    </row>
    <row r="165" spans="1:6" ht="14.25" customHeight="1">
      <c r="A165" s="453"/>
      <c r="B165" s="453"/>
      <c r="C165" s="453"/>
      <c r="D165" s="453"/>
      <c r="E165" s="453"/>
      <c r="F165" s="453"/>
    </row>
    <row r="166" spans="1:6" ht="14.25" customHeight="1">
      <c r="A166" s="453"/>
      <c r="B166" s="453"/>
      <c r="C166" s="453"/>
      <c r="D166" s="453"/>
      <c r="E166" s="453"/>
      <c r="F166" s="453"/>
    </row>
    <row r="167" spans="1:6" ht="14.25" customHeight="1">
      <c r="A167" s="453"/>
      <c r="B167" s="453"/>
      <c r="C167" s="453"/>
      <c r="D167" s="453"/>
      <c r="E167" s="453"/>
      <c r="F167" s="453"/>
    </row>
    <row r="168" spans="1:6" ht="14.25" customHeight="1">
      <c r="A168" s="453"/>
      <c r="B168" s="453"/>
      <c r="C168" s="453"/>
      <c r="D168" s="453"/>
      <c r="E168" s="453"/>
      <c r="F168" s="453"/>
    </row>
    <row r="169" spans="1:6" ht="14.25" customHeight="1">
      <c r="A169" s="453"/>
      <c r="B169" s="453"/>
      <c r="C169" s="453"/>
      <c r="D169" s="453"/>
      <c r="E169" s="453"/>
      <c r="F169" s="453"/>
    </row>
    <row r="170" spans="1:6" ht="14.25" customHeight="1">
      <c r="A170" s="453"/>
      <c r="B170" s="453"/>
      <c r="C170" s="453"/>
      <c r="D170" s="453"/>
      <c r="E170" s="453"/>
      <c r="F170" s="453"/>
    </row>
    <row r="171" spans="1:6" ht="14.25" customHeight="1">
      <c r="A171" s="453"/>
      <c r="B171" s="453"/>
      <c r="C171" s="453"/>
      <c r="D171" s="453"/>
      <c r="E171" s="453"/>
      <c r="F171" s="453"/>
    </row>
    <row r="172" spans="1:6" ht="14.25" customHeight="1">
      <c r="A172" s="453"/>
      <c r="B172" s="453"/>
      <c r="C172" s="453"/>
      <c r="D172" s="453"/>
      <c r="E172" s="453"/>
      <c r="F172" s="453"/>
    </row>
    <row r="173" spans="1:6" ht="14.25" customHeight="1">
      <c r="A173" s="453"/>
      <c r="B173" s="453"/>
      <c r="C173" s="453"/>
      <c r="D173" s="453"/>
      <c r="E173" s="453"/>
      <c r="F173" s="453"/>
    </row>
    <row r="174" spans="1:6" ht="14.25" customHeight="1">
      <c r="A174" s="453"/>
      <c r="B174" s="453"/>
      <c r="C174" s="453"/>
      <c r="D174" s="453"/>
      <c r="E174" s="453"/>
      <c r="F174" s="453"/>
    </row>
    <row r="175" spans="1:6" ht="14.25" customHeight="1">
      <c r="A175" s="453"/>
      <c r="B175" s="453"/>
      <c r="C175" s="453"/>
      <c r="D175" s="453"/>
      <c r="E175" s="453"/>
      <c r="F175" s="453"/>
    </row>
    <row r="176" spans="1:6" ht="14.25" customHeight="1">
      <c r="A176" s="453"/>
      <c r="B176" s="453"/>
      <c r="C176" s="453"/>
      <c r="D176" s="453"/>
      <c r="E176" s="453"/>
      <c r="F176" s="453"/>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REPORTING&amp;RBRIDGEPORT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101"/>
  <sheetViews>
    <sheetView zoomScale="85" zoomScaleNormal="85" zoomScalePageLayoutView="0" workbookViewId="0" topLeftCell="A1">
      <selection activeCell="A2" sqref="A2:D2"/>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7"/>
      <c r="C1" s="457"/>
    </row>
    <row r="2" spans="1:4" s="33" customFormat="1" ht="15.75" customHeight="1">
      <c r="A2" s="458" t="s">
        <v>0</v>
      </c>
      <c r="B2" s="458"/>
      <c r="C2" s="458"/>
      <c r="D2" s="458"/>
    </row>
    <row r="3" spans="1:4" s="33" customFormat="1" ht="15.75" customHeight="1">
      <c r="A3" s="458" t="s">
        <v>1</v>
      </c>
      <c r="B3" s="458"/>
      <c r="C3" s="458"/>
      <c r="D3" s="458"/>
    </row>
    <row r="4" spans="1:4" s="33" customFormat="1" ht="15.75" customHeight="1">
      <c r="A4" s="458" t="s">
        <v>2</v>
      </c>
      <c r="B4" s="458"/>
      <c r="C4" s="458"/>
      <c r="D4" s="458"/>
    </row>
    <row r="5" spans="1:4" s="33" customFormat="1" ht="15.75" customHeight="1">
      <c r="A5" s="458" t="s">
        <v>105</v>
      </c>
      <c r="B5" s="458"/>
      <c r="C5" s="458"/>
      <c r="D5" s="458"/>
    </row>
    <row r="6" spans="1:3" s="33" customFormat="1" ht="16.5" customHeight="1" thickBot="1">
      <c r="A6" s="32"/>
      <c r="B6" s="459"/>
      <c r="C6" s="459"/>
    </row>
    <row r="7" spans="1:8" ht="15.75" customHeight="1">
      <c r="A7" s="36" t="s">
        <v>106</v>
      </c>
      <c r="B7" s="37" t="s">
        <v>107</v>
      </c>
      <c r="C7" s="38" t="s">
        <v>108</v>
      </c>
      <c r="D7" s="39" t="s">
        <v>109</v>
      </c>
      <c r="E7" s="40"/>
      <c r="F7" s="40"/>
      <c r="G7" s="40"/>
      <c r="H7" s="41"/>
    </row>
    <row r="8" spans="1:4" ht="15.75" customHeight="1">
      <c r="A8" s="42"/>
      <c r="B8" s="43"/>
      <c r="C8" s="44" t="s">
        <v>110</v>
      </c>
      <c r="D8" s="45" t="s">
        <v>111</v>
      </c>
    </row>
    <row r="9" spans="1:4" ht="16.5" customHeight="1" thickBot="1">
      <c r="A9" s="46" t="s">
        <v>5</v>
      </c>
      <c r="B9" s="47" t="s">
        <v>9</v>
      </c>
      <c r="C9" s="48" t="s">
        <v>112</v>
      </c>
      <c r="D9" s="49" t="s">
        <v>113</v>
      </c>
    </row>
    <row r="10" spans="1:4" ht="15.75" customHeight="1">
      <c r="A10" s="50"/>
      <c r="B10" s="51"/>
      <c r="C10" s="51"/>
      <c r="D10" s="52"/>
    </row>
    <row r="11" spans="1:4" ht="15.75">
      <c r="A11" s="53" t="s">
        <v>114</v>
      </c>
      <c r="B11" s="54" t="s">
        <v>0</v>
      </c>
      <c r="C11" s="55"/>
      <c r="D11" s="56"/>
    </row>
    <row r="12" spans="1:4" ht="15">
      <c r="A12" s="57">
        <v>1</v>
      </c>
      <c r="B12" s="41"/>
      <c r="C12" s="58" t="s">
        <v>115</v>
      </c>
      <c r="D12" s="59">
        <v>49998000</v>
      </c>
    </row>
    <row r="13" spans="1:4" ht="15">
      <c r="A13" s="57">
        <v>2</v>
      </c>
      <c r="B13" s="41"/>
      <c r="C13" s="58" t="s">
        <v>116</v>
      </c>
      <c r="D13" s="59">
        <v>26622000</v>
      </c>
    </row>
    <row r="14" spans="1:4" ht="15">
      <c r="A14" s="57">
        <v>3</v>
      </c>
      <c r="B14" s="41"/>
      <c r="C14" s="58" t="s">
        <v>117</v>
      </c>
      <c r="D14" s="59">
        <v>0</v>
      </c>
    </row>
    <row r="15" spans="1:4" ht="15">
      <c r="A15" s="57">
        <v>4</v>
      </c>
      <c r="B15" s="41"/>
      <c r="C15" s="58" t="s">
        <v>118</v>
      </c>
      <c r="D15" s="59">
        <v>12232000</v>
      </c>
    </row>
    <row r="16" spans="1:4" ht="15.75" thickBot="1">
      <c r="A16" s="57">
        <v>5</v>
      </c>
      <c r="B16" s="41"/>
      <c r="C16" s="58" t="s">
        <v>119</v>
      </c>
      <c r="D16" s="59">
        <v>0</v>
      </c>
    </row>
    <row r="17" spans="1:4" ht="16.5" customHeight="1" thickBot="1">
      <c r="A17" s="60"/>
      <c r="B17" s="61"/>
      <c r="C17" s="63" t="s">
        <v>120</v>
      </c>
      <c r="D17" s="64">
        <f>+D16+D15+D14+D13+D12</f>
        <v>88852000</v>
      </c>
    </row>
    <row r="18" spans="1:4" ht="15.75" customHeight="1">
      <c r="A18" s="65"/>
      <c r="B18" s="66"/>
      <c r="C18" s="67"/>
      <c r="D18" s="68"/>
    </row>
    <row r="19" spans="1:4" ht="15.75">
      <c r="A19" s="53" t="s">
        <v>121</v>
      </c>
      <c r="B19" s="54" t="s">
        <v>10</v>
      </c>
      <c r="C19" s="55"/>
      <c r="D19" s="56"/>
    </row>
    <row r="20" spans="1:4" ht="15">
      <c r="A20" s="57">
        <v>1</v>
      </c>
      <c r="B20" s="41"/>
      <c r="C20" s="58" t="s">
        <v>115</v>
      </c>
      <c r="D20" s="59">
        <v>1583000</v>
      </c>
    </row>
    <row r="21" spans="1:4" ht="15">
      <c r="A21" s="57">
        <v>2</v>
      </c>
      <c r="B21" s="41"/>
      <c r="C21" s="58" t="s">
        <v>116</v>
      </c>
      <c r="D21" s="59">
        <v>0</v>
      </c>
    </row>
    <row r="22" spans="1:4" ht="15">
      <c r="A22" s="57">
        <v>3</v>
      </c>
      <c r="B22" s="41"/>
      <c r="C22" s="58" t="s">
        <v>117</v>
      </c>
      <c r="D22" s="59">
        <v>0</v>
      </c>
    </row>
    <row r="23" spans="1:4" ht="15">
      <c r="A23" s="57">
        <v>4</v>
      </c>
      <c r="B23" s="41"/>
      <c r="C23" s="58" t="s">
        <v>118</v>
      </c>
      <c r="D23" s="59">
        <v>0</v>
      </c>
    </row>
    <row r="24" spans="1:4" ht="15.75" thickBot="1">
      <c r="A24" s="57">
        <v>5</v>
      </c>
      <c r="B24" s="41"/>
      <c r="C24" s="58" t="s">
        <v>119</v>
      </c>
      <c r="D24" s="59">
        <v>0</v>
      </c>
    </row>
    <row r="25" spans="1:4" ht="16.5" customHeight="1" thickBot="1">
      <c r="A25" s="60"/>
      <c r="B25" s="61"/>
      <c r="C25" s="63" t="s">
        <v>120</v>
      </c>
      <c r="D25" s="64">
        <f>+D24+D23+D22+D21+D20</f>
        <v>1583000</v>
      </c>
    </row>
    <row r="26" spans="1:4" ht="15.75" customHeight="1">
      <c r="A26" s="65"/>
      <c r="B26" s="66"/>
      <c r="C26" s="67"/>
      <c r="D26" s="68"/>
    </row>
    <row r="27" spans="1:4" ht="15.75">
      <c r="A27" s="53" t="s">
        <v>122</v>
      </c>
      <c r="B27" s="54" t="s">
        <v>39</v>
      </c>
      <c r="C27" s="55"/>
      <c r="D27" s="56"/>
    </row>
    <row r="28" spans="1:4" ht="15">
      <c r="A28" s="57">
        <v>1</v>
      </c>
      <c r="B28" s="41"/>
      <c r="C28" s="58" t="s">
        <v>115</v>
      </c>
      <c r="D28" s="59">
        <v>-8000</v>
      </c>
    </row>
    <row r="29" spans="1:4" ht="15">
      <c r="A29" s="57">
        <v>2</v>
      </c>
      <c r="B29" s="41"/>
      <c r="C29" s="58" t="s">
        <v>116</v>
      </c>
      <c r="D29" s="59">
        <v>0</v>
      </c>
    </row>
    <row r="30" spans="1:4" ht="15">
      <c r="A30" s="57">
        <v>3</v>
      </c>
      <c r="B30" s="41"/>
      <c r="C30" s="58" t="s">
        <v>117</v>
      </c>
      <c r="D30" s="59">
        <v>0</v>
      </c>
    </row>
    <row r="31" spans="1:4" ht="15">
      <c r="A31" s="57">
        <v>4</v>
      </c>
      <c r="B31" s="41"/>
      <c r="C31" s="58" t="s">
        <v>118</v>
      </c>
      <c r="D31" s="59">
        <v>0</v>
      </c>
    </row>
    <row r="32" spans="1:4" ht="15.75" thickBot="1">
      <c r="A32" s="57">
        <v>5</v>
      </c>
      <c r="B32" s="41"/>
      <c r="C32" s="58" t="s">
        <v>119</v>
      </c>
      <c r="D32" s="59">
        <v>0</v>
      </c>
    </row>
    <row r="33" spans="1:4" ht="16.5" customHeight="1" thickBot="1">
      <c r="A33" s="60"/>
      <c r="B33" s="61"/>
      <c r="C33" s="63" t="s">
        <v>120</v>
      </c>
      <c r="D33" s="64">
        <f>+D32+D31+D30+D29+D28</f>
        <v>-8000</v>
      </c>
    </row>
    <row r="34" spans="1:4" ht="15.75" customHeight="1">
      <c r="A34" s="65"/>
      <c r="B34" s="66"/>
      <c r="C34" s="67"/>
      <c r="D34" s="68"/>
    </row>
    <row r="35" spans="1:4" ht="15.75">
      <c r="A35" s="53" t="s">
        <v>123</v>
      </c>
      <c r="B35" s="54" t="s">
        <v>47</v>
      </c>
      <c r="C35" s="55"/>
      <c r="D35" s="56"/>
    </row>
    <row r="36" spans="1:4" ht="15">
      <c r="A36" s="57">
        <v>1</v>
      </c>
      <c r="B36" s="41"/>
      <c r="C36" s="58" t="s">
        <v>115</v>
      </c>
      <c r="D36" s="59">
        <v>23286000</v>
      </c>
    </row>
    <row r="37" spans="1:4" ht="15">
      <c r="A37" s="57">
        <v>2</v>
      </c>
      <c r="B37" s="41"/>
      <c r="C37" s="58" t="s">
        <v>116</v>
      </c>
      <c r="D37" s="59">
        <v>0</v>
      </c>
    </row>
    <row r="38" spans="1:4" ht="15">
      <c r="A38" s="57">
        <v>3</v>
      </c>
      <c r="B38" s="41"/>
      <c r="C38" s="58" t="s">
        <v>117</v>
      </c>
      <c r="D38" s="59">
        <v>12959000</v>
      </c>
    </row>
    <row r="39" spans="1:4" ht="15">
      <c r="A39" s="57">
        <v>4</v>
      </c>
      <c r="B39" s="41"/>
      <c r="C39" s="58" t="s">
        <v>118</v>
      </c>
      <c r="D39" s="59">
        <v>6834000</v>
      </c>
    </row>
    <row r="40" spans="1:4" ht="15.75" thickBot="1">
      <c r="A40" s="57">
        <v>5</v>
      </c>
      <c r="B40" s="41"/>
      <c r="C40" s="58" t="s">
        <v>119</v>
      </c>
      <c r="D40" s="59">
        <v>-43079000</v>
      </c>
    </row>
    <row r="41" spans="1:4" ht="16.5" customHeight="1" thickBot="1">
      <c r="A41" s="60"/>
      <c r="B41" s="61"/>
      <c r="C41" s="63" t="s">
        <v>120</v>
      </c>
      <c r="D41" s="64">
        <f>+D40+D39+D38+D37+D36</f>
        <v>0</v>
      </c>
    </row>
    <row r="42" spans="1:4" ht="15.75" customHeight="1">
      <c r="A42" s="65"/>
      <c r="B42" s="66"/>
      <c r="C42" s="67"/>
      <c r="D42" s="68"/>
    </row>
    <row r="43" spans="1:4" ht="15.75">
      <c r="A43" s="53" t="s">
        <v>124</v>
      </c>
      <c r="B43" s="54" t="s">
        <v>54</v>
      </c>
      <c r="C43" s="55"/>
      <c r="D43" s="56"/>
    </row>
    <row r="44" spans="1:4" ht="15">
      <c r="A44" s="57">
        <v>1</v>
      </c>
      <c r="B44" s="41"/>
      <c r="C44" s="58" t="s">
        <v>115</v>
      </c>
      <c r="D44" s="59">
        <v>0</v>
      </c>
    </row>
    <row r="45" spans="1:4" ht="15">
      <c r="A45" s="57">
        <v>2</v>
      </c>
      <c r="B45" s="41"/>
      <c r="C45" s="58" t="s">
        <v>116</v>
      </c>
      <c r="D45" s="59">
        <v>0</v>
      </c>
    </row>
    <row r="46" spans="1:4" ht="15">
      <c r="A46" s="57">
        <v>3</v>
      </c>
      <c r="B46" s="41"/>
      <c r="C46" s="58" t="s">
        <v>117</v>
      </c>
      <c r="D46" s="59">
        <v>0</v>
      </c>
    </row>
    <row r="47" spans="1:4" ht="15">
      <c r="A47" s="57">
        <v>4</v>
      </c>
      <c r="B47" s="41"/>
      <c r="C47" s="58" t="s">
        <v>118</v>
      </c>
      <c r="D47" s="59">
        <v>0</v>
      </c>
    </row>
    <row r="48" spans="1:4" ht="15.75" thickBot="1">
      <c r="A48" s="57">
        <v>5</v>
      </c>
      <c r="B48" s="41"/>
      <c r="C48" s="58" t="s">
        <v>119</v>
      </c>
      <c r="D48" s="59">
        <v>0</v>
      </c>
    </row>
    <row r="49" spans="1:4" ht="16.5" customHeight="1" thickBot="1">
      <c r="A49" s="60"/>
      <c r="B49" s="61"/>
      <c r="C49" s="63" t="s">
        <v>120</v>
      </c>
      <c r="D49" s="64">
        <f>+D48+D47+D46+D45+D44</f>
        <v>0</v>
      </c>
    </row>
    <row r="50" spans="1:4" ht="15.75" customHeight="1">
      <c r="A50" s="65"/>
      <c r="B50" s="66"/>
      <c r="C50" s="67"/>
      <c r="D50" s="68"/>
    </row>
    <row r="51" spans="1:4" ht="31.5">
      <c r="A51" s="53" t="s">
        <v>125</v>
      </c>
      <c r="B51" s="54" t="s">
        <v>60</v>
      </c>
      <c r="C51" s="55"/>
      <c r="D51" s="56"/>
    </row>
    <row r="52" spans="1:4" ht="15">
      <c r="A52" s="57">
        <v>1</v>
      </c>
      <c r="B52" s="41"/>
      <c r="C52" s="58" t="s">
        <v>115</v>
      </c>
      <c r="D52" s="59">
        <v>0</v>
      </c>
    </row>
    <row r="53" spans="1:4" ht="15">
      <c r="A53" s="57">
        <v>2</v>
      </c>
      <c r="B53" s="41"/>
      <c r="C53" s="58" t="s">
        <v>116</v>
      </c>
      <c r="D53" s="59">
        <v>0</v>
      </c>
    </row>
    <row r="54" spans="1:4" ht="15">
      <c r="A54" s="57">
        <v>3</v>
      </c>
      <c r="B54" s="41"/>
      <c r="C54" s="58" t="s">
        <v>117</v>
      </c>
      <c r="D54" s="59">
        <v>0</v>
      </c>
    </row>
    <row r="55" spans="1:4" ht="15">
      <c r="A55" s="57">
        <v>4</v>
      </c>
      <c r="B55" s="41"/>
      <c r="C55" s="58" t="s">
        <v>118</v>
      </c>
      <c r="D55" s="59">
        <v>0</v>
      </c>
    </row>
    <row r="56" spans="1:4" ht="15.75" thickBot="1">
      <c r="A56" s="57">
        <v>5</v>
      </c>
      <c r="B56" s="41"/>
      <c r="C56" s="58" t="s">
        <v>119</v>
      </c>
      <c r="D56" s="59">
        <v>0</v>
      </c>
    </row>
    <row r="57" spans="1:4" ht="16.5" customHeight="1" thickBot="1">
      <c r="A57" s="60"/>
      <c r="B57" s="61"/>
      <c r="C57" s="63" t="s">
        <v>120</v>
      </c>
      <c r="D57" s="64">
        <f>+D56+D55+D54+D53+D52</f>
        <v>0</v>
      </c>
    </row>
    <row r="58" spans="1:4" ht="15.75" customHeight="1">
      <c r="A58" s="65"/>
      <c r="B58" s="66"/>
      <c r="C58" s="67"/>
      <c r="D58" s="68"/>
    </row>
    <row r="59" spans="1:4" ht="15.75">
      <c r="A59" s="53" t="s">
        <v>126</v>
      </c>
      <c r="B59" s="54" t="s">
        <v>73</v>
      </c>
      <c r="C59" s="55"/>
      <c r="D59" s="56"/>
    </row>
    <row r="60" spans="1:4" ht="15">
      <c r="A60" s="57">
        <v>1</v>
      </c>
      <c r="B60" s="41"/>
      <c r="C60" s="58" t="s">
        <v>115</v>
      </c>
      <c r="D60" s="59">
        <v>-4690000</v>
      </c>
    </row>
    <row r="61" spans="1:4" ht="15">
      <c r="A61" s="57">
        <v>2</v>
      </c>
      <c r="B61" s="41"/>
      <c r="C61" s="58" t="s">
        <v>116</v>
      </c>
      <c r="D61" s="59">
        <v>0</v>
      </c>
    </row>
    <row r="62" spans="1:4" ht="15">
      <c r="A62" s="57">
        <v>3</v>
      </c>
      <c r="B62" s="41"/>
      <c r="C62" s="58" t="s">
        <v>117</v>
      </c>
      <c r="D62" s="59">
        <v>0</v>
      </c>
    </row>
    <row r="63" spans="1:4" ht="15">
      <c r="A63" s="57">
        <v>4</v>
      </c>
      <c r="B63" s="41"/>
      <c r="C63" s="58" t="s">
        <v>118</v>
      </c>
      <c r="D63" s="59">
        <v>0</v>
      </c>
    </row>
    <row r="64" spans="1:4" ht="15.75" thickBot="1">
      <c r="A64" s="57">
        <v>5</v>
      </c>
      <c r="B64" s="41"/>
      <c r="C64" s="58" t="s">
        <v>119</v>
      </c>
      <c r="D64" s="59">
        <v>0</v>
      </c>
    </row>
    <row r="65" spans="1:4" ht="16.5" customHeight="1" thickBot="1">
      <c r="A65" s="60"/>
      <c r="B65" s="61"/>
      <c r="C65" s="63" t="s">
        <v>120</v>
      </c>
      <c r="D65" s="64">
        <f>+D64+D63+D62+D61+D60</f>
        <v>-4690000</v>
      </c>
    </row>
    <row r="66" spans="1:4" ht="15.75" customHeight="1">
      <c r="A66" s="65"/>
      <c r="B66" s="66"/>
      <c r="C66" s="67"/>
      <c r="D66" s="68"/>
    </row>
    <row r="67" spans="1:4" ht="15.75">
      <c r="A67" s="53" t="s">
        <v>127</v>
      </c>
      <c r="B67" s="54" t="s">
        <v>79</v>
      </c>
      <c r="C67" s="55"/>
      <c r="D67" s="56"/>
    </row>
    <row r="68" spans="1:4" ht="15">
      <c r="A68" s="57">
        <v>1</v>
      </c>
      <c r="B68" s="41"/>
      <c r="C68" s="58" t="s">
        <v>115</v>
      </c>
      <c r="D68" s="59">
        <v>954000</v>
      </c>
    </row>
    <row r="69" spans="1:4" ht="15">
      <c r="A69" s="57">
        <v>2</v>
      </c>
      <c r="B69" s="41"/>
      <c r="C69" s="58" t="s">
        <v>116</v>
      </c>
      <c r="D69" s="59">
        <v>0</v>
      </c>
    </row>
    <row r="70" spans="1:4" ht="15">
      <c r="A70" s="57">
        <v>3</v>
      </c>
      <c r="B70" s="41"/>
      <c r="C70" s="58" t="s">
        <v>117</v>
      </c>
      <c r="D70" s="59">
        <v>0</v>
      </c>
    </row>
    <row r="71" spans="1:4" ht="15">
      <c r="A71" s="57">
        <v>4</v>
      </c>
      <c r="B71" s="41"/>
      <c r="C71" s="58" t="s">
        <v>118</v>
      </c>
      <c r="D71" s="59">
        <v>0</v>
      </c>
    </row>
    <row r="72" spans="1:4" ht="15.75" thickBot="1">
      <c r="A72" s="57">
        <v>5</v>
      </c>
      <c r="B72" s="41"/>
      <c r="C72" s="58" t="s">
        <v>119</v>
      </c>
      <c r="D72" s="59">
        <v>0</v>
      </c>
    </row>
    <row r="73" spans="1:4" ht="16.5" customHeight="1" thickBot="1">
      <c r="A73" s="60"/>
      <c r="B73" s="61"/>
      <c r="C73" s="63" t="s">
        <v>120</v>
      </c>
      <c r="D73" s="64">
        <f>+D72+D71+D70+D69+D68</f>
        <v>954000</v>
      </c>
    </row>
    <row r="74" spans="1:4" ht="15.75" customHeight="1">
      <c r="A74" s="65"/>
      <c r="B74" s="66"/>
      <c r="C74" s="67"/>
      <c r="D74" s="68"/>
    </row>
    <row r="75" spans="1:4" ht="15.75">
      <c r="A75" s="53" t="s">
        <v>128</v>
      </c>
      <c r="B75" s="54" t="s">
        <v>82</v>
      </c>
      <c r="C75" s="55"/>
      <c r="D75" s="56"/>
    </row>
    <row r="76" spans="1:4" ht="15">
      <c r="A76" s="57">
        <v>1</v>
      </c>
      <c r="B76" s="41"/>
      <c r="C76" s="58" t="s">
        <v>115</v>
      </c>
      <c r="D76" s="59">
        <v>0</v>
      </c>
    </row>
    <row r="77" spans="1:4" ht="15">
      <c r="A77" s="57">
        <v>2</v>
      </c>
      <c r="B77" s="41"/>
      <c r="C77" s="58" t="s">
        <v>116</v>
      </c>
      <c r="D77" s="59">
        <v>0</v>
      </c>
    </row>
    <row r="78" spans="1:4" ht="15">
      <c r="A78" s="57">
        <v>3</v>
      </c>
      <c r="B78" s="41"/>
      <c r="C78" s="58" t="s">
        <v>117</v>
      </c>
      <c r="D78" s="59">
        <v>0</v>
      </c>
    </row>
    <row r="79" spans="1:4" ht="15">
      <c r="A79" s="57">
        <v>4</v>
      </c>
      <c r="B79" s="41"/>
      <c r="C79" s="58" t="s">
        <v>118</v>
      </c>
      <c r="D79" s="59">
        <v>0</v>
      </c>
    </row>
    <row r="80" spans="1:4" ht="15.75" thickBot="1">
      <c r="A80" s="57">
        <v>5</v>
      </c>
      <c r="B80" s="41"/>
      <c r="C80" s="58" t="s">
        <v>119</v>
      </c>
      <c r="D80" s="59">
        <v>0</v>
      </c>
    </row>
    <row r="81" spans="1:4" ht="16.5" customHeight="1" thickBot="1">
      <c r="A81" s="60"/>
      <c r="B81" s="61"/>
      <c r="C81" s="63" t="s">
        <v>120</v>
      </c>
      <c r="D81" s="64">
        <f>+D80+D79+D78+D77+D76</f>
        <v>0</v>
      </c>
    </row>
    <row r="82" spans="1:4" ht="15.75" customHeight="1">
      <c r="A82" s="65"/>
      <c r="B82" s="66"/>
      <c r="C82" s="67"/>
      <c r="D82" s="68"/>
    </row>
    <row r="83" spans="1:4" ht="15.75">
      <c r="A83" s="53" t="s">
        <v>129</v>
      </c>
      <c r="B83" s="54" t="s">
        <v>88</v>
      </c>
      <c r="C83" s="55"/>
      <c r="D83" s="56"/>
    </row>
    <row r="84" spans="1:4" ht="15">
      <c r="A84" s="57">
        <v>1</v>
      </c>
      <c r="B84" s="41"/>
      <c r="C84" s="58" t="s">
        <v>115</v>
      </c>
      <c r="D84" s="59">
        <v>0</v>
      </c>
    </row>
    <row r="85" spans="1:4" ht="15">
      <c r="A85" s="57">
        <v>2</v>
      </c>
      <c r="B85" s="41"/>
      <c r="C85" s="58" t="s">
        <v>116</v>
      </c>
      <c r="D85" s="59">
        <v>0</v>
      </c>
    </row>
    <row r="86" spans="1:4" ht="15">
      <c r="A86" s="57">
        <v>3</v>
      </c>
      <c r="B86" s="41"/>
      <c r="C86" s="58" t="s">
        <v>117</v>
      </c>
      <c r="D86" s="59">
        <v>0</v>
      </c>
    </row>
    <row r="87" spans="1:4" ht="15">
      <c r="A87" s="57">
        <v>4</v>
      </c>
      <c r="B87" s="41"/>
      <c r="C87" s="58" t="s">
        <v>118</v>
      </c>
      <c r="D87" s="59">
        <v>0</v>
      </c>
    </row>
    <row r="88" spans="1:4" ht="15.75" thickBot="1">
      <c r="A88" s="57">
        <v>5</v>
      </c>
      <c r="B88" s="41"/>
      <c r="C88" s="58" t="s">
        <v>119</v>
      </c>
      <c r="D88" s="59">
        <v>0</v>
      </c>
    </row>
    <row r="89" spans="1:4" ht="16.5" customHeight="1" thickBot="1">
      <c r="A89" s="60"/>
      <c r="B89" s="61"/>
      <c r="C89" s="63" t="s">
        <v>120</v>
      </c>
      <c r="D89" s="64">
        <f>+D88+D87+D86+D85+D84</f>
        <v>0</v>
      </c>
    </row>
    <row r="90" spans="1:4" ht="15.75" customHeight="1">
      <c r="A90" s="65"/>
      <c r="B90" s="66"/>
      <c r="C90" s="67"/>
      <c r="D90" s="68"/>
    </row>
    <row r="91" spans="1:4" ht="31.5">
      <c r="A91" s="53" t="s">
        <v>130</v>
      </c>
      <c r="B91" s="54" t="s">
        <v>93</v>
      </c>
      <c r="C91" s="55"/>
      <c r="D91" s="56"/>
    </row>
    <row r="92" spans="1:4" ht="15">
      <c r="A92" s="57">
        <v>1</v>
      </c>
      <c r="B92" s="41"/>
      <c r="C92" s="58" t="s">
        <v>115</v>
      </c>
      <c r="D92" s="59">
        <v>0</v>
      </c>
    </row>
    <row r="93" spans="1:4" ht="15">
      <c r="A93" s="57">
        <v>2</v>
      </c>
      <c r="B93" s="41"/>
      <c r="C93" s="58" t="s">
        <v>116</v>
      </c>
      <c r="D93" s="59">
        <v>0</v>
      </c>
    </row>
    <row r="94" spans="1:4" ht="15">
      <c r="A94" s="57">
        <v>3</v>
      </c>
      <c r="B94" s="41"/>
      <c r="C94" s="58" t="s">
        <v>117</v>
      </c>
      <c r="D94" s="59">
        <v>0</v>
      </c>
    </row>
    <row r="95" spans="1:4" ht="15">
      <c r="A95" s="57">
        <v>4</v>
      </c>
      <c r="B95" s="41"/>
      <c r="C95" s="58" t="s">
        <v>118</v>
      </c>
      <c r="D95" s="59">
        <v>0</v>
      </c>
    </row>
    <row r="96" spans="1:4" ht="15.75" thickBot="1">
      <c r="A96" s="57">
        <v>5</v>
      </c>
      <c r="B96" s="41"/>
      <c r="C96" s="58" t="s">
        <v>119</v>
      </c>
      <c r="D96" s="59">
        <v>0</v>
      </c>
    </row>
    <row r="97" spans="1:4" ht="16.5" customHeight="1" thickBot="1">
      <c r="A97" s="60"/>
      <c r="B97" s="61"/>
      <c r="C97" s="63" t="s">
        <v>120</v>
      </c>
      <c r="D97" s="64">
        <f>+D96+D95+D94+D93+D92</f>
        <v>0</v>
      </c>
    </row>
    <row r="98" spans="1:4" ht="15.75" customHeight="1" thickBot="1">
      <c r="A98" s="65"/>
      <c r="B98" s="66"/>
      <c r="C98" s="67"/>
      <c r="D98" s="68"/>
    </row>
    <row r="99" spans="1:4" ht="16.5" customHeight="1" thickBot="1">
      <c r="A99" s="69"/>
      <c r="B99" s="70" t="s">
        <v>131</v>
      </c>
      <c r="C99" s="63" t="s">
        <v>132</v>
      </c>
      <c r="D99" s="64">
        <f>+D97-D96+D89-D88+D81-D80+D73-D72+D65-D64+D57-D56+D49-D48+D41-D40+D33-D32+D25-D24+D17-D16</f>
        <v>129770000</v>
      </c>
    </row>
    <row r="100" spans="1:4" ht="16.5" customHeight="1" thickBot="1">
      <c r="A100" s="69"/>
      <c r="B100" s="70" t="s">
        <v>119</v>
      </c>
      <c r="C100" s="63"/>
      <c r="D100" s="64">
        <f>+D96+D88+D80+D72+D64+D56+D48+D40+D32+D24+D16</f>
        <v>-43079000</v>
      </c>
    </row>
    <row r="101" spans="1:4" ht="16.5" customHeight="1" thickBot="1">
      <c r="A101" s="69"/>
      <c r="B101" s="70" t="s">
        <v>133</v>
      </c>
      <c r="C101" s="63" t="s">
        <v>132</v>
      </c>
      <c r="D101" s="64">
        <f>SUM(D99:D100)</f>
        <v>86691000</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REPORTING&amp;RBRIDGEPORT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dimension ref="A1:E100"/>
  <sheetViews>
    <sheetView zoomScale="75" zoomScaleNormal="75" zoomScalePageLayoutView="0" workbookViewId="0" topLeftCell="A1">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8" t="s">
        <v>0</v>
      </c>
      <c r="B1" s="458"/>
      <c r="C1" s="458"/>
      <c r="D1" s="458"/>
      <c r="E1" s="458"/>
    </row>
    <row r="2" spans="1:5" ht="15.75" customHeight="1">
      <c r="A2" s="458" t="s">
        <v>1</v>
      </c>
      <c r="B2" s="458"/>
      <c r="C2" s="458"/>
      <c r="D2" s="458"/>
      <c r="E2" s="458"/>
    </row>
    <row r="3" spans="1:5" ht="15.75" customHeight="1">
      <c r="A3" s="458" t="s">
        <v>2</v>
      </c>
      <c r="B3" s="458"/>
      <c r="C3" s="458"/>
      <c r="D3" s="458"/>
      <c r="E3" s="458"/>
    </row>
    <row r="4" spans="1:5" ht="15.75" customHeight="1">
      <c r="A4" s="458" t="s">
        <v>134</v>
      </c>
      <c r="B4" s="458"/>
      <c r="C4" s="458"/>
      <c r="D4" s="458"/>
      <c r="E4" s="458"/>
    </row>
    <row r="5" spans="1:3" ht="16.5" customHeight="1" thickBot="1">
      <c r="A5" s="71"/>
      <c r="B5" s="71"/>
      <c r="C5" s="35"/>
    </row>
    <row r="6" spans="1:5" ht="15.75" customHeight="1">
      <c r="A6" s="72" t="s">
        <v>106</v>
      </c>
      <c r="B6" s="73" t="s">
        <v>107</v>
      </c>
      <c r="C6" s="74" t="s">
        <v>108</v>
      </c>
      <c r="D6" s="74" t="s">
        <v>109</v>
      </c>
      <c r="E6" s="74" t="s">
        <v>135</v>
      </c>
    </row>
    <row r="7" spans="1:5" ht="31.5" customHeight="1">
      <c r="A7" s="75"/>
      <c r="B7" s="76"/>
      <c r="C7" s="77"/>
      <c r="D7" s="78"/>
      <c r="E7" s="79" t="s">
        <v>136</v>
      </c>
    </row>
    <row r="8" spans="1:5" ht="16.5" customHeight="1" thickBot="1">
      <c r="A8" s="80" t="s">
        <v>5</v>
      </c>
      <c r="B8" s="81" t="s">
        <v>9</v>
      </c>
      <c r="C8" s="82" t="s">
        <v>137</v>
      </c>
      <c r="D8" s="82" t="s">
        <v>138</v>
      </c>
      <c r="E8" s="83" t="s">
        <v>139</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140</v>
      </c>
      <c r="D11" s="94" t="s">
        <v>141</v>
      </c>
      <c r="E11" s="95">
        <v>-228532</v>
      </c>
    </row>
    <row r="12" spans="1:5" ht="15">
      <c r="A12" s="96">
        <v>1</v>
      </c>
      <c r="B12" s="97"/>
      <c r="C12" s="98" t="s">
        <v>142</v>
      </c>
      <c r="D12" s="99" t="s">
        <v>143</v>
      </c>
      <c r="E12" s="100">
        <v>9755</v>
      </c>
    </row>
    <row r="13" spans="1:5" ht="15">
      <c r="A13" s="96">
        <v>2</v>
      </c>
      <c r="B13" s="97"/>
      <c r="C13" s="98" t="s">
        <v>144</v>
      </c>
      <c r="D13" s="99" t="s">
        <v>143</v>
      </c>
      <c r="E13" s="100">
        <v>-22111</v>
      </c>
    </row>
    <row r="14" spans="1:5" ht="15">
      <c r="A14" s="96">
        <v>3</v>
      </c>
      <c r="B14" s="97"/>
      <c r="C14" s="98" t="s">
        <v>145</v>
      </c>
      <c r="D14" s="99" t="s">
        <v>143</v>
      </c>
      <c r="E14" s="100">
        <v>-18888</v>
      </c>
    </row>
    <row r="15" spans="1:5" ht="15">
      <c r="A15" s="96">
        <v>4</v>
      </c>
      <c r="B15" s="97"/>
      <c r="C15" s="98" t="s">
        <v>146</v>
      </c>
      <c r="D15" s="99" t="s">
        <v>143</v>
      </c>
      <c r="E15" s="100">
        <v>6996</v>
      </c>
    </row>
    <row r="16" spans="1:5" ht="15.75" thickBot="1">
      <c r="A16" s="96">
        <v>5</v>
      </c>
      <c r="B16" s="97"/>
      <c r="C16" s="98" t="s">
        <v>147</v>
      </c>
      <c r="D16" s="99" t="s">
        <v>143</v>
      </c>
      <c r="E16" s="100">
        <v>6564</v>
      </c>
    </row>
    <row r="17" spans="1:5" s="31" customFormat="1" ht="16.5" customHeight="1" thickBot="1">
      <c r="A17" s="101"/>
      <c r="B17" s="102"/>
      <c r="C17" s="63" t="s">
        <v>148</v>
      </c>
      <c r="D17" s="103" t="s">
        <v>149</v>
      </c>
      <c r="E17" s="104">
        <f>SUM(E11:E16)</f>
        <v>-246216</v>
      </c>
    </row>
    <row r="18" spans="1:5" s="31" customFormat="1" ht="15">
      <c r="A18" s="65"/>
      <c r="B18" s="105"/>
      <c r="C18" s="106"/>
      <c r="D18" s="107"/>
      <c r="E18" s="108"/>
    </row>
    <row r="19" spans="1:5" ht="15.75" customHeight="1">
      <c r="A19" s="88" t="s">
        <v>38</v>
      </c>
      <c r="B19" s="89" t="s">
        <v>39</v>
      </c>
      <c r="C19" s="55"/>
      <c r="D19" s="55"/>
      <c r="E19" s="90"/>
    </row>
    <row r="20" spans="1:5" ht="15.75" customHeight="1">
      <c r="A20" s="91"/>
      <c r="B20" s="92"/>
      <c r="C20" s="93" t="s">
        <v>140</v>
      </c>
      <c r="D20" s="94" t="s">
        <v>141</v>
      </c>
      <c r="E20" s="95">
        <v>23987</v>
      </c>
    </row>
    <row r="21" spans="1:5" ht="15">
      <c r="A21" s="96">
        <v>1</v>
      </c>
      <c r="B21" s="97"/>
      <c r="C21" s="98" t="s">
        <v>150</v>
      </c>
      <c r="D21" s="99" t="s">
        <v>143</v>
      </c>
      <c r="E21" s="100">
        <v>-4530</v>
      </c>
    </row>
    <row r="22" spans="1:5" ht="15">
      <c r="A22" s="96">
        <v>2</v>
      </c>
      <c r="B22" s="97"/>
      <c r="C22" s="98" t="s">
        <v>151</v>
      </c>
      <c r="D22" s="99" t="s">
        <v>143</v>
      </c>
      <c r="E22" s="100">
        <v>4992</v>
      </c>
    </row>
    <row r="23" spans="1:5" ht="15">
      <c r="A23" s="96">
        <v>3</v>
      </c>
      <c r="B23" s="97"/>
      <c r="C23" s="98" t="s">
        <v>152</v>
      </c>
      <c r="D23" s="99" t="s">
        <v>143</v>
      </c>
      <c r="E23" s="100">
        <v>130064</v>
      </c>
    </row>
    <row r="24" spans="1:5" ht="15">
      <c r="A24" s="96">
        <v>4</v>
      </c>
      <c r="B24" s="97"/>
      <c r="C24" s="98" t="s">
        <v>153</v>
      </c>
      <c r="D24" s="99" t="s">
        <v>143</v>
      </c>
      <c r="E24" s="100">
        <v>4200</v>
      </c>
    </row>
    <row r="25" spans="1:5" ht="15">
      <c r="A25" s="96">
        <v>5</v>
      </c>
      <c r="B25" s="97"/>
      <c r="C25" s="98" t="s">
        <v>154</v>
      </c>
      <c r="D25" s="99" t="s">
        <v>143</v>
      </c>
      <c r="E25" s="100">
        <v>6000</v>
      </c>
    </row>
    <row r="26" spans="1:5" ht="15">
      <c r="A26" s="96">
        <v>6</v>
      </c>
      <c r="B26" s="97"/>
      <c r="C26" s="98" t="s">
        <v>155</v>
      </c>
      <c r="D26" s="99" t="s">
        <v>143</v>
      </c>
      <c r="E26" s="100">
        <v>16663</v>
      </c>
    </row>
    <row r="27" spans="1:5" ht="15.75" thickBot="1">
      <c r="A27" s="96">
        <v>7</v>
      </c>
      <c r="B27" s="97"/>
      <c r="C27" s="98" t="s">
        <v>147</v>
      </c>
      <c r="D27" s="99" t="s">
        <v>143</v>
      </c>
      <c r="E27" s="100">
        <v>-159589</v>
      </c>
    </row>
    <row r="28" spans="1:5" s="31" customFormat="1" ht="16.5" customHeight="1" thickBot="1">
      <c r="A28" s="101"/>
      <c r="B28" s="102"/>
      <c r="C28" s="63" t="s">
        <v>148</v>
      </c>
      <c r="D28" s="103" t="s">
        <v>149</v>
      </c>
      <c r="E28" s="104">
        <f>SUM(E20:E27)</f>
        <v>21787</v>
      </c>
    </row>
    <row r="29" spans="1:5" s="31" customFormat="1" ht="15">
      <c r="A29" s="65"/>
      <c r="B29" s="105"/>
      <c r="C29" s="106"/>
      <c r="D29" s="107"/>
      <c r="E29" s="108"/>
    </row>
    <row r="30" spans="1:5" ht="15.75" customHeight="1">
      <c r="A30" s="88" t="s">
        <v>46</v>
      </c>
      <c r="B30" s="89" t="s">
        <v>47</v>
      </c>
      <c r="C30" s="55"/>
      <c r="D30" s="55"/>
      <c r="E30" s="90"/>
    </row>
    <row r="31" spans="1:5" ht="15.75" customHeight="1">
      <c r="A31" s="91"/>
      <c r="B31" s="92"/>
      <c r="C31" s="93" t="s">
        <v>140</v>
      </c>
      <c r="D31" s="94" t="s">
        <v>141</v>
      </c>
      <c r="E31" s="95">
        <v>730467</v>
      </c>
    </row>
    <row r="32" spans="1:5" ht="15">
      <c r="A32" s="96">
        <v>1</v>
      </c>
      <c r="B32" s="97"/>
      <c r="C32" s="98" t="s">
        <v>154</v>
      </c>
      <c r="D32" s="99" t="s">
        <v>143</v>
      </c>
      <c r="E32" s="100">
        <v>4200</v>
      </c>
    </row>
    <row r="33" spans="1:5" ht="15">
      <c r="A33" s="96">
        <v>2</v>
      </c>
      <c r="B33" s="97"/>
      <c r="C33" s="98" t="s">
        <v>146</v>
      </c>
      <c r="D33" s="99" t="s">
        <v>143</v>
      </c>
      <c r="E33" s="100">
        <v>35556</v>
      </c>
    </row>
    <row r="34" spans="1:5" ht="15">
      <c r="A34" s="96">
        <v>3</v>
      </c>
      <c r="B34" s="97"/>
      <c r="C34" s="98" t="s">
        <v>155</v>
      </c>
      <c r="D34" s="99" t="s">
        <v>143</v>
      </c>
      <c r="E34" s="100">
        <v>289980</v>
      </c>
    </row>
    <row r="35" spans="1:5" ht="15">
      <c r="A35" s="96">
        <v>4</v>
      </c>
      <c r="B35" s="97"/>
      <c r="C35" s="98" t="s">
        <v>156</v>
      </c>
      <c r="D35" s="99" t="s">
        <v>143</v>
      </c>
      <c r="E35" s="100">
        <v>13344</v>
      </c>
    </row>
    <row r="36" spans="1:5" ht="15">
      <c r="A36" s="96">
        <v>5</v>
      </c>
      <c r="B36" s="97"/>
      <c r="C36" s="98" t="s">
        <v>152</v>
      </c>
      <c r="D36" s="99" t="s">
        <v>143</v>
      </c>
      <c r="E36" s="100">
        <v>894284</v>
      </c>
    </row>
    <row r="37" spans="1:5" ht="15">
      <c r="A37" s="96">
        <v>6</v>
      </c>
      <c r="B37" s="97"/>
      <c r="C37" s="98" t="s">
        <v>157</v>
      </c>
      <c r="D37" s="99" t="s">
        <v>143</v>
      </c>
      <c r="E37" s="100">
        <v>28271</v>
      </c>
    </row>
    <row r="38" spans="1:5" ht="15.75" thickBot="1">
      <c r="A38" s="96">
        <v>7</v>
      </c>
      <c r="B38" s="97"/>
      <c r="C38" s="98" t="s">
        <v>147</v>
      </c>
      <c r="D38" s="99" t="s">
        <v>143</v>
      </c>
      <c r="E38" s="100">
        <v>-1387714</v>
      </c>
    </row>
    <row r="39" spans="1:5" s="31" customFormat="1" ht="16.5" customHeight="1" thickBot="1">
      <c r="A39" s="101"/>
      <c r="B39" s="102"/>
      <c r="C39" s="63" t="s">
        <v>148</v>
      </c>
      <c r="D39" s="103" t="s">
        <v>149</v>
      </c>
      <c r="E39" s="104">
        <f>SUM(E31:E38)</f>
        <v>608388</v>
      </c>
    </row>
    <row r="40" spans="1:5" s="31" customFormat="1" ht="15">
      <c r="A40" s="65"/>
      <c r="B40" s="105"/>
      <c r="C40" s="106"/>
      <c r="D40" s="107"/>
      <c r="E40" s="108"/>
    </row>
    <row r="41" spans="1:5" ht="15.75" customHeight="1">
      <c r="A41" s="88" t="s">
        <v>53</v>
      </c>
      <c r="B41" s="89" t="s">
        <v>54</v>
      </c>
      <c r="C41" s="55"/>
      <c r="D41" s="55"/>
      <c r="E41" s="90"/>
    </row>
    <row r="42" spans="1:5" ht="15.75" customHeight="1">
      <c r="A42" s="91"/>
      <c r="B42" s="92"/>
      <c r="C42" s="93" t="s">
        <v>140</v>
      </c>
      <c r="D42" s="94" t="s">
        <v>141</v>
      </c>
      <c r="E42" s="95">
        <v>0</v>
      </c>
    </row>
    <row r="43" spans="1:5" ht="15.75" thickBot="1">
      <c r="A43" s="96"/>
      <c r="B43" s="97"/>
      <c r="C43" s="98" t="s">
        <v>158</v>
      </c>
      <c r="D43" s="99" t="s">
        <v>159</v>
      </c>
      <c r="E43" s="100">
        <v>0</v>
      </c>
    </row>
    <row r="44" spans="1:5" s="31" customFormat="1" ht="16.5" customHeight="1" thickBot="1">
      <c r="A44" s="101"/>
      <c r="B44" s="102"/>
      <c r="C44" s="63" t="s">
        <v>148</v>
      </c>
      <c r="D44" s="103" t="s">
        <v>149</v>
      </c>
      <c r="E44" s="104">
        <f>SUM(E42)</f>
        <v>0</v>
      </c>
    </row>
    <row r="45" spans="1:5" s="31" customFormat="1" ht="15">
      <c r="A45" s="65"/>
      <c r="B45" s="105"/>
      <c r="C45" s="106"/>
      <c r="D45" s="107"/>
      <c r="E45" s="108"/>
    </row>
    <row r="46" spans="1:5" ht="15.75" customHeight="1">
      <c r="A46" s="88" t="s">
        <v>59</v>
      </c>
      <c r="B46" s="89" t="s">
        <v>60</v>
      </c>
      <c r="C46" s="55"/>
      <c r="D46" s="55"/>
      <c r="E46" s="90"/>
    </row>
    <row r="47" spans="1:5" ht="15.75" customHeight="1">
      <c r="A47" s="91"/>
      <c r="B47" s="92"/>
      <c r="C47" s="93" t="s">
        <v>140</v>
      </c>
      <c r="D47" s="94" t="s">
        <v>141</v>
      </c>
      <c r="E47" s="95">
        <v>0</v>
      </c>
    </row>
    <row r="48" spans="1:5" ht="15">
      <c r="A48" s="96">
        <v>1</v>
      </c>
      <c r="B48" s="97"/>
      <c r="C48" s="98" t="s">
        <v>160</v>
      </c>
      <c r="D48" s="99" t="s">
        <v>143</v>
      </c>
      <c r="E48" s="100">
        <v>-321769</v>
      </c>
    </row>
    <row r="49" spans="1:5" ht="15.75" thickBot="1">
      <c r="A49" s="96">
        <v>2</v>
      </c>
      <c r="B49" s="97"/>
      <c r="C49" s="98" t="s">
        <v>147</v>
      </c>
      <c r="D49" s="99" t="s">
        <v>143</v>
      </c>
      <c r="E49" s="100">
        <v>321769</v>
      </c>
    </row>
    <row r="50" spans="1:5" s="31" customFormat="1" ht="16.5" customHeight="1" thickBot="1">
      <c r="A50" s="101"/>
      <c r="B50" s="102"/>
      <c r="C50" s="63" t="s">
        <v>148</v>
      </c>
      <c r="D50" s="103" t="s">
        <v>149</v>
      </c>
      <c r="E50" s="104">
        <f>SUM(E47:E49)</f>
        <v>0</v>
      </c>
    </row>
    <row r="51" spans="1:5" s="31" customFormat="1" ht="15">
      <c r="A51" s="65"/>
      <c r="B51" s="105"/>
      <c r="C51" s="106"/>
      <c r="D51" s="107"/>
      <c r="E51" s="108"/>
    </row>
    <row r="52" spans="1:5" ht="15.75" customHeight="1">
      <c r="A52" s="88" t="s">
        <v>72</v>
      </c>
      <c r="B52" s="89" t="s">
        <v>73</v>
      </c>
      <c r="C52" s="55"/>
      <c r="D52" s="55"/>
      <c r="E52" s="90"/>
    </row>
    <row r="53" spans="1:5" ht="15.75" customHeight="1">
      <c r="A53" s="91"/>
      <c r="B53" s="92"/>
      <c r="C53" s="93" t="s">
        <v>140</v>
      </c>
      <c r="D53" s="94" t="s">
        <v>141</v>
      </c>
      <c r="E53" s="95">
        <v>91262</v>
      </c>
    </row>
    <row r="54" spans="1:5" ht="15">
      <c r="A54" s="96">
        <v>1</v>
      </c>
      <c r="B54" s="97"/>
      <c r="C54" s="98" t="s">
        <v>161</v>
      </c>
      <c r="D54" s="99" t="s">
        <v>143</v>
      </c>
      <c r="E54" s="100">
        <v>320182</v>
      </c>
    </row>
    <row r="55" spans="1:5" ht="15">
      <c r="A55" s="96">
        <v>2</v>
      </c>
      <c r="B55" s="97"/>
      <c r="C55" s="98" t="s">
        <v>162</v>
      </c>
      <c r="D55" s="99" t="s">
        <v>143</v>
      </c>
      <c r="E55" s="100">
        <v>3222612</v>
      </c>
    </row>
    <row r="56" spans="1:5" ht="15">
      <c r="A56" s="96">
        <v>3</v>
      </c>
      <c r="B56" s="97"/>
      <c r="C56" s="98" t="s">
        <v>163</v>
      </c>
      <c r="D56" s="99" t="s">
        <v>143</v>
      </c>
      <c r="E56" s="100">
        <v>219385</v>
      </c>
    </row>
    <row r="57" spans="1:5" ht="15">
      <c r="A57" s="96">
        <v>4</v>
      </c>
      <c r="B57" s="97"/>
      <c r="C57" s="98" t="s">
        <v>164</v>
      </c>
      <c r="D57" s="99" t="s">
        <v>143</v>
      </c>
      <c r="E57" s="100">
        <v>41280</v>
      </c>
    </row>
    <row r="58" spans="1:5" ht="15">
      <c r="A58" s="96">
        <v>5</v>
      </c>
      <c r="B58" s="97"/>
      <c r="C58" s="98" t="s">
        <v>165</v>
      </c>
      <c r="D58" s="99" t="s">
        <v>143</v>
      </c>
      <c r="E58" s="100">
        <v>-12586792</v>
      </c>
    </row>
    <row r="59" spans="1:5" ht="15">
      <c r="A59" s="96">
        <v>6</v>
      </c>
      <c r="B59" s="97"/>
      <c r="C59" s="98" t="s">
        <v>166</v>
      </c>
      <c r="D59" s="99" t="s">
        <v>143</v>
      </c>
      <c r="E59" s="100">
        <v>1615674</v>
      </c>
    </row>
    <row r="60" spans="1:5" ht="15.75" thickBot="1">
      <c r="A60" s="96">
        <v>7</v>
      </c>
      <c r="B60" s="97"/>
      <c r="C60" s="98" t="s">
        <v>147</v>
      </c>
      <c r="D60" s="99" t="s">
        <v>143</v>
      </c>
      <c r="E60" s="100">
        <v>6186713</v>
      </c>
    </row>
    <row r="61" spans="1:5" s="31" customFormat="1" ht="16.5" customHeight="1" thickBot="1">
      <c r="A61" s="101"/>
      <c r="B61" s="102"/>
      <c r="C61" s="63" t="s">
        <v>148</v>
      </c>
      <c r="D61" s="103" t="s">
        <v>149</v>
      </c>
      <c r="E61" s="104">
        <f>SUM(E53:E60)</f>
        <v>-889684</v>
      </c>
    </row>
    <row r="62" spans="1:5" s="31" customFormat="1" ht="15">
      <c r="A62" s="65"/>
      <c r="B62" s="105"/>
      <c r="C62" s="106"/>
      <c r="D62" s="107"/>
      <c r="E62" s="108"/>
    </row>
    <row r="63" spans="1:5" ht="15.75" customHeight="1">
      <c r="A63" s="88" t="s">
        <v>78</v>
      </c>
      <c r="B63" s="89" t="s">
        <v>79</v>
      </c>
      <c r="C63" s="55"/>
      <c r="D63" s="55"/>
      <c r="E63" s="90"/>
    </row>
    <row r="64" spans="1:5" ht="15.75" customHeight="1">
      <c r="A64" s="91"/>
      <c r="B64" s="92"/>
      <c r="C64" s="93" t="s">
        <v>140</v>
      </c>
      <c r="D64" s="94" t="s">
        <v>141</v>
      </c>
      <c r="E64" s="95">
        <v>28690</v>
      </c>
    </row>
    <row r="65" spans="1:5" ht="15">
      <c r="A65" s="96">
        <v>1</v>
      </c>
      <c r="B65" s="97"/>
      <c r="C65" s="98" t="s">
        <v>167</v>
      </c>
      <c r="D65" s="99" t="s">
        <v>143</v>
      </c>
      <c r="E65" s="100">
        <v>-126111</v>
      </c>
    </row>
    <row r="66" spans="1:5" ht="15">
      <c r="A66" s="96">
        <v>2</v>
      </c>
      <c r="B66" s="97"/>
      <c r="C66" s="98" t="s">
        <v>145</v>
      </c>
      <c r="D66" s="99" t="s">
        <v>143</v>
      </c>
      <c r="E66" s="100">
        <v>152141</v>
      </c>
    </row>
    <row r="67" spans="1:5" ht="15.75" thickBot="1">
      <c r="A67" s="96">
        <v>3</v>
      </c>
      <c r="B67" s="97"/>
      <c r="C67" s="98" t="s">
        <v>144</v>
      </c>
      <c r="D67" s="99" t="s">
        <v>143</v>
      </c>
      <c r="E67" s="100">
        <v>14609</v>
      </c>
    </row>
    <row r="68" spans="1:5" s="31" customFormat="1" ht="16.5" customHeight="1" thickBot="1">
      <c r="A68" s="101"/>
      <c r="B68" s="102"/>
      <c r="C68" s="63" t="s">
        <v>148</v>
      </c>
      <c r="D68" s="103" t="s">
        <v>149</v>
      </c>
      <c r="E68" s="104">
        <f>SUM(E64:E67)</f>
        <v>69329</v>
      </c>
    </row>
    <row r="69" spans="1:5" s="31" customFormat="1" ht="15">
      <c r="A69" s="65"/>
      <c r="B69" s="105"/>
      <c r="C69" s="106"/>
      <c r="D69" s="107"/>
      <c r="E69" s="108"/>
    </row>
    <row r="70" spans="1:5" ht="15.75" customHeight="1">
      <c r="A70" s="88" t="s">
        <v>81</v>
      </c>
      <c r="B70" s="89" t="s">
        <v>82</v>
      </c>
      <c r="C70" s="55"/>
      <c r="D70" s="55"/>
      <c r="E70" s="90"/>
    </row>
    <row r="71" spans="1:5" ht="15.75" customHeight="1">
      <c r="A71" s="91"/>
      <c r="B71" s="92"/>
      <c r="C71" s="93" t="s">
        <v>140</v>
      </c>
      <c r="D71" s="94" t="s">
        <v>141</v>
      </c>
      <c r="E71" s="95">
        <v>5174</v>
      </c>
    </row>
    <row r="72" spans="1:5" ht="15">
      <c r="A72" s="96">
        <v>1</v>
      </c>
      <c r="B72" s="97"/>
      <c r="C72" s="98" t="s">
        <v>142</v>
      </c>
      <c r="D72" s="99" t="s">
        <v>143</v>
      </c>
      <c r="E72" s="100">
        <v>7691</v>
      </c>
    </row>
    <row r="73" spans="1:5" ht="15">
      <c r="A73" s="96">
        <v>2</v>
      </c>
      <c r="B73" s="97"/>
      <c r="C73" s="98" t="s">
        <v>151</v>
      </c>
      <c r="D73" s="99" t="s">
        <v>143</v>
      </c>
      <c r="E73" s="100">
        <v>674</v>
      </c>
    </row>
    <row r="74" spans="1:5" ht="15">
      <c r="A74" s="96">
        <v>3</v>
      </c>
      <c r="B74" s="97"/>
      <c r="C74" s="98" t="s">
        <v>168</v>
      </c>
      <c r="D74" s="99" t="s">
        <v>143</v>
      </c>
      <c r="E74" s="100">
        <v>6500</v>
      </c>
    </row>
    <row r="75" spans="1:5" ht="15">
      <c r="A75" s="96">
        <v>4</v>
      </c>
      <c r="B75" s="97"/>
      <c r="C75" s="98" t="s">
        <v>169</v>
      </c>
      <c r="D75" s="99" t="s">
        <v>143</v>
      </c>
      <c r="E75" s="100">
        <v>4296</v>
      </c>
    </row>
    <row r="76" spans="1:5" ht="15">
      <c r="A76" s="96">
        <v>5</v>
      </c>
      <c r="B76" s="97"/>
      <c r="C76" s="98" t="s">
        <v>144</v>
      </c>
      <c r="D76" s="99" t="s">
        <v>143</v>
      </c>
      <c r="E76" s="100">
        <v>20227</v>
      </c>
    </row>
    <row r="77" spans="1:5" ht="15.75" thickBot="1">
      <c r="A77" s="96">
        <v>6</v>
      </c>
      <c r="B77" s="97"/>
      <c r="C77" s="98" t="s">
        <v>147</v>
      </c>
      <c r="D77" s="99" t="s">
        <v>143</v>
      </c>
      <c r="E77" s="100">
        <v>-30820</v>
      </c>
    </row>
    <row r="78" spans="1:5" s="31" customFormat="1" ht="16.5" customHeight="1" thickBot="1">
      <c r="A78" s="101"/>
      <c r="B78" s="102"/>
      <c r="C78" s="63" t="s">
        <v>148</v>
      </c>
      <c r="D78" s="103" t="s">
        <v>149</v>
      </c>
      <c r="E78" s="104">
        <f>SUM(E71:E77)</f>
        <v>13742</v>
      </c>
    </row>
    <row r="79" spans="1:5" s="31" customFormat="1" ht="15">
      <c r="A79" s="65"/>
      <c r="B79" s="105"/>
      <c r="C79" s="106"/>
      <c r="D79" s="107"/>
      <c r="E79" s="108"/>
    </row>
    <row r="80" spans="1:5" ht="15.75" customHeight="1">
      <c r="A80" s="88" t="s">
        <v>87</v>
      </c>
      <c r="B80" s="89" t="s">
        <v>88</v>
      </c>
      <c r="C80" s="55"/>
      <c r="D80" s="55"/>
      <c r="E80" s="90"/>
    </row>
    <row r="81" spans="1:5" ht="15.75" customHeight="1">
      <c r="A81" s="91"/>
      <c r="B81" s="92"/>
      <c r="C81" s="93" t="s">
        <v>140</v>
      </c>
      <c r="D81" s="94" t="s">
        <v>141</v>
      </c>
      <c r="E81" s="95">
        <v>7964</v>
      </c>
    </row>
    <row r="82" spans="1:5" ht="15">
      <c r="A82" s="96">
        <v>1</v>
      </c>
      <c r="B82" s="97"/>
      <c r="C82" s="98" t="s">
        <v>170</v>
      </c>
      <c r="D82" s="99" t="s">
        <v>143</v>
      </c>
      <c r="E82" s="100">
        <v>16839</v>
      </c>
    </row>
    <row r="83" spans="1:5" ht="15">
      <c r="A83" s="96">
        <v>2</v>
      </c>
      <c r="B83" s="97"/>
      <c r="C83" s="98" t="s">
        <v>171</v>
      </c>
      <c r="D83" s="99" t="s">
        <v>143</v>
      </c>
      <c r="E83" s="100">
        <v>612</v>
      </c>
    </row>
    <row r="84" spans="1:5" ht="15">
      <c r="A84" s="96">
        <v>3</v>
      </c>
      <c r="B84" s="97"/>
      <c r="C84" s="98" t="s">
        <v>144</v>
      </c>
      <c r="D84" s="99" t="s">
        <v>143</v>
      </c>
      <c r="E84" s="100">
        <v>20227</v>
      </c>
    </row>
    <row r="85" spans="1:5" ht="15.75" thickBot="1">
      <c r="A85" s="96">
        <v>4</v>
      </c>
      <c r="B85" s="97"/>
      <c r="C85" s="98" t="s">
        <v>147</v>
      </c>
      <c r="D85" s="99" t="s">
        <v>143</v>
      </c>
      <c r="E85" s="100">
        <v>-39358</v>
      </c>
    </row>
    <row r="86" spans="1:5" s="31" customFormat="1" ht="16.5" customHeight="1" thickBot="1">
      <c r="A86" s="101"/>
      <c r="B86" s="102"/>
      <c r="C86" s="63" t="s">
        <v>148</v>
      </c>
      <c r="D86" s="103" t="s">
        <v>149</v>
      </c>
      <c r="E86" s="104">
        <f>SUM(E81:E85)</f>
        <v>6284</v>
      </c>
    </row>
    <row r="87" spans="1:5" s="31" customFormat="1" ht="15">
      <c r="A87" s="65"/>
      <c r="B87" s="105"/>
      <c r="C87" s="106"/>
      <c r="D87" s="107"/>
      <c r="E87" s="108"/>
    </row>
    <row r="88" spans="1:5" ht="15.75" customHeight="1">
      <c r="A88" s="88" t="s">
        <v>92</v>
      </c>
      <c r="B88" s="89" t="s">
        <v>93</v>
      </c>
      <c r="C88" s="55"/>
      <c r="D88" s="55"/>
      <c r="E88" s="90"/>
    </row>
    <row r="89" spans="1:5" ht="15.75" customHeight="1">
      <c r="A89" s="91"/>
      <c r="B89" s="92"/>
      <c r="C89" s="93" t="s">
        <v>140</v>
      </c>
      <c r="D89" s="94" t="s">
        <v>141</v>
      </c>
      <c r="E89" s="95">
        <v>-2707574</v>
      </c>
    </row>
    <row r="90" spans="1:5" ht="15">
      <c r="A90" s="96">
        <v>1</v>
      </c>
      <c r="B90" s="97"/>
      <c r="C90" s="98" t="s">
        <v>172</v>
      </c>
      <c r="D90" s="99" t="s">
        <v>143</v>
      </c>
      <c r="E90" s="100">
        <v>-19237765</v>
      </c>
    </row>
    <row r="91" spans="1:5" ht="15">
      <c r="A91" s="96">
        <v>2</v>
      </c>
      <c r="B91" s="97"/>
      <c r="C91" s="98" t="s">
        <v>173</v>
      </c>
      <c r="D91" s="99" t="s">
        <v>143</v>
      </c>
      <c r="E91" s="100">
        <v>-2866428</v>
      </c>
    </row>
    <row r="92" spans="1:5" ht="15">
      <c r="A92" s="96">
        <v>3</v>
      </c>
      <c r="B92" s="97"/>
      <c r="C92" s="98" t="s">
        <v>174</v>
      </c>
      <c r="D92" s="99" t="s">
        <v>143</v>
      </c>
      <c r="E92" s="100">
        <v>-9813000</v>
      </c>
    </row>
    <row r="93" spans="1:5" ht="15">
      <c r="A93" s="96">
        <v>4</v>
      </c>
      <c r="B93" s="97"/>
      <c r="C93" s="98" t="s">
        <v>175</v>
      </c>
      <c r="D93" s="99" t="s">
        <v>143</v>
      </c>
      <c r="E93" s="100">
        <v>-343885</v>
      </c>
    </row>
    <row r="94" spans="1:5" ht="15">
      <c r="A94" s="96">
        <v>5</v>
      </c>
      <c r="B94" s="97"/>
      <c r="C94" s="98" t="s">
        <v>176</v>
      </c>
      <c r="D94" s="99" t="s">
        <v>143</v>
      </c>
      <c r="E94" s="100">
        <v>-587498</v>
      </c>
    </row>
    <row r="95" spans="1:5" ht="15">
      <c r="A95" s="96">
        <v>6</v>
      </c>
      <c r="B95" s="97"/>
      <c r="C95" s="98" t="s">
        <v>177</v>
      </c>
      <c r="D95" s="99" t="s">
        <v>143</v>
      </c>
      <c r="E95" s="100">
        <v>-619230</v>
      </c>
    </row>
    <row r="96" spans="1:5" ht="15">
      <c r="A96" s="96">
        <v>7</v>
      </c>
      <c r="B96" s="97"/>
      <c r="C96" s="98" t="s">
        <v>178</v>
      </c>
      <c r="D96" s="99" t="s">
        <v>143</v>
      </c>
      <c r="E96" s="100">
        <v>-327244</v>
      </c>
    </row>
    <row r="97" spans="1:5" ht="15.75" thickBot="1">
      <c r="A97" s="96">
        <v>8</v>
      </c>
      <c r="B97" s="97"/>
      <c r="C97" s="98" t="s">
        <v>179</v>
      </c>
      <c r="D97" s="99" t="s">
        <v>143</v>
      </c>
      <c r="E97" s="100">
        <v>33861088</v>
      </c>
    </row>
    <row r="98" spans="1:5" s="31" customFormat="1" ht="16.5" customHeight="1" thickBot="1">
      <c r="A98" s="101"/>
      <c r="B98" s="102"/>
      <c r="C98" s="63" t="s">
        <v>148</v>
      </c>
      <c r="D98" s="103" t="s">
        <v>149</v>
      </c>
      <c r="E98" s="104">
        <f>SUM(E89:E97)</f>
        <v>-2641536</v>
      </c>
    </row>
    <row r="99" spans="1:5" s="31" customFormat="1" ht="15.75" thickBot="1">
      <c r="A99" s="65"/>
      <c r="B99" s="105"/>
      <c r="C99" s="106"/>
      <c r="D99" s="107"/>
      <c r="E99" s="108"/>
    </row>
    <row r="100" spans="1:5" s="33" customFormat="1" ht="19.5" customHeight="1" thickBot="1">
      <c r="A100" s="109"/>
      <c r="B100" s="110"/>
      <c r="C100" s="111"/>
      <c r="D100" s="112" t="s">
        <v>180</v>
      </c>
      <c r="E100" s="113">
        <f>+E98+E86+E78+E68+E61+E50+E44+E39+E28+E17</f>
        <v>-3057906</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REPORTING&amp;RBRIDGEPORT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54"/>
  <sheetViews>
    <sheetView zoomScale="75" zoomScaleNormal="75" zoomScalePageLayoutView="0" workbookViewId="0" topLeftCell="A1">
      <selection activeCell="B32" sqref="B32"/>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60"/>
      <c r="C1" s="460"/>
      <c r="D1" s="460"/>
    </row>
    <row r="2" spans="1:6" ht="12.75">
      <c r="A2" s="461" t="s">
        <v>0</v>
      </c>
      <c r="B2" s="461"/>
      <c r="C2" s="461"/>
      <c r="D2" s="461"/>
      <c r="E2" s="461"/>
      <c r="F2" s="461"/>
    </row>
    <row r="3" spans="1:6" ht="12.75">
      <c r="A3" s="461" t="s">
        <v>1</v>
      </c>
      <c r="B3" s="461"/>
      <c r="C3" s="461"/>
      <c r="D3" s="461"/>
      <c r="E3" s="461"/>
      <c r="F3" s="461"/>
    </row>
    <row r="4" spans="1:6" ht="12.75">
      <c r="A4" s="461" t="s">
        <v>2</v>
      </c>
      <c r="B4" s="461"/>
      <c r="C4" s="461"/>
      <c r="D4" s="461"/>
      <c r="E4" s="461"/>
      <c r="F4" s="461"/>
    </row>
    <row r="5" spans="1:6" ht="12.75">
      <c r="A5" s="461" t="s">
        <v>181</v>
      </c>
      <c r="B5" s="461"/>
      <c r="C5" s="461"/>
      <c r="D5" s="461"/>
      <c r="E5" s="461"/>
      <c r="F5" s="461"/>
    </row>
    <row r="6" spans="2:5" ht="13.5" customHeight="1" thickBot="1">
      <c r="B6" s="462"/>
      <c r="C6" s="462"/>
      <c r="D6" s="462"/>
      <c r="E6" s="117"/>
    </row>
    <row r="7" spans="1:6" ht="15.75">
      <c r="A7" s="118">
        <v>-1</v>
      </c>
      <c r="B7" s="119">
        <v>-2</v>
      </c>
      <c r="C7" s="119">
        <v>-3</v>
      </c>
      <c r="D7" s="119">
        <v>-4</v>
      </c>
      <c r="E7" s="119">
        <v>-5</v>
      </c>
      <c r="F7" s="120">
        <v>-6</v>
      </c>
    </row>
    <row r="8" spans="1:6" ht="20.25" customHeight="1">
      <c r="A8" s="88"/>
      <c r="B8" s="77"/>
      <c r="C8" s="77" t="s">
        <v>159</v>
      </c>
      <c r="D8" s="77"/>
      <c r="E8" s="77"/>
      <c r="F8" s="121"/>
    </row>
    <row r="9" spans="1:6" ht="13.5" customHeight="1" thickBot="1">
      <c r="A9" s="122" t="s">
        <v>5</v>
      </c>
      <c r="B9" s="123" t="s">
        <v>182</v>
      </c>
      <c r="C9" s="125" t="s">
        <v>183</v>
      </c>
      <c r="D9" s="125" t="s">
        <v>137</v>
      </c>
      <c r="E9" s="125" t="s">
        <v>138</v>
      </c>
      <c r="F9" s="126" t="s">
        <v>184</v>
      </c>
    </row>
    <row r="10" spans="1:6" s="127" customFormat="1" ht="31.5">
      <c r="A10" s="128"/>
      <c r="B10" s="129"/>
      <c r="C10" s="130"/>
      <c r="D10" s="131" t="s">
        <v>185</v>
      </c>
      <c r="E10" s="132" t="s">
        <v>186</v>
      </c>
      <c r="F10" s="133">
        <v>231928</v>
      </c>
    </row>
    <row r="11" spans="1:6" ht="15.75">
      <c r="A11" s="134" t="s">
        <v>114</v>
      </c>
      <c r="B11" s="135" t="s">
        <v>10</v>
      </c>
      <c r="C11" s="136"/>
      <c r="D11" s="137"/>
      <c r="E11" s="137"/>
      <c r="F11" s="138"/>
    </row>
    <row r="12" spans="1:6" ht="30">
      <c r="A12" s="139">
        <v>1</v>
      </c>
      <c r="B12" s="92"/>
      <c r="C12" s="140" t="s">
        <v>39</v>
      </c>
      <c r="D12" s="140" t="s">
        <v>187</v>
      </c>
      <c r="E12" s="141" t="s">
        <v>188</v>
      </c>
      <c r="F12" s="142">
        <v>-935</v>
      </c>
    </row>
    <row r="13" spans="1:6" ht="15">
      <c r="A13" s="139">
        <v>2</v>
      </c>
      <c r="B13" s="92"/>
      <c r="C13" s="140" t="s">
        <v>73</v>
      </c>
      <c r="D13" s="140" t="s">
        <v>189</v>
      </c>
      <c r="E13" s="141" t="s">
        <v>188</v>
      </c>
      <c r="F13" s="142">
        <v>600000</v>
      </c>
    </row>
    <row r="14" spans="1:6" ht="30">
      <c r="A14" s="139">
        <v>3</v>
      </c>
      <c r="B14" s="92"/>
      <c r="C14" s="140" t="s">
        <v>39</v>
      </c>
      <c r="D14" s="140" t="s">
        <v>190</v>
      </c>
      <c r="E14" s="141" t="s">
        <v>186</v>
      </c>
      <c r="F14" s="142">
        <v>935</v>
      </c>
    </row>
    <row r="15" spans="1:6" ht="15.75" thickBot="1">
      <c r="A15" s="139">
        <v>4</v>
      </c>
      <c r="B15" s="92"/>
      <c r="C15" s="140" t="s">
        <v>79</v>
      </c>
      <c r="D15" s="140" t="s">
        <v>190</v>
      </c>
      <c r="E15" s="141" t="s">
        <v>186</v>
      </c>
      <c r="F15" s="142">
        <v>248919</v>
      </c>
    </row>
    <row r="16" spans="1:6" ht="16.5" thickBot="1">
      <c r="A16" s="143"/>
      <c r="B16" s="144"/>
      <c r="C16" s="145"/>
      <c r="D16" s="146" t="s">
        <v>191</v>
      </c>
      <c r="E16" s="147" t="s">
        <v>192</v>
      </c>
      <c r="F16" s="148">
        <f>SUM(F12:F15)</f>
        <v>848919</v>
      </c>
    </row>
    <row r="17" spans="1:6" ht="15.75">
      <c r="A17" s="149"/>
      <c r="B17" s="150"/>
      <c r="C17" s="151"/>
      <c r="D17" s="152"/>
      <c r="E17" s="153"/>
      <c r="F17" s="154"/>
    </row>
    <row r="18" spans="1:6" ht="15.75">
      <c r="A18" s="134" t="s">
        <v>121</v>
      </c>
      <c r="B18" s="135" t="s">
        <v>39</v>
      </c>
      <c r="C18" s="136"/>
      <c r="D18" s="137"/>
      <c r="E18" s="137"/>
      <c r="F18" s="138"/>
    </row>
    <row r="19" spans="1:6" ht="15.75" thickBot="1">
      <c r="A19" s="139"/>
      <c r="B19" s="92"/>
      <c r="C19" s="140" t="s">
        <v>159</v>
      </c>
      <c r="D19" s="140" t="s">
        <v>193</v>
      </c>
      <c r="E19" s="141" t="s">
        <v>159</v>
      </c>
      <c r="F19" s="142">
        <v>0</v>
      </c>
    </row>
    <row r="20" spans="1:6" ht="16.5" thickBot="1">
      <c r="A20" s="143"/>
      <c r="B20" s="144"/>
      <c r="C20" s="145"/>
      <c r="D20" s="146" t="s">
        <v>191</v>
      </c>
      <c r="E20" s="147" t="s">
        <v>192</v>
      </c>
      <c r="F20" s="148">
        <v>0</v>
      </c>
    </row>
    <row r="21" spans="1:6" ht="15.75">
      <c r="A21" s="149"/>
      <c r="B21" s="150"/>
      <c r="C21" s="151"/>
      <c r="D21" s="152"/>
      <c r="E21" s="153"/>
      <c r="F21" s="154"/>
    </row>
    <row r="22" spans="1:6" ht="15.75">
      <c r="A22" s="134" t="s">
        <v>122</v>
      </c>
      <c r="B22" s="135" t="s">
        <v>47</v>
      </c>
      <c r="C22" s="136"/>
      <c r="D22" s="137"/>
      <c r="E22" s="137"/>
      <c r="F22" s="138"/>
    </row>
    <row r="23" spans="1:6" ht="15.75" thickBot="1">
      <c r="A23" s="139"/>
      <c r="B23" s="92"/>
      <c r="C23" s="140" t="s">
        <v>159</v>
      </c>
      <c r="D23" s="140" t="s">
        <v>193</v>
      </c>
      <c r="E23" s="141" t="s">
        <v>159</v>
      </c>
      <c r="F23" s="142">
        <v>0</v>
      </c>
    </row>
    <row r="24" spans="1:6" ht="16.5" thickBot="1">
      <c r="A24" s="143"/>
      <c r="B24" s="144"/>
      <c r="C24" s="145"/>
      <c r="D24" s="146" t="s">
        <v>191</v>
      </c>
      <c r="E24" s="147" t="s">
        <v>192</v>
      </c>
      <c r="F24" s="148">
        <v>0</v>
      </c>
    </row>
    <row r="25" spans="1:6" ht="15.75">
      <c r="A25" s="149"/>
      <c r="B25" s="150"/>
      <c r="C25" s="151"/>
      <c r="D25" s="152"/>
      <c r="E25" s="153"/>
      <c r="F25" s="154"/>
    </row>
    <row r="26" spans="1:6" ht="15.75">
      <c r="A26" s="134" t="s">
        <v>123</v>
      </c>
      <c r="B26" s="135" t="s">
        <v>54</v>
      </c>
      <c r="C26" s="136"/>
      <c r="D26" s="137"/>
      <c r="E26" s="137"/>
      <c r="F26" s="138"/>
    </row>
    <row r="27" spans="1:6" ht="15.75" thickBot="1">
      <c r="A27" s="139"/>
      <c r="B27" s="92"/>
      <c r="C27" s="140" t="s">
        <v>159</v>
      </c>
      <c r="D27" s="140" t="s">
        <v>193</v>
      </c>
      <c r="E27" s="141" t="s">
        <v>159</v>
      </c>
      <c r="F27" s="142">
        <v>0</v>
      </c>
    </row>
    <row r="28" spans="1:6" ht="16.5" thickBot="1">
      <c r="A28" s="143"/>
      <c r="B28" s="144"/>
      <c r="C28" s="145"/>
      <c r="D28" s="146" t="s">
        <v>191</v>
      </c>
      <c r="E28" s="147" t="s">
        <v>192</v>
      </c>
      <c r="F28" s="148">
        <v>0</v>
      </c>
    </row>
    <row r="29" spans="1:6" ht="15.75">
      <c r="A29" s="149"/>
      <c r="B29" s="150"/>
      <c r="C29" s="151"/>
      <c r="D29" s="152"/>
      <c r="E29" s="153"/>
      <c r="F29" s="154"/>
    </row>
    <row r="30" spans="1:6" ht="15.75">
      <c r="A30" s="134" t="s">
        <v>124</v>
      </c>
      <c r="B30" s="135" t="s">
        <v>60</v>
      </c>
      <c r="C30" s="136"/>
      <c r="D30" s="137"/>
      <c r="E30" s="137"/>
      <c r="F30" s="138"/>
    </row>
    <row r="31" spans="1:6" ht="15.75" thickBot="1">
      <c r="A31" s="139"/>
      <c r="B31" s="92"/>
      <c r="C31" s="140" t="s">
        <v>159</v>
      </c>
      <c r="D31" s="140" t="s">
        <v>193</v>
      </c>
      <c r="E31" s="141" t="s">
        <v>159</v>
      </c>
      <c r="F31" s="142">
        <v>0</v>
      </c>
    </row>
    <row r="32" spans="1:6" ht="16.5" thickBot="1">
      <c r="A32" s="143"/>
      <c r="B32" s="144"/>
      <c r="C32" s="145"/>
      <c r="D32" s="146" t="s">
        <v>191</v>
      </c>
      <c r="E32" s="147" t="s">
        <v>192</v>
      </c>
      <c r="F32" s="148">
        <v>0</v>
      </c>
    </row>
    <row r="33" spans="1:6" ht="15.75">
      <c r="A33" s="149"/>
      <c r="B33" s="150"/>
      <c r="C33" s="151"/>
      <c r="D33" s="152"/>
      <c r="E33" s="153"/>
      <c r="F33" s="154"/>
    </row>
    <row r="34" spans="1:6" ht="15.75">
      <c r="A34" s="134" t="s">
        <v>125</v>
      </c>
      <c r="B34" s="135" t="s">
        <v>73</v>
      </c>
      <c r="C34" s="136"/>
      <c r="D34" s="137"/>
      <c r="E34" s="137"/>
      <c r="F34" s="138"/>
    </row>
    <row r="35" spans="1:6" ht="15.75" thickBot="1">
      <c r="A35" s="139"/>
      <c r="B35" s="92"/>
      <c r="C35" s="140" t="s">
        <v>159</v>
      </c>
      <c r="D35" s="140" t="s">
        <v>193</v>
      </c>
      <c r="E35" s="141" t="s">
        <v>159</v>
      </c>
      <c r="F35" s="142">
        <v>0</v>
      </c>
    </row>
    <row r="36" spans="1:6" ht="16.5" thickBot="1">
      <c r="A36" s="143"/>
      <c r="B36" s="144"/>
      <c r="C36" s="145"/>
      <c r="D36" s="146" t="s">
        <v>191</v>
      </c>
      <c r="E36" s="147" t="s">
        <v>192</v>
      </c>
      <c r="F36" s="148">
        <v>0</v>
      </c>
    </row>
    <row r="37" spans="1:6" ht="15.75">
      <c r="A37" s="149"/>
      <c r="B37" s="150"/>
      <c r="C37" s="151"/>
      <c r="D37" s="152"/>
      <c r="E37" s="153"/>
      <c r="F37" s="154"/>
    </row>
    <row r="38" spans="1:6" ht="15.75">
      <c r="A38" s="134" t="s">
        <v>126</v>
      </c>
      <c r="B38" s="135" t="s">
        <v>79</v>
      </c>
      <c r="C38" s="136"/>
      <c r="D38" s="137"/>
      <c r="E38" s="137"/>
      <c r="F38" s="138"/>
    </row>
    <row r="39" spans="1:6" ht="15.75" thickBot="1">
      <c r="A39" s="139"/>
      <c r="B39" s="92"/>
      <c r="C39" s="140" t="s">
        <v>159</v>
      </c>
      <c r="D39" s="140" t="s">
        <v>193</v>
      </c>
      <c r="E39" s="141" t="s">
        <v>159</v>
      </c>
      <c r="F39" s="142">
        <v>0</v>
      </c>
    </row>
    <row r="40" spans="1:6" ht="16.5" thickBot="1">
      <c r="A40" s="143"/>
      <c r="B40" s="144"/>
      <c r="C40" s="145"/>
      <c r="D40" s="146" t="s">
        <v>191</v>
      </c>
      <c r="E40" s="147" t="s">
        <v>192</v>
      </c>
      <c r="F40" s="148">
        <v>0</v>
      </c>
    </row>
    <row r="41" spans="1:6" ht="15.75">
      <c r="A41" s="149"/>
      <c r="B41" s="150"/>
      <c r="C41" s="151"/>
      <c r="D41" s="152"/>
      <c r="E41" s="153"/>
      <c r="F41" s="154"/>
    </row>
    <row r="42" spans="1:6" ht="15.75">
      <c r="A42" s="134" t="s">
        <v>127</v>
      </c>
      <c r="B42" s="135" t="s">
        <v>82</v>
      </c>
      <c r="C42" s="136"/>
      <c r="D42" s="137"/>
      <c r="E42" s="137"/>
      <c r="F42" s="138"/>
    </row>
    <row r="43" spans="1:6" ht="15.75" thickBot="1">
      <c r="A43" s="139"/>
      <c r="B43" s="92"/>
      <c r="C43" s="140" t="s">
        <v>159</v>
      </c>
      <c r="D43" s="140" t="s">
        <v>193</v>
      </c>
      <c r="E43" s="141" t="s">
        <v>159</v>
      </c>
      <c r="F43" s="142">
        <v>0</v>
      </c>
    </row>
    <row r="44" spans="1:6" ht="16.5" thickBot="1">
      <c r="A44" s="143"/>
      <c r="B44" s="144"/>
      <c r="C44" s="145"/>
      <c r="D44" s="146" t="s">
        <v>191</v>
      </c>
      <c r="E44" s="147" t="s">
        <v>192</v>
      </c>
      <c r="F44" s="148">
        <v>0</v>
      </c>
    </row>
    <row r="45" spans="1:6" ht="15.75">
      <c r="A45" s="149"/>
      <c r="B45" s="150"/>
      <c r="C45" s="151"/>
      <c r="D45" s="152"/>
      <c r="E45" s="153"/>
      <c r="F45" s="154"/>
    </row>
    <row r="46" spans="1:6" ht="15.75">
      <c r="A46" s="134" t="s">
        <v>128</v>
      </c>
      <c r="B46" s="135" t="s">
        <v>88</v>
      </c>
      <c r="C46" s="136"/>
      <c r="D46" s="137"/>
      <c r="E46" s="137"/>
      <c r="F46" s="138"/>
    </row>
    <row r="47" spans="1:6" ht="15.75" thickBot="1">
      <c r="A47" s="139"/>
      <c r="B47" s="92"/>
      <c r="C47" s="140" t="s">
        <v>159</v>
      </c>
      <c r="D47" s="140" t="s">
        <v>193</v>
      </c>
      <c r="E47" s="141" t="s">
        <v>159</v>
      </c>
      <c r="F47" s="142">
        <v>0</v>
      </c>
    </row>
    <row r="48" spans="1:6" ht="16.5" thickBot="1">
      <c r="A48" s="143"/>
      <c r="B48" s="144"/>
      <c r="C48" s="145"/>
      <c r="D48" s="146" t="s">
        <v>191</v>
      </c>
      <c r="E48" s="147" t="s">
        <v>192</v>
      </c>
      <c r="F48" s="148">
        <v>0</v>
      </c>
    </row>
    <row r="49" spans="1:6" ht="15.75">
      <c r="A49" s="149"/>
      <c r="B49" s="150"/>
      <c r="C49" s="151"/>
      <c r="D49" s="152"/>
      <c r="E49" s="153"/>
      <c r="F49" s="154"/>
    </row>
    <row r="50" spans="1:6" ht="31.5">
      <c r="A50" s="134" t="s">
        <v>129</v>
      </c>
      <c r="B50" s="135" t="s">
        <v>93</v>
      </c>
      <c r="C50" s="136"/>
      <c r="D50" s="137"/>
      <c r="E50" s="137"/>
      <c r="F50" s="138"/>
    </row>
    <row r="51" spans="1:6" ht="15.75" thickBot="1">
      <c r="A51" s="139"/>
      <c r="B51" s="92"/>
      <c r="C51" s="140" t="s">
        <v>159</v>
      </c>
      <c r="D51" s="140" t="s">
        <v>193</v>
      </c>
      <c r="E51" s="141" t="s">
        <v>159</v>
      </c>
      <c r="F51" s="142">
        <v>0</v>
      </c>
    </row>
    <row r="52" spans="1:6" ht="16.5" thickBot="1">
      <c r="A52" s="143"/>
      <c r="B52" s="144"/>
      <c r="C52" s="145"/>
      <c r="D52" s="146" t="s">
        <v>191</v>
      </c>
      <c r="E52" s="147" t="s">
        <v>192</v>
      </c>
      <c r="F52" s="148">
        <v>0</v>
      </c>
    </row>
    <row r="53" spans="1:6" ht="15.75">
      <c r="A53" s="149"/>
      <c r="B53" s="150"/>
      <c r="C53" s="151"/>
      <c r="D53" s="152"/>
      <c r="E53" s="153"/>
      <c r="F53" s="154"/>
    </row>
    <row r="54" spans="1:6" ht="32.25" thickBot="1">
      <c r="A54" s="155"/>
      <c r="B54" s="156"/>
      <c r="C54" s="156"/>
      <c r="D54" s="157" t="s">
        <v>194</v>
      </c>
      <c r="E54" s="158" t="s">
        <v>195</v>
      </c>
      <c r="F54" s="159">
        <f>+F52+F48+F44+F40+F36+F32+F28+F24+F20+F16+F10</f>
        <v>1080847</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REPORTING&amp;RBRIDGEPORT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51"/>
  <sheetViews>
    <sheetView zoomScalePageLayoutView="0" workbookViewId="0" topLeftCell="A1">
      <selection activeCell="E11" sqref="E1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61" t="s">
        <v>0</v>
      </c>
      <c r="B2" s="461"/>
      <c r="C2" s="461"/>
      <c r="D2" s="461"/>
    </row>
    <row r="3" spans="1:4" ht="12.75">
      <c r="A3" s="461" t="s">
        <v>1</v>
      </c>
      <c r="B3" s="461"/>
      <c r="C3" s="461"/>
      <c r="D3" s="461"/>
    </row>
    <row r="4" spans="1:4" ht="12.75">
      <c r="A4" s="461" t="s">
        <v>2</v>
      </c>
      <c r="B4" s="461"/>
      <c r="C4" s="461"/>
      <c r="D4" s="461"/>
    </row>
    <row r="5" spans="1:4" ht="12.75">
      <c r="A5" s="461" t="s">
        <v>196</v>
      </c>
      <c r="B5" s="461"/>
      <c r="C5" s="461"/>
      <c r="D5" s="461"/>
    </row>
    <row r="6" spans="2:4" ht="13.5" customHeight="1" thickBot="1">
      <c r="B6" s="116"/>
      <c r="C6" s="116"/>
      <c r="D6" s="117"/>
    </row>
    <row r="7" spans="1:4" ht="12.75">
      <c r="A7" s="161">
        <v>-1</v>
      </c>
      <c r="B7" s="162">
        <v>-2</v>
      </c>
      <c r="C7" s="163">
        <v>-3</v>
      </c>
      <c r="D7" s="163">
        <v>-4</v>
      </c>
    </row>
    <row r="8" spans="1:4" s="164" customFormat="1" ht="12.75">
      <c r="A8" s="165"/>
      <c r="B8" s="166" t="s">
        <v>197</v>
      </c>
      <c r="C8" s="167"/>
      <c r="D8" s="168"/>
    </row>
    <row r="9" spans="1:4" ht="14.25" customHeight="1" thickBot="1">
      <c r="A9" s="169" t="s">
        <v>5</v>
      </c>
      <c r="B9" s="170" t="s">
        <v>198</v>
      </c>
      <c r="C9" s="171" t="s">
        <v>184</v>
      </c>
      <c r="D9" s="172" t="s">
        <v>138</v>
      </c>
    </row>
    <row r="10" spans="1:4" ht="15.75">
      <c r="A10" s="173"/>
      <c r="B10" s="87"/>
      <c r="C10" s="174"/>
      <c r="D10" s="175"/>
    </row>
    <row r="11" spans="1:4" ht="12.75">
      <c r="A11" s="176" t="s">
        <v>114</v>
      </c>
      <c r="B11" s="177" t="s">
        <v>10</v>
      </c>
      <c r="C11" s="178"/>
      <c r="D11" s="179"/>
    </row>
    <row r="12" spans="1:4" ht="13.5" thickBot="1">
      <c r="A12" s="180">
        <v>0</v>
      </c>
      <c r="B12" s="181" t="s">
        <v>193</v>
      </c>
      <c r="C12" s="182">
        <v>0</v>
      </c>
      <c r="D12" s="183" t="s">
        <v>159</v>
      </c>
    </row>
    <row r="13" spans="1:4" ht="13.5" customHeight="1" thickBot="1">
      <c r="A13" s="184"/>
      <c r="B13" s="185" t="s">
        <v>199</v>
      </c>
      <c r="C13" s="186">
        <v>0</v>
      </c>
      <c r="D13" s="187" t="s">
        <v>192</v>
      </c>
    </row>
    <row r="14" spans="1:4" ht="14.25" customHeight="1">
      <c r="A14" s="188"/>
      <c r="B14" s="189"/>
      <c r="C14" s="190"/>
      <c r="D14" s="191"/>
    </row>
    <row r="15" spans="1:4" ht="12.75">
      <c r="A15" s="176" t="s">
        <v>121</v>
      </c>
      <c r="B15" s="177" t="s">
        <v>39</v>
      </c>
      <c r="C15" s="178"/>
      <c r="D15" s="179"/>
    </row>
    <row r="16" spans="1:4" ht="13.5" thickBot="1">
      <c r="A16" s="180">
        <v>0</v>
      </c>
      <c r="B16" s="181" t="s">
        <v>193</v>
      </c>
      <c r="C16" s="182">
        <v>0</v>
      </c>
      <c r="D16" s="183" t="s">
        <v>159</v>
      </c>
    </row>
    <row r="17" spans="1:4" ht="13.5" customHeight="1" thickBot="1">
      <c r="A17" s="184"/>
      <c r="B17" s="185" t="s">
        <v>199</v>
      </c>
      <c r="C17" s="186">
        <v>0</v>
      </c>
      <c r="D17" s="187" t="s">
        <v>192</v>
      </c>
    </row>
    <row r="18" spans="1:4" ht="14.25" customHeight="1">
      <c r="A18" s="188"/>
      <c r="B18" s="189"/>
      <c r="C18" s="190"/>
      <c r="D18" s="191"/>
    </row>
    <row r="19" spans="1:4" ht="12.75">
      <c r="A19" s="176" t="s">
        <v>122</v>
      </c>
      <c r="B19" s="177" t="s">
        <v>47</v>
      </c>
      <c r="C19" s="178"/>
      <c r="D19" s="179"/>
    </row>
    <row r="20" spans="1:4" ht="13.5" thickBot="1">
      <c r="A20" s="180">
        <v>0</v>
      </c>
      <c r="B20" s="181" t="s">
        <v>193</v>
      </c>
      <c r="C20" s="182">
        <v>0</v>
      </c>
      <c r="D20" s="183" t="s">
        <v>159</v>
      </c>
    </row>
    <row r="21" spans="1:4" ht="13.5" customHeight="1" thickBot="1">
      <c r="A21" s="184"/>
      <c r="B21" s="185" t="s">
        <v>199</v>
      </c>
      <c r="C21" s="186">
        <v>0</v>
      </c>
      <c r="D21" s="187" t="s">
        <v>192</v>
      </c>
    </row>
    <row r="22" spans="1:4" ht="14.25" customHeight="1">
      <c r="A22" s="188"/>
      <c r="B22" s="189"/>
      <c r="C22" s="190"/>
      <c r="D22" s="191"/>
    </row>
    <row r="23" spans="1:4" ht="12.75">
      <c r="A23" s="176" t="s">
        <v>123</v>
      </c>
      <c r="B23" s="177" t="s">
        <v>54</v>
      </c>
      <c r="C23" s="178"/>
      <c r="D23" s="179"/>
    </row>
    <row r="24" spans="1:4" ht="13.5" thickBot="1">
      <c r="A24" s="180">
        <v>0</v>
      </c>
      <c r="B24" s="181" t="s">
        <v>193</v>
      </c>
      <c r="C24" s="182">
        <v>0</v>
      </c>
      <c r="D24" s="183" t="s">
        <v>159</v>
      </c>
    </row>
    <row r="25" spans="1:4" ht="13.5" customHeight="1" thickBot="1">
      <c r="A25" s="184"/>
      <c r="B25" s="185" t="s">
        <v>199</v>
      </c>
      <c r="C25" s="186">
        <v>0</v>
      </c>
      <c r="D25" s="187" t="s">
        <v>192</v>
      </c>
    </row>
    <row r="26" spans="1:4" ht="14.25" customHeight="1">
      <c r="A26" s="188"/>
      <c r="B26" s="189"/>
      <c r="C26" s="190"/>
      <c r="D26" s="191"/>
    </row>
    <row r="27" spans="1:4" ht="12.75">
      <c r="A27" s="176" t="s">
        <v>124</v>
      </c>
      <c r="B27" s="177" t="s">
        <v>60</v>
      </c>
      <c r="C27" s="178"/>
      <c r="D27" s="179"/>
    </row>
    <row r="28" spans="1:4" ht="13.5" thickBot="1">
      <c r="A28" s="180">
        <v>0</v>
      </c>
      <c r="B28" s="181" t="s">
        <v>193</v>
      </c>
      <c r="C28" s="182">
        <v>0</v>
      </c>
      <c r="D28" s="183" t="s">
        <v>159</v>
      </c>
    </row>
    <row r="29" spans="1:4" ht="13.5" customHeight="1" thickBot="1">
      <c r="A29" s="184"/>
      <c r="B29" s="185" t="s">
        <v>199</v>
      </c>
      <c r="C29" s="186">
        <v>0</v>
      </c>
      <c r="D29" s="187" t="s">
        <v>192</v>
      </c>
    </row>
    <row r="30" spans="1:4" ht="14.25" customHeight="1">
      <c r="A30" s="188"/>
      <c r="B30" s="189"/>
      <c r="C30" s="190"/>
      <c r="D30" s="191"/>
    </row>
    <row r="31" spans="1:4" ht="12.75">
      <c r="A31" s="176" t="s">
        <v>125</v>
      </c>
      <c r="B31" s="177" t="s">
        <v>73</v>
      </c>
      <c r="C31" s="178"/>
      <c r="D31" s="179"/>
    </row>
    <row r="32" spans="1:4" ht="13.5" thickBot="1">
      <c r="A32" s="180">
        <v>0</v>
      </c>
      <c r="B32" s="181" t="s">
        <v>193</v>
      </c>
      <c r="C32" s="182">
        <v>0</v>
      </c>
      <c r="D32" s="183" t="s">
        <v>159</v>
      </c>
    </row>
    <row r="33" spans="1:4" ht="13.5" customHeight="1" thickBot="1">
      <c r="A33" s="184"/>
      <c r="B33" s="185" t="s">
        <v>199</v>
      </c>
      <c r="C33" s="186">
        <v>0</v>
      </c>
      <c r="D33" s="187" t="s">
        <v>192</v>
      </c>
    </row>
    <row r="34" spans="1:4" ht="14.25" customHeight="1">
      <c r="A34" s="188"/>
      <c r="B34" s="189"/>
      <c r="C34" s="190"/>
      <c r="D34" s="191"/>
    </row>
    <row r="35" spans="1:4" ht="12.75">
      <c r="A35" s="176" t="s">
        <v>126</v>
      </c>
      <c r="B35" s="177" t="s">
        <v>79</v>
      </c>
      <c r="C35" s="178"/>
      <c r="D35" s="179"/>
    </row>
    <row r="36" spans="1:4" ht="13.5" thickBot="1">
      <c r="A36" s="180">
        <v>0</v>
      </c>
      <c r="B36" s="181" t="s">
        <v>193</v>
      </c>
      <c r="C36" s="182">
        <v>0</v>
      </c>
      <c r="D36" s="183" t="s">
        <v>159</v>
      </c>
    </row>
    <row r="37" spans="1:4" ht="13.5" customHeight="1" thickBot="1">
      <c r="A37" s="184"/>
      <c r="B37" s="185" t="s">
        <v>199</v>
      </c>
      <c r="C37" s="186">
        <v>0</v>
      </c>
      <c r="D37" s="187" t="s">
        <v>192</v>
      </c>
    </row>
    <row r="38" spans="1:4" ht="14.25" customHeight="1">
      <c r="A38" s="188"/>
      <c r="B38" s="189"/>
      <c r="C38" s="190"/>
      <c r="D38" s="191"/>
    </row>
    <row r="39" spans="1:4" ht="12.75">
      <c r="A39" s="176" t="s">
        <v>127</v>
      </c>
      <c r="B39" s="177" t="s">
        <v>82</v>
      </c>
      <c r="C39" s="178"/>
      <c r="D39" s="179"/>
    </row>
    <row r="40" spans="1:4" ht="13.5" thickBot="1">
      <c r="A40" s="180">
        <v>0</v>
      </c>
      <c r="B40" s="181" t="s">
        <v>193</v>
      </c>
      <c r="C40" s="182">
        <v>0</v>
      </c>
      <c r="D40" s="183" t="s">
        <v>159</v>
      </c>
    </row>
    <row r="41" spans="1:4" ht="13.5" customHeight="1" thickBot="1">
      <c r="A41" s="184"/>
      <c r="B41" s="185" t="s">
        <v>199</v>
      </c>
      <c r="C41" s="186">
        <v>0</v>
      </c>
      <c r="D41" s="187" t="s">
        <v>192</v>
      </c>
    </row>
    <row r="42" spans="1:4" ht="14.25" customHeight="1">
      <c r="A42" s="188"/>
      <c r="B42" s="189"/>
      <c r="C42" s="190"/>
      <c r="D42" s="191"/>
    </row>
    <row r="43" spans="1:4" ht="12.75">
      <c r="A43" s="176" t="s">
        <v>128</v>
      </c>
      <c r="B43" s="177" t="s">
        <v>88</v>
      </c>
      <c r="C43" s="178"/>
      <c r="D43" s="179"/>
    </row>
    <row r="44" spans="1:4" ht="13.5" thickBot="1">
      <c r="A44" s="180">
        <v>0</v>
      </c>
      <c r="B44" s="181" t="s">
        <v>193</v>
      </c>
      <c r="C44" s="182">
        <v>0</v>
      </c>
      <c r="D44" s="183" t="s">
        <v>159</v>
      </c>
    </row>
    <row r="45" spans="1:4" ht="13.5" customHeight="1" thickBot="1">
      <c r="A45" s="184"/>
      <c r="B45" s="185" t="s">
        <v>199</v>
      </c>
      <c r="C45" s="186">
        <v>0</v>
      </c>
      <c r="D45" s="187" t="s">
        <v>192</v>
      </c>
    </row>
    <row r="46" spans="1:4" ht="14.25" customHeight="1">
      <c r="A46" s="188"/>
      <c r="B46" s="189"/>
      <c r="C46" s="190"/>
      <c r="D46" s="191"/>
    </row>
    <row r="47" spans="1:4" ht="12.75">
      <c r="A47" s="176" t="s">
        <v>129</v>
      </c>
      <c r="B47" s="177" t="s">
        <v>93</v>
      </c>
      <c r="C47" s="178"/>
      <c r="D47" s="179"/>
    </row>
    <row r="48" spans="1:4" ht="13.5" thickBot="1">
      <c r="A48" s="180">
        <v>0</v>
      </c>
      <c r="B48" s="181" t="s">
        <v>193</v>
      </c>
      <c r="C48" s="182">
        <v>0</v>
      </c>
      <c r="D48" s="183" t="s">
        <v>159</v>
      </c>
    </row>
    <row r="49" spans="1:4" ht="13.5" customHeight="1" thickBot="1">
      <c r="A49" s="184"/>
      <c r="B49" s="185" t="s">
        <v>199</v>
      </c>
      <c r="C49" s="186">
        <v>0</v>
      </c>
      <c r="D49" s="187" t="s">
        <v>192</v>
      </c>
    </row>
    <row r="50" spans="1:4" ht="14.25" customHeight="1" thickBot="1">
      <c r="A50" s="188"/>
      <c r="B50" s="189"/>
      <c r="C50" s="190"/>
      <c r="D50" s="191"/>
    </row>
    <row r="51" spans="2:4" ht="13.5" customHeight="1" thickBot="1">
      <c r="B51" s="192" t="s">
        <v>200</v>
      </c>
      <c r="C51" s="193">
        <f>+C49+C45+C41+C37+C33+C29+C25+C21+C17+C13</f>
        <v>0</v>
      </c>
      <c r="D51" s="187" t="s">
        <v>195</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REPORTING&amp;RBRIDGEPORT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51"/>
  <sheetViews>
    <sheetView zoomScalePageLayoutView="0" workbookViewId="0" topLeftCell="A1">
      <selection activeCell="B11" sqref="B1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61" t="s">
        <v>0</v>
      </c>
      <c r="B2" s="461"/>
      <c r="C2" s="461"/>
      <c r="D2" s="461"/>
    </row>
    <row r="3" spans="1:4" ht="12.75">
      <c r="A3" s="461" t="s">
        <v>201</v>
      </c>
      <c r="B3" s="461"/>
      <c r="C3" s="461"/>
      <c r="D3" s="461"/>
    </row>
    <row r="4" spans="1:4" ht="12.75">
      <c r="A4" s="461" t="s">
        <v>2</v>
      </c>
      <c r="B4" s="461"/>
      <c r="C4" s="461"/>
      <c r="D4" s="461"/>
    </row>
    <row r="5" spans="1:4" ht="12.75">
      <c r="A5" s="461" t="s">
        <v>202</v>
      </c>
      <c r="B5" s="461"/>
      <c r="C5" s="461"/>
      <c r="D5" s="461"/>
    </row>
    <row r="6" spans="2:4" ht="13.5" customHeight="1" thickBot="1">
      <c r="B6" s="116"/>
      <c r="C6" s="116"/>
      <c r="D6" s="117"/>
    </row>
    <row r="7" spans="1:4" ht="15.75">
      <c r="A7" s="118">
        <v>-1</v>
      </c>
      <c r="B7" s="194">
        <v>-2</v>
      </c>
      <c r="C7" s="194">
        <v>-3</v>
      </c>
      <c r="D7" s="163">
        <v>-4</v>
      </c>
    </row>
    <row r="8" spans="1:4" s="164" customFormat="1" ht="12.75">
      <c r="A8" s="195"/>
      <c r="B8" s="196" t="s">
        <v>197</v>
      </c>
      <c r="C8" s="197"/>
      <c r="D8" s="198"/>
    </row>
    <row r="9" spans="1:4" ht="14.25" customHeight="1" thickBot="1">
      <c r="A9" s="122" t="s">
        <v>5</v>
      </c>
      <c r="B9" s="125" t="s">
        <v>203</v>
      </c>
      <c r="C9" s="199" t="s">
        <v>184</v>
      </c>
      <c r="D9" s="126" t="s">
        <v>204</v>
      </c>
    </row>
    <row r="10" spans="1:4" ht="12.75">
      <c r="A10" s="173"/>
      <c r="B10" s="175"/>
      <c r="C10" s="175"/>
      <c r="D10" s="174"/>
    </row>
    <row r="11" spans="1:4" ht="15.75" customHeight="1">
      <c r="A11" s="200" t="s">
        <v>8</v>
      </c>
      <c r="B11" s="177" t="s">
        <v>10</v>
      </c>
      <c r="C11" s="175"/>
      <c r="D11" s="201"/>
    </row>
    <row r="12" spans="1:4" ht="13.5" thickBot="1">
      <c r="A12" s="202">
        <v>0</v>
      </c>
      <c r="B12" s="203" t="s">
        <v>193</v>
      </c>
      <c r="C12" s="204">
        <v>0</v>
      </c>
      <c r="D12" s="205" t="s">
        <v>205</v>
      </c>
    </row>
    <row r="13" spans="1:4" ht="13.5" customHeight="1" thickBot="1">
      <c r="A13" s="206"/>
      <c r="B13" s="207" t="s">
        <v>120</v>
      </c>
      <c r="C13" s="208">
        <v>0</v>
      </c>
      <c r="D13" s="209"/>
    </row>
    <row r="14" spans="1:4" ht="14.25" customHeight="1">
      <c r="A14" s="210"/>
      <c r="B14" s="211"/>
      <c r="C14" s="212"/>
      <c r="D14" s="213"/>
    </row>
    <row r="15" spans="1:4" ht="15.75" customHeight="1">
      <c r="A15" s="200" t="s">
        <v>38</v>
      </c>
      <c r="B15" s="177" t="s">
        <v>39</v>
      </c>
      <c r="C15" s="175"/>
      <c r="D15" s="201"/>
    </row>
    <row r="16" spans="1:4" ht="13.5" thickBot="1">
      <c r="A16" s="202">
        <v>0</v>
      </c>
      <c r="B16" s="203" t="s">
        <v>193</v>
      </c>
      <c r="C16" s="204">
        <v>0</v>
      </c>
      <c r="D16" s="205" t="s">
        <v>205</v>
      </c>
    </row>
    <row r="17" spans="1:4" ht="13.5" customHeight="1" thickBot="1">
      <c r="A17" s="206"/>
      <c r="B17" s="207" t="s">
        <v>120</v>
      </c>
      <c r="C17" s="208">
        <v>0</v>
      </c>
      <c r="D17" s="209"/>
    </row>
    <row r="18" spans="1:4" ht="14.25" customHeight="1">
      <c r="A18" s="210"/>
      <c r="B18" s="211"/>
      <c r="C18" s="212"/>
      <c r="D18" s="213"/>
    </row>
    <row r="19" spans="1:4" ht="15.75" customHeight="1">
      <c r="A19" s="200" t="s">
        <v>46</v>
      </c>
      <c r="B19" s="177" t="s">
        <v>47</v>
      </c>
      <c r="C19" s="175"/>
      <c r="D19" s="201"/>
    </row>
    <row r="20" spans="1:4" ht="13.5" thickBot="1">
      <c r="A20" s="202">
        <v>0</v>
      </c>
      <c r="B20" s="203" t="s">
        <v>193</v>
      </c>
      <c r="C20" s="204">
        <v>0</v>
      </c>
      <c r="D20" s="205" t="s">
        <v>205</v>
      </c>
    </row>
    <row r="21" spans="1:4" ht="13.5" customHeight="1" thickBot="1">
      <c r="A21" s="206"/>
      <c r="B21" s="207" t="s">
        <v>120</v>
      </c>
      <c r="C21" s="208">
        <v>0</v>
      </c>
      <c r="D21" s="209"/>
    </row>
    <row r="22" spans="1:4" ht="14.25" customHeight="1">
      <c r="A22" s="210"/>
      <c r="B22" s="211"/>
      <c r="C22" s="212"/>
      <c r="D22" s="213"/>
    </row>
    <row r="23" spans="1:4" ht="15.75" customHeight="1">
      <c r="A23" s="200" t="s">
        <v>53</v>
      </c>
      <c r="B23" s="177" t="s">
        <v>54</v>
      </c>
      <c r="C23" s="175"/>
      <c r="D23" s="201"/>
    </row>
    <row r="24" spans="1:4" ht="13.5" thickBot="1">
      <c r="A24" s="202">
        <v>0</v>
      </c>
      <c r="B24" s="203" t="s">
        <v>193</v>
      </c>
      <c r="C24" s="204">
        <v>0</v>
      </c>
      <c r="D24" s="205" t="s">
        <v>205</v>
      </c>
    </row>
    <row r="25" spans="1:4" ht="13.5" customHeight="1" thickBot="1">
      <c r="A25" s="206"/>
      <c r="B25" s="207" t="s">
        <v>120</v>
      </c>
      <c r="C25" s="208">
        <v>0</v>
      </c>
      <c r="D25" s="209"/>
    </row>
    <row r="26" spans="1:4" ht="14.25" customHeight="1">
      <c r="A26" s="210"/>
      <c r="B26" s="211"/>
      <c r="C26" s="212"/>
      <c r="D26" s="213"/>
    </row>
    <row r="27" spans="1:4" ht="15.75" customHeight="1">
      <c r="A27" s="200" t="s">
        <v>59</v>
      </c>
      <c r="B27" s="177" t="s">
        <v>60</v>
      </c>
      <c r="C27" s="175"/>
      <c r="D27" s="201"/>
    </row>
    <row r="28" spans="1:4" ht="13.5" thickBot="1">
      <c r="A28" s="202">
        <v>0</v>
      </c>
      <c r="B28" s="203" t="s">
        <v>193</v>
      </c>
      <c r="C28" s="204">
        <v>0</v>
      </c>
      <c r="D28" s="205" t="s">
        <v>205</v>
      </c>
    </row>
    <row r="29" spans="1:4" ht="13.5" customHeight="1" thickBot="1">
      <c r="A29" s="206"/>
      <c r="B29" s="207" t="s">
        <v>120</v>
      </c>
      <c r="C29" s="208">
        <v>0</v>
      </c>
      <c r="D29" s="209"/>
    </row>
    <row r="30" spans="1:4" ht="14.25" customHeight="1">
      <c r="A30" s="210"/>
      <c r="B30" s="211"/>
      <c r="C30" s="212"/>
      <c r="D30" s="213"/>
    </row>
    <row r="31" spans="1:4" ht="15.75" customHeight="1">
      <c r="A31" s="200" t="s">
        <v>72</v>
      </c>
      <c r="B31" s="177" t="s">
        <v>73</v>
      </c>
      <c r="C31" s="175"/>
      <c r="D31" s="201"/>
    </row>
    <row r="32" spans="1:4" ht="13.5" thickBot="1">
      <c r="A32" s="202">
        <v>0</v>
      </c>
      <c r="B32" s="203" t="s">
        <v>193</v>
      </c>
      <c r="C32" s="204">
        <v>0</v>
      </c>
      <c r="D32" s="205" t="s">
        <v>205</v>
      </c>
    </row>
    <row r="33" spans="1:4" ht="13.5" customHeight="1" thickBot="1">
      <c r="A33" s="206"/>
      <c r="B33" s="207" t="s">
        <v>120</v>
      </c>
      <c r="C33" s="208">
        <v>0</v>
      </c>
      <c r="D33" s="209"/>
    </row>
    <row r="34" spans="1:4" ht="14.25" customHeight="1">
      <c r="A34" s="210"/>
      <c r="B34" s="211"/>
      <c r="C34" s="212"/>
      <c r="D34" s="213"/>
    </row>
    <row r="35" spans="1:4" ht="15.75" customHeight="1">
      <c r="A35" s="200" t="s">
        <v>78</v>
      </c>
      <c r="B35" s="177" t="s">
        <v>79</v>
      </c>
      <c r="C35" s="175"/>
      <c r="D35" s="201"/>
    </row>
    <row r="36" spans="1:4" ht="13.5" thickBot="1">
      <c r="A36" s="202">
        <v>0</v>
      </c>
      <c r="B36" s="203" t="s">
        <v>193</v>
      </c>
      <c r="C36" s="204">
        <v>0</v>
      </c>
      <c r="D36" s="205" t="s">
        <v>205</v>
      </c>
    </row>
    <row r="37" spans="1:4" ht="13.5" customHeight="1" thickBot="1">
      <c r="A37" s="206"/>
      <c r="B37" s="207" t="s">
        <v>120</v>
      </c>
      <c r="C37" s="208">
        <v>0</v>
      </c>
      <c r="D37" s="209"/>
    </row>
    <row r="38" spans="1:4" ht="14.25" customHeight="1">
      <c r="A38" s="210"/>
      <c r="B38" s="211"/>
      <c r="C38" s="212"/>
      <c r="D38" s="213"/>
    </row>
    <row r="39" spans="1:4" ht="15.75" customHeight="1">
      <c r="A39" s="200" t="s">
        <v>81</v>
      </c>
      <c r="B39" s="177" t="s">
        <v>82</v>
      </c>
      <c r="C39" s="175"/>
      <c r="D39" s="201"/>
    </row>
    <row r="40" spans="1:4" ht="13.5" thickBot="1">
      <c r="A40" s="202">
        <v>0</v>
      </c>
      <c r="B40" s="203" t="s">
        <v>193</v>
      </c>
      <c r="C40" s="204">
        <v>0</v>
      </c>
      <c r="D40" s="205" t="s">
        <v>205</v>
      </c>
    </row>
    <row r="41" spans="1:4" ht="13.5" customHeight="1" thickBot="1">
      <c r="A41" s="206"/>
      <c r="B41" s="207" t="s">
        <v>120</v>
      </c>
      <c r="C41" s="208">
        <v>0</v>
      </c>
      <c r="D41" s="209"/>
    </row>
    <row r="42" spans="1:4" ht="14.25" customHeight="1">
      <c r="A42" s="210"/>
      <c r="B42" s="211"/>
      <c r="C42" s="212"/>
      <c r="D42" s="213"/>
    </row>
    <row r="43" spans="1:4" ht="15.75" customHeight="1">
      <c r="A43" s="200" t="s">
        <v>87</v>
      </c>
      <c r="B43" s="177" t="s">
        <v>88</v>
      </c>
      <c r="C43" s="175"/>
      <c r="D43" s="201"/>
    </row>
    <row r="44" spans="1:4" ht="13.5" thickBot="1">
      <c r="A44" s="202">
        <v>0</v>
      </c>
      <c r="B44" s="203" t="s">
        <v>193</v>
      </c>
      <c r="C44" s="204">
        <v>0</v>
      </c>
      <c r="D44" s="205" t="s">
        <v>205</v>
      </c>
    </row>
    <row r="45" spans="1:4" ht="13.5" customHeight="1" thickBot="1">
      <c r="A45" s="206"/>
      <c r="B45" s="207" t="s">
        <v>120</v>
      </c>
      <c r="C45" s="208">
        <v>0</v>
      </c>
      <c r="D45" s="209"/>
    </row>
    <row r="46" spans="1:4" ht="14.25" customHeight="1">
      <c r="A46" s="210"/>
      <c r="B46" s="211"/>
      <c r="C46" s="212"/>
      <c r="D46" s="213"/>
    </row>
    <row r="47" spans="1:4" ht="15.75" customHeight="1">
      <c r="A47" s="200" t="s">
        <v>92</v>
      </c>
      <c r="B47" s="177" t="s">
        <v>93</v>
      </c>
      <c r="C47" s="175"/>
      <c r="D47" s="201"/>
    </row>
    <row r="48" spans="1:4" ht="13.5" thickBot="1">
      <c r="A48" s="202">
        <v>0</v>
      </c>
      <c r="B48" s="203" t="s">
        <v>193</v>
      </c>
      <c r="C48" s="204">
        <v>0</v>
      </c>
      <c r="D48" s="205" t="s">
        <v>205</v>
      </c>
    </row>
    <row r="49" spans="1:4" ht="13.5" customHeight="1" thickBot="1">
      <c r="A49" s="206"/>
      <c r="B49" s="207" t="s">
        <v>120</v>
      </c>
      <c r="C49" s="208">
        <v>0</v>
      </c>
      <c r="D49" s="209"/>
    </row>
    <row r="50" spans="1:4" ht="14.25" customHeight="1">
      <c r="A50" s="210"/>
      <c r="B50" s="211"/>
      <c r="C50" s="212"/>
      <c r="D50" s="213"/>
    </row>
    <row r="51" spans="1:4" ht="13.5" customHeight="1" thickBot="1">
      <c r="A51" s="214"/>
      <c r="B51" s="215" t="s">
        <v>180</v>
      </c>
      <c r="C51" s="216">
        <f>+C49+C45+C41+C37+C33+C29+C25+C21+C17+C13</f>
        <v>0</v>
      </c>
      <c r="D51"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REPORTING&amp;RBRIDGEPORT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1">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64"/>
      <c r="C1" s="464"/>
      <c r="D1" s="464"/>
    </row>
    <row r="2" spans="1:6" s="218" customFormat="1" ht="15">
      <c r="A2" s="465" t="s">
        <v>0</v>
      </c>
      <c r="B2" s="465"/>
      <c r="C2" s="465"/>
      <c r="D2" s="465"/>
      <c r="E2" s="465"/>
      <c r="F2" s="465"/>
    </row>
    <row r="3" spans="1:6" s="218" customFormat="1" ht="15">
      <c r="A3" s="465" t="s">
        <v>1</v>
      </c>
      <c r="B3" s="465"/>
      <c r="C3" s="465"/>
      <c r="D3" s="465"/>
      <c r="E3" s="465"/>
      <c r="F3" s="465"/>
    </row>
    <row r="4" spans="1:6" s="218" customFormat="1" ht="15">
      <c r="A4" s="465" t="s">
        <v>2</v>
      </c>
      <c r="B4" s="465"/>
      <c r="C4" s="465"/>
      <c r="D4" s="465"/>
      <c r="E4" s="465"/>
      <c r="F4" s="465"/>
    </row>
    <row r="5" spans="1:6" s="218" customFormat="1" ht="15">
      <c r="A5" s="465" t="s">
        <v>206</v>
      </c>
      <c r="B5" s="465"/>
      <c r="C5" s="465"/>
      <c r="D5" s="465"/>
      <c r="E5" s="465"/>
      <c r="F5" s="465"/>
    </row>
    <row r="6" spans="1:6" s="218" customFormat="1" ht="15">
      <c r="A6" s="465" t="s">
        <v>207</v>
      </c>
      <c r="B6" s="465"/>
      <c r="C6" s="465"/>
      <c r="D6" s="465"/>
      <c r="E6" s="465"/>
      <c r="F6" s="465"/>
    </row>
    <row r="7" spans="2:6" s="218" customFormat="1" ht="13.5" customHeight="1" thickBot="1">
      <c r="B7" s="463"/>
      <c r="C7" s="463"/>
      <c r="D7" s="463"/>
      <c r="E7" s="219"/>
      <c r="F7" s="219"/>
    </row>
    <row r="8" spans="1:6" s="218" customFormat="1" ht="15">
      <c r="A8" s="221">
        <v>-1</v>
      </c>
      <c r="B8" s="222">
        <v>-2</v>
      </c>
      <c r="C8" s="223">
        <v>-3</v>
      </c>
      <c r="D8" s="222">
        <v>-4</v>
      </c>
      <c r="E8" s="223">
        <v>-5</v>
      </c>
      <c r="F8" s="224">
        <v>-6</v>
      </c>
    </row>
    <row r="9" spans="1:6" s="225" customFormat="1" ht="26.25" thickBot="1">
      <c r="A9" s="226" t="s">
        <v>5</v>
      </c>
      <c r="B9" s="227" t="s">
        <v>6</v>
      </c>
      <c r="C9" s="228" t="s">
        <v>208</v>
      </c>
      <c r="D9" s="229" t="s">
        <v>209</v>
      </c>
      <c r="E9" s="230" t="s">
        <v>210</v>
      </c>
      <c r="F9" s="231" t="s">
        <v>211</v>
      </c>
    </row>
    <row r="10" spans="1:6" ht="15">
      <c r="A10" s="232"/>
      <c r="B10" s="233"/>
      <c r="C10" s="234"/>
      <c r="D10" s="235"/>
      <c r="E10" s="175"/>
      <c r="F10" s="174"/>
    </row>
    <row r="11" spans="1:6" ht="13.5" customHeight="1" thickBot="1">
      <c r="A11" s="169" t="s">
        <v>8</v>
      </c>
      <c r="B11" s="236" t="s">
        <v>212</v>
      </c>
      <c r="C11" s="237"/>
      <c r="D11" s="237"/>
      <c r="E11" s="237"/>
      <c r="F11" s="238"/>
    </row>
    <row r="12" spans="1:6" ht="15.75" customHeight="1">
      <c r="A12" s="239"/>
      <c r="B12" s="240" t="s">
        <v>213</v>
      </c>
      <c r="C12" s="241">
        <v>0</v>
      </c>
      <c r="D12" s="241">
        <v>0</v>
      </c>
      <c r="E12" s="241">
        <f aca="true" t="shared" si="0" ref="E12:E18">D12-C12</f>
        <v>0</v>
      </c>
      <c r="F12" s="242">
        <f aca="true" t="shared" si="1" ref="F12:F18">IF(C12=0,0,E12/C12)</f>
        <v>0</v>
      </c>
    </row>
    <row r="13" spans="1:6" ht="15">
      <c r="A13" s="243">
        <v>1</v>
      </c>
      <c r="B13" s="244" t="s">
        <v>214</v>
      </c>
      <c r="C13" s="245">
        <v>0</v>
      </c>
      <c r="D13" s="245">
        <v>0</v>
      </c>
      <c r="E13" s="245">
        <f t="shared" si="0"/>
        <v>0</v>
      </c>
      <c r="F13" s="246">
        <f t="shared" si="1"/>
        <v>0</v>
      </c>
    </row>
    <row r="14" spans="1:6" ht="15">
      <c r="A14" s="243">
        <v>2</v>
      </c>
      <c r="B14" s="244" t="s">
        <v>215</v>
      </c>
      <c r="C14" s="245">
        <v>0</v>
      </c>
      <c r="D14" s="245">
        <v>0</v>
      </c>
      <c r="E14" s="245">
        <f t="shared" si="0"/>
        <v>0</v>
      </c>
      <c r="F14" s="246">
        <f t="shared" si="1"/>
        <v>0</v>
      </c>
    </row>
    <row r="15" spans="1:6" ht="15">
      <c r="A15" s="243">
        <v>3</v>
      </c>
      <c r="B15" s="244" t="s">
        <v>216</v>
      </c>
      <c r="C15" s="245">
        <v>0</v>
      </c>
      <c r="D15" s="245">
        <v>0</v>
      </c>
      <c r="E15" s="245">
        <f t="shared" si="0"/>
        <v>0</v>
      </c>
      <c r="F15" s="246">
        <f t="shared" si="1"/>
        <v>0</v>
      </c>
    </row>
    <row r="16" spans="1:6" ht="15">
      <c r="A16" s="243">
        <v>4</v>
      </c>
      <c r="B16" s="244" t="s">
        <v>217</v>
      </c>
      <c r="C16" s="245">
        <v>0</v>
      </c>
      <c r="D16" s="245">
        <v>0</v>
      </c>
      <c r="E16" s="245">
        <f t="shared" si="0"/>
        <v>0</v>
      </c>
      <c r="F16" s="246">
        <f t="shared" si="1"/>
        <v>0</v>
      </c>
    </row>
    <row r="17" spans="1:6" ht="15.75">
      <c r="A17" s="134"/>
      <c r="B17" s="247" t="s">
        <v>218</v>
      </c>
      <c r="C17" s="248">
        <f>C12+(C13+C14-C15+C16)</f>
        <v>0</v>
      </c>
      <c r="D17" s="248">
        <f>D12+(D13+D14-D15+D16)</f>
        <v>0</v>
      </c>
      <c r="E17" s="248">
        <f t="shared" si="0"/>
        <v>0</v>
      </c>
      <c r="F17" s="249">
        <f t="shared" si="1"/>
        <v>0</v>
      </c>
    </row>
    <row r="18" spans="1:6" ht="15">
      <c r="A18" s="251">
        <v>5</v>
      </c>
      <c r="B18" s="252" t="s">
        <v>219</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38</v>
      </c>
      <c r="B20" s="236" t="s">
        <v>220</v>
      </c>
      <c r="C20" s="237"/>
      <c r="D20" s="237"/>
      <c r="E20" s="237"/>
      <c r="F20" s="238"/>
    </row>
    <row r="21" spans="1:6" ht="15.75" customHeight="1">
      <c r="A21" s="239"/>
      <c r="B21" s="240" t="s">
        <v>213</v>
      </c>
      <c r="C21" s="241">
        <v>15310037</v>
      </c>
      <c r="D21" s="241">
        <v>13213721</v>
      </c>
      <c r="E21" s="241">
        <f aca="true" t="shared" si="2" ref="E21:E27">D21-C21</f>
        <v>-2096316</v>
      </c>
      <c r="F21" s="242">
        <f aca="true" t="shared" si="3" ref="F21:F27">IF(C21=0,0,E21/C21)</f>
        <v>-0.13692429352064922</v>
      </c>
    </row>
    <row r="22" spans="1:6" ht="15">
      <c r="A22" s="243">
        <v>1</v>
      </c>
      <c r="B22" s="244" t="s">
        <v>214</v>
      </c>
      <c r="C22" s="245">
        <v>0</v>
      </c>
      <c r="D22" s="245">
        <v>0</v>
      </c>
      <c r="E22" s="245">
        <f t="shared" si="2"/>
        <v>0</v>
      </c>
      <c r="F22" s="246">
        <f t="shared" si="3"/>
        <v>0</v>
      </c>
    </row>
    <row r="23" spans="1:6" ht="15">
      <c r="A23" s="243">
        <v>2</v>
      </c>
      <c r="B23" s="244" t="s">
        <v>215</v>
      </c>
      <c r="C23" s="245">
        <v>1210374</v>
      </c>
      <c r="D23" s="245">
        <v>-1289207</v>
      </c>
      <c r="E23" s="245">
        <f t="shared" si="2"/>
        <v>-2499581</v>
      </c>
      <c r="F23" s="246">
        <f t="shared" si="3"/>
        <v>-2.065131108235967</v>
      </c>
    </row>
    <row r="24" spans="1:6" ht="15">
      <c r="A24" s="243">
        <v>3</v>
      </c>
      <c r="B24" s="244" t="s">
        <v>216</v>
      </c>
      <c r="C24" s="245">
        <v>240074</v>
      </c>
      <c r="D24" s="245">
        <v>200000</v>
      </c>
      <c r="E24" s="245">
        <f t="shared" si="2"/>
        <v>-40074</v>
      </c>
      <c r="F24" s="246">
        <f t="shared" si="3"/>
        <v>-0.1669235319109941</v>
      </c>
    </row>
    <row r="25" spans="1:6" ht="15">
      <c r="A25" s="243">
        <v>4</v>
      </c>
      <c r="B25" s="244" t="s">
        <v>217</v>
      </c>
      <c r="C25" s="245">
        <v>-3066616</v>
      </c>
      <c r="D25" s="245">
        <v>-318619</v>
      </c>
      <c r="E25" s="245">
        <f t="shared" si="2"/>
        <v>2747997</v>
      </c>
      <c r="F25" s="246">
        <f t="shared" si="3"/>
        <v>-0.8961007834042476</v>
      </c>
    </row>
    <row r="26" spans="1:6" ht="15.75">
      <c r="A26" s="134"/>
      <c r="B26" s="247" t="s">
        <v>218</v>
      </c>
      <c r="C26" s="248">
        <f>C21+(C22+C23-C24+C25)</f>
        <v>13213721</v>
      </c>
      <c r="D26" s="248">
        <f>D21+(D22+D23-D24+D25)</f>
        <v>11405895</v>
      </c>
      <c r="E26" s="248">
        <f t="shared" si="2"/>
        <v>-1807826</v>
      </c>
      <c r="F26" s="249">
        <f t="shared" si="3"/>
        <v>-0.13681430083168852</v>
      </c>
    </row>
    <row r="27" spans="1:6" ht="15">
      <c r="A27" s="251">
        <v>5</v>
      </c>
      <c r="B27" s="252" t="s">
        <v>219</v>
      </c>
      <c r="C27" s="253">
        <v>300000</v>
      </c>
      <c r="D27" s="253">
        <v>300000</v>
      </c>
      <c r="E27" s="253">
        <f t="shared" si="2"/>
        <v>0</v>
      </c>
      <c r="F27" s="254">
        <f t="shared" si="3"/>
        <v>0</v>
      </c>
    </row>
    <row r="28" spans="1:6" ht="13.5" customHeight="1">
      <c r="A28" s="255"/>
      <c r="B28" s="256"/>
      <c r="C28" s="257"/>
      <c r="D28" s="257"/>
      <c r="E28" s="257"/>
      <c r="F28" s="258"/>
    </row>
    <row r="29" spans="1:6" ht="13.5" customHeight="1" thickBot="1">
      <c r="A29" s="169" t="s">
        <v>46</v>
      </c>
      <c r="B29" s="236" t="s">
        <v>221</v>
      </c>
      <c r="C29" s="237"/>
      <c r="D29" s="237"/>
      <c r="E29" s="237"/>
      <c r="F29" s="238"/>
    </row>
    <row r="30" spans="1:6" ht="15.75" customHeight="1">
      <c r="A30" s="239"/>
      <c r="B30" s="240" t="s">
        <v>213</v>
      </c>
      <c r="C30" s="241">
        <v>0</v>
      </c>
      <c r="D30" s="241">
        <v>0</v>
      </c>
      <c r="E30" s="241">
        <f aca="true" t="shared" si="4" ref="E30:E36">D30-C30</f>
        <v>0</v>
      </c>
      <c r="F30" s="242">
        <f aca="true" t="shared" si="5" ref="F30:F36">IF(C30=0,0,E30/C30)</f>
        <v>0</v>
      </c>
    </row>
    <row r="31" spans="1:6" ht="15">
      <c r="A31" s="243">
        <v>1</v>
      </c>
      <c r="B31" s="244" t="s">
        <v>214</v>
      </c>
      <c r="C31" s="245">
        <v>0</v>
      </c>
      <c r="D31" s="245">
        <v>0</v>
      </c>
      <c r="E31" s="245">
        <f t="shared" si="4"/>
        <v>0</v>
      </c>
      <c r="F31" s="246">
        <f t="shared" si="5"/>
        <v>0</v>
      </c>
    </row>
    <row r="32" spans="1:6" ht="15">
      <c r="A32" s="243">
        <v>2</v>
      </c>
      <c r="B32" s="244" t="s">
        <v>215</v>
      </c>
      <c r="C32" s="245">
        <v>0</v>
      </c>
      <c r="D32" s="245">
        <v>0</v>
      </c>
      <c r="E32" s="245">
        <f t="shared" si="4"/>
        <v>0</v>
      </c>
      <c r="F32" s="246">
        <f t="shared" si="5"/>
        <v>0</v>
      </c>
    </row>
    <row r="33" spans="1:6" ht="15">
      <c r="A33" s="243">
        <v>3</v>
      </c>
      <c r="B33" s="244" t="s">
        <v>216</v>
      </c>
      <c r="C33" s="245">
        <v>0</v>
      </c>
      <c r="D33" s="245">
        <v>0</v>
      </c>
      <c r="E33" s="245">
        <f t="shared" si="4"/>
        <v>0</v>
      </c>
      <c r="F33" s="246">
        <f t="shared" si="5"/>
        <v>0</v>
      </c>
    </row>
    <row r="34" spans="1:6" ht="15">
      <c r="A34" s="243">
        <v>4</v>
      </c>
      <c r="B34" s="244" t="s">
        <v>217</v>
      </c>
      <c r="C34" s="245">
        <v>0</v>
      </c>
      <c r="D34" s="245">
        <v>0</v>
      </c>
      <c r="E34" s="245">
        <f t="shared" si="4"/>
        <v>0</v>
      </c>
      <c r="F34" s="246">
        <f t="shared" si="5"/>
        <v>0</v>
      </c>
    </row>
    <row r="35" spans="1:6" ht="15.75">
      <c r="A35" s="134"/>
      <c r="B35" s="247" t="s">
        <v>218</v>
      </c>
      <c r="C35" s="248">
        <f>C30+(C31+C32-C33+C34)</f>
        <v>0</v>
      </c>
      <c r="D35" s="248">
        <f>D30+(D31+D32-D33+D34)</f>
        <v>0</v>
      </c>
      <c r="E35" s="248">
        <f t="shared" si="4"/>
        <v>0</v>
      </c>
      <c r="F35" s="249">
        <f t="shared" si="5"/>
        <v>0</v>
      </c>
    </row>
    <row r="36" spans="1:6" ht="15">
      <c r="A36" s="251">
        <v>5</v>
      </c>
      <c r="B36" s="252" t="s">
        <v>219</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REPORTING&amp;R&amp;10BRIDGEPORT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189"/>
  <sheetViews>
    <sheetView zoomScale="75" zoomScaleNormal="75" zoomScaleSheetLayoutView="75" zoomScalePageLayoutView="0" workbookViewId="0" topLeftCell="A1">
      <selection activeCell="B14" sqref="B14"/>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468" t="s">
        <v>0</v>
      </c>
      <c r="B1" s="469"/>
      <c r="C1" s="470"/>
    </row>
    <row r="2" spans="1:3" ht="15.75" customHeight="1">
      <c r="A2" s="468" t="s">
        <v>1</v>
      </c>
      <c r="B2" s="469"/>
      <c r="C2" s="470"/>
    </row>
    <row r="3" spans="1:3" ht="15.75" customHeight="1">
      <c r="A3" s="468" t="s">
        <v>2</v>
      </c>
      <c r="B3" s="469"/>
      <c r="C3" s="470"/>
    </row>
    <row r="4" spans="1:3" ht="15.75" customHeight="1">
      <c r="A4" s="468" t="s">
        <v>222</v>
      </c>
      <c r="B4" s="469"/>
      <c r="C4" s="470"/>
    </row>
    <row r="5" spans="1:3" ht="15.75" customHeight="1" thickBot="1">
      <c r="A5" s="471"/>
      <c r="B5" s="472"/>
      <c r="C5" s="473"/>
    </row>
    <row r="6" spans="1:3" ht="15.75" customHeight="1" thickBot="1">
      <c r="A6" s="474" t="s">
        <v>223</v>
      </c>
      <c r="B6" s="475"/>
      <c r="C6" s="476"/>
    </row>
    <row r="7" spans="1:3" ht="15.75" customHeight="1" thickBot="1">
      <c r="A7" s="262">
        <v>-1</v>
      </c>
      <c r="B7" s="263">
        <v>-2</v>
      </c>
      <c r="C7" s="263">
        <v>-3</v>
      </c>
    </row>
    <row r="8" spans="1:3" ht="15.75" customHeight="1" thickBot="1">
      <c r="A8" s="264" t="s">
        <v>224</v>
      </c>
      <c r="B8" s="265" t="s">
        <v>225</v>
      </c>
      <c r="C8" s="266" t="s">
        <v>226</v>
      </c>
    </row>
    <row r="9" spans="1:3" s="267" customFormat="1" ht="15.75" customHeight="1">
      <c r="A9" s="433" t="s">
        <v>227</v>
      </c>
      <c r="B9" s="403"/>
      <c r="C9" s="268">
        <v>176</v>
      </c>
    </row>
    <row r="10" spans="1:4" s="267" customFormat="1" ht="15.75" customHeight="1">
      <c r="A10" s="404" t="s">
        <v>228</v>
      </c>
      <c r="B10" s="372"/>
      <c r="C10" s="268">
        <v>176</v>
      </c>
      <c r="D10" s="269"/>
    </row>
    <row r="11" spans="1:4" s="267" customFormat="1" ht="15.75" customHeight="1" thickBot="1">
      <c r="A11" s="250" t="s">
        <v>229</v>
      </c>
      <c r="B11" s="124"/>
      <c r="C11" s="270">
        <v>200000.19</v>
      </c>
      <c r="D11" s="269"/>
    </row>
    <row r="12" spans="1:4" s="267" customFormat="1" ht="15.75" customHeight="1" thickBot="1">
      <c r="A12" s="62"/>
      <c r="B12" s="466"/>
      <c r="C12" s="467"/>
      <c r="D12" s="269"/>
    </row>
    <row r="13" spans="1:3" ht="15.75">
      <c r="A13" s="271" t="s">
        <v>230</v>
      </c>
      <c r="B13" s="272" t="s">
        <v>231</v>
      </c>
      <c r="C13" s="273">
        <v>44.42</v>
      </c>
    </row>
    <row r="14" spans="1:3" ht="15.75">
      <c r="A14" s="271" t="s">
        <v>232</v>
      </c>
      <c r="B14" s="272" t="s">
        <v>231</v>
      </c>
      <c r="C14" s="273">
        <v>154.8</v>
      </c>
    </row>
    <row r="15" spans="1:3" ht="15.75">
      <c r="A15" s="271" t="s">
        <v>233</v>
      </c>
      <c r="B15" s="272" t="s">
        <v>231</v>
      </c>
      <c r="C15" s="273">
        <v>59.09</v>
      </c>
    </row>
    <row r="16" spans="1:3" ht="15.75">
      <c r="A16" s="271" t="s">
        <v>234</v>
      </c>
      <c r="B16" s="272" t="s">
        <v>231</v>
      </c>
      <c r="C16" s="273">
        <v>56.47</v>
      </c>
    </row>
    <row r="17" spans="1:3" ht="15.75">
      <c r="A17" s="271" t="s">
        <v>235</v>
      </c>
      <c r="B17" s="272" t="s">
        <v>231</v>
      </c>
      <c r="C17" s="273">
        <v>7.16</v>
      </c>
    </row>
    <row r="18" spans="1:3" ht="15.75">
      <c r="A18" s="271" t="s">
        <v>236</v>
      </c>
      <c r="B18" s="272" t="s">
        <v>231</v>
      </c>
      <c r="C18" s="273">
        <v>268.3</v>
      </c>
    </row>
    <row r="19" spans="1:3" ht="15.75">
      <c r="A19" s="271" t="s">
        <v>237</v>
      </c>
      <c r="B19" s="272" t="s">
        <v>231</v>
      </c>
      <c r="C19" s="273">
        <v>88.47</v>
      </c>
    </row>
    <row r="20" spans="1:3" ht="15.75">
      <c r="A20" s="271" t="s">
        <v>238</v>
      </c>
      <c r="B20" s="272" t="s">
        <v>231</v>
      </c>
      <c r="C20" s="273">
        <v>52.05</v>
      </c>
    </row>
    <row r="21" spans="1:3" ht="15.75">
      <c r="A21" s="271" t="s">
        <v>239</v>
      </c>
      <c r="B21" s="272" t="s">
        <v>231</v>
      </c>
      <c r="C21" s="273">
        <v>67.7</v>
      </c>
    </row>
    <row r="22" spans="1:3" ht="15.75">
      <c r="A22" s="271" t="s">
        <v>240</v>
      </c>
      <c r="B22" s="272" t="s">
        <v>231</v>
      </c>
      <c r="C22" s="273">
        <v>68.8</v>
      </c>
    </row>
    <row r="23" spans="1:3" ht="15.75">
      <c r="A23" s="271" t="s">
        <v>241</v>
      </c>
      <c r="B23" s="272" t="s">
        <v>231</v>
      </c>
      <c r="C23" s="273">
        <v>189.68</v>
      </c>
    </row>
    <row r="24" spans="1:3" ht="15.75">
      <c r="A24" s="271" t="s">
        <v>242</v>
      </c>
      <c r="B24" s="272" t="s">
        <v>231</v>
      </c>
      <c r="C24" s="273">
        <v>90.83</v>
      </c>
    </row>
    <row r="25" spans="1:3" ht="15.75">
      <c r="A25" s="271" t="s">
        <v>243</v>
      </c>
      <c r="B25" s="272" t="s">
        <v>231</v>
      </c>
      <c r="C25" s="273">
        <v>129.21</v>
      </c>
    </row>
    <row r="26" spans="1:3" ht="15.75">
      <c r="A26" s="271" t="s">
        <v>244</v>
      </c>
      <c r="B26" s="272" t="s">
        <v>231</v>
      </c>
      <c r="C26" s="273">
        <v>76.87</v>
      </c>
    </row>
    <row r="27" spans="1:3" ht="15.75">
      <c r="A27" s="271" t="s">
        <v>245</v>
      </c>
      <c r="B27" s="272" t="s">
        <v>231</v>
      </c>
      <c r="C27" s="273">
        <v>158</v>
      </c>
    </row>
    <row r="28" spans="1:3" ht="15.75">
      <c r="A28" s="271" t="s">
        <v>246</v>
      </c>
      <c r="B28" s="272" t="s">
        <v>231</v>
      </c>
      <c r="C28" s="273">
        <v>75</v>
      </c>
    </row>
    <row r="29" spans="1:3" ht="15.75">
      <c r="A29" s="271" t="s">
        <v>247</v>
      </c>
      <c r="B29" s="272" t="s">
        <v>231</v>
      </c>
      <c r="C29" s="273">
        <v>53.12</v>
      </c>
    </row>
    <row r="30" spans="1:3" ht="15.75">
      <c r="A30" s="271" t="s">
        <v>248</v>
      </c>
      <c r="B30" s="272" t="s">
        <v>231</v>
      </c>
      <c r="C30" s="273">
        <v>55.6</v>
      </c>
    </row>
    <row r="31" spans="1:3" ht="15.75">
      <c r="A31" s="271" t="s">
        <v>249</v>
      </c>
      <c r="B31" s="272" t="s">
        <v>231</v>
      </c>
      <c r="C31" s="273">
        <v>4.01</v>
      </c>
    </row>
    <row r="32" spans="1:3" ht="15.75">
      <c r="A32" s="271" t="s">
        <v>250</v>
      </c>
      <c r="B32" s="272" t="s">
        <v>231</v>
      </c>
      <c r="C32" s="273">
        <v>59.49</v>
      </c>
    </row>
    <row r="33" spans="1:3" ht="15.75">
      <c r="A33" s="271" t="s">
        <v>251</v>
      </c>
      <c r="B33" s="272" t="s">
        <v>231</v>
      </c>
      <c r="C33" s="273">
        <v>59</v>
      </c>
    </row>
    <row r="34" spans="1:3" ht="15.75">
      <c r="A34" s="271" t="s">
        <v>252</v>
      </c>
      <c r="B34" s="272" t="s">
        <v>231</v>
      </c>
      <c r="C34" s="273">
        <v>344.51</v>
      </c>
    </row>
    <row r="35" spans="1:3" ht="15.75">
      <c r="A35" s="271" t="s">
        <v>253</v>
      </c>
      <c r="B35" s="272" t="s">
        <v>231</v>
      </c>
      <c r="C35" s="273">
        <v>149.52</v>
      </c>
    </row>
    <row r="36" spans="1:3" ht="15.75">
      <c r="A36" s="271" t="s">
        <v>254</v>
      </c>
      <c r="B36" s="272" t="s">
        <v>255</v>
      </c>
      <c r="C36" s="273">
        <v>516</v>
      </c>
    </row>
    <row r="37" spans="1:3" ht="15.75">
      <c r="A37" s="271" t="s">
        <v>256</v>
      </c>
      <c r="B37" s="272" t="s">
        <v>255</v>
      </c>
      <c r="C37" s="273">
        <v>1069.15</v>
      </c>
    </row>
    <row r="38" spans="1:3" ht="15.75">
      <c r="A38" s="271" t="s">
        <v>257</v>
      </c>
      <c r="B38" s="272" t="s">
        <v>255</v>
      </c>
      <c r="C38" s="273">
        <v>267.63</v>
      </c>
    </row>
    <row r="39" spans="1:3" ht="15.75">
      <c r="A39" s="271" t="s">
        <v>258</v>
      </c>
      <c r="B39" s="272" t="s">
        <v>255</v>
      </c>
      <c r="C39" s="273">
        <v>17.2</v>
      </c>
    </row>
    <row r="40" spans="1:3" ht="15.75">
      <c r="A40" s="271" t="s">
        <v>259</v>
      </c>
      <c r="B40" s="272" t="s">
        <v>260</v>
      </c>
      <c r="C40" s="273">
        <v>97.25</v>
      </c>
    </row>
    <row r="41" spans="1:3" ht="15.75">
      <c r="A41" s="271" t="s">
        <v>261</v>
      </c>
      <c r="B41" s="272" t="s">
        <v>260</v>
      </c>
      <c r="C41" s="273">
        <v>1342.94</v>
      </c>
    </row>
    <row r="42" spans="1:3" ht="15.75">
      <c r="A42" s="271" t="s">
        <v>262</v>
      </c>
      <c r="B42" s="272" t="s">
        <v>260</v>
      </c>
      <c r="C42" s="273">
        <v>372.83</v>
      </c>
    </row>
    <row r="43" spans="1:3" ht="15.75">
      <c r="A43" s="271" t="s">
        <v>263</v>
      </c>
      <c r="B43" s="272" t="s">
        <v>260</v>
      </c>
      <c r="C43" s="273">
        <v>78.83</v>
      </c>
    </row>
    <row r="44" spans="1:3" ht="15.75">
      <c r="A44" s="271" t="s">
        <v>264</v>
      </c>
      <c r="B44" s="272" t="s">
        <v>260</v>
      </c>
      <c r="C44" s="273">
        <v>153.26</v>
      </c>
    </row>
    <row r="45" spans="1:3" ht="15.75">
      <c r="A45" s="271" t="s">
        <v>265</v>
      </c>
      <c r="B45" s="272" t="s">
        <v>260</v>
      </c>
      <c r="C45" s="273">
        <v>625</v>
      </c>
    </row>
    <row r="46" spans="1:3" ht="15.75">
      <c r="A46" s="271" t="s">
        <v>266</v>
      </c>
      <c r="B46" s="272" t="s">
        <v>267</v>
      </c>
      <c r="C46" s="273">
        <v>204.29</v>
      </c>
    </row>
    <row r="47" spans="1:3" ht="15.75">
      <c r="A47" s="271" t="s">
        <v>268</v>
      </c>
      <c r="B47" s="272" t="s">
        <v>267</v>
      </c>
      <c r="C47" s="273">
        <v>79.81</v>
      </c>
    </row>
    <row r="48" spans="1:3" ht="15.75">
      <c r="A48" s="271" t="s">
        <v>269</v>
      </c>
      <c r="B48" s="272" t="s">
        <v>267</v>
      </c>
      <c r="C48" s="273">
        <v>698.45</v>
      </c>
    </row>
    <row r="49" spans="1:3" ht="15.75">
      <c r="A49" s="271" t="s">
        <v>270</v>
      </c>
      <c r="B49" s="272" t="s">
        <v>267</v>
      </c>
      <c r="C49" s="273">
        <v>111.36</v>
      </c>
    </row>
    <row r="50" spans="1:3" ht="15.75">
      <c r="A50" s="271" t="s">
        <v>271</v>
      </c>
      <c r="B50" s="272" t="s">
        <v>267</v>
      </c>
      <c r="C50" s="273">
        <v>325.08</v>
      </c>
    </row>
    <row r="51" spans="1:3" ht="15.75">
      <c r="A51" s="271" t="s">
        <v>272</v>
      </c>
      <c r="B51" s="272" t="s">
        <v>267</v>
      </c>
      <c r="C51" s="273">
        <v>88</v>
      </c>
    </row>
    <row r="52" spans="1:3" ht="15.75">
      <c r="A52" s="271" t="s">
        <v>273</v>
      </c>
      <c r="B52" s="272" t="s">
        <v>267</v>
      </c>
      <c r="C52" s="273">
        <v>176.96</v>
      </c>
    </row>
    <row r="53" spans="1:3" ht="15.75">
      <c r="A53" s="271" t="s">
        <v>274</v>
      </c>
      <c r="B53" s="272" t="s">
        <v>267</v>
      </c>
      <c r="C53" s="273">
        <v>5.15</v>
      </c>
    </row>
    <row r="54" spans="1:3" ht="15.75">
      <c r="A54" s="271" t="s">
        <v>275</v>
      </c>
      <c r="B54" s="272" t="s">
        <v>267</v>
      </c>
      <c r="C54" s="273">
        <v>28.69</v>
      </c>
    </row>
    <row r="55" spans="1:3" ht="15.75">
      <c r="A55" s="271" t="s">
        <v>276</v>
      </c>
      <c r="B55" s="272" t="s">
        <v>267</v>
      </c>
      <c r="C55" s="273">
        <v>33.6</v>
      </c>
    </row>
    <row r="56" spans="1:3" ht="15.75">
      <c r="A56" s="271" t="s">
        <v>277</v>
      </c>
      <c r="B56" s="272" t="s">
        <v>267</v>
      </c>
      <c r="C56" s="273">
        <v>306.32</v>
      </c>
    </row>
    <row r="57" spans="1:3" ht="15.75">
      <c r="A57" s="271" t="s">
        <v>278</v>
      </c>
      <c r="B57" s="272" t="s">
        <v>267</v>
      </c>
      <c r="C57" s="273">
        <v>50.21</v>
      </c>
    </row>
    <row r="58" spans="1:3" ht="15.75">
      <c r="A58" s="271" t="s">
        <v>279</v>
      </c>
      <c r="B58" s="272" t="s">
        <v>267</v>
      </c>
      <c r="C58" s="273">
        <v>37</v>
      </c>
    </row>
    <row r="59" spans="1:3" ht="15.75">
      <c r="A59" s="271" t="s">
        <v>280</v>
      </c>
      <c r="B59" s="272" t="s">
        <v>267</v>
      </c>
      <c r="C59" s="273">
        <v>223.86</v>
      </c>
    </row>
    <row r="60" spans="1:3" ht="15.75">
      <c r="A60" s="271" t="s">
        <v>281</v>
      </c>
      <c r="B60" s="272" t="s">
        <v>267</v>
      </c>
      <c r="C60" s="273">
        <v>145.96</v>
      </c>
    </row>
    <row r="61" spans="1:3" ht="15.75">
      <c r="A61" s="271" t="s">
        <v>282</v>
      </c>
      <c r="B61" s="272" t="s">
        <v>283</v>
      </c>
      <c r="C61" s="273">
        <v>34.4</v>
      </c>
    </row>
    <row r="62" spans="1:3" ht="15.75">
      <c r="A62" s="271" t="s">
        <v>284</v>
      </c>
      <c r="B62" s="272" t="s">
        <v>285</v>
      </c>
      <c r="C62" s="273">
        <v>2335.82</v>
      </c>
    </row>
    <row r="63" spans="1:3" ht="15.75">
      <c r="A63" s="271" t="s">
        <v>286</v>
      </c>
      <c r="B63" s="272" t="s">
        <v>285</v>
      </c>
      <c r="C63" s="273">
        <v>379.09</v>
      </c>
    </row>
    <row r="64" spans="1:3" ht="15.75">
      <c r="A64" s="271" t="s">
        <v>287</v>
      </c>
      <c r="B64" s="272" t="s">
        <v>285</v>
      </c>
      <c r="C64" s="273">
        <v>146.13</v>
      </c>
    </row>
    <row r="65" spans="1:3" ht="15.75">
      <c r="A65" s="271" t="s">
        <v>288</v>
      </c>
      <c r="B65" s="272" t="s">
        <v>285</v>
      </c>
      <c r="C65" s="273">
        <v>36.81</v>
      </c>
    </row>
    <row r="66" spans="1:3" ht="15.75">
      <c r="A66" s="271" t="s">
        <v>289</v>
      </c>
      <c r="B66" s="272" t="s">
        <v>285</v>
      </c>
      <c r="C66" s="273">
        <v>82.9</v>
      </c>
    </row>
    <row r="67" spans="1:3" ht="15.75">
      <c r="A67" s="271" t="s">
        <v>290</v>
      </c>
      <c r="B67" s="272" t="s">
        <v>291</v>
      </c>
      <c r="C67" s="273">
        <v>95.29</v>
      </c>
    </row>
    <row r="68" spans="1:3" ht="15.75">
      <c r="A68" s="271" t="s">
        <v>292</v>
      </c>
      <c r="B68" s="272" t="s">
        <v>293</v>
      </c>
      <c r="C68" s="273">
        <v>222.57</v>
      </c>
    </row>
    <row r="69" spans="1:3" ht="15.75">
      <c r="A69" s="271" t="s">
        <v>294</v>
      </c>
      <c r="B69" s="272" t="s">
        <v>295</v>
      </c>
      <c r="C69" s="273">
        <v>1414.18</v>
      </c>
    </row>
    <row r="70" spans="1:3" ht="15.75">
      <c r="A70" s="271" t="s">
        <v>296</v>
      </c>
      <c r="B70" s="272" t="s">
        <v>295</v>
      </c>
      <c r="C70" s="273">
        <v>89.44</v>
      </c>
    </row>
    <row r="71" spans="1:3" ht="15.75">
      <c r="A71" s="271" t="s">
        <v>297</v>
      </c>
      <c r="B71" s="272" t="s">
        <v>295</v>
      </c>
      <c r="C71" s="273">
        <v>604.06</v>
      </c>
    </row>
    <row r="72" spans="1:3" ht="15.75">
      <c r="A72" s="271" t="s">
        <v>298</v>
      </c>
      <c r="B72" s="272" t="s">
        <v>295</v>
      </c>
      <c r="C72" s="273">
        <v>835.34</v>
      </c>
    </row>
    <row r="73" spans="1:3" ht="15.75">
      <c r="A73" s="271" t="s">
        <v>299</v>
      </c>
      <c r="B73" s="272" t="s">
        <v>295</v>
      </c>
      <c r="C73" s="273">
        <v>198.76</v>
      </c>
    </row>
    <row r="74" spans="1:3" ht="15.75">
      <c r="A74" s="271" t="s">
        <v>300</v>
      </c>
      <c r="B74" s="272" t="s">
        <v>295</v>
      </c>
      <c r="C74" s="273">
        <v>641.56</v>
      </c>
    </row>
    <row r="75" spans="1:3" ht="15.75">
      <c r="A75" s="271" t="s">
        <v>301</v>
      </c>
      <c r="B75" s="272" t="s">
        <v>295</v>
      </c>
      <c r="C75" s="273">
        <v>43</v>
      </c>
    </row>
    <row r="76" spans="1:3" ht="15.75">
      <c r="A76" s="271" t="s">
        <v>302</v>
      </c>
      <c r="B76" s="272" t="s">
        <v>295</v>
      </c>
      <c r="C76" s="273">
        <v>891.3</v>
      </c>
    </row>
    <row r="77" spans="1:3" ht="15.75">
      <c r="A77" s="271" t="s">
        <v>303</v>
      </c>
      <c r="B77" s="272" t="s">
        <v>295</v>
      </c>
      <c r="C77" s="273">
        <v>616.1</v>
      </c>
    </row>
    <row r="78" spans="1:3" ht="15.75">
      <c r="A78" s="271" t="s">
        <v>304</v>
      </c>
      <c r="B78" s="272" t="s">
        <v>295</v>
      </c>
      <c r="C78" s="273">
        <v>1872.48</v>
      </c>
    </row>
    <row r="79" spans="1:3" ht="15.75">
      <c r="A79" s="271" t="s">
        <v>305</v>
      </c>
      <c r="B79" s="272" t="s">
        <v>295</v>
      </c>
      <c r="C79" s="273">
        <v>68.8</v>
      </c>
    </row>
    <row r="80" spans="1:3" ht="15.75">
      <c r="A80" s="271" t="s">
        <v>306</v>
      </c>
      <c r="B80" s="272" t="s">
        <v>295</v>
      </c>
      <c r="C80" s="273">
        <v>2267.3</v>
      </c>
    </row>
    <row r="81" spans="1:3" ht="15.75">
      <c r="A81" s="271" t="s">
        <v>307</v>
      </c>
      <c r="B81" s="272" t="s">
        <v>295</v>
      </c>
      <c r="C81" s="273">
        <v>275.2</v>
      </c>
    </row>
    <row r="82" spans="1:3" ht="15.75">
      <c r="A82" s="271" t="s">
        <v>308</v>
      </c>
      <c r="B82" s="272" t="s">
        <v>295</v>
      </c>
      <c r="C82" s="273">
        <v>172</v>
      </c>
    </row>
    <row r="83" spans="1:3" ht="15.75">
      <c r="A83" s="271" t="s">
        <v>309</v>
      </c>
      <c r="B83" s="272" t="s">
        <v>295</v>
      </c>
      <c r="C83" s="273">
        <v>2281.77</v>
      </c>
    </row>
    <row r="84" spans="1:3" ht="15.75">
      <c r="A84" s="271" t="s">
        <v>310</v>
      </c>
      <c r="B84" s="272" t="s">
        <v>295</v>
      </c>
      <c r="C84" s="273">
        <v>25.8</v>
      </c>
    </row>
    <row r="85" spans="1:3" ht="15.75">
      <c r="A85" s="271" t="s">
        <v>311</v>
      </c>
      <c r="B85" s="272" t="s">
        <v>295</v>
      </c>
      <c r="C85" s="273">
        <v>424.15</v>
      </c>
    </row>
    <row r="86" spans="1:3" ht="15.75">
      <c r="A86" s="271" t="s">
        <v>312</v>
      </c>
      <c r="B86" s="272" t="s">
        <v>295</v>
      </c>
      <c r="C86" s="273">
        <v>974.5</v>
      </c>
    </row>
    <row r="87" spans="1:3" ht="15.75">
      <c r="A87" s="271" t="s">
        <v>313</v>
      </c>
      <c r="B87" s="272" t="s">
        <v>295</v>
      </c>
      <c r="C87" s="273">
        <v>120.4</v>
      </c>
    </row>
    <row r="88" spans="1:3" ht="15.75">
      <c r="A88" s="271" t="s">
        <v>314</v>
      </c>
      <c r="B88" s="272" t="s">
        <v>295</v>
      </c>
      <c r="C88" s="273">
        <v>299.97</v>
      </c>
    </row>
    <row r="89" spans="1:3" ht="15.75">
      <c r="A89" s="271" t="s">
        <v>315</v>
      </c>
      <c r="B89" s="272" t="s">
        <v>295</v>
      </c>
      <c r="C89" s="273">
        <v>502.98</v>
      </c>
    </row>
    <row r="90" spans="1:3" ht="15.75">
      <c r="A90" s="271" t="s">
        <v>316</v>
      </c>
      <c r="B90" s="272" t="s">
        <v>295</v>
      </c>
      <c r="C90" s="273">
        <v>2220.35</v>
      </c>
    </row>
    <row r="91" spans="1:3" ht="15.75">
      <c r="A91" s="271" t="s">
        <v>317</v>
      </c>
      <c r="B91" s="272" t="s">
        <v>295</v>
      </c>
      <c r="C91" s="273">
        <v>599.81</v>
      </c>
    </row>
    <row r="92" spans="1:3" ht="15.75">
      <c r="A92" s="271" t="s">
        <v>318</v>
      </c>
      <c r="B92" s="272" t="s">
        <v>295</v>
      </c>
      <c r="C92" s="273">
        <v>219.47</v>
      </c>
    </row>
    <row r="93" spans="1:3" ht="15.75">
      <c r="A93" s="271" t="s">
        <v>319</v>
      </c>
      <c r="B93" s="272" t="s">
        <v>295</v>
      </c>
      <c r="C93" s="273">
        <v>367.39</v>
      </c>
    </row>
    <row r="94" spans="1:3" ht="15.75">
      <c r="A94" s="271" t="s">
        <v>320</v>
      </c>
      <c r="B94" s="272" t="s">
        <v>321</v>
      </c>
      <c r="C94" s="273">
        <v>22844.55</v>
      </c>
    </row>
    <row r="95" spans="1:3" ht="15.75">
      <c r="A95" s="271" t="s">
        <v>322</v>
      </c>
      <c r="B95" s="272" t="s">
        <v>323</v>
      </c>
      <c r="C95" s="273">
        <v>670.23</v>
      </c>
    </row>
    <row r="96" spans="1:3" ht="15.75">
      <c r="A96" s="271" t="s">
        <v>324</v>
      </c>
      <c r="B96" s="272" t="s">
        <v>323</v>
      </c>
      <c r="C96" s="273">
        <v>203.37</v>
      </c>
    </row>
    <row r="97" spans="1:3" ht="15.75">
      <c r="A97" s="271" t="s">
        <v>325</v>
      </c>
      <c r="B97" s="272" t="s">
        <v>323</v>
      </c>
      <c r="C97" s="273">
        <v>654.98</v>
      </c>
    </row>
    <row r="98" spans="1:3" ht="15.75">
      <c r="A98" s="271" t="s">
        <v>326</v>
      </c>
      <c r="B98" s="272" t="s">
        <v>323</v>
      </c>
      <c r="C98" s="273">
        <v>120.31</v>
      </c>
    </row>
    <row r="99" spans="1:3" ht="15.75">
      <c r="A99" s="271" t="s">
        <v>327</v>
      </c>
      <c r="B99" s="272" t="s">
        <v>323</v>
      </c>
      <c r="C99" s="273">
        <v>642.94</v>
      </c>
    </row>
    <row r="100" spans="1:3" ht="15.75">
      <c r="A100" s="271" t="s">
        <v>328</v>
      </c>
      <c r="B100" s="272" t="s">
        <v>323</v>
      </c>
      <c r="C100" s="273">
        <v>463.71</v>
      </c>
    </row>
    <row r="101" spans="1:3" ht="15.75">
      <c r="A101" s="271" t="s">
        <v>329</v>
      </c>
      <c r="B101" s="272" t="s">
        <v>323</v>
      </c>
      <c r="C101" s="273">
        <v>197.46</v>
      </c>
    </row>
    <row r="102" spans="1:3" ht="15.75">
      <c r="A102" s="271" t="s">
        <v>330</v>
      </c>
      <c r="B102" s="272" t="s">
        <v>323</v>
      </c>
      <c r="C102" s="273">
        <v>131.34</v>
      </c>
    </row>
    <row r="103" spans="1:3" ht="15.75">
      <c r="A103" s="271" t="s">
        <v>331</v>
      </c>
      <c r="B103" s="272" t="s">
        <v>323</v>
      </c>
      <c r="C103" s="273">
        <v>431.38</v>
      </c>
    </row>
    <row r="104" spans="1:3" ht="15.75">
      <c r="A104" s="271" t="s">
        <v>332</v>
      </c>
      <c r="B104" s="272" t="s">
        <v>323</v>
      </c>
      <c r="C104" s="273">
        <v>688</v>
      </c>
    </row>
    <row r="105" spans="1:3" ht="15.75">
      <c r="A105" s="271" t="s">
        <v>333</v>
      </c>
      <c r="B105" s="272" t="s">
        <v>323</v>
      </c>
      <c r="C105" s="273">
        <v>430</v>
      </c>
    </row>
    <row r="106" spans="1:3" ht="15.75">
      <c r="A106" s="271" t="s">
        <v>334</v>
      </c>
      <c r="B106" s="272" t="s">
        <v>323</v>
      </c>
      <c r="C106" s="273">
        <v>516</v>
      </c>
    </row>
    <row r="107" spans="1:3" ht="15.75">
      <c r="A107" s="271" t="s">
        <v>335</v>
      </c>
      <c r="B107" s="272" t="s">
        <v>323</v>
      </c>
      <c r="C107" s="273">
        <v>510.14</v>
      </c>
    </row>
    <row r="108" spans="1:3" ht="15.75">
      <c r="A108" s="271" t="s">
        <v>336</v>
      </c>
      <c r="B108" s="272" t="s">
        <v>323</v>
      </c>
      <c r="C108" s="273">
        <v>586.86</v>
      </c>
    </row>
    <row r="109" spans="1:3" ht="15.75">
      <c r="A109" s="271" t="s">
        <v>337</v>
      </c>
      <c r="B109" s="272" t="s">
        <v>323</v>
      </c>
      <c r="C109" s="273">
        <v>48.45</v>
      </c>
    </row>
    <row r="110" spans="1:3" ht="15.75">
      <c r="A110" s="271" t="s">
        <v>338</v>
      </c>
      <c r="B110" s="272" t="s">
        <v>323</v>
      </c>
      <c r="C110" s="273">
        <v>614.3</v>
      </c>
    </row>
    <row r="111" spans="1:3" ht="15.75">
      <c r="A111" s="271" t="s">
        <v>339</v>
      </c>
      <c r="B111" s="272" t="s">
        <v>323</v>
      </c>
      <c r="C111" s="273">
        <v>76.71</v>
      </c>
    </row>
    <row r="112" spans="1:3" ht="15.75">
      <c r="A112" s="271" t="s">
        <v>340</v>
      </c>
      <c r="B112" s="272" t="s">
        <v>323</v>
      </c>
      <c r="C112" s="273">
        <v>321.04</v>
      </c>
    </row>
    <row r="113" spans="1:3" ht="15.75">
      <c r="A113" s="271" t="s">
        <v>341</v>
      </c>
      <c r="B113" s="272" t="s">
        <v>323</v>
      </c>
      <c r="C113" s="273">
        <v>268</v>
      </c>
    </row>
    <row r="114" spans="1:3" ht="15.75">
      <c r="A114" s="271" t="s">
        <v>342</v>
      </c>
      <c r="B114" s="272" t="s">
        <v>323</v>
      </c>
      <c r="C114" s="273">
        <v>238.31</v>
      </c>
    </row>
    <row r="115" spans="1:3" ht="15.75">
      <c r="A115" s="271" t="s">
        <v>343</v>
      </c>
      <c r="B115" s="272" t="s">
        <v>323</v>
      </c>
      <c r="C115" s="273">
        <v>57.1</v>
      </c>
    </row>
    <row r="116" spans="1:3" ht="15.75">
      <c r="A116" s="271" t="s">
        <v>344</v>
      </c>
      <c r="B116" s="272" t="s">
        <v>323</v>
      </c>
      <c r="C116" s="273">
        <v>46.78</v>
      </c>
    </row>
    <row r="117" spans="1:3" ht="15.75">
      <c r="A117" s="271" t="s">
        <v>345</v>
      </c>
      <c r="B117" s="272" t="s">
        <v>323</v>
      </c>
      <c r="C117" s="273">
        <v>131.41</v>
      </c>
    </row>
    <row r="118" spans="1:3" ht="15.75">
      <c r="A118" s="271" t="s">
        <v>346</v>
      </c>
      <c r="B118" s="272" t="s">
        <v>323</v>
      </c>
      <c r="C118" s="273">
        <v>188.74</v>
      </c>
    </row>
    <row r="119" spans="1:3" ht="15.75">
      <c r="A119" s="271" t="s">
        <v>347</v>
      </c>
      <c r="B119" s="272" t="s">
        <v>323</v>
      </c>
      <c r="C119" s="273">
        <v>46.79</v>
      </c>
    </row>
    <row r="120" spans="1:3" ht="15.75">
      <c r="A120" s="271" t="s">
        <v>348</v>
      </c>
      <c r="B120" s="272" t="s">
        <v>323</v>
      </c>
      <c r="C120" s="273">
        <v>86.28</v>
      </c>
    </row>
    <row r="121" spans="1:3" ht="15.75">
      <c r="A121" s="271" t="s">
        <v>349</v>
      </c>
      <c r="B121" s="272" t="s">
        <v>323</v>
      </c>
      <c r="C121" s="273">
        <v>77.4</v>
      </c>
    </row>
    <row r="122" spans="1:3" ht="15.75">
      <c r="A122" s="271" t="s">
        <v>350</v>
      </c>
      <c r="B122" s="272" t="s">
        <v>323</v>
      </c>
      <c r="C122" s="273">
        <v>375.65</v>
      </c>
    </row>
    <row r="123" spans="1:3" ht="15.75">
      <c r="A123" s="271" t="s">
        <v>351</v>
      </c>
      <c r="B123" s="272" t="s">
        <v>323</v>
      </c>
      <c r="C123" s="273">
        <v>72.24</v>
      </c>
    </row>
    <row r="124" spans="1:3" ht="15.75">
      <c r="A124" s="271" t="s">
        <v>352</v>
      </c>
      <c r="B124" s="272" t="s">
        <v>323</v>
      </c>
      <c r="C124" s="273">
        <v>470.94</v>
      </c>
    </row>
    <row r="125" spans="1:3" ht="15.75">
      <c r="A125" s="271" t="s">
        <v>353</v>
      </c>
      <c r="B125" s="272" t="s">
        <v>323</v>
      </c>
      <c r="C125" s="273">
        <v>25.98</v>
      </c>
    </row>
    <row r="126" spans="1:3" ht="15.75">
      <c r="A126" s="271" t="s">
        <v>354</v>
      </c>
      <c r="B126" s="272" t="s">
        <v>323</v>
      </c>
      <c r="C126" s="273">
        <v>278.01</v>
      </c>
    </row>
    <row r="127" spans="1:3" ht="15.75">
      <c r="A127" s="271" t="s">
        <v>355</v>
      </c>
      <c r="B127" s="272" t="s">
        <v>323</v>
      </c>
      <c r="C127" s="273">
        <v>168.56</v>
      </c>
    </row>
    <row r="128" spans="1:3" ht="15.75">
      <c r="A128" s="271" t="s">
        <v>356</v>
      </c>
      <c r="B128" s="272" t="s">
        <v>323</v>
      </c>
      <c r="C128" s="273">
        <v>31.37</v>
      </c>
    </row>
    <row r="129" spans="1:3" ht="15.75">
      <c r="A129" s="271" t="s">
        <v>357</v>
      </c>
      <c r="B129" s="272" t="s">
        <v>323</v>
      </c>
      <c r="C129" s="273">
        <v>46.78</v>
      </c>
    </row>
    <row r="130" spans="1:3" ht="15.75">
      <c r="A130" s="271" t="s">
        <v>358</v>
      </c>
      <c r="B130" s="272" t="s">
        <v>323</v>
      </c>
      <c r="C130" s="273">
        <v>155.14</v>
      </c>
    </row>
    <row r="131" spans="1:3" ht="15.75">
      <c r="A131" s="271" t="s">
        <v>359</v>
      </c>
      <c r="B131" s="272" t="s">
        <v>323</v>
      </c>
      <c r="C131" s="273">
        <v>242.52</v>
      </c>
    </row>
    <row r="132" spans="1:3" ht="15.75">
      <c r="A132" s="271" t="s">
        <v>360</v>
      </c>
      <c r="B132" s="272" t="s">
        <v>323</v>
      </c>
      <c r="C132" s="273">
        <v>68.8</v>
      </c>
    </row>
    <row r="133" spans="1:3" ht="15.75">
      <c r="A133" s="271" t="s">
        <v>361</v>
      </c>
      <c r="B133" s="272" t="s">
        <v>323</v>
      </c>
      <c r="C133" s="273">
        <v>68.8</v>
      </c>
    </row>
    <row r="134" spans="1:3" ht="15.75">
      <c r="A134" s="271" t="s">
        <v>362</v>
      </c>
      <c r="B134" s="272" t="s">
        <v>323</v>
      </c>
      <c r="C134" s="273">
        <v>168.16</v>
      </c>
    </row>
    <row r="135" spans="1:3" ht="15.75">
      <c r="A135" s="271" t="s">
        <v>363</v>
      </c>
      <c r="B135" s="272" t="s">
        <v>323</v>
      </c>
      <c r="C135" s="273">
        <v>77.4</v>
      </c>
    </row>
    <row r="136" spans="1:3" ht="15.75">
      <c r="A136" s="271" t="s">
        <v>364</v>
      </c>
      <c r="B136" s="272" t="s">
        <v>323</v>
      </c>
      <c r="C136" s="273">
        <v>688</v>
      </c>
    </row>
    <row r="137" spans="1:3" ht="15.75">
      <c r="A137" s="271" t="s">
        <v>365</v>
      </c>
      <c r="B137" s="272" t="s">
        <v>323</v>
      </c>
      <c r="C137" s="273">
        <v>51.6</v>
      </c>
    </row>
    <row r="138" spans="1:3" ht="15.75">
      <c r="A138" s="271" t="s">
        <v>366</v>
      </c>
      <c r="B138" s="272" t="s">
        <v>323</v>
      </c>
      <c r="C138" s="273">
        <v>587.21</v>
      </c>
    </row>
    <row r="139" spans="1:3" ht="15.75">
      <c r="A139" s="271" t="s">
        <v>367</v>
      </c>
      <c r="B139" s="272" t="s">
        <v>368</v>
      </c>
      <c r="C139" s="273">
        <v>575.6</v>
      </c>
    </row>
    <row r="140" spans="1:3" ht="15.75">
      <c r="A140" s="271" t="s">
        <v>369</v>
      </c>
      <c r="B140" s="272" t="s">
        <v>370</v>
      </c>
      <c r="C140" s="273">
        <v>575.6</v>
      </c>
    </row>
    <row r="141" spans="1:3" ht="15.75">
      <c r="A141" s="271" t="s">
        <v>371</v>
      </c>
      <c r="B141" s="272" t="s">
        <v>372</v>
      </c>
      <c r="C141" s="273">
        <v>1022</v>
      </c>
    </row>
    <row r="142" spans="1:3" ht="15.75">
      <c r="A142" s="271" t="s">
        <v>373</v>
      </c>
      <c r="B142" s="272" t="s">
        <v>374</v>
      </c>
      <c r="C142" s="273">
        <v>1156</v>
      </c>
    </row>
    <row r="143" spans="1:3" ht="15.75">
      <c r="A143" s="271" t="s">
        <v>375</v>
      </c>
      <c r="B143" s="272" t="s">
        <v>376</v>
      </c>
      <c r="C143" s="273">
        <v>575.6</v>
      </c>
    </row>
    <row r="144" spans="1:3" ht="15.75">
      <c r="A144" s="271" t="s">
        <v>377</v>
      </c>
      <c r="B144" s="272" t="s">
        <v>378</v>
      </c>
      <c r="C144" s="273">
        <v>349</v>
      </c>
    </row>
    <row r="145" spans="1:3" ht="15.75">
      <c r="A145" s="271" t="s">
        <v>379</v>
      </c>
      <c r="B145" s="272" t="s">
        <v>380</v>
      </c>
      <c r="C145" s="273">
        <v>575.6</v>
      </c>
    </row>
    <row r="146" spans="1:3" ht="15.75">
      <c r="A146" s="271" t="s">
        <v>381</v>
      </c>
      <c r="B146" s="272" t="s">
        <v>382</v>
      </c>
      <c r="C146" s="273">
        <v>1151</v>
      </c>
    </row>
    <row r="147" spans="1:3" ht="15.75">
      <c r="A147" s="271" t="s">
        <v>383</v>
      </c>
      <c r="B147" s="272" t="s">
        <v>384</v>
      </c>
      <c r="C147" s="273">
        <v>1151</v>
      </c>
    </row>
    <row r="148" spans="1:3" ht="15.75">
      <c r="A148" s="271" t="s">
        <v>385</v>
      </c>
      <c r="B148" s="272" t="s">
        <v>386</v>
      </c>
      <c r="C148" s="273">
        <v>1151</v>
      </c>
    </row>
    <row r="149" spans="1:3" ht="15.75">
      <c r="A149" s="271" t="s">
        <v>387</v>
      </c>
      <c r="B149" s="272" t="s">
        <v>388</v>
      </c>
      <c r="C149" s="273">
        <v>879</v>
      </c>
    </row>
    <row r="150" spans="1:3" ht="15.75">
      <c r="A150" s="271" t="s">
        <v>389</v>
      </c>
      <c r="B150" s="272" t="s">
        <v>390</v>
      </c>
      <c r="C150" s="273">
        <v>575.6</v>
      </c>
    </row>
    <row r="151" spans="1:3" ht="15.75">
      <c r="A151" s="271" t="s">
        <v>391</v>
      </c>
      <c r="B151" s="272" t="s">
        <v>392</v>
      </c>
      <c r="C151" s="273">
        <v>575.6</v>
      </c>
    </row>
    <row r="152" spans="1:3" ht="15.75">
      <c r="A152" s="271" t="s">
        <v>393</v>
      </c>
      <c r="B152" s="272" t="s">
        <v>394</v>
      </c>
      <c r="C152" s="273">
        <v>288</v>
      </c>
    </row>
    <row r="153" spans="1:3" ht="15.75">
      <c r="A153" s="271" t="s">
        <v>395</v>
      </c>
      <c r="B153" s="272" t="s">
        <v>396</v>
      </c>
      <c r="C153" s="273">
        <v>575.6</v>
      </c>
    </row>
    <row r="154" spans="1:3" ht="15.75">
      <c r="A154" s="271" t="s">
        <v>397</v>
      </c>
      <c r="B154" s="272" t="s">
        <v>398</v>
      </c>
      <c r="C154" s="273">
        <v>575.6</v>
      </c>
    </row>
    <row r="155" spans="1:3" ht="15.75">
      <c r="A155" s="271" t="s">
        <v>399</v>
      </c>
      <c r="B155" s="272" t="s">
        <v>400</v>
      </c>
      <c r="C155" s="273">
        <v>21</v>
      </c>
    </row>
    <row r="156" spans="1:3" ht="15.75">
      <c r="A156" s="271" t="s">
        <v>401</v>
      </c>
      <c r="B156" s="272" t="s">
        <v>402</v>
      </c>
      <c r="C156" s="273">
        <v>691</v>
      </c>
    </row>
    <row r="157" spans="1:3" ht="15.75">
      <c r="A157" s="271" t="s">
        <v>403</v>
      </c>
      <c r="B157" s="272" t="s">
        <v>404</v>
      </c>
      <c r="C157" s="273">
        <v>575.6</v>
      </c>
    </row>
    <row r="158" spans="1:3" ht="15.75">
      <c r="A158" s="271" t="s">
        <v>405</v>
      </c>
      <c r="B158" s="272" t="s">
        <v>406</v>
      </c>
      <c r="C158" s="273">
        <v>575.6</v>
      </c>
    </row>
    <row r="159" spans="1:3" ht="15.75">
      <c r="A159" s="271" t="s">
        <v>407</v>
      </c>
      <c r="B159" s="272" t="s">
        <v>408</v>
      </c>
      <c r="C159" s="273">
        <v>1151</v>
      </c>
    </row>
    <row r="160" spans="1:3" ht="15.75">
      <c r="A160" s="271" t="s">
        <v>409</v>
      </c>
      <c r="B160" s="272" t="s">
        <v>408</v>
      </c>
      <c r="C160" s="273">
        <v>575.6</v>
      </c>
    </row>
    <row r="161" spans="1:3" ht="15.75">
      <c r="A161" s="271" t="s">
        <v>410</v>
      </c>
      <c r="B161" s="272" t="s">
        <v>411</v>
      </c>
      <c r="C161" s="273">
        <v>1151</v>
      </c>
    </row>
    <row r="162" spans="1:3" ht="15.75">
      <c r="A162" s="271" t="s">
        <v>412</v>
      </c>
      <c r="B162" s="272" t="s">
        <v>413</v>
      </c>
      <c r="C162" s="273">
        <v>575.6</v>
      </c>
    </row>
    <row r="163" spans="1:3" ht="15.75">
      <c r="A163" s="271" t="s">
        <v>414</v>
      </c>
      <c r="B163" s="272" t="s">
        <v>415</v>
      </c>
      <c r="C163" s="273">
        <v>2879</v>
      </c>
    </row>
    <row r="164" spans="1:3" ht="15.75">
      <c r="A164" s="271" t="s">
        <v>416</v>
      </c>
      <c r="B164" s="272" t="s">
        <v>417</v>
      </c>
      <c r="C164" s="273">
        <v>12862</v>
      </c>
    </row>
    <row r="165" spans="1:3" ht="15.75">
      <c r="A165" s="271" t="s">
        <v>418</v>
      </c>
      <c r="B165" s="272" t="s">
        <v>419</v>
      </c>
      <c r="C165" s="273">
        <v>575.6</v>
      </c>
    </row>
    <row r="166" spans="1:3" ht="15.75">
      <c r="A166" s="271" t="s">
        <v>420</v>
      </c>
      <c r="B166" s="272" t="s">
        <v>421</v>
      </c>
      <c r="C166" s="273">
        <v>575.6</v>
      </c>
    </row>
    <row r="167" spans="1:3" ht="15.75">
      <c r="A167" s="271" t="s">
        <v>422</v>
      </c>
      <c r="B167" s="272" t="s">
        <v>423</v>
      </c>
      <c r="C167" s="273">
        <v>1028</v>
      </c>
    </row>
    <row r="168" spans="1:3" ht="15.75">
      <c r="A168" s="271" t="s">
        <v>424</v>
      </c>
      <c r="B168" s="272" t="s">
        <v>425</v>
      </c>
      <c r="C168" s="273">
        <v>1151</v>
      </c>
    </row>
    <row r="169" spans="1:3" ht="15.75">
      <c r="A169" s="271" t="s">
        <v>426</v>
      </c>
      <c r="B169" s="272" t="s">
        <v>427</v>
      </c>
      <c r="C169" s="273">
        <v>691</v>
      </c>
    </row>
    <row r="170" spans="1:3" ht="15.75">
      <c r="A170" s="271" t="s">
        <v>428</v>
      </c>
      <c r="B170" s="272" t="s">
        <v>429</v>
      </c>
      <c r="C170" s="273">
        <v>1151</v>
      </c>
    </row>
    <row r="171" spans="1:3" ht="15.75">
      <c r="A171" s="271" t="s">
        <v>430</v>
      </c>
      <c r="B171" s="272" t="s">
        <v>431</v>
      </c>
      <c r="C171" s="273">
        <v>576</v>
      </c>
    </row>
    <row r="172" spans="1:3" ht="15.75">
      <c r="A172" s="271" t="s">
        <v>432</v>
      </c>
      <c r="B172" s="272" t="s">
        <v>433</v>
      </c>
      <c r="C172" s="273">
        <v>640</v>
      </c>
    </row>
    <row r="173" spans="1:3" ht="15.75">
      <c r="A173" s="271" t="s">
        <v>434</v>
      </c>
      <c r="B173" s="272" t="s">
        <v>435</v>
      </c>
      <c r="C173" s="273">
        <v>1151</v>
      </c>
    </row>
    <row r="174" spans="1:3" ht="15.75">
      <c r="A174" s="271" t="s">
        <v>436</v>
      </c>
      <c r="B174" s="272" t="s">
        <v>437</v>
      </c>
      <c r="C174" s="273">
        <v>5572</v>
      </c>
    </row>
    <row r="175" spans="1:3" ht="15.75">
      <c r="A175" s="271" t="s">
        <v>438</v>
      </c>
      <c r="B175" s="272" t="s">
        <v>439</v>
      </c>
      <c r="C175" s="273">
        <v>5454</v>
      </c>
    </row>
    <row r="176" spans="1:3" ht="15.75">
      <c r="A176" s="271" t="s">
        <v>440</v>
      </c>
      <c r="B176" s="272" t="s">
        <v>441</v>
      </c>
      <c r="C176" s="273">
        <v>7096</v>
      </c>
    </row>
    <row r="177" spans="1:3" ht="15.75">
      <c r="A177" s="271" t="s">
        <v>442</v>
      </c>
      <c r="B177" s="272" t="s">
        <v>443</v>
      </c>
      <c r="C177" s="273">
        <v>12316</v>
      </c>
    </row>
    <row r="178" spans="1:3" ht="15.75">
      <c r="A178" s="271" t="s">
        <v>444</v>
      </c>
      <c r="B178" s="272" t="s">
        <v>445</v>
      </c>
      <c r="C178" s="273">
        <v>2701</v>
      </c>
    </row>
    <row r="179" spans="1:3" ht="15.75">
      <c r="A179" s="271" t="s">
        <v>446</v>
      </c>
      <c r="B179" s="272" t="s">
        <v>447</v>
      </c>
      <c r="C179" s="273">
        <v>3603</v>
      </c>
    </row>
    <row r="180" spans="1:3" ht="15.75">
      <c r="A180" s="271" t="s">
        <v>448</v>
      </c>
      <c r="B180" s="272" t="s">
        <v>449</v>
      </c>
      <c r="C180" s="273">
        <v>5344</v>
      </c>
    </row>
    <row r="181" spans="1:3" ht="15.75">
      <c r="A181" s="271" t="s">
        <v>450</v>
      </c>
      <c r="B181" s="272" t="s">
        <v>451</v>
      </c>
      <c r="C181" s="273">
        <v>4663</v>
      </c>
    </row>
    <row r="182" spans="1:3" ht="15.75">
      <c r="A182" s="271" t="s">
        <v>452</v>
      </c>
      <c r="B182" s="272" t="s">
        <v>453</v>
      </c>
      <c r="C182" s="273">
        <v>8481</v>
      </c>
    </row>
    <row r="183" spans="1:3" ht="15.75">
      <c r="A183" s="271" t="s">
        <v>454</v>
      </c>
      <c r="B183" s="272" t="s">
        <v>455</v>
      </c>
      <c r="C183" s="273">
        <v>5867</v>
      </c>
    </row>
    <row r="184" spans="1:3" ht="15.75">
      <c r="A184" s="271" t="s">
        <v>456</v>
      </c>
      <c r="B184" s="272" t="s">
        <v>457</v>
      </c>
      <c r="C184" s="273">
        <v>8912</v>
      </c>
    </row>
    <row r="185" spans="1:3" ht="15.75">
      <c r="A185" s="271" t="s">
        <v>458</v>
      </c>
      <c r="B185" s="272" t="s">
        <v>459</v>
      </c>
      <c r="C185" s="273">
        <v>4166</v>
      </c>
    </row>
    <row r="186" spans="1:3" ht="15.75">
      <c r="A186" s="271" t="s">
        <v>460</v>
      </c>
      <c r="B186" s="272" t="s">
        <v>461</v>
      </c>
      <c r="C186" s="273">
        <v>4779</v>
      </c>
    </row>
    <row r="187" spans="1:3" ht="15.75">
      <c r="A187" s="271" t="s">
        <v>462</v>
      </c>
      <c r="B187" s="272" t="s">
        <v>463</v>
      </c>
      <c r="C187" s="273">
        <v>11021</v>
      </c>
    </row>
    <row r="188" spans="1:3" ht="16.5" thickBot="1">
      <c r="A188" s="271" t="s">
        <v>464</v>
      </c>
      <c r="B188" s="272" t="s">
        <v>465</v>
      </c>
      <c r="C188" s="273">
        <v>4081</v>
      </c>
    </row>
    <row r="189" spans="1:3" ht="15.75" customHeight="1" thickBot="1">
      <c r="A189" s="274"/>
      <c r="B189" s="275" t="s">
        <v>466</v>
      </c>
      <c r="C189" s="276">
        <f>SUM(C$13:C188)</f>
        <v>200000.1900000001</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REPORTING&amp;RBRIDGEPORT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115"/>
  <sheetViews>
    <sheetView zoomScale="75" zoomScaleNormal="75" zoomScaleSheetLayoutView="75" zoomScalePageLayoutView="0" workbookViewId="0" topLeftCell="A1">
      <selection activeCell="F19" sqref="F19"/>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7" customFormat="1" ht="15" customHeight="1">
      <c r="A1" s="487"/>
      <c r="B1" s="488"/>
      <c r="C1" s="488"/>
      <c r="D1" s="488"/>
      <c r="E1" s="488"/>
      <c r="F1" s="489"/>
    </row>
    <row r="2" spans="1:6" s="277" customFormat="1" ht="15.75" customHeight="1">
      <c r="A2" s="468" t="s">
        <v>0</v>
      </c>
      <c r="B2" s="469"/>
      <c r="C2" s="469"/>
      <c r="D2" s="469"/>
      <c r="E2" s="469"/>
      <c r="F2" s="470"/>
    </row>
    <row r="3" spans="1:6" s="277" customFormat="1" ht="15" customHeight="1">
      <c r="A3" s="468" t="s">
        <v>1</v>
      </c>
      <c r="B3" s="469"/>
      <c r="C3" s="469"/>
      <c r="D3" s="469"/>
      <c r="E3" s="469"/>
      <c r="F3" s="470"/>
    </row>
    <row r="4" spans="1:6" s="277" customFormat="1" ht="15" customHeight="1">
      <c r="A4" s="468" t="s">
        <v>2</v>
      </c>
      <c r="B4" s="469"/>
      <c r="C4" s="469"/>
      <c r="D4" s="469"/>
      <c r="E4" s="469"/>
      <c r="F4" s="470"/>
    </row>
    <row r="5" spans="1:6" ht="15" customHeight="1">
      <c r="A5" s="468" t="s">
        <v>467</v>
      </c>
      <c r="B5" s="469"/>
      <c r="C5" s="469"/>
      <c r="D5" s="469"/>
      <c r="E5" s="469"/>
      <c r="F5" s="470"/>
    </row>
    <row r="6" spans="1:6" ht="16.5" customHeight="1" thickBot="1">
      <c r="A6" s="490"/>
      <c r="B6" s="491"/>
      <c r="C6" s="491"/>
      <c r="D6" s="491"/>
      <c r="E6" s="491"/>
      <c r="F6" s="492"/>
    </row>
    <row r="7" spans="1:6" ht="16.5" customHeight="1" thickBot="1">
      <c r="A7" s="481" t="s">
        <v>468</v>
      </c>
      <c r="B7" s="482"/>
      <c r="C7" s="482"/>
      <c r="D7" s="482"/>
      <c r="E7" s="482"/>
      <c r="F7" s="482"/>
    </row>
    <row r="8" spans="1:6" ht="14.25" customHeight="1">
      <c r="A8" s="278">
        <v>-1</v>
      </c>
      <c r="B8" s="279">
        <v>-2</v>
      </c>
      <c r="C8" s="279">
        <v>-3</v>
      </c>
      <c r="D8" s="279">
        <v>-4</v>
      </c>
      <c r="E8" s="279">
        <v>-5</v>
      </c>
      <c r="F8" s="280">
        <v>-6</v>
      </c>
    </row>
    <row r="9" spans="1:6" ht="30.75" customHeight="1" thickBot="1">
      <c r="A9" s="281" t="s">
        <v>469</v>
      </c>
      <c r="B9" s="282" t="s">
        <v>470</v>
      </c>
      <c r="C9" s="283" t="s">
        <v>471</v>
      </c>
      <c r="D9" s="283" t="s">
        <v>472</v>
      </c>
      <c r="E9" s="283" t="s">
        <v>473</v>
      </c>
      <c r="F9" s="284" t="s">
        <v>474</v>
      </c>
    </row>
    <row r="10" spans="1:6" ht="15" customHeight="1">
      <c r="A10" s="285"/>
      <c r="B10" s="286"/>
      <c r="C10" s="287"/>
      <c r="D10" s="287"/>
      <c r="E10" s="287"/>
      <c r="F10" s="288"/>
    </row>
    <row r="11" spans="1:6" ht="15" customHeight="1">
      <c r="A11" s="289" t="s">
        <v>108</v>
      </c>
      <c r="B11" s="483" t="s">
        <v>475</v>
      </c>
      <c r="C11" s="484"/>
      <c r="D11" s="484"/>
      <c r="E11" s="484"/>
      <c r="F11" s="484"/>
    </row>
    <row r="12" spans="1:6" ht="15" customHeight="1">
      <c r="A12" s="477"/>
      <c r="B12" s="478"/>
      <c r="C12" s="478"/>
      <c r="D12" s="478"/>
      <c r="E12" s="478"/>
      <c r="F12" s="478"/>
    </row>
    <row r="13" spans="1:6" ht="15" customHeight="1">
      <c r="A13" s="289" t="s">
        <v>109</v>
      </c>
      <c r="B13" s="485" t="s">
        <v>476</v>
      </c>
      <c r="C13" s="486"/>
      <c r="D13" s="486"/>
      <c r="E13" s="486"/>
      <c r="F13" s="486"/>
    </row>
    <row r="14" spans="1:6" ht="15" customHeight="1">
      <c r="A14" s="477"/>
      <c r="B14" s="478"/>
      <c r="C14" s="478"/>
      <c r="D14" s="478"/>
      <c r="E14" s="478"/>
      <c r="F14" s="478"/>
    </row>
    <row r="15" spans="1:6" ht="15" customHeight="1">
      <c r="A15" s="289" t="s">
        <v>135</v>
      </c>
      <c r="B15" s="485" t="s">
        <v>477</v>
      </c>
      <c r="C15" s="486"/>
      <c r="D15" s="486"/>
      <c r="E15" s="486"/>
      <c r="F15" s="486"/>
    </row>
    <row r="16" spans="1:6" ht="15" customHeight="1">
      <c r="A16" s="477"/>
      <c r="B16" s="478"/>
      <c r="C16" s="478"/>
      <c r="D16" s="478"/>
      <c r="E16" s="478"/>
      <c r="F16" s="478"/>
    </row>
    <row r="17" spans="1:6" ht="15" customHeight="1">
      <c r="A17" s="289" t="s">
        <v>478</v>
      </c>
      <c r="B17" s="479" t="s">
        <v>479</v>
      </c>
      <c r="C17" s="479"/>
      <c r="D17" s="479"/>
      <c r="E17" s="479"/>
      <c r="F17" s="479"/>
    </row>
    <row r="18" spans="1:6" ht="16.5" customHeight="1" thickBot="1">
      <c r="A18" s="290"/>
      <c r="B18" s="480"/>
      <c r="C18" s="480"/>
      <c r="D18" s="480"/>
      <c r="E18" s="480"/>
      <c r="F18" s="291"/>
    </row>
    <row r="19" spans="1:6" ht="15.75">
      <c r="A19" s="292"/>
      <c r="B19" s="293" t="s">
        <v>415</v>
      </c>
      <c r="C19" s="294">
        <v>29986.57</v>
      </c>
      <c r="D19" s="294">
        <v>-3610.42</v>
      </c>
      <c r="E19" s="294">
        <v>0</v>
      </c>
      <c r="F19" s="295">
        <v>-3610.42</v>
      </c>
    </row>
    <row r="20" spans="1:6" ht="15.75">
      <c r="A20" s="292"/>
      <c r="B20" s="293" t="s">
        <v>295</v>
      </c>
      <c r="C20" s="294">
        <v>999612.73</v>
      </c>
      <c r="D20" s="294">
        <v>-111793.22</v>
      </c>
      <c r="E20" s="294">
        <v>0</v>
      </c>
      <c r="F20" s="295">
        <v>-111793.22</v>
      </c>
    </row>
    <row r="21" spans="1:6" ht="15.75">
      <c r="A21" s="292"/>
      <c r="B21" s="293" t="s">
        <v>480</v>
      </c>
      <c r="C21" s="294">
        <v>11994.19</v>
      </c>
      <c r="D21" s="294">
        <v>-1444.09</v>
      </c>
      <c r="E21" s="294">
        <v>0</v>
      </c>
      <c r="F21" s="295">
        <v>-1444.09</v>
      </c>
    </row>
    <row r="22" spans="1:6" ht="15.75">
      <c r="A22" s="292"/>
      <c r="B22" s="293" t="s">
        <v>481</v>
      </c>
      <c r="C22" s="294">
        <v>11994.19</v>
      </c>
      <c r="D22" s="294">
        <v>-1444.09</v>
      </c>
      <c r="E22" s="294">
        <v>0</v>
      </c>
      <c r="F22" s="295">
        <v>-1444.09</v>
      </c>
    </row>
    <row r="23" spans="1:6" ht="15.75">
      <c r="A23" s="292"/>
      <c r="B23" s="293" t="s">
        <v>411</v>
      </c>
      <c r="C23" s="294">
        <v>11994.19</v>
      </c>
      <c r="D23" s="294">
        <v>-1444.09</v>
      </c>
      <c r="E23" s="294">
        <v>0</v>
      </c>
      <c r="F23" s="295">
        <v>-1444.09</v>
      </c>
    </row>
    <row r="24" spans="1:6" ht="15.75">
      <c r="A24" s="292"/>
      <c r="B24" s="293" t="s">
        <v>482</v>
      </c>
      <c r="C24" s="294">
        <v>359600.43</v>
      </c>
      <c r="D24" s="294">
        <v>-39504.08</v>
      </c>
      <c r="E24" s="294">
        <v>0</v>
      </c>
      <c r="F24" s="295">
        <v>-39504.08</v>
      </c>
    </row>
    <row r="25" spans="1:6" ht="15.75">
      <c r="A25" s="292"/>
      <c r="B25" s="293" t="s">
        <v>483</v>
      </c>
      <c r="C25" s="294">
        <v>197566.79</v>
      </c>
      <c r="D25" s="294">
        <v>-21703.8</v>
      </c>
      <c r="E25" s="294">
        <v>0</v>
      </c>
      <c r="F25" s="295">
        <v>-21703.8</v>
      </c>
    </row>
    <row r="26" spans="1:6" ht="15.75">
      <c r="A26" s="292"/>
      <c r="B26" s="293" t="s">
        <v>455</v>
      </c>
      <c r="C26" s="294">
        <v>12614.95</v>
      </c>
      <c r="D26" s="294">
        <v>-1385.82</v>
      </c>
      <c r="E26" s="294">
        <v>0</v>
      </c>
      <c r="F26" s="295">
        <v>-1385.82</v>
      </c>
    </row>
    <row r="27" spans="1:6" ht="15.75">
      <c r="A27" s="292"/>
      <c r="B27" s="293" t="s">
        <v>484</v>
      </c>
      <c r="C27" s="294">
        <v>15778.35</v>
      </c>
      <c r="D27" s="294">
        <v>-2258.33</v>
      </c>
      <c r="E27" s="294">
        <v>0</v>
      </c>
      <c r="F27" s="295">
        <v>-2258.33</v>
      </c>
    </row>
    <row r="28" spans="1:6" ht="15.75">
      <c r="A28" s="292"/>
      <c r="B28" s="293" t="s">
        <v>283</v>
      </c>
      <c r="C28" s="294">
        <v>197887.86</v>
      </c>
      <c r="D28" s="294">
        <v>-21739.07</v>
      </c>
      <c r="E28" s="294">
        <v>0</v>
      </c>
      <c r="F28" s="295">
        <v>-21739.07</v>
      </c>
    </row>
    <row r="29" spans="1:6" ht="15.75">
      <c r="A29" s="292"/>
      <c r="B29" s="293" t="s">
        <v>429</v>
      </c>
      <c r="C29" s="294">
        <v>11994.19</v>
      </c>
      <c r="D29" s="294">
        <v>-1444.09</v>
      </c>
      <c r="E29" s="294">
        <v>0</v>
      </c>
      <c r="F29" s="295">
        <v>-1444.09</v>
      </c>
    </row>
    <row r="30" spans="1:6" ht="15.75">
      <c r="A30" s="292"/>
      <c r="B30" s="293" t="s">
        <v>485</v>
      </c>
      <c r="C30" s="294">
        <v>214310.27</v>
      </c>
      <c r="D30" s="294">
        <v>-23870.61</v>
      </c>
      <c r="E30" s="294">
        <v>0</v>
      </c>
      <c r="F30" s="295">
        <v>-23870.61</v>
      </c>
    </row>
    <row r="31" spans="1:6" ht="15.75">
      <c r="A31" s="292"/>
      <c r="B31" s="293" t="s">
        <v>486</v>
      </c>
      <c r="C31" s="294">
        <v>407296.99</v>
      </c>
      <c r="D31" s="294">
        <v>-44754.28</v>
      </c>
      <c r="E31" s="294">
        <v>0</v>
      </c>
      <c r="F31" s="295">
        <v>-44754.28</v>
      </c>
    </row>
    <row r="32" spans="1:6" ht="15.75">
      <c r="A32" s="292"/>
      <c r="B32" s="293" t="s">
        <v>487</v>
      </c>
      <c r="C32" s="294">
        <v>449481.4</v>
      </c>
      <c r="D32" s="294">
        <v>-49378</v>
      </c>
      <c r="E32" s="294">
        <v>0</v>
      </c>
      <c r="F32" s="295">
        <v>-49378</v>
      </c>
    </row>
    <row r="33" spans="1:6" ht="15.75">
      <c r="A33" s="292"/>
      <c r="B33" s="293" t="s">
        <v>443</v>
      </c>
      <c r="C33" s="294">
        <v>71333.99</v>
      </c>
      <c r="D33" s="294">
        <v>-9189.37</v>
      </c>
      <c r="E33" s="294">
        <v>0</v>
      </c>
      <c r="F33" s="295">
        <v>-9189.37</v>
      </c>
    </row>
    <row r="34" spans="1:6" ht="15.75">
      <c r="A34" s="292"/>
      <c r="B34" s="293" t="s">
        <v>488</v>
      </c>
      <c r="C34" s="294">
        <v>1185.76</v>
      </c>
      <c r="D34" s="294">
        <v>-130.26</v>
      </c>
      <c r="E34" s="294">
        <v>0</v>
      </c>
      <c r="F34" s="295">
        <v>-130.26</v>
      </c>
    </row>
    <row r="35" spans="1:6" ht="15.75">
      <c r="A35" s="292"/>
      <c r="B35" s="293" t="s">
        <v>451</v>
      </c>
      <c r="C35" s="294">
        <v>18076.98</v>
      </c>
      <c r="D35" s="294">
        <v>-2498.07</v>
      </c>
      <c r="E35" s="294">
        <v>0</v>
      </c>
      <c r="F35" s="295">
        <v>-2498.07</v>
      </c>
    </row>
    <row r="36" spans="1:6" ht="15.75">
      <c r="A36" s="292"/>
      <c r="B36" s="293" t="s">
        <v>489</v>
      </c>
      <c r="C36" s="294">
        <v>5952.54</v>
      </c>
      <c r="D36" s="294">
        <v>-653.92</v>
      </c>
      <c r="E36" s="294">
        <v>0</v>
      </c>
      <c r="F36" s="295">
        <v>-653.92</v>
      </c>
    </row>
    <row r="37" spans="1:6" ht="15.75">
      <c r="A37" s="292"/>
      <c r="B37" s="293" t="s">
        <v>435</v>
      </c>
      <c r="C37" s="294">
        <v>11994.19</v>
      </c>
      <c r="D37" s="294">
        <v>-1444.09</v>
      </c>
      <c r="E37" s="294">
        <v>0</v>
      </c>
      <c r="F37" s="295">
        <v>-1444.09</v>
      </c>
    </row>
    <row r="38" spans="1:6" ht="15.75">
      <c r="A38" s="292"/>
      <c r="B38" s="293" t="s">
        <v>490</v>
      </c>
      <c r="C38" s="294">
        <v>44940.05</v>
      </c>
      <c r="D38" s="294">
        <v>-4936.91</v>
      </c>
      <c r="E38" s="294">
        <v>0</v>
      </c>
      <c r="F38" s="295">
        <v>-4936.91</v>
      </c>
    </row>
    <row r="39" spans="1:6" ht="15.75">
      <c r="A39" s="292"/>
      <c r="B39" s="293" t="s">
        <v>402</v>
      </c>
      <c r="C39" s="294">
        <v>7196.28</v>
      </c>
      <c r="D39" s="294">
        <v>-866.42</v>
      </c>
      <c r="E39" s="294">
        <v>0</v>
      </c>
      <c r="F39" s="295">
        <v>-866.42</v>
      </c>
    </row>
    <row r="40" spans="1:6" ht="15.75">
      <c r="A40" s="292"/>
      <c r="B40" s="293" t="s">
        <v>491</v>
      </c>
      <c r="C40" s="294">
        <v>56106.23</v>
      </c>
      <c r="D40" s="294">
        <v>-6163.58</v>
      </c>
      <c r="E40" s="294">
        <v>0</v>
      </c>
      <c r="F40" s="295">
        <v>-6163.58</v>
      </c>
    </row>
    <row r="41" spans="1:6" ht="15.75">
      <c r="A41" s="292"/>
      <c r="B41" s="293" t="s">
        <v>293</v>
      </c>
      <c r="C41" s="294">
        <v>51072.01</v>
      </c>
      <c r="D41" s="294">
        <v>-5634.99</v>
      </c>
      <c r="E41" s="294">
        <v>0</v>
      </c>
      <c r="F41" s="295">
        <v>-5634.99</v>
      </c>
    </row>
    <row r="42" spans="1:6" ht="15.75">
      <c r="A42" s="292"/>
      <c r="B42" s="293" t="s">
        <v>492</v>
      </c>
      <c r="C42" s="294">
        <v>11994.19</v>
      </c>
      <c r="D42" s="294">
        <v>-1444.09</v>
      </c>
      <c r="E42" s="294">
        <v>0</v>
      </c>
      <c r="F42" s="295">
        <v>-1444.09</v>
      </c>
    </row>
    <row r="43" spans="1:6" ht="15.75">
      <c r="A43" s="292"/>
      <c r="B43" s="293" t="s">
        <v>493</v>
      </c>
      <c r="C43" s="294">
        <v>25437.47</v>
      </c>
      <c r="D43" s="294">
        <v>-3773.44</v>
      </c>
      <c r="E43" s="294">
        <v>0</v>
      </c>
      <c r="F43" s="295">
        <v>-3773.44</v>
      </c>
    </row>
    <row r="44" spans="1:6" ht="15.75">
      <c r="A44" s="292"/>
      <c r="B44" s="293" t="s">
        <v>494</v>
      </c>
      <c r="C44" s="294">
        <v>11994.19</v>
      </c>
      <c r="D44" s="294">
        <v>-1444.09</v>
      </c>
      <c r="E44" s="294">
        <v>0</v>
      </c>
      <c r="F44" s="295">
        <v>-1444.09</v>
      </c>
    </row>
    <row r="45" spans="1:6" ht="15.75">
      <c r="A45" s="292"/>
      <c r="B45" s="293" t="s">
        <v>321</v>
      </c>
      <c r="C45" s="294">
        <v>379056.12</v>
      </c>
      <c r="D45" s="294">
        <v>-44151</v>
      </c>
      <c r="E45" s="294">
        <v>0</v>
      </c>
      <c r="F45" s="295">
        <v>-44151</v>
      </c>
    </row>
    <row r="46" spans="1:6" ht="15.75">
      <c r="A46" s="292"/>
      <c r="B46" s="293" t="s">
        <v>495</v>
      </c>
      <c r="C46" s="294">
        <v>44974.35</v>
      </c>
      <c r="D46" s="294">
        <v>-4940.68</v>
      </c>
      <c r="E46" s="294">
        <v>0</v>
      </c>
      <c r="F46" s="295">
        <v>-4940.68</v>
      </c>
    </row>
    <row r="47" spans="1:6" ht="15.75">
      <c r="A47" s="292"/>
      <c r="B47" s="293" t="s">
        <v>323</v>
      </c>
      <c r="C47" s="294">
        <v>759966.53</v>
      </c>
      <c r="D47" s="294">
        <v>-104944.98</v>
      </c>
      <c r="E47" s="294">
        <v>0</v>
      </c>
      <c r="F47" s="295">
        <v>-104944.98</v>
      </c>
    </row>
    <row r="48" spans="1:6" ht="15.75">
      <c r="A48" s="292"/>
      <c r="B48" s="293" t="s">
        <v>496</v>
      </c>
      <c r="C48" s="294">
        <v>44335</v>
      </c>
      <c r="D48" s="294">
        <v>224.05</v>
      </c>
      <c r="E48" s="294">
        <v>0</v>
      </c>
      <c r="F48" s="295">
        <v>224.05</v>
      </c>
    </row>
    <row r="49" spans="1:6" ht="15.75">
      <c r="A49" s="292"/>
      <c r="B49" s="293" t="s">
        <v>388</v>
      </c>
      <c r="C49" s="294">
        <v>6523.51</v>
      </c>
      <c r="D49" s="294">
        <v>-5.72</v>
      </c>
      <c r="E49" s="294">
        <v>0</v>
      </c>
      <c r="F49" s="295">
        <v>-5.72</v>
      </c>
    </row>
    <row r="50" spans="1:6" ht="15.75">
      <c r="A50" s="292"/>
      <c r="B50" s="293" t="s">
        <v>497</v>
      </c>
      <c r="C50" s="294">
        <v>120449.66</v>
      </c>
      <c r="D50" s="294">
        <v>-14442.75</v>
      </c>
      <c r="E50" s="294">
        <v>0</v>
      </c>
      <c r="F50" s="295">
        <v>-14442.75</v>
      </c>
    </row>
    <row r="51" spans="1:6" ht="15.75">
      <c r="A51" s="292"/>
      <c r="B51" s="293" t="s">
        <v>372</v>
      </c>
      <c r="C51" s="294">
        <v>10642.74</v>
      </c>
      <c r="D51" s="294">
        <v>-1281.46</v>
      </c>
      <c r="E51" s="294">
        <v>0</v>
      </c>
      <c r="F51" s="295">
        <v>-1281.46</v>
      </c>
    </row>
    <row r="52" spans="1:6" ht="15.75">
      <c r="A52" s="292"/>
      <c r="B52" s="293" t="s">
        <v>498</v>
      </c>
      <c r="C52" s="294">
        <v>893.72</v>
      </c>
      <c r="D52" s="294">
        <v>-98.18</v>
      </c>
      <c r="E52" s="294">
        <v>0</v>
      </c>
      <c r="F52" s="295">
        <v>-98.18</v>
      </c>
    </row>
    <row r="53" spans="1:6" ht="15.75">
      <c r="A53" s="292"/>
      <c r="B53" s="293" t="s">
        <v>447</v>
      </c>
      <c r="C53" s="294">
        <v>9269.58</v>
      </c>
      <c r="D53" s="294">
        <v>-1414.14</v>
      </c>
      <c r="E53" s="294">
        <v>0</v>
      </c>
      <c r="F53" s="295">
        <v>-1414.14</v>
      </c>
    </row>
    <row r="54" spans="1:6" ht="15.75">
      <c r="A54" s="292"/>
      <c r="B54" s="293" t="s">
        <v>499</v>
      </c>
      <c r="C54" s="294">
        <v>28711.53</v>
      </c>
      <c r="D54" s="294">
        <v>-3154.12</v>
      </c>
      <c r="E54" s="294">
        <v>0</v>
      </c>
      <c r="F54" s="295">
        <v>-3154.12</v>
      </c>
    </row>
    <row r="55" spans="1:6" ht="15.75">
      <c r="A55" s="292"/>
      <c r="B55" s="293" t="s">
        <v>453</v>
      </c>
      <c r="C55" s="294">
        <v>24691.83</v>
      </c>
      <c r="D55" s="294">
        <v>-3644.24</v>
      </c>
      <c r="E55" s="294">
        <v>0</v>
      </c>
      <c r="F55" s="295">
        <v>-3644.24</v>
      </c>
    </row>
    <row r="56" spans="1:6" ht="15.75">
      <c r="A56" s="292"/>
      <c r="B56" s="293" t="s">
        <v>500</v>
      </c>
      <c r="C56" s="294">
        <v>5997.09</v>
      </c>
      <c r="D56" s="294">
        <v>-722.05</v>
      </c>
      <c r="E56" s="294">
        <v>0</v>
      </c>
      <c r="F56" s="295">
        <v>-722.05</v>
      </c>
    </row>
    <row r="57" spans="1:6" ht="15.75">
      <c r="A57" s="292"/>
      <c r="B57" s="293" t="s">
        <v>453</v>
      </c>
      <c r="C57" s="294">
        <v>8843.04</v>
      </c>
      <c r="D57" s="294">
        <v>-971.46</v>
      </c>
      <c r="E57" s="294">
        <v>0</v>
      </c>
      <c r="F57" s="295">
        <v>-971.46</v>
      </c>
    </row>
    <row r="58" spans="1:6" ht="15.75">
      <c r="A58" s="292"/>
      <c r="B58" s="293" t="s">
        <v>437</v>
      </c>
      <c r="C58" s="294">
        <v>14652</v>
      </c>
      <c r="D58" s="294">
        <v>-2221.7</v>
      </c>
      <c r="E58" s="294">
        <v>0</v>
      </c>
      <c r="F58" s="295">
        <v>-2221.7</v>
      </c>
    </row>
    <row r="59" spans="1:6" ht="15.75">
      <c r="A59" s="292"/>
      <c r="B59" s="293" t="s">
        <v>501</v>
      </c>
      <c r="C59" s="294">
        <v>449481.4</v>
      </c>
      <c r="D59" s="294">
        <v>-49378</v>
      </c>
      <c r="E59" s="294">
        <v>0</v>
      </c>
      <c r="F59" s="295">
        <v>-49378</v>
      </c>
    </row>
    <row r="60" spans="1:6" ht="15.75">
      <c r="A60" s="292"/>
      <c r="B60" s="293" t="s">
        <v>502</v>
      </c>
      <c r="C60" s="294">
        <v>11994.19</v>
      </c>
      <c r="D60" s="294">
        <v>-1444.09</v>
      </c>
      <c r="E60" s="294">
        <v>0</v>
      </c>
      <c r="F60" s="295">
        <v>-1444.09</v>
      </c>
    </row>
    <row r="61" spans="1:6" ht="15.75">
      <c r="A61" s="292"/>
      <c r="B61" s="293" t="s">
        <v>503</v>
      </c>
      <c r="C61" s="294">
        <v>5952.54</v>
      </c>
      <c r="D61" s="294">
        <v>-653.92</v>
      </c>
      <c r="E61" s="294">
        <v>0</v>
      </c>
      <c r="F61" s="295">
        <v>-653.92</v>
      </c>
    </row>
    <row r="62" spans="1:6" ht="15.75">
      <c r="A62" s="292"/>
      <c r="B62" s="293" t="s">
        <v>441</v>
      </c>
      <c r="C62" s="294">
        <v>32291.92</v>
      </c>
      <c r="D62" s="294">
        <v>-4326.96</v>
      </c>
      <c r="E62" s="294">
        <v>0</v>
      </c>
      <c r="F62" s="295">
        <v>-4326.96</v>
      </c>
    </row>
    <row r="63" spans="1:6" ht="15.75">
      <c r="A63" s="292"/>
      <c r="B63" s="293" t="s">
        <v>390</v>
      </c>
      <c r="C63" s="294">
        <v>5997.09</v>
      </c>
      <c r="D63" s="294">
        <v>-722.05</v>
      </c>
      <c r="E63" s="294">
        <v>0</v>
      </c>
      <c r="F63" s="295">
        <v>-722.05</v>
      </c>
    </row>
    <row r="64" spans="1:6" ht="15.75">
      <c r="A64" s="292"/>
      <c r="B64" s="293" t="s">
        <v>231</v>
      </c>
      <c r="C64" s="294">
        <v>309449</v>
      </c>
      <c r="D64" s="294">
        <v>-34248.67</v>
      </c>
      <c r="E64" s="294">
        <v>0</v>
      </c>
      <c r="F64" s="295">
        <v>-34248.67</v>
      </c>
    </row>
    <row r="65" spans="1:6" ht="15.75">
      <c r="A65" s="292"/>
      <c r="B65" s="293" t="s">
        <v>504</v>
      </c>
      <c r="C65" s="294">
        <v>31143.74</v>
      </c>
      <c r="D65" s="294">
        <v>-3421.31</v>
      </c>
      <c r="E65" s="294">
        <v>0</v>
      </c>
      <c r="F65" s="295">
        <v>-3421.31</v>
      </c>
    </row>
    <row r="66" spans="1:6" ht="15.75">
      <c r="A66" s="292"/>
      <c r="B66" s="293" t="s">
        <v>505</v>
      </c>
      <c r="C66" s="294">
        <v>11011.36</v>
      </c>
      <c r="D66" s="294">
        <v>-1209.66</v>
      </c>
      <c r="E66" s="294">
        <v>0</v>
      </c>
      <c r="F66" s="295">
        <v>-1209.66</v>
      </c>
    </row>
    <row r="67" spans="1:6" ht="15.75">
      <c r="A67" s="292"/>
      <c r="B67" s="293" t="s">
        <v>506</v>
      </c>
      <c r="C67" s="294">
        <v>1205.11</v>
      </c>
      <c r="D67" s="294">
        <v>-132.39</v>
      </c>
      <c r="E67" s="294">
        <v>0</v>
      </c>
      <c r="F67" s="295">
        <v>-132.39</v>
      </c>
    </row>
    <row r="68" spans="1:6" ht="15.75">
      <c r="A68" s="292"/>
      <c r="B68" s="293" t="s">
        <v>368</v>
      </c>
      <c r="C68" s="294">
        <v>5997.09</v>
      </c>
      <c r="D68" s="294">
        <v>-722.05</v>
      </c>
      <c r="E68" s="294">
        <v>0</v>
      </c>
      <c r="F68" s="295">
        <v>-722.05</v>
      </c>
    </row>
    <row r="69" spans="1:6" ht="15.75">
      <c r="A69" s="292"/>
      <c r="B69" s="293" t="s">
        <v>406</v>
      </c>
      <c r="C69" s="294">
        <v>5997.09</v>
      </c>
      <c r="D69" s="294">
        <v>-722.05</v>
      </c>
      <c r="E69" s="294">
        <v>0</v>
      </c>
      <c r="F69" s="295">
        <v>-722.05</v>
      </c>
    </row>
    <row r="70" spans="1:6" ht="15.75">
      <c r="A70" s="292"/>
      <c r="B70" s="293" t="s">
        <v>507</v>
      </c>
      <c r="C70" s="294">
        <v>20557.24</v>
      </c>
      <c r="D70" s="294">
        <v>-2258.33</v>
      </c>
      <c r="E70" s="294">
        <v>0</v>
      </c>
      <c r="F70" s="295">
        <v>-2258.33</v>
      </c>
    </row>
    <row r="71" spans="1:6" ht="15.75">
      <c r="A71" s="292"/>
      <c r="B71" s="293" t="s">
        <v>508</v>
      </c>
      <c r="C71" s="294">
        <v>224734.54</v>
      </c>
      <c r="D71" s="294">
        <v>-24688.32</v>
      </c>
      <c r="E71" s="294">
        <v>0</v>
      </c>
      <c r="F71" s="295">
        <v>-24688.32</v>
      </c>
    </row>
    <row r="72" spans="1:6" ht="15.75">
      <c r="A72" s="292"/>
      <c r="B72" s="293" t="s">
        <v>392</v>
      </c>
      <c r="C72" s="294">
        <v>5997.09</v>
      </c>
      <c r="D72" s="294">
        <v>-722.05</v>
      </c>
      <c r="E72" s="294">
        <v>0</v>
      </c>
      <c r="F72" s="295">
        <v>-722.05</v>
      </c>
    </row>
    <row r="73" spans="1:6" ht="15.75">
      <c r="A73" s="292"/>
      <c r="B73" s="293" t="s">
        <v>421</v>
      </c>
      <c r="C73" s="294">
        <v>5997.09</v>
      </c>
      <c r="D73" s="294">
        <v>-722.05</v>
      </c>
      <c r="E73" s="294">
        <v>0</v>
      </c>
      <c r="F73" s="295">
        <v>-722.05</v>
      </c>
    </row>
    <row r="74" spans="1:6" ht="15.75">
      <c r="A74" s="292"/>
      <c r="B74" s="293" t="s">
        <v>509</v>
      </c>
      <c r="C74" s="294">
        <v>5997.09</v>
      </c>
      <c r="D74" s="294">
        <v>-722.05</v>
      </c>
      <c r="E74" s="294">
        <v>0</v>
      </c>
      <c r="F74" s="295">
        <v>-722.05</v>
      </c>
    </row>
    <row r="75" spans="1:6" ht="15.75">
      <c r="A75" s="292"/>
      <c r="B75" s="293" t="s">
        <v>510</v>
      </c>
      <c r="C75" s="294">
        <v>32618.02</v>
      </c>
      <c r="D75" s="294">
        <v>-3583.27</v>
      </c>
      <c r="E75" s="294">
        <v>0</v>
      </c>
      <c r="F75" s="295">
        <v>-3583.27</v>
      </c>
    </row>
    <row r="76" spans="1:6" ht="15.75">
      <c r="A76" s="292"/>
      <c r="B76" s="293" t="s">
        <v>380</v>
      </c>
      <c r="C76" s="294">
        <v>5997.09</v>
      </c>
      <c r="D76" s="294">
        <v>-722.05</v>
      </c>
      <c r="E76" s="294">
        <v>0</v>
      </c>
      <c r="F76" s="295">
        <v>-722.05</v>
      </c>
    </row>
    <row r="77" spans="1:6" ht="15.75">
      <c r="A77" s="292"/>
      <c r="B77" s="293" t="s">
        <v>511</v>
      </c>
      <c r="C77" s="294">
        <v>24939.62</v>
      </c>
      <c r="D77" s="294">
        <v>-2739.75</v>
      </c>
      <c r="E77" s="294">
        <v>0</v>
      </c>
      <c r="F77" s="295">
        <v>-2739.75</v>
      </c>
    </row>
    <row r="78" spans="1:6" ht="15.75">
      <c r="A78" s="292"/>
      <c r="B78" s="293" t="s">
        <v>376</v>
      </c>
      <c r="C78" s="294">
        <v>5997.09</v>
      </c>
      <c r="D78" s="294">
        <v>-722.05</v>
      </c>
      <c r="E78" s="294">
        <v>0</v>
      </c>
      <c r="F78" s="295">
        <v>-722.05</v>
      </c>
    </row>
    <row r="79" spans="1:6" ht="15.75">
      <c r="A79" s="292"/>
      <c r="B79" s="293" t="s">
        <v>512</v>
      </c>
      <c r="C79" s="294">
        <v>307232.68</v>
      </c>
      <c r="D79" s="294">
        <v>-33751.2</v>
      </c>
      <c r="E79" s="294">
        <v>0</v>
      </c>
      <c r="F79" s="295">
        <v>-33751.2</v>
      </c>
    </row>
    <row r="80" spans="1:6" ht="15.75">
      <c r="A80" s="292"/>
      <c r="B80" s="293" t="s">
        <v>513</v>
      </c>
      <c r="C80" s="294">
        <v>5997.09</v>
      </c>
      <c r="D80" s="294">
        <v>-722.05</v>
      </c>
      <c r="E80" s="294">
        <v>0</v>
      </c>
      <c r="F80" s="295">
        <v>-722.05</v>
      </c>
    </row>
    <row r="81" spans="1:6" ht="15.75">
      <c r="A81" s="292"/>
      <c r="B81" s="293" t="s">
        <v>514</v>
      </c>
      <c r="C81" s="294">
        <v>8668.88</v>
      </c>
      <c r="D81" s="294">
        <v>-952.32</v>
      </c>
      <c r="E81" s="294">
        <v>0</v>
      </c>
      <c r="F81" s="295">
        <v>-952.32</v>
      </c>
    </row>
    <row r="82" spans="1:6" ht="15.75">
      <c r="A82" s="292"/>
      <c r="B82" s="293" t="s">
        <v>427</v>
      </c>
      <c r="C82" s="294">
        <v>7196.28</v>
      </c>
      <c r="D82" s="294">
        <v>-866.42</v>
      </c>
      <c r="E82" s="294">
        <v>0</v>
      </c>
      <c r="F82" s="295">
        <v>-866.42</v>
      </c>
    </row>
    <row r="83" spans="1:6" ht="15.75">
      <c r="A83" s="292"/>
      <c r="B83" s="293" t="s">
        <v>370</v>
      </c>
      <c r="C83" s="294">
        <v>5997.09</v>
      </c>
      <c r="D83" s="294">
        <v>-722.05</v>
      </c>
      <c r="E83" s="294">
        <v>0</v>
      </c>
      <c r="F83" s="295">
        <v>-722.05</v>
      </c>
    </row>
    <row r="84" spans="1:6" ht="15.75">
      <c r="A84" s="292"/>
      <c r="B84" s="293" t="s">
        <v>465</v>
      </c>
      <c r="C84" s="294">
        <v>12068.74</v>
      </c>
      <c r="D84" s="294">
        <v>-1774.1</v>
      </c>
      <c r="E84" s="294">
        <v>0</v>
      </c>
      <c r="F84" s="295">
        <v>-1774.1</v>
      </c>
    </row>
    <row r="85" spans="1:6" ht="15.75">
      <c r="A85" s="292"/>
      <c r="B85" s="293" t="s">
        <v>396</v>
      </c>
      <c r="C85" s="294">
        <v>5997.09</v>
      </c>
      <c r="D85" s="294">
        <v>-722.05</v>
      </c>
      <c r="E85" s="294">
        <v>0</v>
      </c>
      <c r="F85" s="295">
        <v>-722.05</v>
      </c>
    </row>
    <row r="86" spans="1:6" ht="15.75">
      <c r="A86" s="292"/>
      <c r="B86" s="293" t="s">
        <v>515</v>
      </c>
      <c r="C86" s="294">
        <v>5997.09</v>
      </c>
      <c r="D86" s="294">
        <v>-722.05</v>
      </c>
      <c r="E86" s="294">
        <v>0</v>
      </c>
      <c r="F86" s="295">
        <v>-722.05</v>
      </c>
    </row>
    <row r="87" spans="1:6" ht="15.75">
      <c r="A87" s="292"/>
      <c r="B87" s="293" t="s">
        <v>255</v>
      </c>
      <c r="C87" s="294">
        <v>206216.45</v>
      </c>
      <c r="D87" s="294">
        <v>-22859.44</v>
      </c>
      <c r="E87" s="294">
        <v>0</v>
      </c>
      <c r="F87" s="295">
        <v>-22859.44</v>
      </c>
    </row>
    <row r="88" spans="1:6" ht="15.75">
      <c r="A88" s="292"/>
      <c r="B88" s="293" t="s">
        <v>516</v>
      </c>
      <c r="C88" s="294">
        <v>314519.64</v>
      </c>
      <c r="D88" s="294">
        <v>-34551.71</v>
      </c>
      <c r="E88" s="294">
        <v>0</v>
      </c>
      <c r="F88" s="295">
        <v>-34551.71</v>
      </c>
    </row>
    <row r="89" spans="1:6" ht="15.75">
      <c r="A89" s="292"/>
      <c r="B89" s="293" t="s">
        <v>517</v>
      </c>
      <c r="C89" s="294">
        <v>5603.91</v>
      </c>
      <c r="D89" s="294">
        <v>-653.92</v>
      </c>
      <c r="E89" s="294">
        <v>0</v>
      </c>
      <c r="F89" s="295">
        <v>-653.92</v>
      </c>
    </row>
    <row r="90" spans="1:6" ht="15.75">
      <c r="A90" s="292"/>
      <c r="B90" s="293" t="s">
        <v>260</v>
      </c>
      <c r="C90" s="294">
        <v>200857.15</v>
      </c>
      <c r="D90" s="294">
        <v>-22358.59</v>
      </c>
      <c r="E90" s="294">
        <v>0</v>
      </c>
      <c r="F90" s="295">
        <v>-22358.59</v>
      </c>
    </row>
    <row r="91" spans="1:6" ht="15.75">
      <c r="A91" s="292"/>
      <c r="B91" s="293" t="s">
        <v>267</v>
      </c>
      <c r="C91" s="294">
        <v>220825.6</v>
      </c>
      <c r="D91" s="294">
        <v>-24535.16</v>
      </c>
      <c r="E91" s="294">
        <v>0</v>
      </c>
      <c r="F91" s="295">
        <v>-24535.16</v>
      </c>
    </row>
    <row r="92" spans="1:6" ht="15.75">
      <c r="A92" s="292"/>
      <c r="B92" s="293" t="s">
        <v>439</v>
      </c>
      <c r="C92" s="294">
        <v>14447.88</v>
      </c>
      <c r="D92" s="294">
        <v>-2186.33</v>
      </c>
      <c r="E92" s="294">
        <v>0</v>
      </c>
      <c r="F92" s="295">
        <v>-2186.33</v>
      </c>
    </row>
    <row r="93" spans="1:6" ht="15.75">
      <c r="A93" s="292"/>
      <c r="B93" s="293" t="s">
        <v>518</v>
      </c>
      <c r="C93" s="294">
        <v>5952.54</v>
      </c>
      <c r="D93" s="294">
        <v>-653.92</v>
      </c>
      <c r="E93" s="294">
        <v>0</v>
      </c>
      <c r="F93" s="295">
        <v>-653.92</v>
      </c>
    </row>
    <row r="94" spans="1:6" ht="15.75">
      <c r="A94" s="292"/>
      <c r="B94" s="293" t="s">
        <v>519</v>
      </c>
      <c r="C94" s="294">
        <v>5952.54</v>
      </c>
      <c r="D94" s="294">
        <v>-653.92</v>
      </c>
      <c r="E94" s="294">
        <v>0</v>
      </c>
      <c r="F94" s="295">
        <v>-653.92</v>
      </c>
    </row>
    <row r="95" spans="1:6" ht="15.75">
      <c r="A95" s="292"/>
      <c r="B95" s="293" t="s">
        <v>520</v>
      </c>
      <c r="C95" s="294">
        <v>15163.4</v>
      </c>
      <c r="D95" s="294">
        <v>-2310.31</v>
      </c>
      <c r="E95" s="294">
        <v>0</v>
      </c>
      <c r="F95" s="295">
        <v>-2310.31</v>
      </c>
    </row>
    <row r="96" spans="1:6" ht="15.75">
      <c r="A96" s="292"/>
      <c r="B96" s="293" t="s">
        <v>404</v>
      </c>
      <c r="C96" s="294">
        <v>5997.09</v>
      </c>
      <c r="D96" s="294">
        <v>-722.05</v>
      </c>
      <c r="E96" s="294">
        <v>0</v>
      </c>
      <c r="F96" s="295">
        <v>-722.05</v>
      </c>
    </row>
    <row r="97" spans="1:6" ht="15.75">
      <c r="A97" s="292"/>
      <c r="B97" s="293" t="s">
        <v>283</v>
      </c>
      <c r="C97" s="294">
        <v>302530.9</v>
      </c>
      <c r="D97" s="294">
        <v>-33238.46</v>
      </c>
      <c r="E97" s="294">
        <v>0</v>
      </c>
      <c r="F97" s="295">
        <v>-33238.46</v>
      </c>
    </row>
    <row r="98" spans="1:6" ht="15.75">
      <c r="A98" s="292"/>
      <c r="B98" s="293" t="s">
        <v>374</v>
      </c>
      <c r="C98" s="294">
        <v>12003.11</v>
      </c>
      <c r="D98" s="294">
        <v>-1445.64</v>
      </c>
      <c r="E98" s="294">
        <v>0</v>
      </c>
      <c r="F98" s="295">
        <v>-1445.64</v>
      </c>
    </row>
    <row r="99" spans="1:6" ht="15.75">
      <c r="A99" s="292"/>
      <c r="B99" s="293" t="s">
        <v>433</v>
      </c>
      <c r="C99" s="294">
        <v>6667.36</v>
      </c>
      <c r="D99" s="294">
        <v>-802.73</v>
      </c>
      <c r="E99" s="294">
        <v>0</v>
      </c>
      <c r="F99" s="295">
        <v>-802.73</v>
      </c>
    </row>
    <row r="100" spans="1:6" ht="15.75">
      <c r="A100" s="292"/>
      <c r="B100" s="293" t="s">
        <v>521</v>
      </c>
      <c r="C100" s="294">
        <v>39606.78</v>
      </c>
      <c r="D100" s="294">
        <v>-4351.02</v>
      </c>
      <c r="E100" s="294">
        <v>0</v>
      </c>
      <c r="F100" s="295">
        <v>-4351.02</v>
      </c>
    </row>
    <row r="101" spans="1:6" ht="15.75">
      <c r="A101" s="292"/>
      <c r="B101" s="293" t="s">
        <v>413</v>
      </c>
      <c r="C101" s="294">
        <v>5997.09</v>
      </c>
      <c r="D101" s="294">
        <v>-722.05</v>
      </c>
      <c r="E101" s="294">
        <v>0</v>
      </c>
      <c r="F101" s="295">
        <v>-722.05</v>
      </c>
    </row>
    <row r="102" spans="1:6" ht="15.75">
      <c r="A102" s="292"/>
      <c r="B102" s="293" t="s">
        <v>522</v>
      </c>
      <c r="C102" s="294">
        <v>6932.13</v>
      </c>
      <c r="D102" s="294">
        <v>-763.89</v>
      </c>
      <c r="E102" s="294">
        <v>0</v>
      </c>
      <c r="F102" s="295">
        <v>-763.89</v>
      </c>
    </row>
    <row r="103" spans="1:6" ht="15.75">
      <c r="A103" s="292"/>
      <c r="B103" s="293" t="s">
        <v>459</v>
      </c>
      <c r="C103" s="294">
        <v>11409.77</v>
      </c>
      <c r="D103" s="294">
        <v>-1711.09</v>
      </c>
      <c r="E103" s="294">
        <v>0</v>
      </c>
      <c r="F103" s="295">
        <v>-1711.09</v>
      </c>
    </row>
    <row r="104" spans="1:6" ht="15.75">
      <c r="A104" s="292"/>
      <c r="B104" s="293" t="s">
        <v>449</v>
      </c>
      <c r="C104" s="294">
        <v>14257.7</v>
      </c>
      <c r="D104" s="294">
        <v>-2153.38</v>
      </c>
      <c r="E104" s="294">
        <v>0</v>
      </c>
      <c r="F104" s="295">
        <v>-2153.38</v>
      </c>
    </row>
    <row r="105" spans="1:6" ht="15.75">
      <c r="A105" s="292"/>
      <c r="B105" s="293" t="s">
        <v>523</v>
      </c>
      <c r="C105" s="294">
        <v>1023940.63</v>
      </c>
      <c r="D105" s="294">
        <v>-112485.51</v>
      </c>
      <c r="E105" s="294">
        <v>0</v>
      </c>
      <c r="F105" s="295">
        <v>-112485.51</v>
      </c>
    </row>
    <row r="106" spans="1:6" ht="15.75">
      <c r="A106" s="292"/>
      <c r="B106" s="293" t="s">
        <v>524</v>
      </c>
      <c r="C106" s="294">
        <v>2417281.78</v>
      </c>
      <c r="D106" s="294">
        <v>-265551.69</v>
      </c>
      <c r="E106" s="294">
        <v>0</v>
      </c>
      <c r="F106" s="295">
        <v>-265551.69</v>
      </c>
    </row>
    <row r="107" spans="1:6" ht="15.75">
      <c r="A107" s="292"/>
      <c r="B107" s="293" t="s">
        <v>525</v>
      </c>
      <c r="C107" s="294">
        <v>14678.38</v>
      </c>
      <c r="D107" s="294">
        <v>-1909.19</v>
      </c>
      <c r="E107" s="294">
        <v>0</v>
      </c>
      <c r="F107" s="295">
        <v>-1909.19</v>
      </c>
    </row>
    <row r="108" spans="1:6" ht="15.75">
      <c r="A108" s="292"/>
      <c r="B108" s="293" t="s">
        <v>526</v>
      </c>
      <c r="C108" s="294">
        <v>10706.56</v>
      </c>
      <c r="D108" s="294">
        <v>-1289.09</v>
      </c>
      <c r="E108" s="294">
        <v>0</v>
      </c>
      <c r="F108" s="295">
        <v>-1289.09</v>
      </c>
    </row>
    <row r="109" spans="1:6" ht="15.75">
      <c r="A109" s="292"/>
      <c r="B109" s="293" t="s">
        <v>527</v>
      </c>
      <c r="C109" s="294">
        <v>13887.79</v>
      </c>
      <c r="D109" s="294">
        <v>-1525.65</v>
      </c>
      <c r="E109" s="294">
        <v>0</v>
      </c>
      <c r="F109" s="295">
        <v>-1525.65</v>
      </c>
    </row>
    <row r="110" spans="1:6" ht="15.75">
      <c r="A110" s="292"/>
      <c r="B110" s="293" t="s">
        <v>417</v>
      </c>
      <c r="C110" s="294">
        <v>133999.18</v>
      </c>
      <c r="D110" s="294">
        <v>-16133.55</v>
      </c>
      <c r="E110" s="294">
        <v>0</v>
      </c>
      <c r="F110" s="295">
        <v>-16133.55</v>
      </c>
    </row>
    <row r="111" spans="1:6" ht="15.75">
      <c r="A111" s="292"/>
      <c r="B111" s="293" t="s">
        <v>528</v>
      </c>
      <c r="C111" s="294">
        <v>8199.15</v>
      </c>
      <c r="D111" s="294">
        <v>-900.72</v>
      </c>
      <c r="E111" s="294">
        <v>0</v>
      </c>
      <c r="F111" s="295">
        <v>-900.72</v>
      </c>
    </row>
    <row r="112" spans="1:6" ht="15.75">
      <c r="A112" s="292"/>
      <c r="B112" s="293" t="s">
        <v>529</v>
      </c>
      <c r="C112" s="294">
        <v>102443.15</v>
      </c>
      <c r="D112" s="294">
        <v>-11253.94</v>
      </c>
      <c r="E112" s="294">
        <v>0</v>
      </c>
      <c r="F112" s="295">
        <v>-11253.94</v>
      </c>
    </row>
    <row r="113" spans="1:6" ht="15.75">
      <c r="A113" s="292"/>
      <c r="B113" s="293" t="s">
        <v>530</v>
      </c>
      <c r="C113" s="294">
        <v>11904.2</v>
      </c>
      <c r="D113" s="294">
        <v>-1307.74</v>
      </c>
      <c r="E113" s="294">
        <v>0</v>
      </c>
      <c r="F113" s="295">
        <v>-1307.74</v>
      </c>
    </row>
    <row r="114" spans="1:6" ht="16.5" thickBot="1">
      <c r="A114" s="292"/>
      <c r="B114" s="293" t="s">
        <v>394</v>
      </c>
      <c r="C114" s="294">
        <v>2999.1</v>
      </c>
      <c r="D114" s="294">
        <v>-361.12</v>
      </c>
      <c r="E114" s="294">
        <v>0</v>
      </c>
      <c r="F114" s="295">
        <v>-361.12</v>
      </c>
    </row>
    <row r="115" spans="1:6" ht="16.5" customHeight="1" thickBot="1">
      <c r="A115" s="296"/>
      <c r="B115" s="296" t="s">
        <v>531</v>
      </c>
      <c r="C115" s="297">
        <f>SUM(C$19:C114)</f>
        <v>11405894.98</v>
      </c>
      <c r="D115" s="297">
        <f>SUM(D$19:D114)</f>
        <v>-1289206.7700000007</v>
      </c>
      <c r="E115" s="297">
        <f>SUM(E$19:E114)</f>
        <v>0</v>
      </c>
      <c r="F115" s="297">
        <f>SUM(F$19:F114)</f>
        <v>-1289206.7700000007</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REPORTING&amp;RBRIDGEPORT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ciesones</cp:lastModifiedBy>
  <cp:lastPrinted>2007-11-09T14:20:07Z</cp:lastPrinted>
  <dcterms:created xsi:type="dcterms:W3CDTF">2005-10-21T18:41:40Z</dcterms:created>
  <dcterms:modified xsi:type="dcterms:W3CDTF">2010-08-11T12:31:14Z</dcterms:modified>
  <cp:category/>
  <cp:version/>
  <cp:contentType/>
  <cp:contentStatus/>
</cp:coreProperties>
</file>