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Report_17B!$A$10:$F$25</definedName>
    <definedName name="_xlnm.Print_Area" localSheetId="9">Report_18!$A$9:$C$23</definedName>
    <definedName name="_xlnm.Print_Area" localSheetId="10">Report_19!$A$10:$E$31</definedName>
    <definedName name="_xlnm.Print_Area" localSheetId="0">Report_20!$A$11:$C$436</definedName>
    <definedName name="_xlnm.Print_Area" localSheetId="11">Report_21!$A$11:$E$116</definedName>
    <definedName name="_xlnm.Print_Area" localSheetId="12">Report_22!$A$11:$C$20</definedName>
    <definedName name="_xlnm.Print_Area" localSheetId="13">Report_23!$A$9:$F$59</definedName>
    <definedName name="_xlnm.Print_Area" localSheetId="1">Report_5!$A$10:$D$221</definedName>
    <definedName name="_xlnm.Print_Area" localSheetId="2">Report_6!$A$10:$E$138</definedName>
    <definedName name="_xlnm.Print_Area" localSheetId="3">Report_6A!$A$10:$F$138</definedName>
    <definedName name="_xlnm.Print_Area" localSheetId="4">Report_7!$A$10:$D$111</definedName>
    <definedName name="_xlnm.Print_Area" localSheetId="5">Report_8!$A$10:$D$111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C46" i="14"/>
  <c r="F46" i="14" s="1"/>
  <c r="D45" i="14"/>
  <c r="C45" i="14"/>
  <c r="F45" i="14" s="1"/>
  <c r="E44" i="14"/>
  <c r="F44" i="14" s="1"/>
  <c r="D42" i="14"/>
  <c r="C42" i="14"/>
  <c r="F42" i="14" s="1"/>
  <c r="F41" i="14"/>
  <c r="E41" i="14"/>
  <c r="F39" i="14"/>
  <c r="E39" i="14"/>
  <c r="F38" i="14"/>
  <c r="E38" i="14"/>
  <c r="F30" i="14"/>
  <c r="E30" i="14"/>
  <c r="F29" i="14"/>
  <c r="E29" i="14"/>
  <c r="F28" i="14"/>
  <c r="E28" i="14"/>
  <c r="F27" i="14"/>
  <c r="E27" i="14"/>
  <c r="D25" i="14"/>
  <c r="C25" i="14"/>
  <c r="F24" i="14"/>
  <c r="E24" i="14"/>
  <c r="F23" i="14"/>
  <c r="E23" i="14"/>
  <c r="F22" i="14"/>
  <c r="E22" i="14"/>
  <c r="E25" i="14"/>
  <c r="F25" i="14" s="1"/>
  <c r="D19" i="14"/>
  <c r="D20" i="14" s="1"/>
  <c r="C19" i="14"/>
  <c r="C20" i="14" s="1"/>
  <c r="E18" i="14"/>
  <c r="F18" i="14" s="1"/>
  <c r="D16" i="14"/>
  <c r="C16" i="14"/>
  <c r="E16" i="14" s="1"/>
  <c r="E15" i="14"/>
  <c r="F15" i="14" s="1"/>
  <c r="E13" i="14"/>
  <c r="F13" i="14" s="1"/>
  <c r="E12" i="14"/>
  <c r="F12" i="14" s="1"/>
  <c r="E109" i="12"/>
  <c r="E108" i="12"/>
  <c r="E105" i="12"/>
  <c r="E104" i="12"/>
  <c r="E101" i="12"/>
  <c r="E100" i="12"/>
  <c r="E97" i="12"/>
  <c r="E96" i="12"/>
  <c r="E93" i="12"/>
  <c r="E92" i="12"/>
  <c r="E89" i="12"/>
  <c r="E88" i="12"/>
  <c r="E85" i="12"/>
  <c r="E84" i="12"/>
  <c r="E81" i="12"/>
  <c r="E80" i="12"/>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5" i="9"/>
  <c r="E25" i="9"/>
  <c r="D25" i="9"/>
  <c r="C25" i="9"/>
  <c r="F36" i="7"/>
  <c r="E36" i="7"/>
  <c r="D35" i="7"/>
  <c r="E35" i="7" s="1"/>
  <c r="C35" i="7"/>
  <c r="F35" i="7" s="1"/>
  <c r="F34" i="7"/>
  <c r="E34" i="7"/>
  <c r="F33" i="7"/>
  <c r="E33" i="7"/>
  <c r="F32" i="7"/>
  <c r="E32" i="7"/>
  <c r="F31" i="7"/>
  <c r="E31" i="7"/>
  <c r="F30" i="7"/>
  <c r="E30" i="7"/>
  <c r="E27" i="7"/>
  <c r="F27" i="7" s="1"/>
  <c r="D26" i="7"/>
  <c r="C26" i="7"/>
  <c r="E25" i="7"/>
  <c r="F25" i="7" s="1"/>
  <c r="F24" i="7"/>
  <c r="E24" i="7"/>
  <c r="E23" i="7"/>
  <c r="F23" i="7" s="1"/>
  <c r="F22" i="7"/>
  <c r="E22" i="7"/>
  <c r="E21" i="7"/>
  <c r="F21" i="7" s="1"/>
  <c r="F18" i="7"/>
  <c r="E18" i="7"/>
  <c r="D17" i="7"/>
  <c r="E17" i="7" s="1"/>
  <c r="C17" i="7"/>
  <c r="F17" i="7" s="1"/>
  <c r="F16" i="7"/>
  <c r="E16" i="7"/>
  <c r="F15" i="7"/>
  <c r="E15" i="7"/>
  <c r="F14" i="7"/>
  <c r="E14" i="7"/>
  <c r="F13" i="7"/>
  <c r="E13" i="7"/>
  <c r="F12" i="7"/>
  <c r="E12" i="7"/>
  <c r="C111" i="6"/>
  <c r="C111" i="5"/>
  <c r="F115" i="4"/>
  <c r="F111" i="4"/>
  <c r="F107" i="4"/>
  <c r="F103" i="4"/>
  <c r="F99" i="4"/>
  <c r="F87" i="4"/>
  <c r="F83" i="4"/>
  <c r="F79" i="4"/>
  <c r="F75" i="4"/>
  <c r="F71" i="4"/>
  <c r="F67" i="4"/>
  <c r="F63" i="4"/>
  <c r="F59" i="4"/>
  <c r="F55" i="4"/>
  <c r="F51" i="4"/>
  <c r="F43" i="4"/>
  <c r="F37" i="4"/>
  <c r="F29" i="4"/>
  <c r="F25" i="4"/>
  <c r="F21" i="4"/>
  <c r="F17" i="4"/>
  <c r="E135" i="3"/>
  <c r="E130" i="3"/>
  <c r="E124" i="3"/>
  <c r="E119" i="3"/>
  <c r="E114" i="3"/>
  <c r="E109" i="3"/>
  <c r="E104" i="3"/>
  <c r="E99" i="3"/>
  <c r="E94" i="3"/>
  <c r="E89" i="3"/>
  <c r="E84" i="3"/>
  <c r="E79" i="3"/>
  <c r="E74" i="3"/>
  <c r="E69" i="3"/>
  <c r="E64" i="3"/>
  <c r="E59" i="3"/>
  <c r="E54" i="3"/>
  <c r="E49" i="3"/>
  <c r="E44" i="3"/>
  <c r="E39" i="3"/>
  <c r="E34" i="3"/>
  <c r="E29" i="3"/>
  <c r="E24" i="3"/>
  <c r="E18" i="3"/>
  <c r="E13" i="3"/>
  <c r="D220" i="2"/>
  <c r="D217" i="2"/>
  <c r="D209" i="2"/>
  <c r="D201" i="2"/>
  <c r="D193" i="2"/>
  <c r="D185" i="2"/>
  <c r="D177" i="2"/>
  <c r="D169" i="2"/>
  <c r="D161" i="2"/>
  <c r="D153" i="2"/>
  <c r="D145" i="2"/>
  <c r="D137" i="2"/>
  <c r="D129" i="2"/>
  <c r="D121" i="2"/>
  <c r="D113" i="2"/>
  <c r="D105" i="2"/>
  <c r="D97" i="2"/>
  <c r="D89" i="2"/>
  <c r="D81" i="2"/>
  <c r="D73" i="2"/>
  <c r="D65" i="2"/>
  <c r="D57" i="2"/>
  <c r="D49" i="2"/>
  <c r="D41" i="2"/>
  <c r="D33" i="2"/>
  <c r="D25" i="2"/>
  <c r="D17" i="2"/>
  <c r="E19" i="14"/>
  <c r="F19" i="14"/>
  <c r="D219" i="2" l="1"/>
  <c r="D221" i="2" s="1"/>
  <c r="E20" i="14"/>
  <c r="F20" i="14" s="1"/>
  <c r="E137" i="3"/>
  <c r="F117" i="4"/>
  <c r="E26" i="7"/>
  <c r="F26" i="7" s="1"/>
  <c r="E42" i="14"/>
  <c r="E46" i="14"/>
  <c r="F16" i="14"/>
  <c r="E45" i="14"/>
</calcChain>
</file>

<file path=xl/sharedStrings.xml><?xml version="1.0" encoding="utf-8"?>
<sst xmlns="http://schemas.openxmlformats.org/spreadsheetml/2006/main" count="2133" uniqueCount="481">
  <si>
    <t>ROCKVILLE GENERAL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</si>
  <si>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</si>
  <si>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</si>
  <si>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</si>
  <si>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</si>
  <si>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</si>
  <si>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</si>
  <si>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</si>
  <si>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</si>
  <si>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</si>
  <si>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EASTERN CT HEALTH NETWORK , INC</t>
  </si>
  <si>
    <t>Affiliate Description</t>
  </si>
  <si>
    <t>PARENT CORP AND PROVIDES OVERALL DIRECTION AND CONTROL TO ALL OTHER CORPORATIONS</t>
  </si>
  <si>
    <t xml:space="preserve">Affiliate type of service </t>
  </si>
  <si>
    <t>Parent Corporation</t>
  </si>
  <si>
    <t>Tax Status</t>
  </si>
  <si>
    <t>Not for Profit</t>
  </si>
  <si>
    <t>Street Address</t>
  </si>
  <si>
    <t>71 HAYNES STREET, MANCHESTER,CT</t>
  </si>
  <si>
    <t xml:space="preserve">Town </t>
  </si>
  <si>
    <t>Manchester</t>
  </si>
  <si>
    <t>State</t>
  </si>
  <si>
    <t>Connecticut</t>
  </si>
  <si>
    <t>Zip Code</t>
  </si>
  <si>
    <t xml:space="preserve">06040 - </t>
  </si>
  <si>
    <t>CEO Name</t>
  </si>
  <si>
    <t>PETER J. KARL</t>
  </si>
  <si>
    <t>CEO Title</t>
  </si>
  <si>
    <t>PRESIDENT &amp; CEO</t>
  </si>
  <si>
    <t>CT Agent Name</t>
  </si>
  <si>
    <t>Carol Freeman</t>
  </si>
  <si>
    <t>CT Agent Company</t>
  </si>
  <si>
    <t>ECHN</t>
  </si>
  <si>
    <t>CT Agent Company Street Address</t>
  </si>
  <si>
    <t xml:space="preserve">CT Agent Town </t>
  </si>
  <si>
    <t>CT Agent State</t>
  </si>
  <si>
    <t>CT Agent Zip Code</t>
  </si>
  <si>
    <t>B.</t>
  </si>
  <si>
    <t>AETNA AMBULANCE SERVICES, INC.</t>
  </si>
  <si>
    <t>PROVIDES AMBULANCE TRANSPORTATION SERVICES</t>
  </si>
  <si>
    <t>Ambulatory Services</t>
  </si>
  <si>
    <t>For Profit</t>
  </si>
  <si>
    <t>140 Van Block Ave</t>
  </si>
  <si>
    <t>Hartford</t>
  </si>
  <si>
    <t xml:space="preserve">06106 - </t>
  </si>
  <si>
    <t>Wayne Wright</t>
  </si>
  <si>
    <t>President</t>
  </si>
  <si>
    <t>Winship Service Corp</t>
  </si>
  <si>
    <t>c/o Shipman and Goodwin LLP</t>
  </si>
  <si>
    <t>One Constitution Plaza</t>
  </si>
  <si>
    <t xml:space="preserve">06103 - </t>
  </si>
  <si>
    <t>C.</t>
  </si>
  <si>
    <t>AMBULANCE SERVICE OF MANCHESTER, LLC</t>
  </si>
  <si>
    <t>PROVIDE TRANSPORTATION SERVICES</t>
  </si>
  <si>
    <t xml:space="preserve">275 New State Road, Manchester, CT  </t>
  </si>
  <si>
    <t xml:space="preserve">Wayne Wright </t>
  </si>
  <si>
    <t xml:space="preserve">President </t>
  </si>
  <si>
    <t>Shipman and Goodwin LLP</t>
  </si>
  <si>
    <t>Once Constitution Plaza</t>
  </si>
  <si>
    <t>D.</t>
  </si>
  <si>
    <t>CONNECTICUT HEALTHCARE INSURANCE CO.</t>
  </si>
  <si>
    <t>ECHN's Malpractice Insurance Co.</t>
  </si>
  <si>
    <t>Insurance</t>
  </si>
  <si>
    <t>100 Main ST</t>
  </si>
  <si>
    <t>Cayman</t>
  </si>
  <si>
    <t>Cayman Islands</t>
  </si>
  <si>
    <t>Peter Karl</t>
  </si>
  <si>
    <t>Lloyd T. Pelletier</t>
  </si>
  <si>
    <t/>
  </si>
  <si>
    <t>Grand Cayman</t>
  </si>
  <si>
    <t>E.</t>
  </si>
  <si>
    <t>CONNECTICUT OCCUPATIONAL HEALTH PARTNERS, LLC</t>
  </si>
  <si>
    <t>PROVIDES OCCUPATIONAL HEALTH SERVICES TO ITS MEMBERS AND AFFILIATE MEMBERS INCLUDING; CORP CARE, ST. FRANCIS MED PROGRAM AND BRISTOL HOSPITAL MEDWORKS.</t>
  </si>
  <si>
    <t>Occupational Heath</t>
  </si>
  <si>
    <t>1000 Asylum Ave, Suite 4302</t>
  </si>
  <si>
    <t xml:space="preserve">06105 - </t>
  </si>
  <si>
    <t>Hunter Giroux</t>
  </si>
  <si>
    <t>CEO</t>
  </si>
  <si>
    <t xml:space="preserve">Hunter Giroux  </t>
  </si>
  <si>
    <t>F.</t>
  </si>
  <si>
    <t>EASTERN CT PHO</t>
  </si>
  <si>
    <t>PROFESSIONAL SERVICE REPRESENTING PHYSICIANS IN MANAGED CARE CONTRACT NEGOTIATIONS</t>
  </si>
  <si>
    <t>Affilate Support Services</t>
  </si>
  <si>
    <t>26 Haynes Street, Lower Level</t>
  </si>
  <si>
    <t>Peter J. Karl</t>
  </si>
  <si>
    <t>President and Chief Executive Officer</t>
  </si>
  <si>
    <t>Robinson and Cole</t>
  </si>
  <si>
    <t>280 Trumbull Street, Hartford, CT</t>
  </si>
  <si>
    <t>G.</t>
  </si>
  <si>
    <t>ECHN COMMUNITY HEALTHCARE FOUNDATION , INC.</t>
  </si>
  <si>
    <t>TO RAISE FUNDS FOR THE BENEFIT OF EXEMPT ORGANIZATIONS ASSOCIATED WITH ECHN , INC.</t>
  </si>
  <si>
    <t>Fund Raising/Management</t>
  </si>
  <si>
    <t>H.</t>
  </si>
  <si>
    <t>ECHN CORPORATE SERVICES</t>
  </si>
  <si>
    <t>For-profit subsidiary of ECHN serving as parent of Medical Practice Partners</t>
  </si>
  <si>
    <t>71 Haynes Street</t>
  </si>
  <si>
    <t>Dennis O'Neill</t>
  </si>
  <si>
    <t>R&amp;C Service Company</t>
  </si>
  <si>
    <t>280 Trumbull Street</t>
  </si>
  <si>
    <t>I.</t>
  </si>
  <si>
    <t>ECHN ELDERCARE SERVICES, INC.</t>
  </si>
  <si>
    <t>TO INITIATE, DEVELOP, OPERATE, AND MAINTAIN PROGRAMS DIRECTED TOWARD IMPROVING EFFICIENCY OF UTILIZATION OF HEALTH CARE. FACILIITIES AND SERVICES IN EASTERN CT AND PROVIDING COST EFFECTIVE HEALTH CARE TO PUBLIC WHILE MAINTAINING A HIGH QUALITY OF CARE.  C</t>
  </si>
  <si>
    <t>Long Term Care</t>
  </si>
  <si>
    <t>26 SHENIPSIT LAKE RD, TOLLAND,CT</t>
  </si>
  <si>
    <t>Tolland</t>
  </si>
  <si>
    <t xml:space="preserve">06084 - </t>
  </si>
  <si>
    <t>PETER J.KARL</t>
  </si>
  <si>
    <t>71 Haynes Str</t>
  </si>
  <si>
    <t>J.</t>
  </si>
  <si>
    <t>ECHN ENTERPRISES, INC.</t>
  </si>
  <si>
    <t>ECHN ENTERPRISES, INC. IS AN ORGANIZATION ESTABLISHED TO MANAGE MEDICAL OFFICE BUILDINGS AND REAL ESTATE HOLDINGS</t>
  </si>
  <si>
    <t>K.</t>
  </si>
  <si>
    <t>ECHN HEALTH SERVICES ,INC.</t>
  </si>
  <si>
    <t>ECHN HEALTH SERVICES, INC. IS A NOT-FOR-PROFIT ORGANIZATION ESTABLISHED TO OWN AND MANAGES A SERIES OF COMMUNITY BASED MEDICAL PRACTICES</t>
  </si>
  <si>
    <t>Outpatient Care</t>
  </si>
  <si>
    <t>L.</t>
  </si>
  <si>
    <t>ECHN WELLNESS SERVICES , INC.</t>
  </si>
  <si>
    <t>Responsible for developing programs directed towards improving women's health.</t>
  </si>
  <si>
    <t>Women's Health Services</t>
  </si>
  <si>
    <t>2800 Tamarack Ave</t>
  </si>
  <si>
    <t>South Windsor</t>
  </si>
  <si>
    <t xml:space="preserve">06074 - </t>
  </si>
  <si>
    <t>71 Haynes St.</t>
  </si>
  <si>
    <t>M.</t>
  </si>
  <si>
    <t>EVERGREEN ENDOSCOPY CENTER, LLC</t>
  </si>
  <si>
    <t>Joint Venture with community GI Physicians.</t>
  </si>
  <si>
    <t>2400 Tamarack Ave</t>
  </si>
  <si>
    <t xml:space="preserve">06510 - </t>
  </si>
  <si>
    <t>Jeffrey Breiter, MD</t>
  </si>
  <si>
    <t>Gregory J. Pepe, Esq</t>
  </si>
  <si>
    <t>195 Church St., 13th Floor</t>
  </si>
  <si>
    <t>New Haven</t>
  </si>
  <si>
    <t>N.</t>
  </si>
  <si>
    <t>EVERGREEN IMAGING CORP, LLC</t>
  </si>
  <si>
    <t>JOINT VENTURE WITH IMAGING GROUP TO PROVIDE OUTPATIENT DIAGNOSTIC IMAGING SERVICES</t>
  </si>
  <si>
    <t>Imaging Services</t>
  </si>
  <si>
    <t>2800 Tamarack Avenue, South Windsor, CT</t>
  </si>
  <si>
    <t>Dennis McConville</t>
  </si>
  <si>
    <t>Manager</t>
  </si>
  <si>
    <t>Bennett Bernblum, Wiggin &amp; Dana, LLP</t>
  </si>
  <si>
    <t>Century Tower 265 Church Stree, New Haven, CT</t>
  </si>
  <si>
    <t>O.</t>
  </si>
  <si>
    <t>EVERGREEN MEDICAL ASSOCIATES II, LLC</t>
  </si>
  <si>
    <t>Owns and operates the Evergreen II Medical building in South Windsor adjacent to the ECHN Medical Building at Evergreen Walk</t>
  </si>
  <si>
    <t>Real Estate</t>
  </si>
  <si>
    <t>95 Glastonbury Blvd, Suite 214</t>
  </si>
  <si>
    <t>Glastonbury</t>
  </si>
  <si>
    <t xml:space="preserve">06033 - </t>
  </si>
  <si>
    <t>David Sessions</t>
  </si>
  <si>
    <t>Joe R. Labrosse</t>
  </si>
  <si>
    <t>c/o Property Fund LLC</t>
  </si>
  <si>
    <t>95 Glastonbury BLVD, Suite 214</t>
  </si>
  <si>
    <t>P.</t>
  </si>
  <si>
    <t>EVERGREEN MEDICAL ASSOCIATES, LLC</t>
  </si>
  <si>
    <t>JOINT VENTURE TO DEVELOPE AND MANAGE ECHN MEDICAL BUILDING AT EVERGREEN WALK IN SOUTH WINDSOR.</t>
  </si>
  <si>
    <t xml:space="preserve">06001 - </t>
  </si>
  <si>
    <t>Joseph R. Labrosse</t>
  </si>
  <si>
    <t>c/o Grove Properaty Fund LLC</t>
  </si>
  <si>
    <t xml:space="preserve">95 Glastonbury Blvd, Suite 214,  </t>
  </si>
  <si>
    <t>Q.</t>
  </si>
  <si>
    <t>HAYNES STREET MEDICAL ASSOCIATES II, LLC</t>
  </si>
  <si>
    <t>Owns and operates a medical office building at 100 Haynes Street in Manchester</t>
  </si>
  <si>
    <t>R.</t>
  </si>
  <si>
    <t>HAYNES STREET MEDICAL ASSOCIATES, LLC</t>
  </si>
  <si>
    <t>JOINT VENTURE OWNS AND OPERATES A MEDICAL OFFICE BUILDING LOCATED AT 17-19 HAYNES ST IN MANCHESTER</t>
  </si>
  <si>
    <t>S.</t>
  </si>
  <si>
    <t>MANCHESTER MEMORIAL HOSPITAL</t>
  </si>
  <si>
    <t>NON-PROFIT COMMUNITY HOSPITAL IN THE TOWN OF MANCHESTER, TO PROVIDE MEDICAL CARE ON AN ACUTE BASIS</t>
  </si>
  <si>
    <t>Hospital</t>
  </si>
  <si>
    <t>T.</t>
  </si>
  <si>
    <t>MANCHESTER PHYSICIAN HOSPITAL ORGANIZATION</t>
  </si>
  <si>
    <t>Previously organized PHO which is no longer operating.  No activity in this entity since 1994. Dissolution of the entity is pending.</t>
  </si>
  <si>
    <t xml:space="preserve">06045 - </t>
  </si>
  <si>
    <t>Patricia A. Balzer</t>
  </si>
  <si>
    <t>Robert F. Cavanagh</t>
  </si>
  <si>
    <t>Patricia Balzer</t>
  </si>
  <si>
    <t>105 East Center Street</t>
  </si>
  <si>
    <t>U.</t>
  </si>
  <si>
    <t>MEDICAL PRACTICE PARTNERS</t>
  </si>
  <si>
    <t>Provides Medical billing services, eletronic health records, information services and practice management services.</t>
  </si>
  <si>
    <t>29 Naek Road</t>
  </si>
  <si>
    <t>Vernon</t>
  </si>
  <si>
    <t xml:space="preserve">06066 - </t>
  </si>
  <si>
    <t>Gregory M. Williams</t>
  </si>
  <si>
    <t>V.</t>
  </si>
  <si>
    <t>METRO WHEELCHAIR SERVICE, INC</t>
  </si>
  <si>
    <t>PROVIDES TRANSPORTATION FOR WHEELCHAIR BOUND PATIENTS AND SOME LIVERY SERVICES FOR MEDIAL APPOINTMENTS.</t>
  </si>
  <si>
    <t>275 New State Road , Manchester, CT</t>
  </si>
  <si>
    <t>Winship Service Corporation</t>
  </si>
  <si>
    <t>W.</t>
  </si>
  <si>
    <t>NORTHEAST REGIONAL RADIATION ONCOLOGYNETWORK, INC. (NRRON)</t>
  </si>
  <si>
    <t>Joint Venture of four area hospitals that operates The John A. DeQuattro Community Cancer Center in Manchester and the Phoenix Community Cancer Center in Enfield</t>
  </si>
  <si>
    <t>100 Haynes Street</t>
  </si>
  <si>
    <t>Donna Handley</t>
  </si>
  <si>
    <t>Peter Kuzmickas</t>
  </si>
  <si>
    <t>71 HAYNES STREET, MANCHESTER, CT</t>
  </si>
  <si>
    <t>X.</t>
  </si>
  <si>
    <t>TOLLAND IMAGING CENTER</t>
  </si>
  <si>
    <t xml:space="preserve">Joint venture to provide outpatient diagnostic imaging services </t>
  </si>
  <si>
    <t>6 Fieldstone Commons, Suite E</t>
  </si>
  <si>
    <t>Kevin Murphy</t>
  </si>
  <si>
    <t>Y.</t>
  </si>
  <si>
    <t>VISITING NURSE AND HEALTH SERVICES OFCONNECTICUT, INC.</t>
  </si>
  <si>
    <t xml:space="preserve">Provides at-home nursing care and hospice care. </t>
  </si>
  <si>
    <t>Other HealthCare Svcs(Specify)</t>
  </si>
  <si>
    <t>8 Keynote Drive  , Vernon, CT.</t>
  </si>
  <si>
    <t>Vernon Rockville</t>
  </si>
  <si>
    <t>Todd Rose</t>
  </si>
  <si>
    <t xml:space="preserve">Chief Executive Office  </t>
  </si>
  <si>
    <t xml:space="preserve">Todd Rose  </t>
  </si>
  <si>
    <t xml:space="preserve">VISITING NURSE AND HEALTH SERVICES OFCONNECTICUT, </t>
  </si>
  <si>
    <t xml:space="preserve">8 Keynote Drive   , Vernon, CT.  </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</si>
  <si>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</si>
  <si>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</si>
  <si>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</si>
  <si>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</si>
  <si>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</si>
  <si>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</si>
  <si>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</si>
  <si>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</si>
  <si>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</si>
  <si>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</si>
  <si>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</si>
  <si>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</si>
  <si>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</si>
  <si>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</si>
  <si>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</si>
  <si>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</si>
  <si>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</si>
  <si>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</si>
  <si>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</si>
  <si>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</si>
  <si>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</si>
  <si>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</si>
  <si>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</si>
  <si>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</si>
  <si>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</si>
  <si>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</si>
  <si>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</si>
  <si>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</si>
  <si>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</si>
  <si>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</si>
  <si>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</si>
  <si>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</si>
  <si>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</si>
  <si>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</si>
  <si>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</si>
  <si>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</si>
  <si>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</si>
  <si>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</si>
  <si>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 xml:space="preserve">V.         </t>
  </si>
  <si>
    <t xml:space="preserve">W.         </t>
  </si>
  <si>
    <t xml:space="preserve">X.         </t>
  </si>
  <si>
    <t xml:space="preserve">Y.         </t>
  </si>
  <si>
    <t xml:space="preserve">Z.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</si>
  <si>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</si>
  <si>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</si>
  <si>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</si>
  <si>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</si>
  <si>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</si>
  <si>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</si>
  <si>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</si>
  <si>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</si>
  <si>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</si>
  <si>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</si>
  <si>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</si>
  <si>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Allocation of Investment Income/Loss                   </t>
  </si>
  <si>
    <t xml:space="preserve">09/30/2011                     </t>
  </si>
  <si>
    <t>Ending Unconsolidated Intercompany Balance:</t>
  </si>
  <si>
    <t>9/30/2011  </t>
  </si>
  <si>
    <t xml:space="preserve">Adjustment of Goodwill                   </t>
  </si>
  <si>
    <t xml:space="preserve">Accounting Fees                   </t>
  </si>
  <si>
    <t>Nothing to Report  </t>
  </si>
  <si>
    <t xml:space="preserve">Transfer of Donated Assets                   </t>
  </si>
  <si>
    <t xml:space="preserve">Salary and Non-Salary Operating Expenses                   </t>
  </si>
  <si>
    <t xml:space="preserve">Transfer of Salary and Non-Salary Expenses                   </t>
  </si>
  <si>
    <t xml:space="preserve">Contribution                   </t>
  </si>
  <si>
    <t>Grand Total:</t>
  </si>
  <si>
    <t>REPORT 6A - TRANSACTIONS BETWEEN HOSPITAL AFFILIATES OR RELATED CORPORATIONS</t>
  </si>
  <si>
    <t>AFFILIATE TRANSFERRING FUNDS</t>
  </si>
  <si>
    <t>AFFILIATE RECEIVING FUNDS</t>
  </si>
  <si>
    <t>AMOUNT</t>
  </si>
  <si>
    <t>Beginning Unconsolidated Intercompany Balance</t>
  </si>
  <si>
    <t>10/01/2010</t>
  </si>
  <si>
    <t>Allocation of ECHN Expenses to Subsidy</t>
  </si>
  <si>
    <t>09/30/2011</t>
  </si>
  <si>
    <t xml:space="preserve">Total: </t>
  </si>
  <si>
    <t>9/30/2011</t>
  </si>
  <si>
    <t>Allocation of Income/Loss</t>
  </si>
  <si>
    <t>Allocation of Shareholders Equity</t>
  </si>
  <si>
    <t>Nothing to Report</t>
  </si>
  <si>
    <t>Salary and Non-Salary Operating Expenses</t>
  </si>
  <si>
    <t>Transfer of Donated Assets</t>
  </si>
  <si>
    <t>Non Salary Operating Expenses</t>
  </si>
  <si>
    <t>Allocation of Investment Income/Loss</t>
  </si>
  <si>
    <t>Capital Contribution</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</si>
  <si>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</si>
  <si>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</si>
  <si>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</si>
  <si>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</si>
  <si>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</si>
  <si>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</si>
  <si>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</si>
  <si>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</si>
  <si>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</si>
  <si>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</si>
  <si>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</si>
  <si>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</si>
  <si>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</si>
  <si>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</si>
  <si>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</si>
  <si>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</si>
  <si>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</si>
  <si>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</si>
  <si>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</si>
  <si>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</si>
  <si>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</si>
  <si>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</si>
  <si>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</si>
  <si>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</si>
  <si>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</si>
  <si>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</si>
  <si>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</si>
  <si>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</si>
  <si>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</si>
  <si>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</si>
  <si>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</si>
  <si>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</si>
  <si>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</si>
  <si>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</si>
  <si>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</si>
  <si>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</si>
  <si>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</si>
  <si>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</si>
  <si>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</si>
  <si>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</si>
  <si>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</si>
  <si>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</si>
  <si>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</si>
  <si>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</si>
  <si>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</si>
  <si>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</si>
  <si>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</si>
  <si>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</si>
  <si>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</si>
  <si>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</si>
  <si>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Trumbull Chapter</t>
  </si>
  <si>
    <t>CE Prescott</t>
  </si>
  <si>
    <t>Charles Phelps</t>
  </si>
  <si>
    <t>Winchell Foster</t>
  </si>
  <si>
    <t>Betsy C. Tucker</t>
  </si>
  <si>
    <t>Anna Shelton Whitlock</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</si>
  <si>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</si>
  <si>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</si>
  <si>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</si>
  <si>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</si>
  <si>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</si>
  <si>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ECHN offers options and will not bill, refer to a coll, a SP pat prior to giving opp to fin assist or choose a pay option that fits needs.  If pat does not request an appt for fin aid within 10 days, they have 120 days to pay acct in full.  If acct remain</t>
  </si>
  <si>
    <t>Hospital's processes and policies for compensating a Collection Agent for services rendered</t>
  </si>
  <si>
    <t xml:space="preserve">ECHN has agreements with Coll Agencies to initiate collection efforts on those accts that ECHN refers to them.  If pay schedules are not kept, accts will be transferred from coll agents to secondary collections attorneys for follow-up.  Coll Agents are pa   </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</si>
  <si>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</si>
  <si>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</si>
  <si>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</si>
  <si>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</si>
  <si>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</si>
  <si>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</si>
  <si>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</si>
  <si>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</si>
  <si>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</si>
  <si>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</si>
  <si>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</si>
  <si>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</si>
  <si>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ECHN has agreements with Coll Agencies to initiate collection efforts on those accts that ECHN refers to them.  If pay schedules are not kept, accts will be transferred from coll agents to secondary collections attorneys for follow-up.  Coll Agents are pa</t>
  </si>
  <si>
    <t>Recovery Rate on Accounts Assigned (excluding Medicare accounts) to Collection Agent.</t>
  </si>
  <si>
    <t>REPORT 19 - SALARIES AND FRINGE BENEFITS OF THE TEN HIGHEST PAID HOSPITAL POSITIONS</t>
  </si>
  <si>
    <t>POSITION TITLE</t>
  </si>
  <si>
    <t>SALARY</t>
  </si>
  <si>
    <t>FRINGE BENEFITS</t>
  </si>
  <si>
    <t>TOTAL</t>
  </si>
  <si>
    <t>1.</t>
  </si>
  <si>
    <t>2.</t>
  </si>
  <si>
    <t>OB/GYN</t>
  </si>
  <si>
    <t>3.</t>
  </si>
  <si>
    <t>Infection Control Director MD</t>
  </si>
  <si>
    <t>4.</t>
  </si>
  <si>
    <t>CFO</t>
  </si>
  <si>
    <t>5.</t>
  </si>
  <si>
    <t>Senior VP of Medical Affairs</t>
  </si>
  <si>
    <t>6.</t>
  </si>
  <si>
    <t>RN Supervisor</t>
  </si>
  <si>
    <t>7.</t>
  </si>
  <si>
    <t>Admin Director</t>
  </si>
  <si>
    <t>8.</t>
  </si>
  <si>
    <t>RN - ICU</t>
  </si>
  <si>
    <t>9.</t>
  </si>
  <si>
    <t>Medical Director ED</t>
  </si>
  <si>
    <t>10.</t>
  </si>
  <si>
    <t>Medical Imaging Director</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</si>
  <si>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</si>
  <si>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</si>
  <si>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</si>
  <si>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</si>
  <si>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</si>
  <si>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</si>
  <si>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</si>
  <si>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</si>
  <si>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</si>
  <si>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</si>
  <si>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</si>
  <si>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</si>
  <si>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</si>
  <si>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</si>
  <si>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</si>
  <si>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</si>
  <si>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</si>
  <si>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</si>
  <si>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</si>
  <si>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</si>
  <si>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</si>
  <si>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</si>
  <si>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</si>
  <si>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R .</t>
  </si>
  <si>
    <t>S .</t>
  </si>
  <si>
    <t>T .</t>
  </si>
  <si>
    <t>U .</t>
  </si>
  <si>
    <t>V .</t>
  </si>
  <si>
    <t>W .</t>
  </si>
  <si>
    <t>X .</t>
  </si>
  <si>
    <t>Y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</si>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</sst>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medium">
        <color auto="1"/>
      </left>
      <right/>
      <top/>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8" applyNumberFormat="0" applyAlignment="0" applyProtection="0"/>
    <xf numFmtId="0" fontId="32" fillId="7" borderId="71"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5" applyNumberFormat="0" applyFill="0" applyAlignment="0" applyProtection="0"/>
    <xf numFmtId="0" fontId="23" fillId="0" borderId="66" applyNumberFormat="0" applyFill="0" applyAlignment="0" applyProtection="0"/>
    <xf numFmtId="0" fontId="24" fillId="0" borderId="67" applyNumberFormat="0" applyFill="0" applyAlignment="0" applyProtection="0"/>
    <xf numFmtId="0" fontId="24" fillId="0" borderId="0" applyNumberFormat="0" applyFill="0" applyBorder="0" applyAlignment="0" applyProtection="0"/>
    <xf numFmtId="0" fontId="28" fillId="5" borderId="68" applyNumberFormat="0" applyAlignment="0" applyProtection="0"/>
    <xf numFmtId="0" fontId="31" fillId="0" borderId="70" applyNumberFormat="0" applyFill="0" applyAlignment="0" applyProtection="0"/>
    <xf numFmtId="0" fontId="27" fillId="4" borderId="0" applyNumberFormat="0" applyBorder="0" applyAlignment="0" applyProtection="0"/>
    <xf numFmtId="0" fontId="20" fillId="8" borderId="72" applyNumberFormat="0" applyFont="0" applyAlignment="0" applyProtection="0"/>
    <xf numFmtId="0" fontId="29" fillId="6" borderId="69"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3" applyNumberFormat="0" applyFill="0" applyAlignment="0" applyProtection="0"/>
    <xf numFmtId="0" fontId="33" fillId="0" borderId="0" applyNumberFormat="0" applyFill="0" applyBorder="0" applyAlignment="0" applyProtection="0"/>
  </cellStyleXfs>
  <cellXfs count="501">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4"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5" xfId="0" applyFont="1" applyBorder="1" applyAlignment="1">
      <alignment wrapText="1"/>
    </xf>
    <xf numFmtId="0" fontId="0" fillId="0" borderId="19" xfId="0" applyFont="1" applyFill="1" applyBorder="1"/>
    <xf numFmtId="0" fontId="5" fillId="0" borderId="76" xfId="0" applyFont="1" applyFill="1" applyBorder="1" applyAlignment="1">
      <alignment horizontal="center" wrapText="1"/>
    </xf>
    <xf numFmtId="0" fontId="5" fillId="0" borderId="77"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6" xfId="0" applyFont="1" applyFill="1" applyBorder="1" applyAlignment="1">
      <alignment horizontal="left" wrapText="1"/>
    </xf>
    <xf numFmtId="0" fontId="5" fillId="0" borderId="78"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79"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5"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0" xfId="0" applyNumberFormat="1" applyFont="1" applyBorder="1" applyAlignment="1">
      <alignment horizontal="center" wrapText="1"/>
    </xf>
    <xf numFmtId="49" fontId="5" fillId="0" borderId="81" xfId="0" applyNumberFormat="1" applyFont="1" applyBorder="1" applyAlignment="1">
      <alignment horizontal="center" wrapText="1"/>
    </xf>
    <xf numFmtId="0" fontId="5" fillId="0" borderId="4" xfId="0" applyFont="1" applyBorder="1" applyAlignment="1">
      <alignment horizontal="center" wrapText="1"/>
    </xf>
    <xf numFmtId="0" fontId="5" fillId="0" borderId="76" xfId="0" applyFont="1" applyBorder="1" applyAlignment="1">
      <alignment horizontal="center" wrapText="1"/>
    </xf>
    <xf numFmtId="0" fontId="5" fillId="0" borderId="77" xfId="0" applyFont="1" applyBorder="1" applyAlignment="1">
      <alignment horizontal="center" wrapText="1"/>
    </xf>
    <xf numFmtId="0" fontId="5" fillId="0" borderId="82"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3" xfId="0" applyFont="1" applyBorder="1" applyAlignment="1">
      <alignment horizontal="left" wrapText="1"/>
    </xf>
    <xf numFmtId="0" fontId="5" fillId="0" borderId="78" xfId="0" applyFont="1" applyBorder="1" applyAlignment="1">
      <alignment horizontal="center" wrapText="1"/>
    </xf>
    <xf numFmtId="0" fontId="5" fillId="0" borderId="84"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5" xfId="0" applyFont="1" applyBorder="1" applyAlignment="1">
      <alignment horizontal="center" wrapText="1"/>
    </xf>
    <xf numFmtId="0" fontId="5" fillId="0" borderId="82"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6" xfId="0" applyFont="1" applyBorder="1" applyAlignment="1">
      <alignment horizontal="center" wrapText="1"/>
    </xf>
    <xf numFmtId="0" fontId="0" fillId="0" borderId="87" xfId="0" applyFont="1" applyBorder="1"/>
    <xf numFmtId="0" fontId="0" fillId="0" borderId="13" xfId="0" applyFont="1" applyBorder="1" applyAlignment="1">
      <alignment horizontal="left"/>
    </xf>
    <xf numFmtId="14" fontId="0" fillId="0" borderId="79"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8" xfId="0" applyFont="1" applyFill="1" applyBorder="1" applyAlignment="1">
      <alignment wrapText="1"/>
    </xf>
    <xf numFmtId="0" fontId="0" fillId="0" borderId="89"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8" xfId="0" applyFont="1" applyFill="1" applyBorder="1" applyAlignment="1"/>
    <xf numFmtId="0" fontId="0" fillId="33" borderId="90"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1" xfId="0" applyNumberFormat="1" applyFont="1" applyBorder="1" applyAlignment="1">
      <alignment horizontal="center" wrapText="1"/>
    </xf>
    <xf numFmtId="164" fontId="5" fillId="0" borderId="81" xfId="0" applyNumberFormat="1" applyFont="1" applyBorder="1" applyAlignment="1">
      <alignment horizontal="center" wrapText="1"/>
    </xf>
    <xf numFmtId="164" fontId="5" fillId="0" borderId="92" xfId="0" applyNumberFormat="1" applyFont="1" applyBorder="1" applyAlignment="1">
      <alignment horizontal="center" wrapText="1"/>
    </xf>
    <xf numFmtId="0" fontId="5" fillId="0" borderId="93" xfId="0" applyFont="1" applyBorder="1" applyAlignment="1">
      <alignment horizontal="center" wrapText="1"/>
    </xf>
    <xf numFmtId="0" fontId="8" fillId="0" borderId="94" xfId="0" applyFont="1" applyBorder="1" applyAlignment="1">
      <alignment horizontal="center" wrapText="1"/>
    </xf>
    <xf numFmtId="0" fontId="8" fillId="0" borderId="78" xfId="0" applyFont="1" applyBorder="1" applyAlignment="1">
      <alignment horizontal="left" wrapText="1"/>
    </xf>
    <xf numFmtId="0" fontId="8" fillId="0" borderId="78" xfId="0" applyFont="1" applyBorder="1" applyAlignment="1">
      <alignment horizontal="center" wrapText="1"/>
    </xf>
    <xf numFmtId="0" fontId="8" fillId="0" borderId="95"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6" xfId="0" applyFont="1" applyBorder="1" applyAlignment="1">
      <alignment horizontal="center" wrapText="1"/>
    </xf>
    <xf numFmtId="14" fontId="5" fillId="0" borderId="75" xfId="0" applyNumberFormat="1" applyFont="1" applyBorder="1" applyAlignment="1">
      <alignment horizontal="right"/>
    </xf>
    <xf numFmtId="6" fontId="5" fillId="0" borderId="97"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6" xfId="0" applyFont="1" applyBorder="1" applyAlignment="1">
      <alignment horizontal="center" wrapText="1"/>
    </xf>
    <xf numFmtId="14" fontId="0" fillId="0" borderId="98" xfId="0" applyNumberFormat="1" applyFont="1" applyBorder="1" applyAlignment="1">
      <alignment horizontal="right"/>
    </xf>
    <xf numFmtId="6" fontId="0" fillId="0" borderId="99" xfId="0" applyNumberFormat="1" applyFont="1" applyBorder="1" applyAlignment="1">
      <alignment horizontal="right"/>
    </xf>
    <xf numFmtId="0" fontId="4" fillId="0" borderId="88" xfId="0" applyFont="1" applyFill="1" applyBorder="1" applyAlignment="1">
      <alignment horizontal="center" wrapText="1"/>
    </xf>
    <xf numFmtId="0" fontId="4" fillId="0" borderId="100" xfId="0" applyFont="1" applyFill="1" applyBorder="1" applyAlignment="1">
      <alignment horizontal="center" wrapText="1"/>
    </xf>
    <xf numFmtId="0" fontId="4" fillId="0" borderId="100" xfId="0" applyFont="1" applyFill="1" applyBorder="1" applyAlignment="1">
      <alignment horizontal="center"/>
    </xf>
    <xf numFmtId="0" fontId="4" fillId="0" borderId="100" xfId="0" applyFont="1" applyBorder="1" applyAlignment="1">
      <alignment horizontal="right"/>
    </xf>
    <xf numFmtId="14" fontId="4" fillId="0" borderId="100" xfId="0" applyNumberFormat="1" applyFont="1" applyBorder="1" applyAlignment="1">
      <alignment horizontal="right"/>
    </xf>
    <xf numFmtId="6" fontId="4" fillId="0" borderId="90" xfId="0" applyNumberFormat="1" applyFont="1" applyBorder="1" applyAlignment="1">
      <alignment horizontal="right"/>
    </xf>
    <xf numFmtId="0" fontId="4" fillId="33" borderId="86" xfId="0" applyFont="1" applyFill="1" applyBorder="1" applyAlignment="1">
      <alignment horizontal="center" wrapText="1"/>
    </xf>
    <xf numFmtId="0" fontId="4" fillId="33" borderId="87" xfId="0" applyFont="1" applyFill="1" applyBorder="1" applyAlignment="1">
      <alignment horizontal="center" wrapText="1"/>
    </xf>
    <xf numFmtId="0" fontId="4" fillId="33" borderId="75" xfId="0" applyFont="1" applyFill="1" applyBorder="1" applyAlignment="1">
      <alignment horizontal="center"/>
    </xf>
    <xf numFmtId="0" fontId="4" fillId="33" borderId="75" xfId="0" applyFont="1" applyFill="1" applyBorder="1" applyAlignment="1">
      <alignment horizontal="right"/>
    </xf>
    <xf numFmtId="14" fontId="4" fillId="33" borderId="75" xfId="0" applyNumberFormat="1" applyFont="1" applyFill="1" applyBorder="1" applyAlignment="1">
      <alignment horizontal="left"/>
    </xf>
    <xf numFmtId="6" fontId="4" fillId="33" borderId="97"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6"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3"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7"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1" xfId="0" applyNumberFormat="1" applyFont="1" applyBorder="1" applyAlignment="1">
      <alignment horizontal="center" wrapText="1"/>
    </xf>
    <xf numFmtId="0" fontId="8" fillId="0" borderId="85" xfId="0" applyFont="1" applyBorder="1" applyAlignment="1">
      <alignment horizontal="center"/>
    </xf>
    <xf numFmtId="0" fontId="8" fillId="0" borderId="77" xfId="0" applyFont="1" applyBorder="1" applyAlignment="1">
      <alignment horizontal="center"/>
    </xf>
    <xf numFmtId="0" fontId="8" fillId="0" borderId="82" xfId="0" applyFont="1" applyBorder="1" applyAlignment="1">
      <alignment horizontal="center"/>
    </xf>
    <xf numFmtId="0" fontId="8" fillId="0" borderId="93" xfId="0" applyFont="1" applyBorder="1" applyAlignment="1">
      <alignment horizontal="center"/>
    </xf>
    <xf numFmtId="0" fontId="8" fillId="0" borderId="102" xfId="0" applyFont="1" applyBorder="1" applyAlignment="1">
      <alignment horizontal="center" wrapText="1"/>
    </xf>
    <xf numFmtId="0" fontId="8" fillId="0" borderId="86" xfId="0" applyFont="1" applyBorder="1" applyAlignment="1">
      <alignment horizontal="center" wrapText="1"/>
    </xf>
    <xf numFmtId="0" fontId="7" fillId="33" borderId="34" xfId="0" applyFont="1" applyFill="1" applyBorder="1"/>
    <xf numFmtId="0" fontId="7" fillId="0" borderId="103" xfId="0" applyFont="1" applyBorder="1" applyAlignment="1">
      <alignment horizontal="center" wrapText="1"/>
    </xf>
    <xf numFmtId="0" fontId="7" fillId="0" borderId="104"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6" xfId="0" applyFont="1" applyFill="1" applyBorder="1" applyAlignment="1">
      <alignment horizontal="center" wrapText="1"/>
    </xf>
    <xf numFmtId="0" fontId="7" fillId="33" borderId="87"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5"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8" xfId="0" applyFont="1" applyFill="1" applyBorder="1" applyAlignment="1">
      <alignment horizontal="center" vertical="top"/>
    </xf>
    <xf numFmtId="0" fontId="10" fillId="0" borderId="32" xfId="0" applyFont="1" applyFill="1" applyBorder="1" applyAlignment="1">
      <alignment vertical="top"/>
    </xf>
    <xf numFmtId="164" fontId="13" fillId="33" borderId="59"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0"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1"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4" xfId="0" applyNumberFormat="1" applyFont="1" applyBorder="1" applyAlignment="1">
      <alignment horizontal="left"/>
    </xf>
    <xf numFmtId="164" fontId="4" fillId="0" borderId="54"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3" xfId="0" applyFont="1" applyBorder="1" applyAlignment="1">
      <alignment horizontal="left" wrapText="1"/>
    </xf>
    <xf numFmtId="0" fontId="8" fillId="0" borderId="106" xfId="0" applyFont="1" applyBorder="1" applyAlignment="1">
      <alignment horizontal="center" wrapText="1"/>
    </xf>
    <xf numFmtId="0" fontId="8" fillId="0" borderId="107"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6" xfId="0" applyFont="1" applyFill="1" applyBorder="1" applyAlignment="1">
      <alignment horizontal="left" wrapText="1"/>
    </xf>
    <xf numFmtId="0" fontId="8" fillId="33" borderId="64" xfId="0" applyFont="1" applyFill="1" applyBorder="1" applyAlignment="1">
      <alignment horizontal="center" wrapText="1"/>
    </xf>
    <xf numFmtId="0" fontId="8" fillId="33" borderId="63"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6" xfId="0" applyFont="1" applyBorder="1" applyAlignment="1">
      <alignment horizontal="left" wrapText="1"/>
    </xf>
    <xf numFmtId="6" fontId="7" fillId="0" borderId="98"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4"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5"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8" xfId="0" applyFont="1" applyBorder="1" applyAlignment="1" applyProtection="1">
      <alignment horizontal="center" wrapText="1"/>
      <protection locked="0"/>
    </xf>
    <xf numFmtId="0" fontId="6" fillId="0" borderId="109" xfId="0" applyFont="1" applyBorder="1" applyAlignment="1">
      <alignment horizontal="left" wrapText="1"/>
    </xf>
    <xf numFmtId="0" fontId="0" fillId="0" borderId="13" xfId="0" applyFont="1" applyBorder="1" applyAlignment="1">
      <alignment horizontal="center" wrapText="1"/>
    </xf>
    <xf numFmtId="0" fontId="6" fillId="33" borderId="110" xfId="0" applyFont="1" applyFill="1" applyBorder="1" applyAlignment="1" applyProtection="1">
      <alignment horizontal="right" wrapText="1"/>
      <protection locked="0"/>
    </xf>
    <xf numFmtId="0" fontId="6" fillId="33" borderId="111" xfId="0" applyFont="1" applyFill="1" applyBorder="1" applyAlignment="1">
      <alignment wrapText="1"/>
    </xf>
    <xf numFmtId="0" fontId="0" fillId="33" borderId="13" xfId="0" applyFont="1" applyFill="1" applyBorder="1" applyAlignment="1">
      <alignment horizontal="center"/>
    </xf>
    <xf numFmtId="0" fontId="6" fillId="0" borderId="110" xfId="0" applyFont="1" applyBorder="1" applyAlignment="1" applyProtection="1">
      <alignment horizontal="center" wrapText="1"/>
      <protection locked="0"/>
    </xf>
    <xf numFmtId="0" fontId="6" fillId="0" borderId="111" xfId="0" applyFont="1" applyBorder="1" applyAlignment="1">
      <alignment horizontal="left" wrapText="1"/>
    </xf>
    <xf numFmtId="0" fontId="0" fillId="0" borderId="112" xfId="0" applyFont="1" applyBorder="1" applyAlignment="1">
      <alignment horizontal="center" wrapText="1"/>
    </xf>
    <xf numFmtId="0" fontId="6" fillId="33" borderId="110" xfId="0" applyFont="1" applyFill="1" applyBorder="1" applyAlignment="1" applyProtection="1">
      <alignment wrapText="1"/>
      <protection locked="0"/>
    </xf>
    <xf numFmtId="0" fontId="6" fillId="33" borderId="113" xfId="0" applyFont="1" applyFill="1" applyBorder="1" applyAlignment="1" applyProtection="1">
      <alignment wrapText="1"/>
      <protection locked="0"/>
    </xf>
    <xf numFmtId="0" fontId="6" fillId="33" borderId="112" xfId="0" applyFont="1" applyFill="1" applyBorder="1" applyAlignment="1">
      <alignment wrapText="1"/>
    </xf>
    <xf numFmtId="0" fontId="6" fillId="0" borderId="114" xfId="0" applyFont="1" applyBorder="1" applyAlignment="1" applyProtection="1">
      <alignment horizontal="center" wrapText="1"/>
      <protection locked="0"/>
    </xf>
    <xf numFmtId="0" fontId="6" fillId="0" borderId="115"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19"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0" xfId="0" applyFont="1" applyFill="1" applyBorder="1" applyAlignment="1">
      <alignment horizontal="center"/>
    </xf>
    <xf numFmtId="0" fontId="1" fillId="0" borderId="120" xfId="0" applyFont="1" applyFill="1" applyBorder="1" applyAlignment="1"/>
    <xf numFmtId="5" fontId="3" fillId="0" borderId="12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3" fillId="0" borderId="121" xfId="0" applyFont="1" applyBorder="1"/>
    <xf numFmtId="0" fontId="3" fillId="0" borderId="0" xfId="0" applyFont="1"/>
    <xf numFmtId="6" fontId="1" fillId="0" borderId="37" xfId="0" applyNumberFormat="1" applyFont="1" applyFill="1" applyBorder="1" applyAlignment="1">
      <alignment horizontal="center" vertical="top" wrapText="1"/>
    </xf>
    <xf numFmtId="0" fontId="11" fillId="0" borderId="122" xfId="0" applyFont="1" applyFill="1" applyBorder="1"/>
    <xf numFmtId="10" fontId="6" fillId="0" borderId="12" xfId="0" applyNumberFormat="1" applyFont="1" applyBorder="1" applyAlignment="1">
      <alignment horizontal="left" wrapText="1"/>
    </xf>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6" xfId="0" applyFont="1" applyFill="1" applyBorder="1" applyAlignment="1">
      <alignment vertical="top" wrapText="1"/>
    </xf>
    <xf numFmtId="0" fontId="11" fillId="0" borderId="57"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5" xfId="0" applyFont="1" applyFill="1" applyBorder="1" applyAlignment="1">
      <alignment horizontal="left" vertical="top" wrapText="1"/>
    </xf>
    <xf numFmtId="0" fontId="1" fillId="0" borderId="56" xfId="0" applyFont="1" applyFill="1" applyBorder="1" applyAlignment="1">
      <alignment horizontal="left" vertical="top" wrapText="1"/>
    </xf>
    <xf numFmtId="0" fontId="1" fillId="0" borderId="55" xfId="0" applyFont="1" applyFill="1" applyBorder="1" applyAlignment="1">
      <alignment horizontal="left" wrapText="1"/>
    </xf>
    <xf numFmtId="0" fontId="1" fillId="0" borderId="56"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6" xfId="0" applyNumberFormat="1" applyFont="1" applyBorder="1" applyAlignment="1">
      <alignment horizontal="center"/>
    </xf>
    <xf numFmtId="0" fontId="4" fillId="0" borderId="62"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4" xfId="0" applyFont="1" applyBorder="1" applyAlignment="1">
      <alignment wrapText="1"/>
    </xf>
    <xf numFmtId="0" fontId="1" fillId="0" borderId="116" xfId="0" applyFont="1" applyBorder="1" applyAlignment="1">
      <alignment horizontal="center"/>
    </xf>
    <xf numFmtId="0" fontId="1" fillId="0" borderId="118" xfId="0" applyFont="1" applyBorder="1" applyAlignment="1">
      <alignment horizontal="center"/>
    </xf>
    <xf numFmtId="0" fontId="1" fillId="0" borderId="117"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6"/>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5"/>
      <c r="B1" s="445"/>
      <c r="C1" s="445"/>
    </row>
    <row r="2" spans="1:3" ht="18" customHeight="1" x14ac:dyDescent="0.25">
      <c r="A2" s="446" t="s">
        <v>0</v>
      </c>
      <c r="B2" s="446"/>
      <c r="C2" s="446"/>
    </row>
    <row r="3" spans="1:3" ht="18" customHeight="1" x14ac:dyDescent="0.25">
      <c r="A3" s="444" t="s">
        <v>1</v>
      </c>
      <c r="B3" s="444"/>
      <c r="C3" s="444"/>
    </row>
    <row r="4" spans="1:3" ht="18" customHeight="1" x14ac:dyDescent="0.25">
      <c r="A4" s="444" t="s">
        <v>2</v>
      </c>
      <c r="B4" s="444"/>
      <c r="C4" s="444"/>
    </row>
    <row r="5" spans="1:3" ht="15.75" customHeight="1" x14ac:dyDescent="0.25">
      <c r="A5" s="444" t="s">
        <v>3</v>
      </c>
      <c r="B5" s="444"/>
      <c r="C5" s="444"/>
    </row>
    <row r="6" spans="1:3" ht="15.75" customHeight="1" x14ac:dyDescent="0.25">
      <c r="A6" s="444" t="s">
        <v>4</v>
      </c>
      <c r="B6" s="444"/>
      <c r="C6" s="444"/>
    </row>
    <row r="7" spans="1:3" ht="16.5" customHeight="1" thickBot="1" x14ac:dyDescent="0.3">
      <c r="A7" s="444"/>
      <c r="B7" s="444"/>
      <c r="C7" s="444"/>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3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42</v>
      </c>
    </row>
    <row r="34" spans="1:3" ht="14.25" customHeight="1" x14ac:dyDescent="0.2">
      <c r="A34" s="19">
        <v>5</v>
      </c>
      <c r="B34" s="20" t="s">
        <v>19</v>
      </c>
      <c r="C34" s="21" t="s">
        <v>43</v>
      </c>
    </row>
    <row r="35" spans="1:3" ht="14.25" customHeight="1" x14ac:dyDescent="0.2">
      <c r="A35" s="19">
        <v>6</v>
      </c>
      <c r="B35" s="20" t="s">
        <v>21</v>
      </c>
      <c r="C35" s="24" t="s">
        <v>22</v>
      </c>
    </row>
    <row r="36" spans="1:3" ht="14.25" customHeight="1" x14ac:dyDescent="0.2">
      <c r="A36" s="19">
        <v>7</v>
      </c>
      <c r="B36" s="20" t="s">
        <v>23</v>
      </c>
      <c r="C36" s="21" t="s">
        <v>44</v>
      </c>
    </row>
    <row r="37" spans="1:3" ht="14.25" customHeight="1" x14ac:dyDescent="0.2">
      <c r="A37" s="19">
        <v>8</v>
      </c>
      <c r="B37" s="20" t="s">
        <v>25</v>
      </c>
      <c r="C37" s="21" t="s">
        <v>45</v>
      </c>
    </row>
    <row r="38" spans="1:3" ht="14.25" customHeight="1" x14ac:dyDescent="0.2">
      <c r="A38" s="19">
        <v>9</v>
      </c>
      <c r="B38" s="20" t="s">
        <v>27</v>
      </c>
      <c r="C38" s="21" t="s">
        <v>46</v>
      </c>
    </row>
    <row r="39" spans="1:3" ht="14.25" customHeight="1" x14ac:dyDescent="0.2">
      <c r="A39" s="19">
        <v>10</v>
      </c>
      <c r="B39" s="20" t="s">
        <v>29</v>
      </c>
      <c r="C39" s="21" t="s">
        <v>47</v>
      </c>
    </row>
    <row r="40" spans="1:3" ht="14.25" customHeight="1" x14ac:dyDescent="0.2">
      <c r="A40" s="19">
        <v>11</v>
      </c>
      <c r="B40" s="20" t="s">
        <v>31</v>
      </c>
      <c r="C40" s="21" t="s">
        <v>48</v>
      </c>
    </row>
    <row r="41" spans="1:3" ht="14.25" customHeight="1" x14ac:dyDescent="0.2">
      <c r="A41" s="19">
        <v>12</v>
      </c>
      <c r="B41" s="20" t="s">
        <v>33</v>
      </c>
      <c r="C41" s="21" t="s">
        <v>49</v>
      </c>
    </row>
    <row r="42" spans="1:3" ht="14.25" customHeight="1" x14ac:dyDescent="0.2">
      <c r="A42" s="19">
        <v>13</v>
      </c>
      <c r="B42" s="20" t="s">
        <v>34</v>
      </c>
      <c r="C42" s="21" t="s">
        <v>43</v>
      </c>
    </row>
    <row r="43" spans="1:3" ht="14.25" customHeight="1" x14ac:dyDescent="0.2">
      <c r="A43" s="19">
        <v>14</v>
      </c>
      <c r="B43" s="20" t="s">
        <v>35</v>
      </c>
      <c r="C43" s="24" t="s">
        <v>22</v>
      </c>
    </row>
    <row r="44" spans="1:3" ht="15" customHeight="1" thickBot="1" x14ac:dyDescent="0.25">
      <c r="A44" s="25">
        <v>15</v>
      </c>
      <c r="B44" s="26" t="s">
        <v>36</v>
      </c>
      <c r="C44" s="27" t="s">
        <v>50</v>
      </c>
    </row>
    <row r="45" spans="1:3" ht="15.75" customHeight="1" x14ac:dyDescent="0.25">
      <c r="A45" s="13"/>
      <c r="B45" s="14"/>
      <c r="C45" s="15"/>
    </row>
    <row r="46" spans="1:3" ht="27.2" customHeight="1" x14ac:dyDescent="0.25">
      <c r="A46" s="16" t="s">
        <v>51</v>
      </c>
      <c r="B46" s="17" t="s">
        <v>9</v>
      </c>
      <c r="C46" s="18" t="s">
        <v>52</v>
      </c>
    </row>
    <row r="47" spans="1:3" x14ac:dyDescent="0.2">
      <c r="A47" s="19">
        <v>1</v>
      </c>
      <c r="B47" s="20" t="s">
        <v>11</v>
      </c>
      <c r="C47" s="21" t="s">
        <v>53</v>
      </c>
    </row>
    <row r="48" spans="1:3" ht="14.25" customHeight="1" x14ac:dyDescent="0.2">
      <c r="A48" s="19">
        <v>2</v>
      </c>
      <c r="B48" s="22" t="s">
        <v>13</v>
      </c>
      <c r="C48" s="21" t="s">
        <v>40</v>
      </c>
    </row>
    <row r="49" spans="1:3" ht="14.25" customHeight="1" x14ac:dyDescent="0.2">
      <c r="A49" s="19">
        <v>3</v>
      </c>
      <c r="B49" s="22" t="s">
        <v>15</v>
      </c>
      <c r="C49" s="23" t="s">
        <v>41</v>
      </c>
    </row>
    <row r="50" spans="1:3" ht="14.25" customHeight="1" x14ac:dyDescent="0.2">
      <c r="A50" s="19">
        <v>4</v>
      </c>
      <c r="B50" s="20" t="s">
        <v>17</v>
      </c>
      <c r="C50" s="21" t="s">
        <v>54</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55</v>
      </c>
    </row>
    <row r="55" spans="1:3" ht="14.25" customHeight="1" x14ac:dyDescent="0.2">
      <c r="A55" s="19">
        <v>9</v>
      </c>
      <c r="B55" s="20" t="s">
        <v>27</v>
      </c>
      <c r="C55" s="21" t="s">
        <v>56</v>
      </c>
    </row>
    <row r="56" spans="1:3" ht="14.25" customHeight="1" x14ac:dyDescent="0.2">
      <c r="A56" s="19">
        <v>10</v>
      </c>
      <c r="B56" s="20" t="s">
        <v>29</v>
      </c>
      <c r="C56" s="21" t="s">
        <v>47</v>
      </c>
    </row>
    <row r="57" spans="1:3" ht="14.25" customHeight="1" x14ac:dyDescent="0.2">
      <c r="A57" s="19">
        <v>11</v>
      </c>
      <c r="B57" s="20" t="s">
        <v>31</v>
      </c>
      <c r="C57" s="21" t="s">
        <v>57</v>
      </c>
    </row>
    <row r="58" spans="1:3" ht="14.25" customHeight="1" x14ac:dyDescent="0.2">
      <c r="A58" s="19">
        <v>12</v>
      </c>
      <c r="B58" s="20" t="s">
        <v>33</v>
      </c>
      <c r="C58" s="21" t="s">
        <v>58</v>
      </c>
    </row>
    <row r="59" spans="1:3" ht="14.25" customHeight="1" x14ac:dyDescent="0.2">
      <c r="A59" s="19">
        <v>13</v>
      </c>
      <c r="B59" s="20" t="s">
        <v>34</v>
      </c>
      <c r="C59" s="21" t="s">
        <v>43</v>
      </c>
    </row>
    <row r="60" spans="1:3" ht="14.25" customHeight="1" x14ac:dyDescent="0.2">
      <c r="A60" s="19">
        <v>14</v>
      </c>
      <c r="B60" s="20" t="s">
        <v>35</v>
      </c>
      <c r="C60" s="24" t="s">
        <v>22</v>
      </c>
    </row>
    <row r="61" spans="1:3" ht="15" customHeight="1" thickBot="1" x14ac:dyDescent="0.25">
      <c r="A61" s="25">
        <v>15</v>
      </c>
      <c r="B61" s="26" t="s">
        <v>36</v>
      </c>
      <c r="C61" s="27" t="s">
        <v>50</v>
      </c>
    </row>
    <row r="62" spans="1:3" ht="15.75" customHeight="1" x14ac:dyDescent="0.25">
      <c r="A62" s="13"/>
      <c r="B62" s="14"/>
      <c r="C62" s="15"/>
    </row>
    <row r="63" spans="1:3" ht="27.2" customHeight="1" x14ac:dyDescent="0.25">
      <c r="A63" s="16" t="s">
        <v>59</v>
      </c>
      <c r="B63" s="17" t="s">
        <v>9</v>
      </c>
      <c r="C63" s="18" t="s">
        <v>60</v>
      </c>
    </row>
    <row r="64" spans="1:3" x14ac:dyDescent="0.2">
      <c r="A64" s="19">
        <v>1</v>
      </c>
      <c r="B64" s="20" t="s">
        <v>11</v>
      </c>
      <c r="C64" s="21" t="s">
        <v>61</v>
      </c>
    </row>
    <row r="65" spans="1:3" ht="14.25" customHeight="1" x14ac:dyDescent="0.2">
      <c r="A65" s="19">
        <v>2</v>
      </c>
      <c r="B65" s="22" t="s">
        <v>13</v>
      </c>
      <c r="C65" s="21" t="s">
        <v>62</v>
      </c>
    </row>
    <row r="66" spans="1:3" ht="14.25" customHeight="1" x14ac:dyDescent="0.2">
      <c r="A66" s="19">
        <v>3</v>
      </c>
      <c r="B66" s="22" t="s">
        <v>15</v>
      </c>
      <c r="C66" s="23" t="s">
        <v>16</v>
      </c>
    </row>
    <row r="67" spans="1:3" ht="14.25" customHeight="1" x14ac:dyDescent="0.2">
      <c r="A67" s="19">
        <v>4</v>
      </c>
      <c r="B67" s="20" t="s">
        <v>17</v>
      </c>
      <c r="C67" s="21" t="s">
        <v>63</v>
      </c>
    </row>
    <row r="68" spans="1:3" ht="14.25" customHeight="1" x14ac:dyDescent="0.2">
      <c r="A68" s="19">
        <v>5</v>
      </c>
      <c r="B68" s="20" t="s">
        <v>19</v>
      </c>
      <c r="C68" s="21" t="s">
        <v>64</v>
      </c>
    </row>
    <row r="69" spans="1:3" ht="14.25" customHeight="1" x14ac:dyDescent="0.2">
      <c r="A69" s="19">
        <v>6</v>
      </c>
      <c r="B69" s="20" t="s">
        <v>21</v>
      </c>
      <c r="C69" s="24" t="s">
        <v>65</v>
      </c>
    </row>
    <row r="70" spans="1:3" ht="14.25" customHeight="1" x14ac:dyDescent="0.2">
      <c r="A70" s="19">
        <v>7</v>
      </c>
      <c r="B70" s="20" t="s">
        <v>23</v>
      </c>
      <c r="C70" s="21" t="s">
        <v>24</v>
      </c>
    </row>
    <row r="71" spans="1:3" ht="14.25" customHeight="1" x14ac:dyDescent="0.2">
      <c r="A71" s="19">
        <v>8</v>
      </c>
      <c r="B71" s="20" t="s">
        <v>25</v>
      </c>
      <c r="C71" s="21" t="s">
        <v>66</v>
      </c>
    </row>
    <row r="72" spans="1:3" ht="14.25" customHeight="1" x14ac:dyDescent="0.2">
      <c r="A72" s="19">
        <v>9</v>
      </c>
      <c r="B72" s="20" t="s">
        <v>27</v>
      </c>
      <c r="C72" s="21" t="s">
        <v>46</v>
      </c>
    </row>
    <row r="73" spans="1:3" ht="14.25" customHeight="1" x14ac:dyDescent="0.2">
      <c r="A73" s="19">
        <v>10</v>
      </c>
      <c r="B73" s="20" t="s">
        <v>29</v>
      </c>
      <c r="C73" s="21" t="s">
        <v>67</v>
      </c>
    </row>
    <row r="74" spans="1:3" ht="14.25" customHeight="1" x14ac:dyDescent="0.2">
      <c r="A74" s="19">
        <v>11</v>
      </c>
      <c r="B74" s="20" t="s">
        <v>31</v>
      </c>
      <c r="C74" s="21" t="s">
        <v>68</v>
      </c>
    </row>
    <row r="75" spans="1:3" ht="14.25" customHeight="1" x14ac:dyDescent="0.2">
      <c r="A75" s="19">
        <v>12</v>
      </c>
      <c r="B75" s="20" t="s">
        <v>33</v>
      </c>
      <c r="C75" s="21" t="s">
        <v>63</v>
      </c>
    </row>
    <row r="76" spans="1:3" ht="14.25" customHeight="1" x14ac:dyDescent="0.2">
      <c r="A76" s="19">
        <v>13</v>
      </c>
      <c r="B76" s="20" t="s">
        <v>34</v>
      </c>
      <c r="C76" s="21" t="s">
        <v>69</v>
      </c>
    </row>
    <row r="77" spans="1:3" ht="14.25" customHeight="1" x14ac:dyDescent="0.2">
      <c r="A77" s="19">
        <v>14</v>
      </c>
      <c r="B77" s="20" t="s">
        <v>35</v>
      </c>
      <c r="C77" s="24" t="s">
        <v>65</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70</v>
      </c>
      <c r="B80" s="17" t="s">
        <v>9</v>
      </c>
      <c r="C80" s="18" t="s">
        <v>71</v>
      </c>
    </row>
    <row r="81" spans="1:3" ht="45" x14ac:dyDescent="0.2">
      <c r="A81" s="19">
        <v>1</v>
      </c>
      <c r="B81" s="20" t="s">
        <v>11</v>
      </c>
      <c r="C81" s="21" t="s">
        <v>72</v>
      </c>
    </row>
    <row r="82" spans="1:3" ht="14.25" customHeight="1" x14ac:dyDescent="0.2">
      <c r="A82" s="19">
        <v>2</v>
      </c>
      <c r="B82" s="22" t="s">
        <v>13</v>
      </c>
      <c r="C82" s="21" t="s">
        <v>73</v>
      </c>
    </row>
    <row r="83" spans="1:3" ht="14.25" customHeight="1" x14ac:dyDescent="0.2">
      <c r="A83" s="19">
        <v>3</v>
      </c>
      <c r="B83" s="22" t="s">
        <v>15</v>
      </c>
      <c r="C83" s="23" t="s">
        <v>41</v>
      </c>
    </row>
    <row r="84" spans="1:3" ht="14.25" customHeight="1" x14ac:dyDescent="0.2">
      <c r="A84" s="19">
        <v>4</v>
      </c>
      <c r="B84" s="20" t="s">
        <v>17</v>
      </c>
      <c r="C84" s="21" t="s">
        <v>74</v>
      </c>
    </row>
    <row r="85" spans="1:3" ht="14.25" customHeight="1" x14ac:dyDescent="0.2">
      <c r="A85" s="19">
        <v>5</v>
      </c>
      <c r="B85" s="20" t="s">
        <v>19</v>
      </c>
      <c r="C85" s="21" t="s">
        <v>43</v>
      </c>
    </row>
    <row r="86" spans="1:3" ht="14.25" customHeight="1" x14ac:dyDescent="0.2">
      <c r="A86" s="19">
        <v>6</v>
      </c>
      <c r="B86" s="20" t="s">
        <v>21</v>
      </c>
      <c r="C86" s="24" t="s">
        <v>22</v>
      </c>
    </row>
    <row r="87" spans="1:3" ht="14.25" customHeight="1" x14ac:dyDescent="0.2">
      <c r="A87" s="19">
        <v>7</v>
      </c>
      <c r="B87" s="20" t="s">
        <v>23</v>
      </c>
      <c r="C87" s="21" t="s">
        <v>75</v>
      </c>
    </row>
    <row r="88" spans="1:3" ht="14.25" customHeight="1" x14ac:dyDescent="0.2">
      <c r="A88" s="19">
        <v>8</v>
      </c>
      <c r="B88" s="20" t="s">
        <v>25</v>
      </c>
      <c r="C88" s="21" t="s">
        <v>76</v>
      </c>
    </row>
    <row r="89" spans="1:3" ht="14.25" customHeight="1" x14ac:dyDescent="0.2">
      <c r="A89" s="19">
        <v>9</v>
      </c>
      <c r="B89" s="20" t="s">
        <v>27</v>
      </c>
      <c r="C89" s="21" t="s">
        <v>77</v>
      </c>
    </row>
    <row r="90" spans="1:3" ht="14.25" customHeight="1" x14ac:dyDescent="0.2">
      <c r="A90" s="19">
        <v>10</v>
      </c>
      <c r="B90" s="20" t="s">
        <v>29</v>
      </c>
      <c r="C90" s="21" t="s">
        <v>78</v>
      </c>
    </row>
    <row r="91" spans="1:3" ht="14.25" customHeight="1" x14ac:dyDescent="0.2">
      <c r="A91" s="19">
        <v>11</v>
      </c>
      <c r="B91" s="20" t="s">
        <v>31</v>
      </c>
      <c r="C91" s="21" t="s">
        <v>71</v>
      </c>
    </row>
    <row r="92" spans="1:3" ht="14.25" customHeight="1" x14ac:dyDescent="0.2">
      <c r="A92" s="19">
        <v>12</v>
      </c>
      <c r="B92" s="20" t="s">
        <v>33</v>
      </c>
      <c r="C92" s="21" t="s">
        <v>74</v>
      </c>
    </row>
    <row r="93" spans="1:3" ht="14.25" customHeight="1" x14ac:dyDescent="0.2">
      <c r="A93" s="19">
        <v>13</v>
      </c>
      <c r="B93" s="20" t="s">
        <v>34</v>
      </c>
      <c r="C93" s="21" t="s">
        <v>43</v>
      </c>
    </row>
    <row r="94" spans="1:3" ht="14.25" customHeight="1" x14ac:dyDescent="0.2">
      <c r="A94" s="19">
        <v>14</v>
      </c>
      <c r="B94" s="20" t="s">
        <v>35</v>
      </c>
      <c r="C94" s="24" t="s">
        <v>22</v>
      </c>
    </row>
    <row r="95" spans="1:3" ht="15" customHeight="1" thickBot="1" x14ac:dyDescent="0.25">
      <c r="A95" s="25">
        <v>15</v>
      </c>
      <c r="B95" s="26" t="s">
        <v>36</v>
      </c>
      <c r="C95" s="27" t="s">
        <v>75</v>
      </c>
    </row>
    <row r="96" spans="1:3" ht="15.75" customHeight="1" x14ac:dyDescent="0.25">
      <c r="A96" s="13"/>
      <c r="B96" s="14"/>
      <c r="C96" s="15"/>
    </row>
    <row r="97" spans="1:3" ht="27.2" customHeight="1" x14ac:dyDescent="0.25">
      <c r="A97" s="16" t="s">
        <v>79</v>
      </c>
      <c r="B97" s="17" t="s">
        <v>9</v>
      </c>
      <c r="C97" s="18" t="s">
        <v>80</v>
      </c>
    </row>
    <row r="98" spans="1:3" ht="30" x14ac:dyDescent="0.2">
      <c r="A98" s="19">
        <v>1</v>
      </c>
      <c r="B98" s="20" t="s">
        <v>11</v>
      </c>
      <c r="C98" s="21" t="s">
        <v>81</v>
      </c>
    </row>
    <row r="99" spans="1:3" ht="14.25" customHeight="1" x14ac:dyDescent="0.2">
      <c r="A99" s="19">
        <v>2</v>
      </c>
      <c r="B99" s="22" t="s">
        <v>13</v>
      </c>
      <c r="C99" s="21" t="s">
        <v>82</v>
      </c>
    </row>
    <row r="100" spans="1:3" ht="14.25" customHeight="1" x14ac:dyDescent="0.2">
      <c r="A100" s="19">
        <v>3</v>
      </c>
      <c r="B100" s="22" t="s">
        <v>15</v>
      </c>
      <c r="C100" s="23" t="s">
        <v>16</v>
      </c>
    </row>
    <row r="101" spans="1:3" ht="14.25" customHeight="1" x14ac:dyDescent="0.2">
      <c r="A101" s="19">
        <v>4</v>
      </c>
      <c r="B101" s="20" t="s">
        <v>17</v>
      </c>
      <c r="C101" s="21" t="s">
        <v>83</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84</v>
      </c>
    </row>
    <row r="106" spans="1:3" ht="14.25" customHeight="1" x14ac:dyDescent="0.2">
      <c r="A106" s="19">
        <v>9</v>
      </c>
      <c r="B106" s="20" t="s">
        <v>27</v>
      </c>
      <c r="C106" s="21" t="s">
        <v>85</v>
      </c>
    </row>
    <row r="107" spans="1:3" ht="14.25" customHeight="1" x14ac:dyDescent="0.2">
      <c r="A107" s="19">
        <v>10</v>
      </c>
      <c r="B107" s="20" t="s">
        <v>29</v>
      </c>
      <c r="C107" s="21" t="s">
        <v>86</v>
      </c>
    </row>
    <row r="108" spans="1:3" ht="14.25" customHeight="1" x14ac:dyDescent="0.2">
      <c r="A108" s="19">
        <v>11</v>
      </c>
      <c r="B108" s="20" t="s">
        <v>31</v>
      </c>
      <c r="C108" s="21" t="s">
        <v>86</v>
      </c>
    </row>
    <row r="109" spans="1:3" ht="14.25" customHeight="1" x14ac:dyDescent="0.2">
      <c r="A109" s="19">
        <v>12</v>
      </c>
      <c r="B109" s="20" t="s">
        <v>33</v>
      </c>
      <c r="C109" s="21" t="s">
        <v>87</v>
      </c>
    </row>
    <row r="110" spans="1:3" ht="14.25" customHeight="1" x14ac:dyDescent="0.2">
      <c r="A110" s="19">
        <v>13</v>
      </c>
      <c r="B110" s="20" t="s">
        <v>34</v>
      </c>
      <c r="C110" s="21" t="s">
        <v>43</v>
      </c>
    </row>
    <row r="111" spans="1:3" ht="14.25" customHeight="1" x14ac:dyDescent="0.2">
      <c r="A111" s="19">
        <v>14</v>
      </c>
      <c r="B111" s="20" t="s">
        <v>35</v>
      </c>
      <c r="C111" s="24" t="s">
        <v>22</v>
      </c>
    </row>
    <row r="112" spans="1:3" ht="15" customHeight="1" thickBot="1" x14ac:dyDescent="0.25">
      <c r="A112" s="25">
        <v>15</v>
      </c>
      <c r="B112" s="26" t="s">
        <v>36</v>
      </c>
      <c r="C112" s="27" t="s">
        <v>50</v>
      </c>
    </row>
    <row r="113" spans="1:3" ht="15.75" customHeight="1" x14ac:dyDescent="0.25">
      <c r="A113" s="13"/>
      <c r="B113" s="14"/>
      <c r="C113" s="15"/>
    </row>
    <row r="114" spans="1:3" ht="27.2" customHeight="1" x14ac:dyDescent="0.25">
      <c r="A114" s="16" t="s">
        <v>88</v>
      </c>
      <c r="B114" s="17" t="s">
        <v>9</v>
      </c>
      <c r="C114" s="18" t="s">
        <v>89</v>
      </c>
    </row>
    <row r="115" spans="1:3" ht="30" x14ac:dyDescent="0.2">
      <c r="A115" s="19">
        <v>1</v>
      </c>
      <c r="B115" s="20" t="s">
        <v>11</v>
      </c>
      <c r="C115" s="21" t="s">
        <v>90</v>
      </c>
    </row>
    <row r="116" spans="1:3" ht="14.25" customHeight="1" x14ac:dyDescent="0.2">
      <c r="A116" s="19">
        <v>2</v>
      </c>
      <c r="B116" s="22" t="s">
        <v>13</v>
      </c>
      <c r="C116" s="21" t="s">
        <v>91</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18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92</v>
      </c>
      <c r="B131" s="17" t="s">
        <v>9</v>
      </c>
      <c r="C131" s="18" t="s">
        <v>93</v>
      </c>
    </row>
    <row r="132" spans="1:3" x14ac:dyDescent="0.2">
      <c r="A132" s="19">
        <v>1</v>
      </c>
      <c r="B132" s="20" t="s">
        <v>11</v>
      </c>
      <c r="C132" s="21" t="s">
        <v>94</v>
      </c>
    </row>
    <row r="133" spans="1:3" ht="14.25" customHeight="1" x14ac:dyDescent="0.2">
      <c r="A133" s="19">
        <v>2</v>
      </c>
      <c r="B133" s="22" t="s">
        <v>13</v>
      </c>
      <c r="C133" s="21" t="s">
        <v>82</v>
      </c>
    </row>
    <row r="134" spans="1:3" ht="14.25" customHeight="1" x14ac:dyDescent="0.2">
      <c r="A134" s="19">
        <v>3</v>
      </c>
      <c r="B134" s="22" t="s">
        <v>15</v>
      </c>
      <c r="C134" s="23" t="s">
        <v>41</v>
      </c>
    </row>
    <row r="135" spans="1:3" ht="14.25" customHeight="1" x14ac:dyDescent="0.2">
      <c r="A135" s="19">
        <v>4</v>
      </c>
      <c r="B135" s="20" t="s">
        <v>17</v>
      </c>
      <c r="C135" s="21" t="s">
        <v>95</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96</v>
      </c>
    </row>
    <row r="140" spans="1:3" ht="14.25" customHeight="1" x14ac:dyDescent="0.2">
      <c r="A140" s="19">
        <v>9</v>
      </c>
      <c r="B140" s="20" t="s">
        <v>27</v>
      </c>
      <c r="C140" s="21" t="s">
        <v>46</v>
      </c>
    </row>
    <row r="141" spans="1:3" ht="14.25" customHeight="1" x14ac:dyDescent="0.2">
      <c r="A141" s="19">
        <v>10</v>
      </c>
      <c r="B141" s="20" t="s">
        <v>29</v>
      </c>
      <c r="C141" s="21" t="s">
        <v>97</v>
      </c>
    </row>
    <row r="142" spans="1:3" ht="14.25" customHeight="1" x14ac:dyDescent="0.2">
      <c r="A142" s="19">
        <v>11</v>
      </c>
      <c r="B142" s="20" t="s">
        <v>31</v>
      </c>
      <c r="C142" s="21" t="s">
        <v>97</v>
      </c>
    </row>
    <row r="143" spans="1:3" ht="14.25" customHeight="1" x14ac:dyDescent="0.2">
      <c r="A143" s="19">
        <v>12</v>
      </c>
      <c r="B143" s="20" t="s">
        <v>33</v>
      </c>
      <c r="C143" s="21" t="s">
        <v>98</v>
      </c>
    </row>
    <row r="144" spans="1:3" ht="14.25" customHeight="1" x14ac:dyDescent="0.2">
      <c r="A144" s="19">
        <v>13</v>
      </c>
      <c r="B144" s="20" t="s">
        <v>34</v>
      </c>
      <c r="C144" s="21" t="s">
        <v>43</v>
      </c>
    </row>
    <row r="145" spans="1:3" ht="14.25" customHeight="1" x14ac:dyDescent="0.2">
      <c r="A145" s="19">
        <v>14</v>
      </c>
      <c r="B145" s="20" t="s">
        <v>35</v>
      </c>
      <c r="C145" s="24" t="s">
        <v>22</v>
      </c>
    </row>
    <row r="146" spans="1:3" ht="15" customHeight="1" thickBot="1" x14ac:dyDescent="0.25">
      <c r="A146" s="25">
        <v>15</v>
      </c>
      <c r="B146" s="26" t="s">
        <v>36</v>
      </c>
      <c r="C146" s="27" t="s">
        <v>50</v>
      </c>
    </row>
    <row r="147" spans="1:3" ht="15.75" customHeight="1" x14ac:dyDescent="0.25">
      <c r="A147" s="13"/>
      <c r="B147" s="14"/>
      <c r="C147" s="15"/>
    </row>
    <row r="148" spans="1:3" ht="27.2" customHeight="1" x14ac:dyDescent="0.25">
      <c r="A148" s="16" t="s">
        <v>99</v>
      </c>
      <c r="B148" s="17" t="s">
        <v>9</v>
      </c>
      <c r="C148" s="18" t="s">
        <v>100</v>
      </c>
    </row>
    <row r="149" spans="1:3" ht="60" x14ac:dyDescent="0.2">
      <c r="A149" s="19">
        <v>1</v>
      </c>
      <c r="B149" s="20" t="s">
        <v>11</v>
      </c>
      <c r="C149" s="21" t="s">
        <v>101</v>
      </c>
    </row>
    <row r="150" spans="1:3" ht="14.25" customHeight="1" x14ac:dyDescent="0.2">
      <c r="A150" s="19">
        <v>2</v>
      </c>
      <c r="B150" s="22" t="s">
        <v>13</v>
      </c>
      <c r="C150" s="21" t="s">
        <v>102</v>
      </c>
    </row>
    <row r="151" spans="1:3" ht="14.25" customHeight="1" x14ac:dyDescent="0.2">
      <c r="A151" s="19">
        <v>3</v>
      </c>
      <c r="B151" s="22" t="s">
        <v>15</v>
      </c>
      <c r="C151" s="23" t="s">
        <v>16</v>
      </c>
    </row>
    <row r="152" spans="1:3" ht="14.25" customHeight="1" x14ac:dyDescent="0.2">
      <c r="A152" s="19">
        <v>4</v>
      </c>
      <c r="B152" s="20" t="s">
        <v>17</v>
      </c>
      <c r="C152" s="21" t="s">
        <v>103</v>
      </c>
    </row>
    <row r="153" spans="1:3" ht="14.25" customHeight="1" x14ac:dyDescent="0.2">
      <c r="A153" s="19">
        <v>5</v>
      </c>
      <c r="B153" s="20" t="s">
        <v>19</v>
      </c>
      <c r="C153" s="21" t="s">
        <v>104</v>
      </c>
    </row>
    <row r="154" spans="1:3" ht="14.25" customHeight="1" x14ac:dyDescent="0.2">
      <c r="A154" s="19">
        <v>6</v>
      </c>
      <c r="B154" s="20" t="s">
        <v>21</v>
      </c>
      <c r="C154" s="24" t="s">
        <v>22</v>
      </c>
    </row>
    <row r="155" spans="1:3" ht="14.25" customHeight="1" x14ac:dyDescent="0.2">
      <c r="A155" s="19">
        <v>7</v>
      </c>
      <c r="B155" s="20" t="s">
        <v>23</v>
      </c>
      <c r="C155" s="21" t="s">
        <v>105</v>
      </c>
    </row>
    <row r="156" spans="1:3" ht="14.25" customHeight="1" x14ac:dyDescent="0.2">
      <c r="A156" s="19">
        <v>8</v>
      </c>
      <c r="B156" s="20" t="s">
        <v>25</v>
      </c>
      <c r="C156" s="21" t="s">
        <v>106</v>
      </c>
    </row>
    <row r="157" spans="1:3" ht="14.25" customHeight="1" x14ac:dyDescent="0.2">
      <c r="A157" s="19">
        <v>9</v>
      </c>
      <c r="B157" s="20" t="s">
        <v>27</v>
      </c>
      <c r="C157" s="21" t="s">
        <v>28</v>
      </c>
    </row>
    <row r="158" spans="1:3" ht="14.25" customHeight="1" x14ac:dyDescent="0.2">
      <c r="A158" s="19">
        <v>10</v>
      </c>
      <c r="B158" s="20" t="s">
        <v>29</v>
      </c>
      <c r="C158" s="21" t="s">
        <v>30</v>
      </c>
    </row>
    <row r="159" spans="1:3" ht="14.25" customHeight="1" x14ac:dyDescent="0.2">
      <c r="A159" s="19">
        <v>11</v>
      </c>
      <c r="B159" s="20" t="s">
        <v>31</v>
      </c>
      <c r="C159" s="21" t="s">
        <v>32</v>
      </c>
    </row>
    <row r="160" spans="1:3" ht="14.25" customHeight="1" x14ac:dyDescent="0.2">
      <c r="A160" s="19">
        <v>12</v>
      </c>
      <c r="B160" s="20" t="s">
        <v>33</v>
      </c>
      <c r="C160" s="21" t="s">
        <v>107</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105</v>
      </c>
    </row>
    <row r="164" spans="1:3" ht="15.75" customHeight="1" x14ac:dyDescent="0.25">
      <c r="A164" s="13"/>
      <c r="B164" s="14"/>
      <c r="C164" s="15"/>
    </row>
    <row r="165" spans="1:3" ht="27.2" customHeight="1" x14ac:dyDescent="0.25">
      <c r="A165" s="16" t="s">
        <v>108</v>
      </c>
      <c r="B165" s="17" t="s">
        <v>9</v>
      </c>
      <c r="C165" s="18" t="s">
        <v>109</v>
      </c>
    </row>
    <row r="166" spans="1:3" ht="30" x14ac:dyDescent="0.2">
      <c r="A166" s="19">
        <v>1</v>
      </c>
      <c r="B166" s="20" t="s">
        <v>11</v>
      </c>
      <c r="C166" s="21" t="s">
        <v>110</v>
      </c>
    </row>
    <row r="167" spans="1:3" ht="14.25" customHeight="1" x14ac:dyDescent="0.2">
      <c r="A167" s="19">
        <v>2</v>
      </c>
      <c r="B167" s="22" t="s">
        <v>13</v>
      </c>
      <c r="C167" s="21" t="s">
        <v>82</v>
      </c>
    </row>
    <row r="168" spans="1:3" ht="14.25" customHeight="1" x14ac:dyDescent="0.2">
      <c r="A168" s="19">
        <v>3</v>
      </c>
      <c r="B168" s="22" t="s">
        <v>15</v>
      </c>
      <c r="C168" s="23" t="s">
        <v>41</v>
      </c>
    </row>
    <row r="169" spans="1:3" ht="14.25" customHeight="1" x14ac:dyDescent="0.2">
      <c r="A169" s="19">
        <v>4</v>
      </c>
      <c r="B169" s="20" t="s">
        <v>17</v>
      </c>
      <c r="C169" s="21" t="s">
        <v>18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28</v>
      </c>
    </row>
    <row r="175" spans="1:3" ht="14.25" customHeight="1" x14ac:dyDescent="0.2">
      <c r="A175" s="19">
        <v>10</v>
      </c>
      <c r="B175" s="20" t="s">
        <v>29</v>
      </c>
      <c r="C175" s="21" t="s">
        <v>30</v>
      </c>
    </row>
    <row r="176" spans="1:3" ht="14.25" customHeight="1" x14ac:dyDescent="0.2">
      <c r="A176" s="19">
        <v>11</v>
      </c>
      <c r="B176" s="20" t="s">
        <v>31</v>
      </c>
      <c r="C176" s="21" t="s">
        <v>32</v>
      </c>
    </row>
    <row r="177" spans="1:3" ht="14.25" customHeight="1" x14ac:dyDescent="0.2">
      <c r="A177" s="19">
        <v>12</v>
      </c>
      <c r="B177" s="20" t="s">
        <v>33</v>
      </c>
      <c r="C177" s="21" t="s">
        <v>18</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111</v>
      </c>
      <c r="B182" s="17" t="s">
        <v>9</v>
      </c>
      <c r="C182" s="18" t="s">
        <v>112</v>
      </c>
    </row>
    <row r="183" spans="1:3" ht="45" x14ac:dyDescent="0.2">
      <c r="A183" s="19">
        <v>1</v>
      </c>
      <c r="B183" s="20" t="s">
        <v>11</v>
      </c>
      <c r="C183" s="21" t="s">
        <v>113</v>
      </c>
    </row>
    <row r="184" spans="1:3" ht="14.25" customHeight="1" x14ac:dyDescent="0.2">
      <c r="A184" s="19">
        <v>2</v>
      </c>
      <c r="B184" s="22" t="s">
        <v>13</v>
      </c>
      <c r="C184" s="21" t="s">
        <v>114</v>
      </c>
    </row>
    <row r="185" spans="1:3" ht="14.25" customHeight="1" x14ac:dyDescent="0.2">
      <c r="A185" s="19">
        <v>3</v>
      </c>
      <c r="B185" s="22" t="s">
        <v>15</v>
      </c>
      <c r="C185" s="23" t="s">
        <v>16</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26</v>
      </c>
    </row>
    <row r="191" spans="1:3" ht="14.25" customHeight="1" x14ac:dyDescent="0.2">
      <c r="A191" s="19">
        <v>9</v>
      </c>
      <c r="B191" s="20" t="s">
        <v>27</v>
      </c>
      <c r="C191" s="21" t="s">
        <v>28</v>
      </c>
    </row>
    <row r="192" spans="1:3" ht="14.25" customHeight="1" x14ac:dyDescent="0.2">
      <c r="A192" s="19">
        <v>10</v>
      </c>
      <c r="B192" s="20" t="s">
        <v>29</v>
      </c>
      <c r="C192" s="21" t="s">
        <v>30</v>
      </c>
    </row>
    <row r="193" spans="1:3" ht="14.25" customHeight="1" x14ac:dyDescent="0.2">
      <c r="A193" s="19">
        <v>11</v>
      </c>
      <c r="B193" s="20" t="s">
        <v>31</v>
      </c>
      <c r="C193" s="21" t="s">
        <v>32</v>
      </c>
    </row>
    <row r="194" spans="1:3" ht="14.25" customHeight="1" x14ac:dyDescent="0.2">
      <c r="A194" s="19">
        <v>12</v>
      </c>
      <c r="B194" s="20" t="s">
        <v>33</v>
      </c>
      <c r="C194" s="21" t="s">
        <v>18</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115</v>
      </c>
      <c r="B199" s="17" t="s">
        <v>9</v>
      </c>
      <c r="C199" s="18" t="s">
        <v>116</v>
      </c>
    </row>
    <row r="200" spans="1:3" x14ac:dyDescent="0.2">
      <c r="A200" s="19">
        <v>1</v>
      </c>
      <c r="B200" s="20" t="s">
        <v>11</v>
      </c>
      <c r="C200" s="21" t="s">
        <v>117</v>
      </c>
    </row>
    <row r="201" spans="1:3" ht="14.25" customHeight="1" x14ac:dyDescent="0.2">
      <c r="A201" s="19">
        <v>2</v>
      </c>
      <c r="B201" s="22" t="s">
        <v>13</v>
      </c>
      <c r="C201" s="21" t="s">
        <v>118</v>
      </c>
    </row>
    <row r="202" spans="1:3" ht="14.25" customHeight="1" x14ac:dyDescent="0.2">
      <c r="A202" s="19">
        <v>3</v>
      </c>
      <c r="B202" s="22" t="s">
        <v>15</v>
      </c>
      <c r="C202" s="23" t="s">
        <v>16</v>
      </c>
    </row>
    <row r="203" spans="1:3" ht="14.25" customHeight="1" x14ac:dyDescent="0.2">
      <c r="A203" s="19">
        <v>4</v>
      </c>
      <c r="B203" s="20" t="s">
        <v>17</v>
      </c>
      <c r="C203" s="21" t="s">
        <v>119</v>
      </c>
    </row>
    <row r="204" spans="1:3" ht="14.25" customHeight="1" x14ac:dyDescent="0.2">
      <c r="A204" s="19">
        <v>5</v>
      </c>
      <c r="B204" s="20" t="s">
        <v>19</v>
      </c>
      <c r="C204" s="21" t="s">
        <v>120</v>
      </c>
    </row>
    <row r="205" spans="1:3" ht="14.25" customHeight="1" x14ac:dyDescent="0.2">
      <c r="A205" s="19">
        <v>6</v>
      </c>
      <c r="B205" s="20" t="s">
        <v>21</v>
      </c>
      <c r="C205" s="24" t="s">
        <v>22</v>
      </c>
    </row>
    <row r="206" spans="1:3" ht="14.25" customHeight="1" x14ac:dyDescent="0.2">
      <c r="A206" s="19">
        <v>7</v>
      </c>
      <c r="B206" s="20" t="s">
        <v>23</v>
      </c>
      <c r="C206" s="21" t="s">
        <v>121</v>
      </c>
    </row>
    <row r="207" spans="1:3" ht="14.25" customHeight="1" x14ac:dyDescent="0.2">
      <c r="A207" s="19">
        <v>8</v>
      </c>
      <c r="B207" s="20" t="s">
        <v>25</v>
      </c>
      <c r="C207" s="21" t="s">
        <v>26</v>
      </c>
    </row>
    <row r="208" spans="1:3" ht="14.25" customHeight="1" x14ac:dyDescent="0.2">
      <c r="A208" s="19">
        <v>9</v>
      </c>
      <c r="B208" s="20" t="s">
        <v>27</v>
      </c>
      <c r="C208" s="21" t="s">
        <v>28</v>
      </c>
    </row>
    <row r="209" spans="1:3" ht="14.25" customHeight="1" x14ac:dyDescent="0.2">
      <c r="A209" s="19">
        <v>10</v>
      </c>
      <c r="B209" s="20" t="s">
        <v>29</v>
      </c>
      <c r="C209" s="21" t="s">
        <v>30</v>
      </c>
    </row>
    <row r="210" spans="1:3" ht="14.25" customHeight="1" x14ac:dyDescent="0.2">
      <c r="A210" s="19">
        <v>11</v>
      </c>
      <c r="B210" s="20" t="s">
        <v>31</v>
      </c>
      <c r="C210" s="21" t="s">
        <v>32</v>
      </c>
    </row>
    <row r="211" spans="1:3" ht="14.25" customHeight="1" x14ac:dyDescent="0.2">
      <c r="A211" s="19">
        <v>12</v>
      </c>
      <c r="B211" s="20" t="s">
        <v>33</v>
      </c>
      <c r="C211" s="21" t="s">
        <v>122</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123</v>
      </c>
      <c r="B216" s="17" t="s">
        <v>9</v>
      </c>
      <c r="C216" s="18" t="s">
        <v>124</v>
      </c>
    </row>
    <row r="217" spans="1:3" x14ac:dyDescent="0.2">
      <c r="A217" s="19">
        <v>1</v>
      </c>
      <c r="B217" s="20" t="s">
        <v>11</v>
      </c>
      <c r="C217" s="21" t="s">
        <v>125</v>
      </c>
    </row>
    <row r="218" spans="1:3" ht="14.25" customHeight="1" x14ac:dyDescent="0.2">
      <c r="A218" s="19">
        <v>2</v>
      </c>
      <c r="B218" s="22" t="s">
        <v>13</v>
      </c>
      <c r="C218" s="21" t="s">
        <v>40</v>
      </c>
    </row>
    <row r="219" spans="1:3" ht="14.25" customHeight="1" x14ac:dyDescent="0.2">
      <c r="A219" s="19">
        <v>3</v>
      </c>
      <c r="B219" s="22" t="s">
        <v>15</v>
      </c>
      <c r="C219" s="23" t="s">
        <v>41</v>
      </c>
    </row>
    <row r="220" spans="1:3" ht="14.25" customHeight="1" x14ac:dyDescent="0.2">
      <c r="A220" s="19">
        <v>4</v>
      </c>
      <c r="B220" s="20" t="s">
        <v>17</v>
      </c>
      <c r="C220" s="21" t="s">
        <v>126</v>
      </c>
    </row>
    <row r="221" spans="1:3" ht="14.25" customHeight="1" x14ac:dyDescent="0.2">
      <c r="A221" s="19">
        <v>5</v>
      </c>
      <c r="B221" s="20" t="s">
        <v>19</v>
      </c>
      <c r="C221" s="21" t="s">
        <v>120</v>
      </c>
    </row>
    <row r="222" spans="1:3" ht="14.25" customHeight="1" x14ac:dyDescent="0.2">
      <c r="A222" s="19">
        <v>6</v>
      </c>
      <c r="B222" s="20" t="s">
        <v>21</v>
      </c>
      <c r="C222" s="24" t="s">
        <v>22</v>
      </c>
    </row>
    <row r="223" spans="1:3" ht="14.25" customHeight="1" x14ac:dyDescent="0.2">
      <c r="A223" s="19">
        <v>7</v>
      </c>
      <c r="B223" s="20" t="s">
        <v>23</v>
      </c>
      <c r="C223" s="21" t="s">
        <v>127</v>
      </c>
    </row>
    <row r="224" spans="1:3" ht="14.25" customHeight="1" x14ac:dyDescent="0.2">
      <c r="A224" s="19">
        <v>8</v>
      </c>
      <c r="B224" s="20" t="s">
        <v>25</v>
      </c>
      <c r="C224" s="21" t="s">
        <v>128</v>
      </c>
    </row>
    <row r="225" spans="1:3" ht="14.25" customHeight="1" x14ac:dyDescent="0.2">
      <c r="A225" s="19">
        <v>9</v>
      </c>
      <c r="B225" s="20" t="s">
        <v>27</v>
      </c>
      <c r="C225" s="21" t="s">
        <v>46</v>
      </c>
    </row>
    <row r="226" spans="1:3" ht="14.25" customHeight="1" x14ac:dyDescent="0.2">
      <c r="A226" s="19">
        <v>10</v>
      </c>
      <c r="B226" s="20" t="s">
        <v>29</v>
      </c>
      <c r="C226" s="21" t="s">
        <v>129</v>
      </c>
    </row>
    <row r="227" spans="1:3" ht="14.25" customHeight="1" x14ac:dyDescent="0.2">
      <c r="A227" s="19">
        <v>11</v>
      </c>
      <c r="B227" s="20" t="s">
        <v>31</v>
      </c>
      <c r="C227" s="21" t="s">
        <v>68</v>
      </c>
    </row>
    <row r="228" spans="1:3" ht="14.25" customHeight="1" x14ac:dyDescent="0.2">
      <c r="A228" s="19">
        <v>12</v>
      </c>
      <c r="B228" s="20" t="s">
        <v>33</v>
      </c>
      <c r="C228" s="21" t="s">
        <v>130</v>
      </c>
    </row>
    <row r="229" spans="1:3" ht="14.25" customHeight="1" x14ac:dyDescent="0.2">
      <c r="A229" s="19">
        <v>13</v>
      </c>
      <c r="B229" s="20" t="s">
        <v>34</v>
      </c>
      <c r="C229" s="21" t="s">
        <v>131</v>
      </c>
    </row>
    <row r="230" spans="1:3" ht="14.25" customHeight="1" x14ac:dyDescent="0.2">
      <c r="A230" s="19">
        <v>14</v>
      </c>
      <c r="B230" s="20" t="s">
        <v>35</v>
      </c>
      <c r="C230" s="24" t="s">
        <v>22</v>
      </c>
    </row>
    <row r="231" spans="1:3" ht="15" customHeight="1" thickBot="1" x14ac:dyDescent="0.25">
      <c r="A231" s="25">
        <v>15</v>
      </c>
      <c r="B231" s="26" t="s">
        <v>36</v>
      </c>
      <c r="C231" s="27" t="s">
        <v>127</v>
      </c>
    </row>
    <row r="232" spans="1:3" ht="15.75" customHeight="1" x14ac:dyDescent="0.25">
      <c r="A232" s="13"/>
      <c r="B232" s="14"/>
      <c r="C232" s="15"/>
    </row>
    <row r="233" spans="1:3" ht="27.2" customHeight="1" x14ac:dyDescent="0.25">
      <c r="A233" s="16" t="s">
        <v>132</v>
      </c>
      <c r="B233" s="17" t="s">
        <v>9</v>
      </c>
      <c r="C233" s="18" t="s">
        <v>133</v>
      </c>
    </row>
    <row r="234" spans="1:3" ht="30" x14ac:dyDescent="0.2">
      <c r="A234" s="19">
        <v>1</v>
      </c>
      <c r="B234" s="20" t="s">
        <v>11</v>
      </c>
      <c r="C234" s="21" t="s">
        <v>134</v>
      </c>
    </row>
    <row r="235" spans="1:3" ht="14.25" customHeight="1" x14ac:dyDescent="0.2">
      <c r="A235" s="19">
        <v>2</v>
      </c>
      <c r="B235" s="22" t="s">
        <v>13</v>
      </c>
      <c r="C235" s="21" t="s">
        <v>135</v>
      </c>
    </row>
    <row r="236" spans="1:3" ht="14.25" customHeight="1" x14ac:dyDescent="0.2">
      <c r="A236" s="19">
        <v>3</v>
      </c>
      <c r="B236" s="22" t="s">
        <v>15</v>
      </c>
      <c r="C236" s="23" t="s">
        <v>16</v>
      </c>
    </row>
    <row r="237" spans="1:3" ht="14.25" customHeight="1" x14ac:dyDescent="0.2">
      <c r="A237" s="19">
        <v>4</v>
      </c>
      <c r="B237" s="20" t="s">
        <v>17</v>
      </c>
      <c r="C237" s="21" t="s">
        <v>136</v>
      </c>
    </row>
    <row r="238" spans="1:3" ht="14.25" customHeight="1" x14ac:dyDescent="0.2">
      <c r="A238" s="19">
        <v>5</v>
      </c>
      <c r="B238" s="20" t="s">
        <v>19</v>
      </c>
      <c r="C238" s="21" t="s">
        <v>120</v>
      </c>
    </row>
    <row r="239" spans="1:3" ht="14.25" customHeight="1" x14ac:dyDescent="0.2">
      <c r="A239" s="19">
        <v>6</v>
      </c>
      <c r="B239" s="20" t="s">
        <v>21</v>
      </c>
      <c r="C239" s="24" t="s">
        <v>22</v>
      </c>
    </row>
    <row r="240" spans="1:3" ht="14.25" customHeight="1" x14ac:dyDescent="0.2">
      <c r="A240" s="19">
        <v>7</v>
      </c>
      <c r="B240" s="20" t="s">
        <v>23</v>
      </c>
      <c r="C240" s="21" t="s">
        <v>121</v>
      </c>
    </row>
    <row r="241" spans="1:3" ht="14.25" customHeight="1" x14ac:dyDescent="0.2">
      <c r="A241" s="19">
        <v>8</v>
      </c>
      <c r="B241" s="20" t="s">
        <v>25</v>
      </c>
      <c r="C241" s="21" t="s">
        <v>137</v>
      </c>
    </row>
    <row r="242" spans="1:3" ht="14.25" customHeight="1" x14ac:dyDescent="0.2">
      <c r="A242" s="19">
        <v>9</v>
      </c>
      <c r="B242" s="20" t="s">
        <v>27</v>
      </c>
      <c r="C242" s="21" t="s">
        <v>138</v>
      </c>
    </row>
    <row r="243" spans="1:3" ht="14.25" customHeight="1" x14ac:dyDescent="0.2">
      <c r="A243" s="19">
        <v>10</v>
      </c>
      <c r="B243" s="20" t="s">
        <v>29</v>
      </c>
      <c r="C243" s="21" t="s">
        <v>139</v>
      </c>
    </row>
    <row r="244" spans="1:3" ht="14.25" customHeight="1" x14ac:dyDescent="0.2">
      <c r="A244" s="19">
        <v>11</v>
      </c>
      <c r="B244" s="20" t="s">
        <v>31</v>
      </c>
      <c r="C244" s="21" t="s">
        <v>133</v>
      </c>
    </row>
    <row r="245" spans="1:3" ht="14.25" customHeight="1" x14ac:dyDescent="0.2">
      <c r="A245" s="19">
        <v>12</v>
      </c>
      <c r="B245" s="20" t="s">
        <v>33</v>
      </c>
      <c r="C245" s="21" t="s">
        <v>140</v>
      </c>
    </row>
    <row r="246" spans="1:3" ht="14.25" customHeight="1" x14ac:dyDescent="0.2">
      <c r="A246" s="19">
        <v>13</v>
      </c>
      <c r="B246" s="20" t="s">
        <v>34</v>
      </c>
      <c r="C246" s="21" t="s">
        <v>131</v>
      </c>
    </row>
    <row r="247" spans="1:3" ht="14.25" customHeight="1" x14ac:dyDescent="0.2">
      <c r="A247" s="19">
        <v>14</v>
      </c>
      <c r="B247" s="20" t="s">
        <v>35</v>
      </c>
      <c r="C247" s="24" t="s">
        <v>22</v>
      </c>
    </row>
    <row r="248" spans="1:3" ht="15" customHeight="1" thickBot="1" x14ac:dyDescent="0.25">
      <c r="A248" s="25">
        <v>15</v>
      </c>
      <c r="B248" s="26" t="s">
        <v>36</v>
      </c>
      <c r="C248" s="27" t="s">
        <v>127</v>
      </c>
    </row>
    <row r="249" spans="1:3" ht="15.75" customHeight="1" x14ac:dyDescent="0.25">
      <c r="A249" s="13"/>
      <c r="B249" s="14"/>
      <c r="C249" s="15"/>
    </row>
    <row r="250" spans="1:3" ht="27.2" customHeight="1" x14ac:dyDescent="0.25">
      <c r="A250" s="16" t="s">
        <v>141</v>
      </c>
      <c r="B250" s="17" t="s">
        <v>9</v>
      </c>
      <c r="C250" s="18" t="s">
        <v>142</v>
      </c>
    </row>
    <row r="251" spans="1:3" ht="30" x14ac:dyDescent="0.2">
      <c r="A251" s="19">
        <v>1</v>
      </c>
      <c r="B251" s="20" t="s">
        <v>11</v>
      </c>
      <c r="C251" s="21" t="s">
        <v>143</v>
      </c>
    </row>
    <row r="252" spans="1:3" ht="14.25" customHeight="1" x14ac:dyDescent="0.2">
      <c r="A252" s="19">
        <v>2</v>
      </c>
      <c r="B252" s="22" t="s">
        <v>13</v>
      </c>
      <c r="C252" s="21" t="s">
        <v>144</v>
      </c>
    </row>
    <row r="253" spans="1:3" ht="14.25" customHeight="1" x14ac:dyDescent="0.2">
      <c r="A253" s="19">
        <v>3</v>
      </c>
      <c r="B253" s="22" t="s">
        <v>15</v>
      </c>
      <c r="C253" s="23" t="s">
        <v>41</v>
      </c>
    </row>
    <row r="254" spans="1:3" ht="14.25" customHeight="1" x14ac:dyDescent="0.2">
      <c r="A254" s="19">
        <v>4</v>
      </c>
      <c r="B254" s="20" t="s">
        <v>17</v>
      </c>
      <c r="C254" s="21" t="s">
        <v>145</v>
      </c>
    </row>
    <row r="255" spans="1:3" ht="14.25" customHeight="1" x14ac:dyDescent="0.2">
      <c r="A255" s="19">
        <v>5</v>
      </c>
      <c r="B255" s="20" t="s">
        <v>19</v>
      </c>
      <c r="C255" s="21" t="s">
        <v>146</v>
      </c>
    </row>
    <row r="256" spans="1:3" ht="14.25" customHeight="1" x14ac:dyDescent="0.2">
      <c r="A256" s="19">
        <v>6</v>
      </c>
      <c r="B256" s="20" t="s">
        <v>21</v>
      </c>
      <c r="C256" s="24" t="s">
        <v>22</v>
      </c>
    </row>
    <row r="257" spans="1:3" ht="14.25" customHeight="1" x14ac:dyDescent="0.2">
      <c r="A257" s="19">
        <v>7</v>
      </c>
      <c r="B257" s="20" t="s">
        <v>23</v>
      </c>
      <c r="C257" s="21" t="s">
        <v>147</v>
      </c>
    </row>
    <row r="258" spans="1:3" ht="14.25" customHeight="1" x14ac:dyDescent="0.2">
      <c r="A258" s="19">
        <v>8</v>
      </c>
      <c r="B258" s="20" t="s">
        <v>25</v>
      </c>
      <c r="C258" s="21" t="s">
        <v>148</v>
      </c>
    </row>
    <row r="259" spans="1:3" ht="14.25" customHeight="1" x14ac:dyDescent="0.2">
      <c r="A259" s="19">
        <v>9</v>
      </c>
      <c r="B259" s="20" t="s">
        <v>27</v>
      </c>
      <c r="C259" s="21" t="s">
        <v>138</v>
      </c>
    </row>
    <row r="260" spans="1:3" ht="14.25" customHeight="1" x14ac:dyDescent="0.2">
      <c r="A260" s="19">
        <v>10</v>
      </c>
      <c r="B260" s="20" t="s">
        <v>29</v>
      </c>
      <c r="C260" s="21" t="s">
        <v>149</v>
      </c>
    </row>
    <row r="261" spans="1:3" ht="14.25" customHeight="1" x14ac:dyDescent="0.2">
      <c r="A261" s="19">
        <v>11</v>
      </c>
      <c r="B261" s="20" t="s">
        <v>31</v>
      </c>
      <c r="C261" s="21" t="s">
        <v>150</v>
      </c>
    </row>
    <row r="262" spans="1:3" ht="14.25" customHeight="1" x14ac:dyDescent="0.2">
      <c r="A262" s="19">
        <v>12</v>
      </c>
      <c r="B262" s="20" t="s">
        <v>33</v>
      </c>
      <c r="C262" s="21" t="s">
        <v>151</v>
      </c>
    </row>
    <row r="263" spans="1:3" ht="14.25" customHeight="1" x14ac:dyDescent="0.2">
      <c r="A263" s="19">
        <v>13</v>
      </c>
      <c r="B263" s="20" t="s">
        <v>34</v>
      </c>
      <c r="C263" s="21" t="s">
        <v>146</v>
      </c>
    </row>
    <row r="264" spans="1:3" ht="14.25" customHeight="1" x14ac:dyDescent="0.2">
      <c r="A264" s="19">
        <v>14</v>
      </c>
      <c r="B264" s="20" t="s">
        <v>35</v>
      </c>
      <c r="C264" s="24" t="s">
        <v>22</v>
      </c>
    </row>
    <row r="265" spans="1:3" ht="15" customHeight="1" thickBot="1" x14ac:dyDescent="0.25">
      <c r="A265" s="25">
        <v>15</v>
      </c>
      <c r="B265" s="26" t="s">
        <v>36</v>
      </c>
      <c r="C265" s="27" t="s">
        <v>147</v>
      </c>
    </row>
    <row r="266" spans="1:3" ht="15.75" customHeight="1" x14ac:dyDescent="0.25">
      <c r="A266" s="13"/>
      <c r="B266" s="14"/>
      <c r="C266" s="15"/>
    </row>
    <row r="267" spans="1:3" ht="27.2" customHeight="1" x14ac:dyDescent="0.25">
      <c r="A267" s="16" t="s">
        <v>152</v>
      </c>
      <c r="B267" s="17" t="s">
        <v>9</v>
      </c>
      <c r="C267" s="18" t="s">
        <v>153</v>
      </c>
    </row>
    <row r="268" spans="1:3" ht="30" x14ac:dyDescent="0.2">
      <c r="A268" s="19">
        <v>1</v>
      </c>
      <c r="B268" s="20" t="s">
        <v>11</v>
      </c>
      <c r="C268" s="21" t="s">
        <v>154</v>
      </c>
    </row>
    <row r="269" spans="1:3" ht="14.25" customHeight="1" x14ac:dyDescent="0.2">
      <c r="A269" s="19">
        <v>2</v>
      </c>
      <c r="B269" s="22" t="s">
        <v>13</v>
      </c>
      <c r="C269" s="21" t="s">
        <v>144</v>
      </c>
    </row>
    <row r="270" spans="1:3" ht="14.25" customHeight="1" x14ac:dyDescent="0.2">
      <c r="A270" s="19">
        <v>3</v>
      </c>
      <c r="B270" s="22" t="s">
        <v>15</v>
      </c>
      <c r="C270" s="23" t="s">
        <v>41</v>
      </c>
    </row>
    <row r="271" spans="1:3" ht="14.25" customHeight="1" x14ac:dyDescent="0.2">
      <c r="A271" s="19">
        <v>4</v>
      </c>
      <c r="B271" s="20" t="s">
        <v>17</v>
      </c>
      <c r="C271" s="21" t="s">
        <v>145</v>
      </c>
    </row>
    <row r="272" spans="1:3" ht="14.25" customHeight="1" x14ac:dyDescent="0.2">
      <c r="A272" s="19">
        <v>5</v>
      </c>
      <c r="B272" s="20" t="s">
        <v>19</v>
      </c>
      <c r="C272" s="21" t="s">
        <v>146</v>
      </c>
    </row>
    <row r="273" spans="1:3" ht="14.25" customHeight="1" x14ac:dyDescent="0.2">
      <c r="A273" s="19">
        <v>6</v>
      </c>
      <c r="B273" s="20" t="s">
        <v>21</v>
      </c>
      <c r="C273" s="24" t="s">
        <v>22</v>
      </c>
    </row>
    <row r="274" spans="1:3" ht="14.25" customHeight="1" x14ac:dyDescent="0.2">
      <c r="A274" s="19">
        <v>7</v>
      </c>
      <c r="B274" s="20" t="s">
        <v>23</v>
      </c>
      <c r="C274" s="21" t="s">
        <v>155</v>
      </c>
    </row>
    <row r="275" spans="1:3" ht="14.25" customHeight="1" x14ac:dyDescent="0.2">
      <c r="A275" s="19">
        <v>8</v>
      </c>
      <c r="B275" s="20" t="s">
        <v>25</v>
      </c>
      <c r="C275" s="21" t="s">
        <v>148</v>
      </c>
    </row>
    <row r="276" spans="1:3" ht="14.25" customHeight="1" x14ac:dyDescent="0.2">
      <c r="A276" s="19">
        <v>9</v>
      </c>
      <c r="B276" s="20" t="s">
        <v>27</v>
      </c>
      <c r="C276" s="21" t="s">
        <v>138</v>
      </c>
    </row>
    <row r="277" spans="1:3" ht="14.25" customHeight="1" x14ac:dyDescent="0.2">
      <c r="A277" s="19">
        <v>10</v>
      </c>
      <c r="B277" s="20" t="s">
        <v>29</v>
      </c>
      <c r="C277" s="21" t="s">
        <v>156</v>
      </c>
    </row>
    <row r="278" spans="1:3" ht="14.25" customHeight="1" x14ac:dyDescent="0.2">
      <c r="A278" s="19">
        <v>11</v>
      </c>
      <c r="B278" s="20" t="s">
        <v>31</v>
      </c>
      <c r="C278" s="21" t="s">
        <v>157</v>
      </c>
    </row>
    <row r="279" spans="1:3" ht="14.25" customHeight="1" x14ac:dyDescent="0.2">
      <c r="A279" s="19">
        <v>12</v>
      </c>
      <c r="B279" s="20" t="s">
        <v>33</v>
      </c>
      <c r="C279" s="21" t="s">
        <v>158</v>
      </c>
    </row>
    <row r="280" spans="1:3" ht="14.25" customHeight="1" x14ac:dyDescent="0.2">
      <c r="A280" s="19">
        <v>13</v>
      </c>
      <c r="B280" s="20" t="s">
        <v>34</v>
      </c>
      <c r="C280" s="21" t="s">
        <v>146</v>
      </c>
    </row>
    <row r="281" spans="1:3" ht="14.25" customHeight="1" x14ac:dyDescent="0.2">
      <c r="A281" s="19">
        <v>14</v>
      </c>
      <c r="B281" s="20" t="s">
        <v>35</v>
      </c>
      <c r="C281" s="24" t="s">
        <v>22</v>
      </c>
    </row>
    <row r="282" spans="1:3" ht="15" customHeight="1" thickBot="1" x14ac:dyDescent="0.25">
      <c r="A282" s="25">
        <v>15</v>
      </c>
      <c r="B282" s="26" t="s">
        <v>36</v>
      </c>
      <c r="C282" s="27" t="s">
        <v>147</v>
      </c>
    </row>
    <row r="283" spans="1:3" ht="15.75" customHeight="1" x14ac:dyDescent="0.25">
      <c r="A283" s="13"/>
      <c r="B283" s="14"/>
      <c r="C283" s="15"/>
    </row>
    <row r="284" spans="1:3" ht="27.2" customHeight="1" x14ac:dyDescent="0.25">
      <c r="A284" s="16" t="s">
        <v>159</v>
      </c>
      <c r="B284" s="17" t="s">
        <v>9</v>
      </c>
      <c r="C284" s="18" t="s">
        <v>160</v>
      </c>
    </row>
    <row r="285" spans="1:3" x14ac:dyDescent="0.2">
      <c r="A285" s="19">
        <v>1</v>
      </c>
      <c r="B285" s="20" t="s">
        <v>11</v>
      </c>
      <c r="C285" s="21" t="s">
        <v>161</v>
      </c>
    </row>
    <row r="286" spans="1:3" ht="14.25" customHeight="1" x14ac:dyDescent="0.2">
      <c r="A286" s="19">
        <v>2</v>
      </c>
      <c r="B286" s="22" t="s">
        <v>13</v>
      </c>
      <c r="C286" s="21" t="s">
        <v>144</v>
      </c>
    </row>
    <row r="287" spans="1:3" ht="14.25" customHeight="1" x14ac:dyDescent="0.2">
      <c r="A287" s="19">
        <v>3</v>
      </c>
      <c r="B287" s="22" t="s">
        <v>15</v>
      </c>
      <c r="C287" s="23" t="s">
        <v>41</v>
      </c>
    </row>
    <row r="288" spans="1:3" ht="14.25" customHeight="1" x14ac:dyDescent="0.2">
      <c r="A288" s="19">
        <v>4</v>
      </c>
      <c r="B288" s="20" t="s">
        <v>17</v>
      </c>
      <c r="C288" s="21" t="s">
        <v>145</v>
      </c>
    </row>
    <row r="289" spans="1:3" ht="14.25" customHeight="1" x14ac:dyDescent="0.2">
      <c r="A289" s="19">
        <v>5</v>
      </c>
      <c r="B289" s="20" t="s">
        <v>19</v>
      </c>
      <c r="C289" s="21" t="s">
        <v>146</v>
      </c>
    </row>
    <row r="290" spans="1:3" ht="14.25" customHeight="1" x14ac:dyDescent="0.2">
      <c r="A290" s="19">
        <v>6</v>
      </c>
      <c r="B290" s="20" t="s">
        <v>21</v>
      </c>
      <c r="C290" s="24" t="s">
        <v>22</v>
      </c>
    </row>
    <row r="291" spans="1:3" ht="14.25" customHeight="1" x14ac:dyDescent="0.2">
      <c r="A291" s="19">
        <v>7</v>
      </c>
      <c r="B291" s="20" t="s">
        <v>23</v>
      </c>
      <c r="C291" s="21" t="s">
        <v>147</v>
      </c>
    </row>
    <row r="292" spans="1:3" ht="14.25" customHeight="1" x14ac:dyDescent="0.2">
      <c r="A292" s="19">
        <v>8</v>
      </c>
      <c r="B292" s="20" t="s">
        <v>25</v>
      </c>
      <c r="C292" s="21" t="s">
        <v>148</v>
      </c>
    </row>
    <row r="293" spans="1:3" ht="14.25" customHeight="1" x14ac:dyDescent="0.2">
      <c r="A293" s="19">
        <v>9</v>
      </c>
      <c r="B293" s="20" t="s">
        <v>27</v>
      </c>
      <c r="C293" s="21" t="s">
        <v>138</v>
      </c>
    </row>
    <row r="294" spans="1:3" ht="14.25" customHeight="1" x14ac:dyDescent="0.2">
      <c r="A294" s="19">
        <v>10</v>
      </c>
      <c r="B294" s="20" t="s">
        <v>29</v>
      </c>
      <c r="C294" s="21" t="s">
        <v>156</v>
      </c>
    </row>
    <row r="295" spans="1:3" ht="14.25" customHeight="1" x14ac:dyDescent="0.2">
      <c r="A295" s="19">
        <v>11</v>
      </c>
      <c r="B295" s="20" t="s">
        <v>31</v>
      </c>
      <c r="C295" s="21" t="s">
        <v>157</v>
      </c>
    </row>
    <row r="296" spans="1:3" ht="14.25" customHeight="1" x14ac:dyDescent="0.2">
      <c r="A296" s="19">
        <v>12</v>
      </c>
      <c r="B296" s="20" t="s">
        <v>33</v>
      </c>
      <c r="C296" s="21" t="s">
        <v>145</v>
      </c>
    </row>
    <row r="297" spans="1:3" ht="14.25" customHeight="1" x14ac:dyDescent="0.2">
      <c r="A297" s="19">
        <v>13</v>
      </c>
      <c r="B297" s="20" t="s">
        <v>34</v>
      </c>
      <c r="C297" s="21" t="s">
        <v>146</v>
      </c>
    </row>
    <row r="298" spans="1:3" ht="14.25" customHeight="1" x14ac:dyDescent="0.2">
      <c r="A298" s="19">
        <v>14</v>
      </c>
      <c r="B298" s="20" t="s">
        <v>35</v>
      </c>
      <c r="C298" s="24" t="s">
        <v>22</v>
      </c>
    </row>
    <row r="299" spans="1:3" ht="15" customHeight="1" thickBot="1" x14ac:dyDescent="0.25">
      <c r="A299" s="25">
        <v>15</v>
      </c>
      <c r="B299" s="26" t="s">
        <v>36</v>
      </c>
      <c r="C299" s="27" t="s">
        <v>147</v>
      </c>
    </row>
    <row r="300" spans="1:3" ht="15.75" customHeight="1" x14ac:dyDescent="0.25">
      <c r="A300" s="13"/>
      <c r="B300" s="14"/>
      <c r="C300" s="15"/>
    </row>
    <row r="301" spans="1:3" ht="27.2" customHeight="1" x14ac:dyDescent="0.25">
      <c r="A301" s="16" t="s">
        <v>162</v>
      </c>
      <c r="B301" s="17" t="s">
        <v>9</v>
      </c>
      <c r="C301" s="18" t="s">
        <v>163</v>
      </c>
    </row>
    <row r="302" spans="1:3" ht="30" x14ac:dyDescent="0.2">
      <c r="A302" s="19">
        <v>1</v>
      </c>
      <c r="B302" s="20" t="s">
        <v>11</v>
      </c>
      <c r="C302" s="21" t="s">
        <v>164</v>
      </c>
    </row>
    <row r="303" spans="1:3" ht="14.25" customHeight="1" x14ac:dyDescent="0.2">
      <c r="A303" s="19">
        <v>2</v>
      </c>
      <c r="B303" s="22" t="s">
        <v>13</v>
      </c>
      <c r="C303" s="21" t="s">
        <v>144</v>
      </c>
    </row>
    <row r="304" spans="1:3" ht="14.25" customHeight="1" x14ac:dyDescent="0.2">
      <c r="A304" s="19">
        <v>3</v>
      </c>
      <c r="B304" s="22" t="s">
        <v>15</v>
      </c>
      <c r="C304" s="23" t="s">
        <v>41</v>
      </c>
    </row>
    <row r="305" spans="1:3" ht="14.25" customHeight="1" x14ac:dyDescent="0.2">
      <c r="A305" s="19">
        <v>4</v>
      </c>
      <c r="B305" s="20" t="s">
        <v>17</v>
      </c>
      <c r="C305" s="21" t="s">
        <v>145</v>
      </c>
    </row>
    <row r="306" spans="1:3" ht="14.25" customHeight="1" x14ac:dyDescent="0.2">
      <c r="A306" s="19">
        <v>5</v>
      </c>
      <c r="B306" s="20" t="s">
        <v>19</v>
      </c>
      <c r="C306" s="21" t="s">
        <v>146</v>
      </c>
    </row>
    <row r="307" spans="1:3" ht="14.25" customHeight="1" x14ac:dyDescent="0.2">
      <c r="A307" s="19">
        <v>6</v>
      </c>
      <c r="B307" s="20" t="s">
        <v>21</v>
      </c>
      <c r="C307" s="24" t="s">
        <v>22</v>
      </c>
    </row>
    <row r="308" spans="1:3" ht="14.25" customHeight="1" x14ac:dyDescent="0.2">
      <c r="A308" s="19">
        <v>7</v>
      </c>
      <c r="B308" s="20" t="s">
        <v>23</v>
      </c>
      <c r="C308" s="21" t="s">
        <v>147</v>
      </c>
    </row>
    <row r="309" spans="1:3" ht="14.25" customHeight="1" x14ac:dyDescent="0.2">
      <c r="A309" s="19">
        <v>8</v>
      </c>
      <c r="B309" s="20" t="s">
        <v>25</v>
      </c>
      <c r="C309" s="21" t="s">
        <v>148</v>
      </c>
    </row>
    <row r="310" spans="1:3" ht="14.25" customHeight="1" x14ac:dyDescent="0.2">
      <c r="A310" s="19">
        <v>9</v>
      </c>
      <c r="B310" s="20" t="s">
        <v>27</v>
      </c>
      <c r="C310" s="21" t="s">
        <v>138</v>
      </c>
    </row>
    <row r="311" spans="1:3" ht="14.25" customHeight="1" x14ac:dyDescent="0.2">
      <c r="A311" s="19">
        <v>10</v>
      </c>
      <c r="B311" s="20" t="s">
        <v>29</v>
      </c>
      <c r="C311" s="21" t="s">
        <v>156</v>
      </c>
    </row>
    <row r="312" spans="1:3" ht="14.25" customHeight="1" x14ac:dyDescent="0.2">
      <c r="A312" s="19">
        <v>11</v>
      </c>
      <c r="B312" s="20" t="s">
        <v>31</v>
      </c>
      <c r="C312" s="21" t="s">
        <v>157</v>
      </c>
    </row>
    <row r="313" spans="1:3" ht="14.25" customHeight="1" x14ac:dyDescent="0.2">
      <c r="A313" s="19">
        <v>12</v>
      </c>
      <c r="B313" s="20" t="s">
        <v>33</v>
      </c>
      <c r="C313" s="21" t="s">
        <v>145</v>
      </c>
    </row>
    <row r="314" spans="1:3" ht="14.25" customHeight="1" x14ac:dyDescent="0.2">
      <c r="A314" s="19">
        <v>13</v>
      </c>
      <c r="B314" s="20" t="s">
        <v>34</v>
      </c>
      <c r="C314" s="21" t="s">
        <v>146</v>
      </c>
    </row>
    <row r="315" spans="1:3" ht="14.25" customHeight="1" x14ac:dyDescent="0.2">
      <c r="A315" s="19">
        <v>14</v>
      </c>
      <c r="B315" s="20" t="s">
        <v>35</v>
      </c>
      <c r="C315" s="24" t="s">
        <v>22</v>
      </c>
    </row>
    <row r="316" spans="1:3" ht="15" customHeight="1" thickBot="1" x14ac:dyDescent="0.25">
      <c r="A316" s="25">
        <v>15</v>
      </c>
      <c r="B316" s="26" t="s">
        <v>36</v>
      </c>
      <c r="C316" s="27" t="s">
        <v>147</v>
      </c>
    </row>
    <row r="317" spans="1:3" ht="15.75" customHeight="1" x14ac:dyDescent="0.25">
      <c r="A317" s="13"/>
      <c r="B317" s="14"/>
      <c r="C317" s="15"/>
    </row>
    <row r="318" spans="1:3" ht="27.2" customHeight="1" x14ac:dyDescent="0.25">
      <c r="A318" s="16" t="s">
        <v>165</v>
      </c>
      <c r="B318" s="17" t="s">
        <v>9</v>
      </c>
      <c r="C318" s="18" t="s">
        <v>166</v>
      </c>
    </row>
    <row r="319" spans="1:3" ht="30" x14ac:dyDescent="0.2">
      <c r="A319" s="19">
        <v>1</v>
      </c>
      <c r="B319" s="20" t="s">
        <v>11</v>
      </c>
      <c r="C319" s="21" t="s">
        <v>167</v>
      </c>
    </row>
    <row r="320" spans="1:3" ht="14.25" customHeight="1" x14ac:dyDescent="0.2">
      <c r="A320" s="19">
        <v>2</v>
      </c>
      <c r="B320" s="22" t="s">
        <v>13</v>
      </c>
      <c r="C320" s="21" t="s">
        <v>168</v>
      </c>
    </row>
    <row r="321" spans="1:3" ht="14.25" customHeight="1" x14ac:dyDescent="0.2">
      <c r="A321" s="19">
        <v>3</v>
      </c>
      <c r="B321" s="22" t="s">
        <v>15</v>
      </c>
      <c r="C321" s="23" t="s">
        <v>16</v>
      </c>
    </row>
    <row r="322" spans="1:3" ht="14.25" customHeight="1" x14ac:dyDescent="0.2">
      <c r="A322" s="19">
        <v>4</v>
      </c>
      <c r="B322" s="20" t="s">
        <v>17</v>
      </c>
      <c r="C322" s="21" t="s">
        <v>18</v>
      </c>
    </row>
    <row r="323" spans="1:3" ht="14.25" customHeight="1" x14ac:dyDescent="0.2">
      <c r="A323" s="19">
        <v>5</v>
      </c>
      <c r="B323" s="20" t="s">
        <v>19</v>
      </c>
      <c r="C323" s="21" t="s">
        <v>20</v>
      </c>
    </row>
    <row r="324" spans="1:3" ht="14.25" customHeight="1" x14ac:dyDescent="0.2">
      <c r="A324" s="19">
        <v>6</v>
      </c>
      <c r="B324" s="20" t="s">
        <v>21</v>
      </c>
      <c r="C324" s="24" t="s">
        <v>22</v>
      </c>
    </row>
    <row r="325" spans="1:3" ht="14.25" customHeight="1" x14ac:dyDescent="0.2">
      <c r="A325" s="19">
        <v>7</v>
      </c>
      <c r="B325" s="20" t="s">
        <v>23</v>
      </c>
      <c r="C325" s="21" t="s">
        <v>24</v>
      </c>
    </row>
    <row r="326" spans="1:3" ht="14.25" customHeight="1" x14ac:dyDescent="0.2">
      <c r="A326" s="19">
        <v>8</v>
      </c>
      <c r="B326" s="20" t="s">
        <v>25</v>
      </c>
      <c r="C326" s="21" t="s">
        <v>26</v>
      </c>
    </row>
    <row r="327" spans="1:3" ht="14.25" customHeight="1" x14ac:dyDescent="0.2">
      <c r="A327" s="19">
        <v>9</v>
      </c>
      <c r="B327" s="20" t="s">
        <v>27</v>
      </c>
      <c r="C327" s="21" t="s">
        <v>28</v>
      </c>
    </row>
    <row r="328" spans="1:3" ht="14.25" customHeight="1" x14ac:dyDescent="0.2">
      <c r="A328" s="19">
        <v>10</v>
      </c>
      <c r="B328" s="20" t="s">
        <v>29</v>
      </c>
      <c r="C328" s="21" t="s">
        <v>30</v>
      </c>
    </row>
    <row r="329" spans="1:3" ht="14.25" customHeight="1" x14ac:dyDescent="0.2">
      <c r="A329" s="19">
        <v>11</v>
      </c>
      <c r="B329" s="20" t="s">
        <v>31</v>
      </c>
      <c r="C329" s="21" t="s">
        <v>32</v>
      </c>
    </row>
    <row r="330" spans="1:3" ht="14.25" customHeight="1" x14ac:dyDescent="0.2">
      <c r="A330" s="19">
        <v>12</v>
      </c>
      <c r="B330" s="20" t="s">
        <v>33</v>
      </c>
      <c r="C330" s="21" t="s">
        <v>18</v>
      </c>
    </row>
    <row r="331" spans="1:3" ht="14.25" customHeight="1" x14ac:dyDescent="0.2">
      <c r="A331" s="19">
        <v>13</v>
      </c>
      <c r="B331" s="20" t="s">
        <v>34</v>
      </c>
      <c r="C331" s="21" t="s">
        <v>20</v>
      </c>
    </row>
    <row r="332" spans="1:3" ht="14.25" customHeight="1" x14ac:dyDescent="0.2">
      <c r="A332" s="19">
        <v>14</v>
      </c>
      <c r="B332" s="20" t="s">
        <v>35</v>
      </c>
      <c r="C332" s="24" t="s">
        <v>22</v>
      </c>
    </row>
    <row r="333" spans="1:3" ht="15" customHeight="1" thickBot="1" x14ac:dyDescent="0.25">
      <c r="A333" s="25">
        <v>15</v>
      </c>
      <c r="B333" s="26" t="s">
        <v>36</v>
      </c>
      <c r="C333" s="27" t="s">
        <v>24</v>
      </c>
    </row>
    <row r="334" spans="1:3" ht="15.75" customHeight="1" x14ac:dyDescent="0.25">
      <c r="A334" s="13"/>
      <c r="B334" s="14"/>
      <c r="C334" s="15"/>
    </row>
    <row r="335" spans="1:3" ht="27.2" customHeight="1" x14ac:dyDescent="0.25">
      <c r="A335" s="16" t="s">
        <v>169</v>
      </c>
      <c r="B335" s="17" t="s">
        <v>9</v>
      </c>
      <c r="C335" s="18" t="s">
        <v>170</v>
      </c>
    </row>
    <row r="336" spans="1:3" ht="30" x14ac:dyDescent="0.2">
      <c r="A336" s="19">
        <v>1</v>
      </c>
      <c r="B336" s="20" t="s">
        <v>11</v>
      </c>
      <c r="C336" s="21" t="s">
        <v>171</v>
      </c>
    </row>
    <row r="337" spans="1:3" ht="14.25" customHeight="1" x14ac:dyDescent="0.2">
      <c r="A337" s="19">
        <v>2</v>
      </c>
      <c r="B337" s="22" t="s">
        <v>13</v>
      </c>
      <c r="C337" s="21" t="s">
        <v>82</v>
      </c>
    </row>
    <row r="338" spans="1:3" ht="14.25" customHeight="1" x14ac:dyDescent="0.2">
      <c r="A338" s="19">
        <v>3</v>
      </c>
      <c r="B338" s="22" t="s">
        <v>15</v>
      </c>
      <c r="C338" s="23" t="s">
        <v>16</v>
      </c>
    </row>
    <row r="339" spans="1:3" ht="14.25" customHeight="1" x14ac:dyDescent="0.2">
      <c r="A339" s="19">
        <v>4</v>
      </c>
      <c r="B339" s="20" t="s">
        <v>17</v>
      </c>
      <c r="C339" s="21" t="s">
        <v>95</v>
      </c>
    </row>
    <row r="340" spans="1:3" ht="14.25" customHeight="1" x14ac:dyDescent="0.2">
      <c r="A340" s="19">
        <v>5</v>
      </c>
      <c r="B340" s="20" t="s">
        <v>19</v>
      </c>
      <c r="C340" s="21" t="s">
        <v>20</v>
      </c>
    </row>
    <row r="341" spans="1:3" ht="14.25" customHeight="1" x14ac:dyDescent="0.2">
      <c r="A341" s="19">
        <v>6</v>
      </c>
      <c r="B341" s="20" t="s">
        <v>21</v>
      </c>
      <c r="C341" s="24" t="s">
        <v>22</v>
      </c>
    </row>
    <row r="342" spans="1:3" ht="14.25" customHeight="1" x14ac:dyDescent="0.2">
      <c r="A342" s="19">
        <v>7</v>
      </c>
      <c r="B342" s="20" t="s">
        <v>23</v>
      </c>
      <c r="C342" s="21" t="s">
        <v>172</v>
      </c>
    </row>
    <row r="343" spans="1:3" ht="14.25" customHeight="1" x14ac:dyDescent="0.2">
      <c r="A343" s="19">
        <v>8</v>
      </c>
      <c r="B343" s="20" t="s">
        <v>25</v>
      </c>
      <c r="C343" s="21" t="s">
        <v>173</v>
      </c>
    </row>
    <row r="344" spans="1:3" ht="14.25" customHeight="1" x14ac:dyDescent="0.2">
      <c r="A344" s="19">
        <v>9</v>
      </c>
      <c r="B344" s="20" t="s">
        <v>27</v>
      </c>
      <c r="C344" s="21" t="s">
        <v>77</v>
      </c>
    </row>
    <row r="345" spans="1:3" ht="14.25" customHeight="1" x14ac:dyDescent="0.2">
      <c r="A345" s="19">
        <v>10</v>
      </c>
      <c r="B345" s="20" t="s">
        <v>29</v>
      </c>
      <c r="C345" s="21" t="s">
        <v>174</v>
      </c>
    </row>
    <row r="346" spans="1:3" ht="14.25" customHeight="1" x14ac:dyDescent="0.2">
      <c r="A346" s="19">
        <v>11</v>
      </c>
      <c r="B346" s="20" t="s">
        <v>31</v>
      </c>
      <c r="C346" s="21" t="s">
        <v>175</v>
      </c>
    </row>
    <row r="347" spans="1:3" ht="14.25" customHeight="1" x14ac:dyDescent="0.2">
      <c r="A347" s="19">
        <v>12</v>
      </c>
      <c r="B347" s="20" t="s">
        <v>33</v>
      </c>
      <c r="C347" s="21" t="s">
        <v>176</v>
      </c>
    </row>
    <row r="348" spans="1:3" ht="14.25" customHeight="1" x14ac:dyDescent="0.2">
      <c r="A348" s="19">
        <v>13</v>
      </c>
      <c r="B348" s="20" t="s">
        <v>34</v>
      </c>
      <c r="C348" s="21" t="s">
        <v>20</v>
      </c>
    </row>
    <row r="349" spans="1:3" ht="14.25" customHeight="1" x14ac:dyDescent="0.2">
      <c r="A349" s="19">
        <v>14</v>
      </c>
      <c r="B349" s="20" t="s">
        <v>35</v>
      </c>
      <c r="C349" s="24" t="s">
        <v>22</v>
      </c>
    </row>
    <row r="350" spans="1:3" ht="15" customHeight="1" thickBot="1" x14ac:dyDescent="0.25">
      <c r="A350" s="25">
        <v>15</v>
      </c>
      <c r="B350" s="26" t="s">
        <v>36</v>
      </c>
      <c r="C350" s="27" t="s">
        <v>172</v>
      </c>
    </row>
    <row r="351" spans="1:3" ht="15.75" customHeight="1" x14ac:dyDescent="0.25">
      <c r="A351" s="13"/>
      <c r="B351" s="14"/>
      <c r="C351" s="15"/>
    </row>
    <row r="352" spans="1:3" ht="27.2" customHeight="1" x14ac:dyDescent="0.25">
      <c r="A352" s="16" t="s">
        <v>177</v>
      </c>
      <c r="B352" s="17" t="s">
        <v>9</v>
      </c>
      <c r="C352" s="18" t="s">
        <v>178</v>
      </c>
    </row>
    <row r="353" spans="1:3" ht="30" x14ac:dyDescent="0.2">
      <c r="A353" s="19">
        <v>1</v>
      </c>
      <c r="B353" s="20" t="s">
        <v>11</v>
      </c>
      <c r="C353" s="21" t="s">
        <v>179</v>
      </c>
    </row>
    <row r="354" spans="1:3" ht="14.25" customHeight="1" x14ac:dyDescent="0.2">
      <c r="A354" s="19">
        <v>2</v>
      </c>
      <c r="B354" s="22" t="s">
        <v>13</v>
      </c>
      <c r="C354" s="21" t="s">
        <v>82</v>
      </c>
    </row>
    <row r="355" spans="1:3" ht="14.25" customHeight="1" x14ac:dyDescent="0.2">
      <c r="A355" s="19">
        <v>3</v>
      </c>
      <c r="B355" s="22" t="s">
        <v>15</v>
      </c>
      <c r="C355" s="23" t="s">
        <v>41</v>
      </c>
    </row>
    <row r="356" spans="1:3" ht="14.25" customHeight="1" x14ac:dyDescent="0.2">
      <c r="A356" s="19">
        <v>4</v>
      </c>
      <c r="B356" s="20" t="s">
        <v>17</v>
      </c>
      <c r="C356" s="21" t="s">
        <v>180</v>
      </c>
    </row>
    <row r="357" spans="1:3" ht="14.25" customHeight="1" x14ac:dyDescent="0.2">
      <c r="A357" s="19">
        <v>5</v>
      </c>
      <c r="B357" s="20" t="s">
        <v>19</v>
      </c>
      <c r="C357" s="21" t="s">
        <v>181</v>
      </c>
    </row>
    <row r="358" spans="1:3" ht="14.25" customHeight="1" x14ac:dyDescent="0.2">
      <c r="A358" s="19">
        <v>6</v>
      </c>
      <c r="B358" s="20" t="s">
        <v>21</v>
      </c>
      <c r="C358" s="24" t="s">
        <v>22</v>
      </c>
    </row>
    <row r="359" spans="1:3" ht="14.25" customHeight="1" x14ac:dyDescent="0.2">
      <c r="A359" s="19">
        <v>7</v>
      </c>
      <c r="B359" s="20" t="s">
        <v>23</v>
      </c>
      <c r="C359" s="21" t="s">
        <v>182</v>
      </c>
    </row>
    <row r="360" spans="1:3" ht="14.25" customHeight="1" x14ac:dyDescent="0.2">
      <c r="A360" s="19">
        <v>8</v>
      </c>
      <c r="B360" s="20" t="s">
        <v>25</v>
      </c>
      <c r="C360" s="21" t="s">
        <v>183</v>
      </c>
    </row>
    <row r="361" spans="1:3" ht="14.25" customHeight="1" x14ac:dyDescent="0.2">
      <c r="A361" s="19">
        <v>9</v>
      </c>
      <c r="B361" s="20" t="s">
        <v>27</v>
      </c>
      <c r="C361" s="21" t="s">
        <v>46</v>
      </c>
    </row>
    <row r="362" spans="1:3" ht="14.25" customHeight="1" x14ac:dyDescent="0.2">
      <c r="A362" s="19">
        <v>10</v>
      </c>
      <c r="B362" s="20" t="s">
        <v>29</v>
      </c>
      <c r="C362" s="21" t="s">
        <v>183</v>
      </c>
    </row>
    <row r="363" spans="1:3" ht="14.25" customHeight="1" x14ac:dyDescent="0.2">
      <c r="A363" s="19">
        <v>11</v>
      </c>
      <c r="B363" s="20" t="s">
        <v>31</v>
      </c>
      <c r="C363" s="21" t="s">
        <v>68</v>
      </c>
    </row>
    <row r="364" spans="1:3" ht="14.25" customHeight="1" x14ac:dyDescent="0.2">
      <c r="A364" s="19">
        <v>12</v>
      </c>
      <c r="B364" s="20" t="s">
        <v>33</v>
      </c>
      <c r="C364" s="21" t="s">
        <v>180</v>
      </c>
    </row>
    <row r="365" spans="1:3" ht="14.25" customHeight="1" x14ac:dyDescent="0.2">
      <c r="A365" s="19">
        <v>13</v>
      </c>
      <c r="B365" s="20" t="s">
        <v>34</v>
      </c>
      <c r="C365" s="21" t="s">
        <v>181</v>
      </c>
    </row>
    <row r="366" spans="1:3" ht="14.25" customHeight="1" x14ac:dyDescent="0.2">
      <c r="A366" s="19">
        <v>14</v>
      </c>
      <c r="B366" s="20" t="s">
        <v>35</v>
      </c>
      <c r="C366" s="24" t="s">
        <v>22</v>
      </c>
    </row>
    <row r="367" spans="1:3" ht="15" customHeight="1" thickBot="1" x14ac:dyDescent="0.25">
      <c r="A367" s="25">
        <v>15</v>
      </c>
      <c r="B367" s="26" t="s">
        <v>36</v>
      </c>
      <c r="C367" s="27" t="s">
        <v>182</v>
      </c>
    </row>
    <row r="368" spans="1:3" ht="15.75" customHeight="1" x14ac:dyDescent="0.25">
      <c r="A368" s="13"/>
      <c r="B368" s="14"/>
      <c r="C368" s="15"/>
    </row>
    <row r="369" spans="1:3" ht="27.2" customHeight="1" x14ac:dyDescent="0.25">
      <c r="A369" s="16" t="s">
        <v>184</v>
      </c>
      <c r="B369" s="17" t="s">
        <v>9</v>
      </c>
      <c r="C369" s="18" t="s">
        <v>185</v>
      </c>
    </row>
    <row r="370" spans="1:3" ht="30" x14ac:dyDescent="0.2">
      <c r="A370" s="19">
        <v>1</v>
      </c>
      <c r="B370" s="20" t="s">
        <v>11</v>
      </c>
      <c r="C370" s="21" t="s">
        <v>186</v>
      </c>
    </row>
    <row r="371" spans="1:3" ht="14.25" customHeight="1" x14ac:dyDescent="0.2">
      <c r="A371" s="19">
        <v>2</v>
      </c>
      <c r="B371" s="22" t="s">
        <v>13</v>
      </c>
      <c r="C371" s="21" t="s">
        <v>40</v>
      </c>
    </row>
    <row r="372" spans="1:3" ht="14.25" customHeight="1" x14ac:dyDescent="0.2">
      <c r="A372" s="19">
        <v>3</v>
      </c>
      <c r="B372" s="22" t="s">
        <v>15</v>
      </c>
      <c r="C372" s="23" t="s">
        <v>41</v>
      </c>
    </row>
    <row r="373" spans="1:3" ht="14.25" customHeight="1" x14ac:dyDescent="0.2">
      <c r="A373" s="19">
        <v>4</v>
      </c>
      <c r="B373" s="20" t="s">
        <v>17</v>
      </c>
      <c r="C373" s="21" t="s">
        <v>187</v>
      </c>
    </row>
    <row r="374" spans="1:3" ht="14.25" customHeight="1" x14ac:dyDescent="0.2">
      <c r="A374" s="19">
        <v>5</v>
      </c>
      <c r="B374" s="20" t="s">
        <v>19</v>
      </c>
      <c r="C374" s="21" t="s">
        <v>20</v>
      </c>
    </row>
    <row r="375" spans="1:3" ht="14.25" customHeight="1" x14ac:dyDescent="0.2">
      <c r="A375" s="19">
        <v>6</v>
      </c>
      <c r="B375" s="20" t="s">
        <v>21</v>
      </c>
      <c r="C375" s="24" t="s">
        <v>22</v>
      </c>
    </row>
    <row r="376" spans="1:3" ht="14.25" customHeight="1" x14ac:dyDescent="0.2">
      <c r="A376" s="19">
        <v>7</v>
      </c>
      <c r="B376" s="20" t="s">
        <v>23</v>
      </c>
      <c r="C376" s="21" t="s">
        <v>24</v>
      </c>
    </row>
    <row r="377" spans="1:3" ht="14.25" customHeight="1" x14ac:dyDescent="0.2">
      <c r="A377" s="19">
        <v>8</v>
      </c>
      <c r="B377" s="20" t="s">
        <v>25</v>
      </c>
      <c r="C377" s="21" t="s">
        <v>45</v>
      </c>
    </row>
    <row r="378" spans="1:3" ht="14.25" customHeight="1" x14ac:dyDescent="0.2">
      <c r="A378" s="19">
        <v>9</v>
      </c>
      <c r="B378" s="20" t="s">
        <v>27</v>
      </c>
      <c r="C378" s="21" t="s">
        <v>56</v>
      </c>
    </row>
    <row r="379" spans="1:3" ht="14.25" customHeight="1" x14ac:dyDescent="0.2">
      <c r="A379" s="19">
        <v>10</v>
      </c>
      <c r="B379" s="20" t="s">
        <v>29</v>
      </c>
      <c r="C379" s="21" t="s">
        <v>188</v>
      </c>
    </row>
    <row r="380" spans="1:3" ht="14.25" customHeight="1" x14ac:dyDescent="0.2">
      <c r="A380" s="19">
        <v>11</v>
      </c>
      <c r="B380" s="20" t="s">
        <v>31</v>
      </c>
      <c r="C380" s="21" t="s">
        <v>48</v>
      </c>
    </row>
    <row r="381" spans="1:3" ht="14.25" customHeight="1" x14ac:dyDescent="0.2">
      <c r="A381" s="19">
        <v>12</v>
      </c>
      <c r="B381" s="20" t="s">
        <v>33</v>
      </c>
      <c r="C381" s="21" t="s">
        <v>49</v>
      </c>
    </row>
    <row r="382" spans="1:3" ht="14.25" customHeight="1" x14ac:dyDescent="0.2">
      <c r="A382" s="19">
        <v>13</v>
      </c>
      <c r="B382" s="20" t="s">
        <v>34</v>
      </c>
      <c r="C382" s="21" t="s">
        <v>43</v>
      </c>
    </row>
    <row r="383" spans="1:3" ht="14.25" customHeight="1" x14ac:dyDescent="0.2">
      <c r="A383" s="19">
        <v>14</v>
      </c>
      <c r="B383" s="20" t="s">
        <v>35</v>
      </c>
      <c r="C383" s="24" t="s">
        <v>22</v>
      </c>
    </row>
    <row r="384" spans="1:3" ht="15" customHeight="1" thickBot="1" x14ac:dyDescent="0.25">
      <c r="A384" s="25">
        <v>15</v>
      </c>
      <c r="B384" s="26" t="s">
        <v>36</v>
      </c>
      <c r="C384" s="27" t="s">
        <v>50</v>
      </c>
    </row>
    <row r="385" spans="1:3" ht="15.75" customHeight="1" x14ac:dyDescent="0.25">
      <c r="A385" s="13"/>
      <c r="B385" s="14"/>
      <c r="C385" s="15"/>
    </row>
    <row r="386" spans="1:3" ht="27.2" customHeight="1" x14ac:dyDescent="0.25">
      <c r="A386" s="16" t="s">
        <v>189</v>
      </c>
      <c r="B386" s="17" t="s">
        <v>9</v>
      </c>
      <c r="C386" s="18" t="s">
        <v>190</v>
      </c>
    </row>
    <row r="387" spans="1:3" ht="30" x14ac:dyDescent="0.2">
      <c r="A387" s="19">
        <v>1</v>
      </c>
      <c r="B387" s="20" t="s">
        <v>11</v>
      </c>
      <c r="C387" s="21" t="s">
        <v>191</v>
      </c>
    </row>
    <row r="388" spans="1:3" ht="14.25" customHeight="1" x14ac:dyDescent="0.2">
      <c r="A388" s="19">
        <v>2</v>
      </c>
      <c r="B388" s="22" t="s">
        <v>13</v>
      </c>
      <c r="C388" s="21" t="s">
        <v>114</v>
      </c>
    </row>
    <row r="389" spans="1:3" ht="14.25" customHeight="1" x14ac:dyDescent="0.2">
      <c r="A389" s="19">
        <v>3</v>
      </c>
      <c r="B389" s="22" t="s">
        <v>15</v>
      </c>
      <c r="C389" s="23" t="s">
        <v>16</v>
      </c>
    </row>
    <row r="390" spans="1:3" ht="14.25" customHeight="1" x14ac:dyDescent="0.2">
      <c r="A390" s="19">
        <v>4</v>
      </c>
      <c r="B390" s="20" t="s">
        <v>17</v>
      </c>
      <c r="C390" s="21" t="s">
        <v>192</v>
      </c>
    </row>
    <row r="391" spans="1:3" ht="14.25" customHeight="1" x14ac:dyDescent="0.2">
      <c r="A391" s="19">
        <v>5</v>
      </c>
      <c r="B391" s="20" t="s">
        <v>19</v>
      </c>
      <c r="C391" s="21" t="s">
        <v>20</v>
      </c>
    </row>
    <row r="392" spans="1:3" ht="14.25" customHeight="1" x14ac:dyDescent="0.2">
      <c r="A392" s="19">
        <v>6</v>
      </c>
      <c r="B392" s="20" t="s">
        <v>21</v>
      </c>
      <c r="C392" s="24" t="s">
        <v>22</v>
      </c>
    </row>
    <row r="393" spans="1:3" ht="14.25" customHeight="1" x14ac:dyDescent="0.2">
      <c r="A393" s="19">
        <v>7</v>
      </c>
      <c r="B393" s="20" t="s">
        <v>23</v>
      </c>
      <c r="C393" s="21" t="s">
        <v>24</v>
      </c>
    </row>
    <row r="394" spans="1:3" ht="14.25" customHeight="1" x14ac:dyDescent="0.2">
      <c r="A394" s="19">
        <v>8</v>
      </c>
      <c r="B394" s="20" t="s">
        <v>25</v>
      </c>
      <c r="C394" s="21" t="s">
        <v>193</v>
      </c>
    </row>
    <row r="395" spans="1:3" ht="14.25" customHeight="1" x14ac:dyDescent="0.2">
      <c r="A395" s="19">
        <v>9</v>
      </c>
      <c r="B395" s="20" t="s">
        <v>27</v>
      </c>
      <c r="C395" s="21" t="s">
        <v>46</v>
      </c>
    </row>
    <row r="396" spans="1:3" ht="14.25" customHeight="1" x14ac:dyDescent="0.2">
      <c r="A396" s="19">
        <v>10</v>
      </c>
      <c r="B396" s="20" t="s">
        <v>29</v>
      </c>
      <c r="C396" s="21" t="s">
        <v>194</v>
      </c>
    </row>
    <row r="397" spans="1:3" ht="14.25" customHeight="1" x14ac:dyDescent="0.2">
      <c r="A397" s="19">
        <v>11</v>
      </c>
      <c r="B397" s="20" t="s">
        <v>31</v>
      </c>
      <c r="C397" s="21" t="s">
        <v>68</v>
      </c>
    </row>
    <row r="398" spans="1:3" ht="14.25" customHeight="1" x14ac:dyDescent="0.2">
      <c r="A398" s="19">
        <v>12</v>
      </c>
      <c r="B398" s="20" t="s">
        <v>33</v>
      </c>
      <c r="C398" s="21" t="s">
        <v>195</v>
      </c>
    </row>
    <row r="399" spans="1:3" ht="14.25" customHeight="1" x14ac:dyDescent="0.2">
      <c r="A399" s="19">
        <v>13</v>
      </c>
      <c r="B399" s="20" t="s">
        <v>34</v>
      </c>
      <c r="C399" s="21" t="s">
        <v>20</v>
      </c>
    </row>
    <row r="400" spans="1:3" ht="14.25" customHeight="1" x14ac:dyDescent="0.2">
      <c r="A400" s="19">
        <v>14</v>
      </c>
      <c r="B400" s="20" t="s">
        <v>35</v>
      </c>
      <c r="C400" s="24" t="s">
        <v>22</v>
      </c>
    </row>
    <row r="401" spans="1:3" ht="15" customHeight="1" thickBot="1" x14ac:dyDescent="0.25">
      <c r="A401" s="25">
        <v>15</v>
      </c>
      <c r="B401" s="26" t="s">
        <v>36</v>
      </c>
      <c r="C401" s="27" t="s">
        <v>24</v>
      </c>
    </row>
    <row r="402" spans="1:3" ht="15.75" customHeight="1" x14ac:dyDescent="0.25">
      <c r="A402" s="13"/>
      <c r="B402" s="14"/>
      <c r="C402" s="15"/>
    </row>
    <row r="403" spans="1:3" ht="27.2" customHeight="1" x14ac:dyDescent="0.25">
      <c r="A403" s="16" t="s">
        <v>196</v>
      </c>
      <c r="B403" s="17" t="s">
        <v>9</v>
      </c>
      <c r="C403" s="18" t="s">
        <v>197</v>
      </c>
    </row>
    <row r="404" spans="1:3" x14ac:dyDescent="0.2">
      <c r="A404" s="19">
        <v>1</v>
      </c>
      <c r="B404" s="20" t="s">
        <v>11</v>
      </c>
      <c r="C404" s="21" t="s">
        <v>198</v>
      </c>
    </row>
    <row r="405" spans="1:3" ht="14.25" customHeight="1" x14ac:dyDescent="0.2">
      <c r="A405" s="19">
        <v>2</v>
      </c>
      <c r="B405" s="22" t="s">
        <v>13</v>
      </c>
      <c r="C405" s="21" t="s">
        <v>135</v>
      </c>
    </row>
    <row r="406" spans="1:3" ht="14.25" customHeight="1" x14ac:dyDescent="0.2">
      <c r="A406" s="19">
        <v>3</v>
      </c>
      <c r="B406" s="22" t="s">
        <v>15</v>
      </c>
      <c r="C406" s="23" t="s">
        <v>16</v>
      </c>
    </row>
    <row r="407" spans="1:3" ht="14.25" customHeight="1" x14ac:dyDescent="0.2">
      <c r="A407" s="19">
        <v>4</v>
      </c>
      <c r="B407" s="20" t="s">
        <v>17</v>
      </c>
      <c r="C407" s="21" t="s">
        <v>199</v>
      </c>
    </row>
    <row r="408" spans="1:3" ht="14.25" customHeight="1" x14ac:dyDescent="0.2">
      <c r="A408" s="19">
        <v>5</v>
      </c>
      <c r="B408" s="20" t="s">
        <v>19</v>
      </c>
      <c r="C408" s="21" t="s">
        <v>104</v>
      </c>
    </row>
    <row r="409" spans="1:3" ht="14.25" customHeight="1" x14ac:dyDescent="0.2">
      <c r="A409" s="19">
        <v>6</v>
      </c>
      <c r="B409" s="20" t="s">
        <v>21</v>
      </c>
      <c r="C409" s="24" t="s">
        <v>22</v>
      </c>
    </row>
    <row r="410" spans="1:3" ht="14.25" customHeight="1" x14ac:dyDescent="0.2">
      <c r="A410" s="19">
        <v>7</v>
      </c>
      <c r="B410" s="20" t="s">
        <v>23</v>
      </c>
      <c r="C410" s="21" t="s">
        <v>50</v>
      </c>
    </row>
    <row r="411" spans="1:3" ht="14.25" customHeight="1" x14ac:dyDescent="0.2">
      <c r="A411" s="19">
        <v>8</v>
      </c>
      <c r="B411" s="20" t="s">
        <v>25</v>
      </c>
      <c r="C411" s="21" t="s">
        <v>200</v>
      </c>
    </row>
    <row r="412" spans="1:3" ht="14.25" customHeight="1" x14ac:dyDescent="0.2">
      <c r="A412" s="19">
        <v>9</v>
      </c>
      <c r="B412" s="20" t="s">
        <v>27</v>
      </c>
      <c r="C412" s="21" t="s">
        <v>46</v>
      </c>
    </row>
    <row r="413" spans="1:3" ht="14.25" customHeight="1" x14ac:dyDescent="0.2">
      <c r="A413" s="19">
        <v>10</v>
      </c>
      <c r="B413" s="20" t="s">
        <v>29</v>
      </c>
      <c r="C413" s="21" t="s">
        <v>97</v>
      </c>
    </row>
    <row r="414" spans="1:3" ht="14.25" customHeight="1" x14ac:dyDescent="0.2">
      <c r="A414" s="19">
        <v>11</v>
      </c>
      <c r="B414" s="20" t="s">
        <v>31</v>
      </c>
      <c r="C414" s="21" t="s">
        <v>97</v>
      </c>
    </row>
    <row r="415" spans="1:3" ht="14.25" customHeight="1" x14ac:dyDescent="0.2">
      <c r="A415" s="19">
        <v>12</v>
      </c>
      <c r="B415" s="20" t="s">
        <v>33</v>
      </c>
      <c r="C415" s="21" t="s">
        <v>98</v>
      </c>
    </row>
    <row r="416" spans="1:3" ht="14.25" customHeight="1" x14ac:dyDescent="0.2">
      <c r="A416" s="19">
        <v>13</v>
      </c>
      <c r="B416" s="20" t="s">
        <v>34</v>
      </c>
      <c r="C416" s="21" t="s">
        <v>43</v>
      </c>
    </row>
    <row r="417" spans="1:3" ht="14.25" customHeight="1" x14ac:dyDescent="0.2">
      <c r="A417" s="19">
        <v>14</v>
      </c>
      <c r="B417" s="20" t="s">
        <v>35</v>
      </c>
      <c r="C417" s="24" t="s">
        <v>22</v>
      </c>
    </row>
    <row r="418" spans="1:3" ht="15" customHeight="1" thickBot="1" x14ac:dyDescent="0.25">
      <c r="A418" s="25">
        <v>15</v>
      </c>
      <c r="B418" s="26" t="s">
        <v>36</v>
      </c>
      <c r="C418" s="27" t="s">
        <v>50</v>
      </c>
    </row>
    <row r="419" spans="1:3" ht="15.75" customHeight="1" x14ac:dyDescent="0.25">
      <c r="A419" s="13"/>
      <c r="B419" s="14"/>
      <c r="C419" s="15"/>
    </row>
    <row r="420" spans="1:3" ht="27.2" customHeight="1" x14ac:dyDescent="0.25">
      <c r="A420" s="16" t="s">
        <v>201</v>
      </c>
      <c r="B420" s="17" t="s">
        <v>9</v>
      </c>
      <c r="C420" s="18" t="s">
        <v>202</v>
      </c>
    </row>
    <row r="421" spans="1:3" x14ac:dyDescent="0.2">
      <c r="A421" s="19">
        <v>1</v>
      </c>
      <c r="B421" s="20" t="s">
        <v>11</v>
      </c>
      <c r="C421" s="21" t="s">
        <v>203</v>
      </c>
    </row>
    <row r="422" spans="1:3" ht="14.25" customHeight="1" x14ac:dyDescent="0.2">
      <c r="A422" s="19">
        <v>2</v>
      </c>
      <c r="B422" s="22" t="s">
        <v>13</v>
      </c>
      <c r="C422" s="21" t="s">
        <v>204</v>
      </c>
    </row>
    <row r="423" spans="1:3" ht="14.25" customHeight="1" x14ac:dyDescent="0.2">
      <c r="A423" s="19">
        <v>3</v>
      </c>
      <c r="B423" s="22" t="s">
        <v>15</v>
      </c>
      <c r="C423" s="23" t="s">
        <v>16</v>
      </c>
    </row>
    <row r="424" spans="1:3" ht="14.25" customHeight="1" x14ac:dyDescent="0.2">
      <c r="A424" s="19">
        <v>4</v>
      </c>
      <c r="B424" s="20" t="s">
        <v>17</v>
      </c>
      <c r="C424" s="21" t="s">
        <v>205</v>
      </c>
    </row>
    <row r="425" spans="1:3" ht="14.25" customHeight="1" x14ac:dyDescent="0.2">
      <c r="A425" s="19">
        <v>5</v>
      </c>
      <c r="B425" s="20" t="s">
        <v>19</v>
      </c>
      <c r="C425" s="21" t="s">
        <v>206</v>
      </c>
    </row>
    <row r="426" spans="1:3" ht="14.25" customHeight="1" x14ac:dyDescent="0.2">
      <c r="A426" s="19">
        <v>6</v>
      </c>
      <c r="B426" s="20" t="s">
        <v>21</v>
      </c>
      <c r="C426" s="24" t="s">
        <v>22</v>
      </c>
    </row>
    <row r="427" spans="1:3" ht="14.25" customHeight="1" x14ac:dyDescent="0.2">
      <c r="A427" s="19">
        <v>7</v>
      </c>
      <c r="B427" s="20" t="s">
        <v>23</v>
      </c>
      <c r="C427" s="21" t="s">
        <v>182</v>
      </c>
    </row>
    <row r="428" spans="1:3" ht="14.25" customHeight="1" x14ac:dyDescent="0.2">
      <c r="A428" s="19">
        <v>8</v>
      </c>
      <c r="B428" s="20" t="s">
        <v>25</v>
      </c>
      <c r="C428" s="21" t="s">
        <v>207</v>
      </c>
    </row>
    <row r="429" spans="1:3" ht="14.25" customHeight="1" x14ac:dyDescent="0.2">
      <c r="A429" s="19">
        <v>9</v>
      </c>
      <c r="B429" s="20" t="s">
        <v>27</v>
      </c>
      <c r="C429" s="21" t="s">
        <v>208</v>
      </c>
    </row>
    <row r="430" spans="1:3" ht="14.25" customHeight="1" x14ac:dyDescent="0.2">
      <c r="A430" s="19">
        <v>10</v>
      </c>
      <c r="B430" s="20" t="s">
        <v>29</v>
      </c>
      <c r="C430" s="21" t="s">
        <v>209</v>
      </c>
    </row>
    <row r="431" spans="1:3" ht="14.25" customHeight="1" x14ac:dyDescent="0.2">
      <c r="A431" s="19">
        <v>11</v>
      </c>
      <c r="B431" s="20" t="s">
        <v>31</v>
      </c>
      <c r="C431" s="21" t="s">
        <v>210</v>
      </c>
    </row>
    <row r="432" spans="1:3" ht="14.25" customHeight="1" x14ac:dyDescent="0.2">
      <c r="A432" s="19">
        <v>12</v>
      </c>
      <c r="B432" s="20" t="s">
        <v>33</v>
      </c>
      <c r="C432" s="21" t="s">
        <v>211</v>
      </c>
    </row>
    <row r="433" spans="1:4" ht="14.25" customHeight="1" x14ac:dyDescent="0.2">
      <c r="A433" s="19">
        <v>13</v>
      </c>
      <c r="B433" s="20" t="s">
        <v>34</v>
      </c>
      <c r="C433" s="21" t="s">
        <v>206</v>
      </c>
    </row>
    <row r="434" spans="1:4" ht="14.25" customHeight="1" x14ac:dyDescent="0.2">
      <c r="A434" s="19">
        <v>14</v>
      </c>
      <c r="B434" s="20" t="s">
        <v>35</v>
      </c>
      <c r="C434" s="24" t="s">
        <v>22</v>
      </c>
    </row>
    <row r="435" spans="1:4" ht="15" customHeight="1" thickBot="1" x14ac:dyDescent="0.25">
      <c r="A435" s="25">
        <v>15</v>
      </c>
      <c r="B435" s="26" t="s">
        <v>36</v>
      </c>
      <c r="C435" s="27" t="s">
        <v>182</v>
      </c>
    </row>
    <row r="436" spans="1:4" ht="15.75" x14ac:dyDescent="0.25">
      <c r="A436" s="28" t="s">
        <v>212</v>
      </c>
      <c r="B436" s="28"/>
      <c r="C436" s="28" t="s">
        <v>213</v>
      </c>
      <c r="D436"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REPORTING&amp;RROCKVILLE GENERAL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5"/>
      <c r="C1" s="455"/>
    </row>
    <row r="2" spans="1:3" x14ac:dyDescent="0.2">
      <c r="A2" s="455" t="s">
        <v>0</v>
      </c>
      <c r="B2" s="455"/>
      <c r="C2" s="455"/>
    </row>
    <row r="3" spans="1:3" x14ac:dyDescent="0.2">
      <c r="A3" s="455" t="s">
        <v>1</v>
      </c>
      <c r="B3" s="455"/>
      <c r="C3" s="455"/>
    </row>
    <row r="4" spans="1:3" x14ac:dyDescent="0.2">
      <c r="A4" s="455" t="s">
        <v>2</v>
      </c>
      <c r="B4" s="455"/>
      <c r="C4" s="455"/>
    </row>
    <row r="5" spans="1:3" x14ac:dyDescent="0.2">
      <c r="A5" s="290" t="s">
        <v>353</v>
      </c>
      <c r="B5" s="290"/>
      <c r="C5" s="290"/>
    </row>
    <row r="6" spans="1:3" ht="13.5" customHeight="1" thickBot="1" x14ac:dyDescent="0.25">
      <c r="A6" s="291"/>
      <c r="B6" s="490"/>
      <c r="C6" s="490"/>
    </row>
    <row r="7" spans="1:3" x14ac:dyDescent="0.2">
      <c r="A7" s="219">
        <v>-1</v>
      </c>
      <c r="B7" s="221">
        <v>-2</v>
      </c>
      <c r="C7" s="222">
        <v>-3</v>
      </c>
    </row>
    <row r="8" spans="1:3" ht="15.75" thickBot="1" x14ac:dyDescent="0.25">
      <c r="A8" s="292" t="s">
        <v>5</v>
      </c>
      <c r="B8" s="293" t="s">
        <v>6</v>
      </c>
      <c r="C8" s="293" t="s">
        <v>354</v>
      </c>
    </row>
    <row r="9" spans="1:3" ht="15.75" customHeight="1" x14ac:dyDescent="0.2">
      <c r="A9" s="294"/>
      <c r="B9" s="295"/>
      <c r="C9" s="296"/>
    </row>
    <row r="10" spans="1:3" ht="15.75" customHeight="1" thickBot="1" x14ac:dyDescent="0.25">
      <c r="A10" s="297" t="s">
        <v>99</v>
      </c>
      <c r="B10" s="298" t="s">
        <v>355</v>
      </c>
      <c r="C10" s="293"/>
    </row>
    <row r="11" spans="1:3" s="223" customFormat="1" ht="75" customHeight="1" x14ac:dyDescent="0.2">
      <c r="A11" s="299" t="s">
        <v>8</v>
      </c>
      <c r="B11" s="300" t="s">
        <v>356</v>
      </c>
      <c r="C11" s="301" t="s">
        <v>357</v>
      </c>
    </row>
    <row r="12" spans="1:3" s="223" customFormat="1" ht="75" customHeight="1" x14ac:dyDescent="0.2">
      <c r="A12" s="302" t="s">
        <v>37</v>
      </c>
      <c r="B12" s="300" t="s">
        <v>358</v>
      </c>
      <c r="C12" s="303" t="s">
        <v>359</v>
      </c>
    </row>
    <row r="13" spans="1:3" s="223" customFormat="1" ht="30" x14ac:dyDescent="0.2">
      <c r="A13" s="304" t="s">
        <v>51</v>
      </c>
      <c r="B13" s="305" t="s">
        <v>360</v>
      </c>
      <c r="C13" s="306">
        <v>0.23</v>
      </c>
    </row>
    <row r="14" spans="1:3" ht="13.5" customHeight="1" thickBot="1" x14ac:dyDescent="0.25">
      <c r="A14" s="307"/>
      <c r="B14" s="308"/>
      <c r="C14" s="309"/>
    </row>
    <row r="15" spans="1:3" s="223" customFormat="1" ht="16.5" customHeight="1" thickBot="1" x14ac:dyDescent="0.25">
      <c r="A15" s="310" t="s">
        <v>361</v>
      </c>
      <c r="B15" s="311" t="s">
        <v>362</v>
      </c>
      <c r="C15" s="312"/>
    </row>
    <row r="16" spans="1:3" s="223" customFormat="1" x14ac:dyDescent="0.2">
      <c r="A16" s="313"/>
      <c r="B16" s="314" t="s">
        <v>363</v>
      </c>
      <c r="C16" s="315"/>
    </row>
    <row r="17" spans="1:3" s="223" customFormat="1" x14ac:dyDescent="0.2">
      <c r="A17" s="316">
        <v>1</v>
      </c>
      <c r="B17" s="300" t="s">
        <v>364</v>
      </c>
      <c r="C17" s="317" t="s">
        <v>365</v>
      </c>
    </row>
    <row r="18" spans="1:3" s="223" customFormat="1" x14ac:dyDescent="0.2">
      <c r="A18" s="316">
        <v>2</v>
      </c>
      <c r="B18" s="318" t="s">
        <v>366</v>
      </c>
      <c r="C18" s="317" t="s">
        <v>367</v>
      </c>
    </row>
    <row r="19" spans="1:3" s="223" customFormat="1" x14ac:dyDescent="0.2">
      <c r="A19" s="316">
        <v>3</v>
      </c>
      <c r="B19" s="318" t="s">
        <v>368</v>
      </c>
      <c r="C19" s="317" t="s">
        <v>369</v>
      </c>
    </row>
    <row r="20" spans="1:3" s="223" customFormat="1" ht="75" customHeight="1" x14ac:dyDescent="0.2">
      <c r="A20" s="316">
        <v>4</v>
      </c>
      <c r="B20" s="318" t="s">
        <v>370</v>
      </c>
      <c r="C20" s="317" t="s">
        <v>357</v>
      </c>
    </row>
    <row r="21" spans="1:3" s="223" customFormat="1" ht="75" customHeight="1" x14ac:dyDescent="0.2">
      <c r="A21" s="316">
        <v>5</v>
      </c>
      <c r="B21" s="318" t="s">
        <v>371</v>
      </c>
      <c r="C21" s="317" t="s">
        <v>372</v>
      </c>
    </row>
    <row r="22" spans="1:3" s="223" customFormat="1" ht="27" customHeight="1" x14ac:dyDescent="0.2">
      <c r="A22" s="319">
        <v>6</v>
      </c>
      <c r="B22" s="318" t="s">
        <v>373</v>
      </c>
      <c r="C22" s="443">
        <v>0.23</v>
      </c>
    </row>
    <row r="23" spans="1:3" s="320" customFormat="1" x14ac:dyDescent="0.2">
      <c r="A23" s="321"/>
      <c r="B23" s="322"/>
      <c r="C23" s="323"/>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REPORTING&amp;R&amp;10ROCKVILLE GENERAL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4"/>
      <c r="B3" s="324"/>
      <c r="C3" s="325"/>
      <c r="D3" s="325"/>
      <c r="E3" s="326"/>
      <c r="F3" s="326"/>
      <c r="G3" s="326"/>
    </row>
    <row r="4" spans="1:7" ht="15.75" customHeight="1" x14ac:dyDescent="0.25">
      <c r="A4" s="324"/>
      <c r="B4" s="324"/>
      <c r="C4" s="2" t="s">
        <v>0</v>
      </c>
      <c r="D4" s="325"/>
      <c r="E4" s="326"/>
      <c r="F4" s="326"/>
      <c r="G4" s="326"/>
    </row>
    <row r="5" spans="1:7" ht="15.75" customHeight="1" x14ac:dyDescent="0.25">
      <c r="A5" s="324"/>
      <c r="B5" s="324"/>
      <c r="C5" s="2" t="s">
        <v>303</v>
      </c>
      <c r="D5" s="325"/>
      <c r="E5" s="326"/>
      <c r="F5" s="326"/>
      <c r="G5" s="326"/>
    </row>
    <row r="6" spans="1:7" ht="15.75" customHeight="1" x14ac:dyDescent="0.25">
      <c r="A6" s="324"/>
      <c r="B6" s="324"/>
      <c r="C6" s="2" t="s">
        <v>2</v>
      </c>
      <c r="D6" s="325"/>
      <c r="E6" s="326"/>
      <c r="F6" s="326"/>
      <c r="G6" s="326"/>
    </row>
    <row r="7" spans="1:7" ht="15.75" customHeight="1" x14ac:dyDescent="0.25">
      <c r="A7" s="444" t="s">
        <v>374</v>
      </c>
      <c r="B7" s="444"/>
      <c r="C7" s="444"/>
      <c r="D7" s="444"/>
      <c r="E7" s="444"/>
    </row>
    <row r="8" spans="1:7" ht="16.5" customHeight="1" thickBot="1" x14ac:dyDescent="0.3">
      <c r="A8" s="324"/>
      <c r="B8" s="324"/>
      <c r="C8" s="2"/>
      <c r="D8" s="325"/>
      <c r="E8" s="326"/>
      <c r="F8" s="326"/>
      <c r="G8" s="326"/>
    </row>
    <row r="9" spans="1:7" ht="16.5" customHeight="1" thickBot="1" x14ac:dyDescent="0.3">
      <c r="A9" s="327" t="s">
        <v>5</v>
      </c>
      <c r="B9" s="328" t="s">
        <v>375</v>
      </c>
      <c r="C9" s="329" t="s">
        <v>376</v>
      </c>
      <c r="D9" s="329" t="s">
        <v>377</v>
      </c>
      <c r="E9" s="330" t="s">
        <v>378</v>
      </c>
      <c r="F9" s="331"/>
      <c r="G9" s="331"/>
    </row>
    <row r="10" spans="1:7" ht="15.75" customHeight="1" x14ac:dyDescent="0.25">
      <c r="A10" s="332"/>
      <c r="B10" s="333"/>
      <c r="C10" s="334"/>
      <c r="D10" s="334"/>
      <c r="E10" s="8"/>
      <c r="F10" s="331"/>
      <c r="G10" s="331"/>
    </row>
    <row r="11" spans="1:7" ht="15.75" customHeight="1" x14ac:dyDescent="0.25">
      <c r="A11" s="335" t="s">
        <v>379</v>
      </c>
      <c r="B11" s="336" t="s">
        <v>77</v>
      </c>
      <c r="C11" s="337">
        <v>303238</v>
      </c>
      <c r="D11" s="337">
        <v>9938</v>
      </c>
      <c r="E11" s="338">
        <f>C11+D11</f>
        <v>313176</v>
      </c>
      <c r="F11" s="339"/>
      <c r="G11" s="340"/>
    </row>
    <row r="12" spans="1:7" ht="15.75" customHeight="1" x14ac:dyDescent="0.25">
      <c r="A12" s="491"/>
      <c r="B12" s="492"/>
      <c r="C12" s="492"/>
      <c r="D12" s="492"/>
      <c r="E12" s="493"/>
      <c r="F12" s="339"/>
      <c r="G12" s="340"/>
    </row>
    <row r="13" spans="1:7" ht="15.75" customHeight="1" x14ac:dyDescent="0.25">
      <c r="A13" s="335" t="s">
        <v>380</v>
      </c>
      <c r="B13" s="336" t="s">
        <v>381</v>
      </c>
      <c r="C13" s="337">
        <v>293206</v>
      </c>
      <c r="D13" s="337">
        <v>3641</v>
      </c>
      <c r="E13" s="338">
        <f>C13+D13</f>
        <v>296847</v>
      </c>
      <c r="F13" s="339"/>
      <c r="G13" s="340"/>
    </row>
    <row r="14" spans="1:7" ht="15.75" customHeight="1" x14ac:dyDescent="0.25">
      <c r="A14" s="491"/>
      <c r="B14" s="492"/>
      <c r="C14" s="492"/>
      <c r="D14" s="492"/>
      <c r="E14" s="493"/>
      <c r="F14" s="339"/>
      <c r="G14" s="340"/>
    </row>
    <row r="15" spans="1:7" ht="15.75" customHeight="1" x14ac:dyDescent="0.25">
      <c r="A15" s="335" t="s">
        <v>382</v>
      </c>
      <c r="B15" s="336" t="s">
        <v>383</v>
      </c>
      <c r="C15" s="337">
        <v>218825</v>
      </c>
      <c r="D15" s="337">
        <v>48210</v>
      </c>
      <c r="E15" s="338">
        <f>C15+D15</f>
        <v>267035</v>
      </c>
      <c r="F15" s="339"/>
      <c r="G15" s="340"/>
    </row>
    <row r="16" spans="1:7" ht="15.75" customHeight="1" x14ac:dyDescent="0.25">
      <c r="A16" s="491"/>
      <c r="B16" s="492"/>
      <c r="C16" s="492"/>
      <c r="D16" s="492"/>
      <c r="E16" s="493"/>
      <c r="F16" s="339"/>
      <c r="G16" s="340"/>
    </row>
    <row r="17" spans="1:7" ht="15.75" customHeight="1" x14ac:dyDescent="0.25">
      <c r="A17" s="335" t="s">
        <v>384</v>
      </c>
      <c r="B17" s="336" t="s">
        <v>385</v>
      </c>
      <c r="C17" s="337">
        <v>170361</v>
      </c>
      <c r="D17" s="337">
        <v>8058</v>
      </c>
      <c r="E17" s="338">
        <f>C17+D17</f>
        <v>178419</v>
      </c>
      <c r="F17" s="339"/>
      <c r="G17" s="340"/>
    </row>
    <row r="18" spans="1:7" ht="15.75" customHeight="1" x14ac:dyDescent="0.25">
      <c r="A18" s="491"/>
      <c r="B18" s="492"/>
      <c r="C18" s="492"/>
      <c r="D18" s="492"/>
      <c r="E18" s="493"/>
      <c r="F18" s="339"/>
      <c r="G18" s="340"/>
    </row>
    <row r="19" spans="1:7" ht="15.75" customHeight="1" x14ac:dyDescent="0.25">
      <c r="A19" s="335" t="s">
        <v>386</v>
      </c>
      <c r="B19" s="336" t="s">
        <v>387</v>
      </c>
      <c r="C19" s="337">
        <v>148403</v>
      </c>
      <c r="D19" s="337">
        <v>12854</v>
      </c>
      <c r="E19" s="338">
        <f>C19+D19</f>
        <v>161257</v>
      </c>
      <c r="F19" s="339"/>
      <c r="G19" s="340"/>
    </row>
    <row r="20" spans="1:7" ht="15.75" customHeight="1" x14ac:dyDescent="0.25">
      <c r="A20" s="491"/>
      <c r="B20" s="492"/>
      <c r="C20" s="492"/>
      <c r="D20" s="492"/>
      <c r="E20" s="493"/>
      <c r="F20" s="339"/>
      <c r="G20" s="340"/>
    </row>
    <row r="21" spans="1:7" ht="15.75" customHeight="1" x14ac:dyDescent="0.25">
      <c r="A21" s="335" t="s">
        <v>388</v>
      </c>
      <c r="B21" s="336" t="s">
        <v>389</v>
      </c>
      <c r="C21" s="337">
        <v>134637</v>
      </c>
      <c r="D21" s="337">
        <v>10058</v>
      </c>
      <c r="E21" s="338">
        <f>C21+D21</f>
        <v>144695</v>
      </c>
      <c r="F21" s="339"/>
      <c r="G21" s="340"/>
    </row>
    <row r="22" spans="1:7" ht="15.75" customHeight="1" x14ac:dyDescent="0.25">
      <c r="A22" s="491"/>
      <c r="B22" s="492"/>
      <c r="C22" s="492"/>
      <c r="D22" s="492"/>
      <c r="E22" s="493"/>
      <c r="F22" s="339"/>
      <c r="G22" s="340"/>
    </row>
    <row r="23" spans="1:7" ht="15.75" customHeight="1" x14ac:dyDescent="0.25">
      <c r="A23" s="335" t="s">
        <v>390</v>
      </c>
      <c r="B23" s="336" t="s">
        <v>391</v>
      </c>
      <c r="C23" s="337">
        <v>132811</v>
      </c>
      <c r="D23" s="337">
        <v>14421</v>
      </c>
      <c r="E23" s="338">
        <f>C23+D23</f>
        <v>147232</v>
      </c>
      <c r="F23" s="339"/>
      <c r="G23" s="340"/>
    </row>
    <row r="24" spans="1:7" ht="15.75" customHeight="1" x14ac:dyDescent="0.25">
      <c r="A24" s="491"/>
      <c r="B24" s="492"/>
      <c r="C24" s="492"/>
      <c r="D24" s="492"/>
      <c r="E24" s="493"/>
      <c r="F24" s="339"/>
      <c r="G24" s="340"/>
    </row>
    <row r="25" spans="1:7" ht="15.75" customHeight="1" x14ac:dyDescent="0.25">
      <c r="A25" s="335" t="s">
        <v>392</v>
      </c>
      <c r="B25" s="336" t="s">
        <v>393</v>
      </c>
      <c r="C25" s="337">
        <v>127600</v>
      </c>
      <c r="D25" s="337">
        <v>19183</v>
      </c>
      <c r="E25" s="338">
        <f>C25+D25</f>
        <v>146783</v>
      </c>
      <c r="F25" s="339"/>
      <c r="G25" s="340"/>
    </row>
    <row r="26" spans="1:7" ht="15.75" customHeight="1" x14ac:dyDescent="0.25">
      <c r="A26" s="491"/>
      <c r="B26" s="492"/>
      <c r="C26" s="492"/>
      <c r="D26" s="492"/>
      <c r="E26" s="493"/>
      <c r="F26" s="339"/>
      <c r="G26" s="340"/>
    </row>
    <row r="27" spans="1:7" ht="15.75" customHeight="1" x14ac:dyDescent="0.25">
      <c r="A27" s="335" t="s">
        <v>394</v>
      </c>
      <c r="B27" s="336" t="s">
        <v>395</v>
      </c>
      <c r="C27" s="337">
        <v>121017</v>
      </c>
      <c r="D27" s="337">
        <v>9509</v>
      </c>
      <c r="E27" s="338">
        <f>C27+D27</f>
        <v>130526</v>
      </c>
      <c r="F27" s="339"/>
      <c r="G27" s="340"/>
    </row>
    <row r="28" spans="1:7" ht="15.75" customHeight="1" x14ac:dyDescent="0.25">
      <c r="A28" s="491"/>
      <c r="B28" s="492"/>
      <c r="C28" s="492"/>
      <c r="D28" s="492"/>
      <c r="E28" s="493"/>
      <c r="F28" s="339"/>
      <c r="G28" s="340"/>
    </row>
    <row r="29" spans="1:7" ht="15.75" customHeight="1" x14ac:dyDescent="0.25">
      <c r="A29" s="335" t="s">
        <v>396</v>
      </c>
      <c r="B29" s="336" t="s">
        <v>397</v>
      </c>
      <c r="C29" s="337">
        <v>119997</v>
      </c>
      <c r="D29" s="337">
        <v>29610</v>
      </c>
      <c r="E29" s="338">
        <f>C29+D29</f>
        <v>149607</v>
      </c>
      <c r="F29" s="339"/>
      <c r="G29" s="340"/>
    </row>
    <row r="30" spans="1:7" ht="15.75" customHeight="1" thickBot="1" x14ac:dyDescent="0.3">
      <c r="A30" s="491"/>
      <c r="B30" s="492"/>
      <c r="C30" s="492"/>
      <c r="D30" s="492"/>
      <c r="E30" s="493"/>
      <c r="F30" s="339"/>
      <c r="G30" s="340"/>
    </row>
    <row r="31" spans="1:7" ht="18.75" customHeight="1" thickBot="1" x14ac:dyDescent="0.3">
      <c r="A31" s="341"/>
      <c r="B31" s="342" t="s">
        <v>277</v>
      </c>
      <c r="C31" s="343">
        <f>SUM(C11+C13+C15+C17+C19+C21+C23+C25+C27+C29)</f>
        <v>1770095</v>
      </c>
      <c r="D31" s="343">
        <f>SUM(D11+D13+D15+D17+D19+D21+D23+D25+D27+D29)</f>
        <v>165482</v>
      </c>
      <c r="E31" s="344">
        <f>C31+D31</f>
        <v>1935577</v>
      </c>
      <c r="F31" s="345"/>
      <c r="G31" s="345"/>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REPORTING&amp;R&amp;10ROCKVILLE GENERAL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6"/>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5" t="s">
        <v>0</v>
      </c>
      <c r="B2" s="495"/>
      <c r="C2" s="495"/>
      <c r="D2" s="495"/>
      <c r="E2" s="495"/>
    </row>
    <row r="3" spans="1:5" x14ac:dyDescent="0.2">
      <c r="A3" s="495" t="s">
        <v>303</v>
      </c>
      <c r="B3" s="495"/>
      <c r="C3" s="495"/>
      <c r="D3" s="495"/>
      <c r="E3" s="495"/>
    </row>
    <row r="4" spans="1:5" ht="15" customHeight="1" x14ac:dyDescent="0.2">
      <c r="A4" s="495" t="s">
        <v>2</v>
      </c>
      <c r="B4" s="495"/>
      <c r="C4" s="495"/>
      <c r="D4" s="495"/>
      <c r="E4" s="495"/>
    </row>
    <row r="5" spans="1:5" ht="15" customHeight="1" x14ac:dyDescent="0.2">
      <c r="A5" s="496" t="s">
        <v>398</v>
      </c>
      <c r="B5" s="496"/>
      <c r="C5" s="496"/>
      <c r="D5" s="496"/>
      <c r="E5" s="496"/>
    </row>
    <row r="6" spans="1:5" ht="15" customHeight="1" x14ac:dyDescent="0.2">
      <c r="A6" s="496" t="s">
        <v>399</v>
      </c>
      <c r="B6" s="496"/>
      <c r="C6" s="496"/>
      <c r="D6" s="496"/>
      <c r="E6" s="496"/>
    </row>
    <row r="7" spans="1:5" x14ac:dyDescent="0.2">
      <c r="A7" s="347"/>
      <c r="B7" s="346"/>
      <c r="C7" s="347"/>
    </row>
    <row r="8" spans="1:5" ht="12.95" customHeight="1" x14ac:dyDescent="0.2">
      <c r="A8" s="348">
        <v>-1</v>
      </c>
      <c r="B8" s="349">
        <v>-2</v>
      </c>
      <c r="C8" s="348">
        <v>-3</v>
      </c>
      <c r="D8" s="348">
        <v>-4</v>
      </c>
      <c r="E8" s="348">
        <v>-5</v>
      </c>
    </row>
    <row r="9" spans="1:5" s="350" customFormat="1" ht="54" customHeight="1" x14ac:dyDescent="0.2">
      <c r="A9" s="351" t="s">
        <v>5</v>
      </c>
      <c r="B9" s="352" t="s">
        <v>6</v>
      </c>
      <c r="C9" s="353" t="s">
        <v>400</v>
      </c>
      <c r="D9" s="354" t="s">
        <v>401</v>
      </c>
      <c r="E9" s="355" t="s">
        <v>378</v>
      </c>
    </row>
    <row r="10" spans="1:5" s="350" customFormat="1" x14ac:dyDescent="0.2">
      <c r="A10" s="356"/>
      <c r="B10" s="357"/>
      <c r="C10" s="358"/>
      <c r="D10" s="358"/>
      <c r="E10" s="359"/>
    </row>
    <row r="11" spans="1:5" s="350" customFormat="1" x14ac:dyDescent="0.2">
      <c r="A11" s="360" t="s">
        <v>402</v>
      </c>
      <c r="B11" s="361" t="s">
        <v>10</v>
      </c>
      <c r="C11" s="362"/>
      <c r="D11" s="362"/>
      <c r="E11" s="363"/>
    </row>
    <row r="12" spans="1:5" ht="14.25" customHeight="1" x14ac:dyDescent="0.2">
      <c r="A12" s="364">
        <v>1</v>
      </c>
      <c r="B12" s="365" t="s">
        <v>403</v>
      </c>
      <c r="C12" s="366">
        <v>0</v>
      </c>
      <c r="D12" s="366">
        <v>0</v>
      </c>
      <c r="E12" s="366">
        <f>D12+ C12</f>
        <v>0</v>
      </c>
    </row>
    <row r="13" spans="1:5" ht="14.25" customHeight="1" x14ac:dyDescent="0.2">
      <c r="A13" s="364">
        <v>2</v>
      </c>
      <c r="B13" s="365" t="s">
        <v>404</v>
      </c>
      <c r="C13" s="366">
        <v>0</v>
      </c>
      <c r="D13" s="366">
        <v>0</v>
      </c>
      <c r="E13" s="366">
        <f>D13+ C13</f>
        <v>0</v>
      </c>
    </row>
    <row r="14" spans="1:5" x14ac:dyDescent="0.2">
      <c r="A14" s="356"/>
      <c r="B14" s="357"/>
      <c r="C14" s="358"/>
      <c r="D14" s="358"/>
      <c r="E14" s="367"/>
    </row>
    <row r="15" spans="1:5" s="350" customFormat="1" x14ac:dyDescent="0.2">
      <c r="A15" s="360" t="s">
        <v>405</v>
      </c>
      <c r="B15" s="361" t="s">
        <v>38</v>
      </c>
      <c r="C15" s="362"/>
      <c r="D15" s="362"/>
      <c r="E15" s="363"/>
    </row>
    <row r="16" spans="1:5" ht="14.25" customHeight="1" x14ac:dyDescent="0.2">
      <c r="A16" s="364">
        <v>1</v>
      </c>
      <c r="B16" s="365" t="s">
        <v>403</v>
      </c>
      <c r="C16" s="366">
        <v>0</v>
      </c>
      <c r="D16" s="366">
        <v>0</v>
      </c>
      <c r="E16" s="366">
        <f>D16+ C16</f>
        <v>0</v>
      </c>
    </row>
    <row r="17" spans="1:5" ht="14.25" customHeight="1" x14ac:dyDescent="0.2">
      <c r="A17" s="364">
        <v>2</v>
      </c>
      <c r="B17" s="365" t="s">
        <v>404</v>
      </c>
      <c r="C17" s="366">
        <v>0</v>
      </c>
      <c r="D17" s="366">
        <v>0</v>
      </c>
      <c r="E17" s="366">
        <f>D17+ C17</f>
        <v>0</v>
      </c>
    </row>
    <row r="18" spans="1:5" x14ac:dyDescent="0.2">
      <c r="A18" s="356"/>
      <c r="B18" s="357"/>
      <c r="C18" s="358"/>
      <c r="D18" s="358"/>
      <c r="E18" s="367"/>
    </row>
    <row r="19" spans="1:5" s="350" customFormat="1" x14ac:dyDescent="0.2">
      <c r="A19" s="360" t="s">
        <v>406</v>
      </c>
      <c r="B19" s="361" t="s">
        <v>52</v>
      </c>
      <c r="C19" s="362"/>
      <c r="D19" s="362"/>
      <c r="E19" s="363"/>
    </row>
    <row r="20" spans="1:5" ht="14.25" customHeight="1" x14ac:dyDescent="0.2">
      <c r="A20" s="364">
        <v>1</v>
      </c>
      <c r="B20" s="365" t="s">
        <v>403</v>
      </c>
      <c r="C20" s="366">
        <v>0</v>
      </c>
      <c r="D20" s="366">
        <v>0</v>
      </c>
      <c r="E20" s="366">
        <f>D20+ C20</f>
        <v>0</v>
      </c>
    </row>
    <row r="21" spans="1:5" ht="14.25" customHeight="1" x14ac:dyDescent="0.2">
      <c r="A21" s="364">
        <v>2</v>
      </c>
      <c r="B21" s="365" t="s">
        <v>404</v>
      </c>
      <c r="C21" s="366">
        <v>0</v>
      </c>
      <c r="D21" s="366">
        <v>0</v>
      </c>
      <c r="E21" s="366">
        <f>D21+ C21</f>
        <v>0</v>
      </c>
    </row>
    <row r="22" spans="1:5" x14ac:dyDescent="0.2">
      <c r="A22" s="356"/>
      <c r="B22" s="357"/>
      <c r="C22" s="358"/>
      <c r="D22" s="358"/>
      <c r="E22" s="367"/>
    </row>
    <row r="23" spans="1:5" s="350" customFormat="1" x14ac:dyDescent="0.2">
      <c r="A23" s="360" t="s">
        <v>407</v>
      </c>
      <c r="B23" s="361" t="s">
        <v>60</v>
      </c>
      <c r="C23" s="362"/>
      <c r="D23" s="362"/>
      <c r="E23" s="363"/>
    </row>
    <row r="24" spans="1:5" ht="14.25" customHeight="1" x14ac:dyDescent="0.2">
      <c r="A24" s="364">
        <v>1</v>
      </c>
      <c r="B24" s="365" t="s">
        <v>403</v>
      </c>
      <c r="C24" s="366">
        <v>0</v>
      </c>
      <c r="D24" s="366">
        <v>0</v>
      </c>
      <c r="E24" s="366">
        <f>D24+ C24</f>
        <v>0</v>
      </c>
    </row>
    <row r="25" spans="1:5" ht="14.25" customHeight="1" x14ac:dyDescent="0.2">
      <c r="A25" s="364">
        <v>2</v>
      </c>
      <c r="B25" s="365" t="s">
        <v>404</v>
      </c>
      <c r="C25" s="366">
        <v>0</v>
      </c>
      <c r="D25" s="366">
        <v>0</v>
      </c>
      <c r="E25" s="366">
        <f>D25+ C25</f>
        <v>0</v>
      </c>
    </row>
    <row r="26" spans="1:5" x14ac:dyDescent="0.2">
      <c r="A26" s="356"/>
      <c r="B26" s="357"/>
      <c r="C26" s="358"/>
      <c r="D26" s="358"/>
      <c r="E26" s="367"/>
    </row>
    <row r="27" spans="1:5" s="350" customFormat="1" x14ac:dyDescent="0.2">
      <c r="A27" s="360" t="s">
        <v>408</v>
      </c>
      <c r="B27" s="361" t="s">
        <v>71</v>
      </c>
      <c r="C27" s="362"/>
      <c r="D27" s="362"/>
      <c r="E27" s="363"/>
    </row>
    <row r="28" spans="1:5" ht="14.25" customHeight="1" x14ac:dyDescent="0.2">
      <c r="A28" s="364">
        <v>1</v>
      </c>
      <c r="B28" s="365" t="s">
        <v>403</v>
      </c>
      <c r="C28" s="366">
        <v>0</v>
      </c>
      <c r="D28" s="366">
        <v>0</v>
      </c>
      <c r="E28" s="366">
        <f>D28+ C28</f>
        <v>0</v>
      </c>
    </row>
    <row r="29" spans="1:5" ht="14.25" customHeight="1" x14ac:dyDescent="0.2">
      <c r="A29" s="364">
        <v>2</v>
      </c>
      <c r="B29" s="365" t="s">
        <v>404</v>
      </c>
      <c r="C29" s="366">
        <v>0</v>
      </c>
      <c r="D29" s="366">
        <v>0</v>
      </c>
      <c r="E29" s="366">
        <f>D29+ C29</f>
        <v>0</v>
      </c>
    </row>
    <row r="30" spans="1:5" x14ac:dyDescent="0.2">
      <c r="A30" s="356"/>
      <c r="B30" s="357"/>
      <c r="C30" s="358"/>
      <c r="D30" s="358"/>
      <c r="E30" s="367"/>
    </row>
    <row r="31" spans="1:5" s="350" customFormat="1" x14ac:dyDescent="0.2">
      <c r="A31" s="360" t="s">
        <v>409</v>
      </c>
      <c r="B31" s="361" t="s">
        <v>80</v>
      </c>
      <c r="C31" s="362"/>
      <c r="D31" s="362"/>
      <c r="E31" s="363"/>
    </row>
    <row r="32" spans="1:5" ht="14.25" customHeight="1" x14ac:dyDescent="0.2">
      <c r="A32" s="364">
        <v>1</v>
      </c>
      <c r="B32" s="365" t="s">
        <v>403</v>
      </c>
      <c r="C32" s="366">
        <v>0</v>
      </c>
      <c r="D32" s="366">
        <v>0</v>
      </c>
      <c r="E32" s="366">
        <f>D32+ C32</f>
        <v>0</v>
      </c>
    </row>
    <row r="33" spans="1:5" ht="14.25" customHeight="1" x14ac:dyDescent="0.2">
      <c r="A33" s="364">
        <v>2</v>
      </c>
      <c r="B33" s="365" t="s">
        <v>404</v>
      </c>
      <c r="C33" s="366">
        <v>0</v>
      </c>
      <c r="D33" s="366">
        <v>0</v>
      </c>
      <c r="E33" s="366">
        <f>D33+ C33</f>
        <v>0</v>
      </c>
    </row>
    <row r="34" spans="1:5" x14ac:dyDescent="0.2">
      <c r="A34" s="356"/>
      <c r="B34" s="357"/>
      <c r="C34" s="358"/>
      <c r="D34" s="358"/>
      <c r="E34" s="367"/>
    </row>
    <row r="35" spans="1:5" s="350" customFormat="1" x14ac:dyDescent="0.2">
      <c r="A35" s="360" t="s">
        <v>410</v>
      </c>
      <c r="B35" s="361" t="s">
        <v>89</v>
      </c>
      <c r="C35" s="362"/>
      <c r="D35" s="362"/>
      <c r="E35" s="363"/>
    </row>
    <row r="36" spans="1:5" ht="14.25" customHeight="1" x14ac:dyDescent="0.2">
      <c r="A36" s="364">
        <v>1</v>
      </c>
      <c r="B36" s="365" t="s">
        <v>403</v>
      </c>
      <c r="C36" s="366">
        <v>0</v>
      </c>
      <c r="D36" s="366">
        <v>0</v>
      </c>
      <c r="E36" s="366">
        <f>D36+ C36</f>
        <v>0</v>
      </c>
    </row>
    <row r="37" spans="1:5" ht="14.25" customHeight="1" x14ac:dyDescent="0.2">
      <c r="A37" s="364">
        <v>2</v>
      </c>
      <c r="B37" s="365" t="s">
        <v>404</v>
      </c>
      <c r="C37" s="366">
        <v>0</v>
      </c>
      <c r="D37" s="366">
        <v>0</v>
      </c>
      <c r="E37" s="366">
        <f>D37+ C37</f>
        <v>0</v>
      </c>
    </row>
    <row r="38" spans="1:5" x14ac:dyDescent="0.2">
      <c r="A38" s="356"/>
      <c r="B38" s="357"/>
      <c r="C38" s="358"/>
      <c r="D38" s="358"/>
      <c r="E38" s="367"/>
    </row>
    <row r="39" spans="1:5" s="350" customFormat="1" x14ac:dyDescent="0.2">
      <c r="A39" s="360" t="s">
        <v>411</v>
      </c>
      <c r="B39" s="361" t="s">
        <v>93</v>
      </c>
      <c r="C39" s="362"/>
      <c r="D39" s="362"/>
      <c r="E39" s="363"/>
    </row>
    <row r="40" spans="1:5" ht="14.25" customHeight="1" x14ac:dyDescent="0.2">
      <c r="A40" s="364">
        <v>1</v>
      </c>
      <c r="B40" s="365" t="s">
        <v>403</v>
      </c>
      <c r="C40" s="366">
        <v>0</v>
      </c>
      <c r="D40" s="366">
        <v>0</v>
      </c>
      <c r="E40" s="366">
        <f>D40+ C40</f>
        <v>0</v>
      </c>
    </row>
    <row r="41" spans="1:5" ht="14.25" customHeight="1" x14ac:dyDescent="0.2">
      <c r="A41" s="364">
        <v>2</v>
      </c>
      <c r="B41" s="365" t="s">
        <v>404</v>
      </c>
      <c r="C41" s="366">
        <v>0</v>
      </c>
      <c r="D41" s="366">
        <v>0</v>
      </c>
      <c r="E41" s="366">
        <f>D41+ C41</f>
        <v>0</v>
      </c>
    </row>
    <row r="42" spans="1:5" x14ac:dyDescent="0.2">
      <c r="A42" s="356"/>
      <c r="B42" s="357"/>
      <c r="C42" s="358"/>
      <c r="D42" s="358"/>
      <c r="E42" s="367"/>
    </row>
    <row r="43" spans="1:5" s="350" customFormat="1" x14ac:dyDescent="0.2">
      <c r="A43" s="360" t="s">
        <v>412</v>
      </c>
      <c r="B43" s="361" t="s">
        <v>100</v>
      </c>
      <c r="C43" s="362"/>
      <c r="D43" s="362"/>
      <c r="E43" s="363"/>
    </row>
    <row r="44" spans="1:5" ht="14.25" customHeight="1" x14ac:dyDescent="0.2">
      <c r="A44" s="364">
        <v>1</v>
      </c>
      <c r="B44" s="365" t="s">
        <v>403</v>
      </c>
      <c r="C44" s="366">
        <v>0</v>
      </c>
      <c r="D44" s="366">
        <v>0</v>
      </c>
      <c r="E44" s="366">
        <f>D44+ C44</f>
        <v>0</v>
      </c>
    </row>
    <row r="45" spans="1:5" ht="14.25" customHeight="1" x14ac:dyDescent="0.2">
      <c r="A45" s="364">
        <v>2</v>
      </c>
      <c r="B45" s="365" t="s">
        <v>404</v>
      </c>
      <c r="C45" s="366">
        <v>0</v>
      </c>
      <c r="D45" s="366">
        <v>0</v>
      </c>
      <c r="E45" s="366">
        <f>D45+ C45</f>
        <v>0</v>
      </c>
    </row>
    <row r="46" spans="1:5" x14ac:dyDescent="0.2">
      <c r="A46" s="356"/>
      <c r="B46" s="357"/>
      <c r="C46" s="358"/>
      <c r="D46" s="358"/>
      <c r="E46" s="367"/>
    </row>
    <row r="47" spans="1:5" s="350" customFormat="1" x14ac:dyDescent="0.2">
      <c r="A47" s="360" t="s">
        <v>413</v>
      </c>
      <c r="B47" s="361" t="s">
        <v>109</v>
      </c>
      <c r="C47" s="362"/>
      <c r="D47" s="362"/>
      <c r="E47" s="363"/>
    </row>
    <row r="48" spans="1:5" ht="14.25" customHeight="1" x14ac:dyDescent="0.2">
      <c r="A48" s="364">
        <v>1</v>
      </c>
      <c r="B48" s="365" t="s">
        <v>403</v>
      </c>
      <c r="C48" s="366">
        <v>0</v>
      </c>
      <c r="D48" s="366">
        <v>0</v>
      </c>
      <c r="E48" s="366">
        <f>D48+ C48</f>
        <v>0</v>
      </c>
    </row>
    <row r="49" spans="1:5" ht="14.25" customHeight="1" x14ac:dyDescent="0.2">
      <c r="A49" s="364">
        <v>2</v>
      </c>
      <c r="B49" s="365" t="s">
        <v>404</v>
      </c>
      <c r="C49" s="366">
        <v>0</v>
      </c>
      <c r="D49" s="366">
        <v>0</v>
      </c>
      <c r="E49" s="366">
        <f>D49+ C49</f>
        <v>0</v>
      </c>
    </row>
    <row r="50" spans="1:5" x14ac:dyDescent="0.2">
      <c r="A50" s="356"/>
      <c r="B50" s="357"/>
      <c r="C50" s="358"/>
      <c r="D50" s="358"/>
      <c r="E50" s="367"/>
    </row>
    <row r="51" spans="1:5" s="350" customFormat="1" x14ac:dyDescent="0.2">
      <c r="A51" s="360" t="s">
        <v>414</v>
      </c>
      <c r="B51" s="361" t="s">
        <v>112</v>
      </c>
      <c r="C51" s="362"/>
      <c r="D51" s="362"/>
      <c r="E51" s="363"/>
    </row>
    <row r="52" spans="1:5" ht="14.25" customHeight="1" x14ac:dyDescent="0.2">
      <c r="A52" s="364">
        <v>1</v>
      </c>
      <c r="B52" s="365" t="s">
        <v>403</v>
      </c>
      <c r="C52" s="366">
        <v>0</v>
      </c>
      <c r="D52" s="366">
        <v>0</v>
      </c>
      <c r="E52" s="366">
        <f>D52+ C52</f>
        <v>0</v>
      </c>
    </row>
    <row r="53" spans="1:5" ht="14.25" customHeight="1" x14ac:dyDescent="0.2">
      <c r="A53" s="364">
        <v>2</v>
      </c>
      <c r="B53" s="365" t="s">
        <v>404</v>
      </c>
      <c r="C53" s="366">
        <v>0</v>
      </c>
      <c r="D53" s="366">
        <v>0</v>
      </c>
      <c r="E53" s="366">
        <f>D53+ C53</f>
        <v>0</v>
      </c>
    </row>
    <row r="54" spans="1:5" x14ac:dyDescent="0.2">
      <c r="A54" s="356"/>
      <c r="B54" s="357"/>
      <c r="C54" s="358"/>
      <c r="D54" s="358"/>
      <c r="E54" s="367"/>
    </row>
    <row r="55" spans="1:5" s="350" customFormat="1" x14ac:dyDescent="0.2">
      <c r="A55" s="360" t="s">
        <v>415</v>
      </c>
      <c r="B55" s="361" t="s">
        <v>116</v>
      </c>
      <c r="C55" s="362"/>
      <c r="D55" s="362"/>
      <c r="E55" s="363"/>
    </row>
    <row r="56" spans="1:5" ht="14.25" customHeight="1" x14ac:dyDescent="0.2">
      <c r="A56" s="364">
        <v>1</v>
      </c>
      <c r="B56" s="365" t="s">
        <v>403</v>
      </c>
      <c r="C56" s="366">
        <v>0</v>
      </c>
      <c r="D56" s="366">
        <v>0</v>
      </c>
      <c r="E56" s="366">
        <f>D56+ C56</f>
        <v>0</v>
      </c>
    </row>
    <row r="57" spans="1:5" ht="14.25" customHeight="1" x14ac:dyDescent="0.2">
      <c r="A57" s="364">
        <v>2</v>
      </c>
      <c r="B57" s="365" t="s">
        <v>404</v>
      </c>
      <c r="C57" s="366">
        <v>0</v>
      </c>
      <c r="D57" s="366">
        <v>0</v>
      </c>
      <c r="E57" s="366">
        <f>D57+ C57</f>
        <v>0</v>
      </c>
    </row>
    <row r="58" spans="1:5" x14ac:dyDescent="0.2">
      <c r="A58" s="356"/>
      <c r="B58" s="357"/>
      <c r="C58" s="358"/>
      <c r="D58" s="358"/>
      <c r="E58" s="367"/>
    </row>
    <row r="59" spans="1:5" s="350" customFormat="1" x14ac:dyDescent="0.2">
      <c r="A59" s="360" t="s">
        <v>416</v>
      </c>
      <c r="B59" s="361" t="s">
        <v>124</v>
      </c>
      <c r="C59" s="362"/>
      <c r="D59" s="362"/>
      <c r="E59" s="363"/>
    </row>
    <row r="60" spans="1:5" ht="14.25" customHeight="1" x14ac:dyDescent="0.2">
      <c r="A60" s="364">
        <v>1</v>
      </c>
      <c r="B60" s="365" t="s">
        <v>403</v>
      </c>
      <c r="C60" s="366">
        <v>0</v>
      </c>
      <c r="D60" s="366">
        <v>0</v>
      </c>
      <c r="E60" s="366">
        <f>D60+ C60</f>
        <v>0</v>
      </c>
    </row>
    <row r="61" spans="1:5" ht="14.25" customHeight="1" x14ac:dyDescent="0.2">
      <c r="A61" s="364">
        <v>2</v>
      </c>
      <c r="B61" s="365" t="s">
        <v>404</v>
      </c>
      <c r="C61" s="366">
        <v>0</v>
      </c>
      <c r="D61" s="366">
        <v>0</v>
      </c>
      <c r="E61" s="366">
        <f>D61+ C61</f>
        <v>0</v>
      </c>
    </row>
    <row r="62" spans="1:5" x14ac:dyDescent="0.2">
      <c r="A62" s="356"/>
      <c r="B62" s="357"/>
      <c r="C62" s="358"/>
      <c r="D62" s="358"/>
      <c r="E62" s="367"/>
    </row>
    <row r="63" spans="1:5" s="350" customFormat="1" x14ac:dyDescent="0.2">
      <c r="A63" s="360" t="s">
        <v>417</v>
      </c>
      <c r="B63" s="361" t="s">
        <v>133</v>
      </c>
      <c r="C63" s="362"/>
      <c r="D63" s="362"/>
      <c r="E63" s="363"/>
    </row>
    <row r="64" spans="1:5" ht="14.25" customHeight="1" x14ac:dyDescent="0.2">
      <c r="A64" s="364">
        <v>1</v>
      </c>
      <c r="B64" s="365" t="s">
        <v>403</v>
      </c>
      <c r="C64" s="366">
        <v>0</v>
      </c>
      <c r="D64" s="366">
        <v>0</v>
      </c>
      <c r="E64" s="366">
        <f>D64+ C64</f>
        <v>0</v>
      </c>
    </row>
    <row r="65" spans="1:5" ht="14.25" customHeight="1" x14ac:dyDescent="0.2">
      <c r="A65" s="364">
        <v>2</v>
      </c>
      <c r="B65" s="365" t="s">
        <v>404</v>
      </c>
      <c r="C65" s="366">
        <v>0</v>
      </c>
      <c r="D65" s="366">
        <v>0</v>
      </c>
      <c r="E65" s="366">
        <f>D65+ C65</f>
        <v>0</v>
      </c>
    </row>
    <row r="66" spans="1:5" x14ac:dyDescent="0.2">
      <c r="A66" s="356"/>
      <c r="B66" s="357"/>
      <c r="C66" s="358"/>
      <c r="D66" s="358"/>
      <c r="E66" s="367"/>
    </row>
    <row r="67" spans="1:5" s="350" customFormat="1" x14ac:dyDescent="0.2">
      <c r="A67" s="360" t="s">
        <v>418</v>
      </c>
      <c r="B67" s="361" t="s">
        <v>142</v>
      </c>
      <c r="C67" s="362"/>
      <c r="D67" s="362"/>
      <c r="E67" s="363"/>
    </row>
    <row r="68" spans="1:5" ht="14.25" customHeight="1" x14ac:dyDescent="0.2">
      <c r="A68" s="364">
        <v>1</v>
      </c>
      <c r="B68" s="365" t="s">
        <v>403</v>
      </c>
      <c r="C68" s="366">
        <v>0</v>
      </c>
      <c r="D68" s="366">
        <v>0</v>
      </c>
      <c r="E68" s="366">
        <f>D68+ C68</f>
        <v>0</v>
      </c>
    </row>
    <row r="69" spans="1:5" ht="14.25" customHeight="1" x14ac:dyDescent="0.2">
      <c r="A69" s="364">
        <v>2</v>
      </c>
      <c r="B69" s="365" t="s">
        <v>404</v>
      </c>
      <c r="C69" s="366">
        <v>0</v>
      </c>
      <c r="D69" s="366">
        <v>0</v>
      </c>
      <c r="E69" s="366">
        <f>D69+ C69</f>
        <v>0</v>
      </c>
    </row>
    <row r="70" spans="1:5" x14ac:dyDescent="0.2">
      <c r="A70" s="356"/>
      <c r="B70" s="357"/>
      <c r="C70" s="358"/>
      <c r="D70" s="358"/>
      <c r="E70" s="367"/>
    </row>
    <row r="71" spans="1:5" s="350" customFormat="1" x14ac:dyDescent="0.2">
      <c r="A71" s="360" t="s">
        <v>419</v>
      </c>
      <c r="B71" s="361" t="s">
        <v>153</v>
      </c>
      <c r="C71" s="362"/>
      <c r="D71" s="362"/>
      <c r="E71" s="363"/>
    </row>
    <row r="72" spans="1:5" ht="14.25" customHeight="1" x14ac:dyDescent="0.2">
      <c r="A72" s="364">
        <v>1</v>
      </c>
      <c r="B72" s="365" t="s">
        <v>403</v>
      </c>
      <c r="C72" s="366">
        <v>0</v>
      </c>
      <c r="D72" s="366">
        <v>0</v>
      </c>
      <c r="E72" s="366">
        <f>D72+ C72</f>
        <v>0</v>
      </c>
    </row>
    <row r="73" spans="1:5" ht="14.25" customHeight="1" x14ac:dyDescent="0.2">
      <c r="A73" s="364">
        <v>2</v>
      </c>
      <c r="B73" s="365" t="s">
        <v>404</v>
      </c>
      <c r="C73" s="366">
        <v>0</v>
      </c>
      <c r="D73" s="366">
        <v>0</v>
      </c>
      <c r="E73" s="366">
        <f>D73+ C73</f>
        <v>0</v>
      </c>
    </row>
    <row r="74" spans="1:5" x14ac:dyDescent="0.2">
      <c r="A74" s="356"/>
      <c r="B74" s="357"/>
      <c r="C74" s="358"/>
      <c r="D74" s="358"/>
      <c r="E74" s="367"/>
    </row>
    <row r="75" spans="1:5" s="350" customFormat="1" x14ac:dyDescent="0.2">
      <c r="A75" s="360" t="s">
        <v>420</v>
      </c>
      <c r="B75" s="361" t="s">
        <v>160</v>
      </c>
      <c r="C75" s="362"/>
      <c r="D75" s="362"/>
      <c r="E75" s="363"/>
    </row>
    <row r="76" spans="1:5" ht="14.25" customHeight="1" x14ac:dyDescent="0.2">
      <c r="A76" s="364">
        <v>1</v>
      </c>
      <c r="B76" s="365" t="s">
        <v>403</v>
      </c>
      <c r="C76" s="366">
        <v>0</v>
      </c>
      <c r="D76" s="366">
        <v>0</v>
      </c>
      <c r="E76" s="366">
        <f>D76+ C76</f>
        <v>0</v>
      </c>
    </row>
    <row r="77" spans="1:5" ht="14.25" customHeight="1" x14ac:dyDescent="0.2">
      <c r="A77" s="364">
        <v>2</v>
      </c>
      <c r="B77" s="365" t="s">
        <v>404</v>
      </c>
      <c r="C77" s="366">
        <v>0</v>
      </c>
      <c r="D77" s="366">
        <v>0</v>
      </c>
      <c r="E77" s="366">
        <f>D77+ C77</f>
        <v>0</v>
      </c>
    </row>
    <row r="78" spans="1:5" x14ac:dyDescent="0.2">
      <c r="A78" s="356"/>
      <c r="B78" s="357"/>
      <c r="C78" s="358"/>
      <c r="D78" s="358"/>
      <c r="E78" s="367"/>
    </row>
    <row r="79" spans="1:5" s="350" customFormat="1" x14ac:dyDescent="0.2">
      <c r="A79" s="360" t="s">
        <v>421</v>
      </c>
      <c r="B79" s="361" t="s">
        <v>163</v>
      </c>
      <c r="C79" s="362"/>
      <c r="D79" s="362"/>
      <c r="E79" s="363"/>
    </row>
    <row r="80" spans="1:5" ht="14.25" customHeight="1" x14ac:dyDescent="0.2">
      <c r="A80" s="364">
        <v>1</v>
      </c>
      <c r="B80" s="365" t="s">
        <v>403</v>
      </c>
      <c r="C80" s="366">
        <v>0</v>
      </c>
      <c r="D80" s="366">
        <v>0</v>
      </c>
      <c r="E80" s="366">
        <f>D80+ C80</f>
        <v>0</v>
      </c>
    </row>
    <row r="81" spans="1:5" ht="14.25" customHeight="1" x14ac:dyDescent="0.2">
      <c r="A81" s="364">
        <v>2</v>
      </c>
      <c r="B81" s="365" t="s">
        <v>404</v>
      </c>
      <c r="C81" s="366">
        <v>0</v>
      </c>
      <c r="D81" s="366">
        <v>0</v>
      </c>
      <c r="E81" s="366">
        <f>D81+ C81</f>
        <v>0</v>
      </c>
    </row>
    <row r="82" spans="1:5" x14ac:dyDescent="0.2">
      <c r="A82" s="356"/>
      <c r="B82" s="357"/>
      <c r="C82" s="358"/>
      <c r="D82" s="358"/>
      <c r="E82" s="367"/>
    </row>
    <row r="83" spans="1:5" s="350" customFormat="1" x14ac:dyDescent="0.2">
      <c r="A83" s="360" t="s">
        <v>422</v>
      </c>
      <c r="B83" s="361" t="s">
        <v>166</v>
      </c>
      <c r="C83" s="362"/>
      <c r="D83" s="362"/>
      <c r="E83" s="363"/>
    </row>
    <row r="84" spans="1:5" ht="14.25" customHeight="1" x14ac:dyDescent="0.2">
      <c r="A84" s="364">
        <v>1</v>
      </c>
      <c r="B84" s="365" t="s">
        <v>403</v>
      </c>
      <c r="C84" s="366">
        <v>0</v>
      </c>
      <c r="D84" s="366">
        <v>0</v>
      </c>
      <c r="E84" s="366">
        <f>D84+ C84</f>
        <v>0</v>
      </c>
    </row>
    <row r="85" spans="1:5" ht="14.25" customHeight="1" x14ac:dyDescent="0.2">
      <c r="A85" s="364">
        <v>2</v>
      </c>
      <c r="B85" s="365" t="s">
        <v>404</v>
      </c>
      <c r="C85" s="366">
        <v>0</v>
      </c>
      <c r="D85" s="366">
        <v>0</v>
      </c>
      <c r="E85" s="366">
        <f>D85+ C85</f>
        <v>0</v>
      </c>
    </row>
    <row r="86" spans="1:5" x14ac:dyDescent="0.2">
      <c r="A86" s="356"/>
      <c r="B86" s="357"/>
      <c r="C86" s="358"/>
      <c r="D86" s="358"/>
      <c r="E86" s="367"/>
    </row>
    <row r="87" spans="1:5" s="350" customFormat="1" x14ac:dyDescent="0.2">
      <c r="A87" s="360" t="s">
        <v>423</v>
      </c>
      <c r="B87" s="361" t="s">
        <v>170</v>
      </c>
      <c r="C87" s="362"/>
      <c r="D87" s="362"/>
      <c r="E87" s="363"/>
    </row>
    <row r="88" spans="1:5" ht="14.25" customHeight="1" x14ac:dyDescent="0.2">
      <c r="A88" s="364">
        <v>1</v>
      </c>
      <c r="B88" s="365" t="s">
        <v>403</v>
      </c>
      <c r="C88" s="366">
        <v>0</v>
      </c>
      <c r="D88" s="366">
        <v>0</v>
      </c>
      <c r="E88" s="366">
        <f>D88+ C88</f>
        <v>0</v>
      </c>
    </row>
    <row r="89" spans="1:5" ht="14.25" customHeight="1" x14ac:dyDescent="0.2">
      <c r="A89" s="364">
        <v>2</v>
      </c>
      <c r="B89" s="365" t="s">
        <v>404</v>
      </c>
      <c r="C89" s="366">
        <v>0</v>
      </c>
      <c r="D89" s="366">
        <v>0</v>
      </c>
      <c r="E89" s="366">
        <f>D89+ C89</f>
        <v>0</v>
      </c>
    </row>
    <row r="90" spans="1:5" x14ac:dyDescent="0.2">
      <c r="A90" s="356"/>
      <c r="B90" s="357"/>
      <c r="C90" s="358"/>
      <c r="D90" s="358"/>
      <c r="E90" s="367"/>
    </row>
    <row r="91" spans="1:5" s="350" customFormat="1" x14ac:dyDescent="0.2">
      <c r="A91" s="360" t="s">
        <v>424</v>
      </c>
      <c r="B91" s="361" t="s">
        <v>178</v>
      </c>
      <c r="C91" s="362"/>
      <c r="D91" s="362"/>
      <c r="E91" s="363"/>
    </row>
    <row r="92" spans="1:5" ht="14.25" customHeight="1" x14ac:dyDescent="0.2">
      <c r="A92" s="364">
        <v>1</v>
      </c>
      <c r="B92" s="365" t="s">
        <v>403</v>
      </c>
      <c r="C92" s="366">
        <v>0</v>
      </c>
      <c r="D92" s="366">
        <v>0</v>
      </c>
      <c r="E92" s="366">
        <f>D92+ C92</f>
        <v>0</v>
      </c>
    </row>
    <row r="93" spans="1:5" ht="14.25" customHeight="1" x14ac:dyDescent="0.2">
      <c r="A93" s="364">
        <v>2</v>
      </c>
      <c r="B93" s="365" t="s">
        <v>404</v>
      </c>
      <c r="C93" s="366">
        <v>0</v>
      </c>
      <c r="D93" s="366">
        <v>0</v>
      </c>
      <c r="E93" s="366">
        <f>D93+ C93</f>
        <v>0</v>
      </c>
    </row>
    <row r="94" spans="1:5" x14ac:dyDescent="0.2">
      <c r="A94" s="356"/>
      <c r="B94" s="357"/>
      <c r="C94" s="358"/>
      <c r="D94" s="358"/>
      <c r="E94" s="367"/>
    </row>
    <row r="95" spans="1:5" s="350" customFormat="1" x14ac:dyDescent="0.2">
      <c r="A95" s="360" t="s">
        <v>425</v>
      </c>
      <c r="B95" s="361" t="s">
        <v>185</v>
      </c>
      <c r="C95" s="362"/>
      <c r="D95" s="362"/>
      <c r="E95" s="363"/>
    </row>
    <row r="96" spans="1:5" ht="14.25" customHeight="1" x14ac:dyDescent="0.2">
      <c r="A96" s="364">
        <v>1</v>
      </c>
      <c r="B96" s="365" t="s">
        <v>403</v>
      </c>
      <c r="C96" s="366">
        <v>0</v>
      </c>
      <c r="D96" s="366">
        <v>0</v>
      </c>
      <c r="E96" s="366">
        <f>D96+ C96</f>
        <v>0</v>
      </c>
    </row>
    <row r="97" spans="1:6" ht="14.25" customHeight="1" x14ac:dyDescent="0.2">
      <c r="A97" s="364">
        <v>2</v>
      </c>
      <c r="B97" s="365" t="s">
        <v>404</v>
      </c>
      <c r="C97" s="366">
        <v>0</v>
      </c>
      <c r="D97" s="366">
        <v>0</v>
      </c>
      <c r="E97" s="366">
        <f>D97+ C97</f>
        <v>0</v>
      </c>
    </row>
    <row r="98" spans="1:6" x14ac:dyDescent="0.2">
      <c r="A98" s="356"/>
      <c r="B98" s="357"/>
      <c r="C98" s="358"/>
      <c r="D98" s="358"/>
      <c r="E98" s="367"/>
    </row>
    <row r="99" spans="1:6" s="350" customFormat="1" x14ac:dyDescent="0.2">
      <c r="A99" s="360" t="s">
        <v>426</v>
      </c>
      <c r="B99" s="361" t="s">
        <v>190</v>
      </c>
      <c r="C99" s="362"/>
      <c r="D99" s="362"/>
      <c r="E99" s="363"/>
    </row>
    <row r="100" spans="1:6" ht="14.25" customHeight="1" x14ac:dyDescent="0.2">
      <c r="A100" s="364">
        <v>1</v>
      </c>
      <c r="B100" s="365" t="s">
        <v>403</v>
      </c>
      <c r="C100" s="366">
        <v>0</v>
      </c>
      <c r="D100" s="366">
        <v>0</v>
      </c>
      <c r="E100" s="366">
        <f>D100+ C100</f>
        <v>0</v>
      </c>
    </row>
    <row r="101" spans="1:6" ht="14.25" customHeight="1" x14ac:dyDescent="0.2">
      <c r="A101" s="364">
        <v>2</v>
      </c>
      <c r="B101" s="365" t="s">
        <v>404</v>
      </c>
      <c r="C101" s="366">
        <v>0</v>
      </c>
      <c r="D101" s="366">
        <v>0</v>
      </c>
      <c r="E101" s="366">
        <f>D101+ C101</f>
        <v>0</v>
      </c>
    </row>
    <row r="102" spans="1:6" x14ac:dyDescent="0.2">
      <c r="A102" s="356"/>
      <c r="B102" s="357"/>
      <c r="C102" s="358"/>
      <c r="D102" s="358"/>
      <c r="E102" s="367"/>
    </row>
    <row r="103" spans="1:6" s="350" customFormat="1" x14ac:dyDescent="0.2">
      <c r="A103" s="360" t="s">
        <v>427</v>
      </c>
      <c r="B103" s="361" t="s">
        <v>197</v>
      </c>
      <c r="C103" s="362"/>
      <c r="D103" s="362"/>
      <c r="E103" s="363"/>
    </row>
    <row r="104" spans="1:6" ht="14.25" customHeight="1" x14ac:dyDescent="0.2">
      <c r="A104" s="364">
        <v>1</v>
      </c>
      <c r="B104" s="365" t="s">
        <v>403</v>
      </c>
      <c r="C104" s="366">
        <v>0</v>
      </c>
      <c r="D104" s="366">
        <v>0</v>
      </c>
      <c r="E104" s="366">
        <f>D104+ C104</f>
        <v>0</v>
      </c>
    </row>
    <row r="105" spans="1:6" ht="14.25" customHeight="1" x14ac:dyDescent="0.2">
      <c r="A105" s="364">
        <v>2</v>
      </c>
      <c r="B105" s="365" t="s">
        <v>404</v>
      </c>
      <c r="C105" s="366">
        <v>0</v>
      </c>
      <c r="D105" s="366">
        <v>0</v>
      </c>
      <c r="E105" s="366">
        <f>D105+ C105</f>
        <v>0</v>
      </c>
    </row>
    <row r="106" spans="1:6" x14ac:dyDescent="0.2">
      <c r="A106" s="356"/>
      <c r="B106" s="357"/>
      <c r="C106" s="358"/>
      <c r="D106" s="358"/>
      <c r="E106" s="367"/>
    </row>
    <row r="107" spans="1:6" s="350" customFormat="1" x14ac:dyDescent="0.2">
      <c r="A107" s="360" t="s">
        <v>428</v>
      </c>
      <c r="B107" s="361" t="s">
        <v>202</v>
      </c>
      <c r="C107" s="362"/>
      <c r="D107" s="362"/>
      <c r="E107" s="363"/>
    </row>
    <row r="108" spans="1:6" ht="14.25" customHeight="1" x14ac:dyDescent="0.2">
      <c r="A108" s="364">
        <v>1</v>
      </c>
      <c r="B108" s="365" t="s">
        <v>403</v>
      </c>
      <c r="C108" s="366">
        <v>0</v>
      </c>
      <c r="D108" s="366">
        <v>0</v>
      </c>
      <c r="E108" s="366">
        <f>D108+ C108</f>
        <v>0</v>
      </c>
    </row>
    <row r="109" spans="1:6" ht="14.25" customHeight="1" x14ac:dyDescent="0.2">
      <c r="A109" s="364">
        <v>2</v>
      </c>
      <c r="B109" s="365" t="s">
        <v>404</v>
      </c>
      <c r="C109" s="366">
        <v>0</v>
      </c>
      <c r="D109" s="366">
        <v>0</v>
      </c>
      <c r="E109" s="366">
        <f>D109+ C109</f>
        <v>0</v>
      </c>
    </row>
    <row r="110" spans="1:6" x14ac:dyDescent="0.2">
      <c r="A110" s="356"/>
      <c r="B110" s="357"/>
      <c r="C110" s="358"/>
      <c r="D110" s="358"/>
      <c r="E110" s="367"/>
    </row>
    <row r="111" spans="1:6" ht="13.5" customHeight="1" x14ac:dyDescent="0.2">
      <c r="A111" s="368"/>
      <c r="B111" s="497"/>
      <c r="C111" s="497"/>
      <c r="D111" s="497"/>
      <c r="E111" s="369"/>
    </row>
    <row r="112" spans="1:6" ht="15" customHeight="1" x14ac:dyDescent="0.2">
      <c r="A112" s="371"/>
      <c r="B112" s="494" t="s">
        <v>429</v>
      </c>
      <c r="C112" s="494"/>
      <c r="D112" s="494"/>
      <c r="E112" s="494"/>
      <c r="F112" s="368"/>
    </row>
    <row r="113" spans="1:6" ht="13.5" customHeight="1" x14ac:dyDescent="0.2">
      <c r="A113" s="371"/>
      <c r="B113" s="370"/>
      <c r="C113" s="370"/>
      <c r="D113" s="370"/>
      <c r="E113" s="370"/>
      <c r="F113" s="368"/>
    </row>
    <row r="114" spans="1:6" ht="26.1" customHeight="1" x14ac:dyDescent="0.2">
      <c r="A114" s="371"/>
      <c r="B114" s="494" t="s">
        <v>430</v>
      </c>
      <c r="C114" s="494"/>
      <c r="D114" s="494"/>
      <c r="E114" s="494"/>
      <c r="F114" s="368"/>
    </row>
    <row r="115" spans="1:6" ht="15" customHeight="1" x14ac:dyDescent="0.2">
      <c r="A115" s="368"/>
      <c r="B115" s="494" t="s">
        <v>431</v>
      </c>
      <c r="C115" s="494"/>
      <c r="D115" s="494"/>
      <c r="E115" s="494"/>
      <c r="F115" s="368"/>
    </row>
    <row r="116" spans="1:6" ht="15" customHeight="1" x14ac:dyDescent="0.2">
      <c r="A116" s="368"/>
      <c r="B116" s="494" t="s">
        <v>432</v>
      </c>
      <c r="C116" s="494"/>
      <c r="D116" s="494"/>
      <c r="E116" s="494"/>
      <c r="F116" s="368"/>
    </row>
  </sheetData>
  <mergeCells count="10">
    <mergeCell ref="B112:E112"/>
    <mergeCell ref="B114:E114"/>
    <mergeCell ref="B115:E115"/>
    <mergeCell ref="B116:E116"/>
    <mergeCell ref="A2:E2"/>
    <mergeCell ref="A3:E3"/>
    <mergeCell ref="A4:E4"/>
    <mergeCell ref="A5:E5"/>
    <mergeCell ref="A6:E6"/>
    <mergeCell ref="B111:D111"/>
  </mergeCells>
  <pageMargins left="0.25" right="0.25" top="0.5" bottom="0.5" header="0.25" footer="0.25"/>
  <pageSetup paperSize="9" scale="74" orientation="portrait" horizontalDpi="1200" verticalDpi="1200"/>
  <headerFooter>
    <oddHeader>&amp;LOFFICE OF HEALTH CARE ACCESS&amp;CANNUAL REPORTING&amp;RROCKVILLE GENERAL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2" customWidth="1"/>
    <col min="2" max="2" width="70.6640625" style="30" customWidth="1"/>
    <col min="3" max="3" width="29.21875" style="373" customWidth="1"/>
    <col min="4" max="16384" width="8.88671875" style="30"/>
  </cols>
  <sheetData>
    <row r="2" spans="1:4" ht="15.75" customHeight="1" x14ac:dyDescent="0.25">
      <c r="A2" s="448" t="s">
        <v>0</v>
      </c>
      <c r="B2" s="448"/>
      <c r="C2" s="448"/>
    </row>
    <row r="3" spans="1:4" ht="15" customHeight="1" x14ac:dyDescent="0.25">
      <c r="A3" s="448" t="s">
        <v>303</v>
      </c>
      <c r="B3" s="448"/>
      <c r="C3" s="448"/>
    </row>
    <row r="4" spans="1:4" ht="15" customHeight="1" x14ac:dyDescent="0.25">
      <c r="A4" s="448" t="s">
        <v>2</v>
      </c>
      <c r="B4" s="448"/>
      <c r="C4" s="448"/>
    </row>
    <row r="5" spans="1:4" ht="15" customHeight="1" x14ac:dyDescent="0.25">
      <c r="A5" s="448" t="s">
        <v>433</v>
      </c>
      <c r="B5" s="448"/>
      <c r="C5" s="448"/>
    </row>
    <row r="6" spans="1:4" ht="15" customHeight="1" x14ac:dyDescent="0.25">
      <c r="A6" s="448" t="s">
        <v>434</v>
      </c>
      <c r="B6" s="448"/>
      <c r="C6" s="448"/>
    </row>
    <row r="7" spans="1:4" ht="15" customHeight="1" x14ac:dyDescent="0.25">
      <c r="A7" s="374"/>
      <c r="B7" s="35"/>
      <c r="D7" s="41"/>
    </row>
    <row r="8" spans="1:4" ht="15.75" customHeight="1" x14ac:dyDescent="0.25">
      <c r="A8" s="375">
        <v>-1</v>
      </c>
      <c r="B8" s="376">
        <v>-2</v>
      </c>
      <c r="C8" s="375">
        <v>-3</v>
      </c>
      <c r="D8" s="41"/>
    </row>
    <row r="9" spans="1:4" ht="24.75" customHeight="1" x14ac:dyDescent="0.25">
      <c r="A9" s="377" t="s">
        <v>5</v>
      </c>
      <c r="B9" s="378" t="s">
        <v>6</v>
      </c>
      <c r="C9" s="379" t="s">
        <v>435</v>
      </c>
    </row>
    <row r="10" spans="1:4" ht="15.75" customHeight="1" x14ac:dyDescent="0.25">
      <c r="A10" s="380"/>
      <c r="B10" s="381"/>
      <c r="C10" s="382"/>
    </row>
    <row r="11" spans="1:4" ht="30" customHeight="1" x14ac:dyDescent="0.25">
      <c r="A11" s="383" t="s">
        <v>436</v>
      </c>
      <c r="B11" s="384" t="s">
        <v>437</v>
      </c>
      <c r="C11" s="385"/>
    </row>
    <row r="12" spans="1:4" ht="45" customHeight="1" x14ac:dyDescent="0.2">
      <c r="A12" s="386" t="s">
        <v>438</v>
      </c>
      <c r="B12" s="387" t="s">
        <v>439</v>
      </c>
      <c r="C12" s="388" t="s">
        <v>440</v>
      </c>
    </row>
    <row r="13" spans="1:4" ht="15" customHeight="1" x14ac:dyDescent="0.2">
      <c r="A13" s="389"/>
      <c r="B13" s="390"/>
      <c r="C13" s="391"/>
    </row>
    <row r="14" spans="1:4" ht="30" customHeight="1" x14ac:dyDescent="0.2">
      <c r="A14" s="392" t="s">
        <v>441</v>
      </c>
      <c r="B14" s="393" t="s">
        <v>442</v>
      </c>
      <c r="C14" s="394" t="s">
        <v>440</v>
      </c>
    </row>
    <row r="15" spans="1:4" ht="15" customHeight="1" x14ac:dyDescent="0.2">
      <c r="A15" s="395"/>
      <c r="B15" s="390"/>
      <c r="C15" s="391"/>
    </row>
    <row r="16" spans="1:4" ht="30" customHeight="1" x14ac:dyDescent="0.2">
      <c r="A16" s="392" t="s">
        <v>443</v>
      </c>
      <c r="B16" s="393" t="s">
        <v>444</v>
      </c>
      <c r="C16" s="394" t="s">
        <v>440</v>
      </c>
    </row>
    <row r="17" spans="1:3" ht="15" customHeight="1" x14ac:dyDescent="0.2">
      <c r="A17" s="395"/>
      <c r="B17" s="390"/>
      <c r="C17" s="391"/>
    </row>
    <row r="18" spans="1:3" ht="30" customHeight="1" x14ac:dyDescent="0.2">
      <c r="A18" s="392" t="s">
        <v>445</v>
      </c>
      <c r="B18" s="393" t="s">
        <v>446</v>
      </c>
      <c r="C18" s="394" t="s">
        <v>440</v>
      </c>
    </row>
    <row r="19" spans="1:3" ht="15" customHeight="1" x14ac:dyDescent="0.2">
      <c r="A19" s="396"/>
      <c r="B19" s="397"/>
      <c r="C19" s="391"/>
    </row>
    <row r="20" spans="1:3" ht="30" customHeight="1" x14ac:dyDescent="0.2">
      <c r="A20" s="398" t="s">
        <v>447</v>
      </c>
      <c r="B20" s="399" t="s">
        <v>448</v>
      </c>
      <c r="C20" s="400">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REPORTING&amp;RROCKVILLE GENERAL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1" customWidth="1"/>
    <col min="2" max="2" width="43" style="401" customWidth="1"/>
    <col min="3" max="6" width="13" style="401" customWidth="1"/>
    <col min="7" max="16384" width="8.88671875" style="401"/>
  </cols>
  <sheetData>
    <row r="1" spans="1:6" ht="14.25" customHeight="1" x14ac:dyDescent="0.25">
      <c r="A1" s="498" t="s">
        <v>0</v>
      </c>
      <c r="B1" s="499"/>
      <c r="C1" s="499"/>
      <c r="D1" s="499"/>
      <c r="E1" s="499"/>
      <c r="F1" s="500"/>
    </row>
    <row r="2" spans="1:6" ht="14.25" customHeight="1" x14ac:dyDescent="0.25">
      <c r="A2" s="498" t="s">
        <v>303</v>
      </c>
      <c r="B2" s="499"/>
      <c r="C2" s="499"/>
      <c r="D2" s="499"/>
      <c r="E2" s="499"/>
      <c r="F2" s="500"/>
    </row>
    <row r="3" spans="1:6" ht="14.25" customHeight="1" x14ac:dyDescent="0.25">
      <c r="A3" s="466" t="s">
        <v>2</v>
      </c>
      <c r="B3" s="466"/>
      <c r="C3" s="466"/>
      <c r="D3" s="466"/>
      <c r="E3" s="466"/>
      <c r="F3" s="466"/>
    </row>
    <row r="4" spans="1:6" ht="14.25" customHeight="1" x14ac:dyDescent="0.25">
      <c r="A4" s="466" t="s">
        <v>449</v>
      </c>
      <c r="B4" s="466"/>
      <c r="C4" s="466"/>
      <c r="D4" s="466"/>
      <c r="E4" s="466"/>
      <c r="F4" s="466"/>
    </row>
    <row r="5" spans="1:6" ht="15" customHeight="1" x14ac:dyDescent="0.25">
      <c r="A5" s="402"/>
      <c r="B5" s="258"/>
      <c r="C5" s="258"/>
      <c r="D5" s="258"/>
      <c r="E5" s="258"/>
      <c r="F5" s="402"/>
    </row>
    <row r="6" spans="1:6" ht="15" customHeight="1" x14ac:dyDescent="0.25">
      <c r="A6" s="403">
        <v>-1</v>
      </c>
      <c r="B6" s="403">
        <v>-2</v>
      </c>
      <c r="C6" s="403">
        <v>-3</v>
      </c>
      <c r="D6" s="403">
        <v>-4</v>
      </c>
      <c r="E6" s="403">
        <v>-5</v>
      </c>
      <c r="F6" s="403">
        <v>-6</v>
      </c>
    </row>
    <row r="7" spans="1:6" ht="15" customHeight="1" x14ac:dyDescent="0.25">
      <c r="A7" s="404"/>
      <c r="B7" s="403"/>
      <c r="C7" s="403" t="s">
        <v>450</v>
      </c>
      <c r="D7" s="403" t="s">
        <v>451</v>
      </c>
      <c r="E7" s="403" t="s">
        <v>281</v>
      </c>
      <c r="F7" s="403" t="s">
        <v>452</v>
      </c>
    </row>
    <row r="8" spans="1:6" ht="15" customHeight="1" x14ac:dyDescent="0.25">
      <c r="A8" s="405" t="s">
        <v>5</v>
      </c>
      <c r="B8" s="406" t="s">
        <v>6</v>
      </c>
      <c r="C8" s="405" t="s">
        <v>281</v>
      </c>
      <c r="D8" s="405" t="s">
        <v>281</v>
      </c>
      <c r="E8" s="405" t="s">
        <v>453</v>
      </c>
      <c r="F8" s="405" t="s">
        <v>453</v>
      </c>
    </row>
    <row r="9" spans="1:6" ht="15" customHeight="1" x14ac:dyDescent="0.25">
      <c r="A9" s="404"/>
      <c r="B9" s="404"/>
      <c r="C9" s="404"/>
      <c r="D9" s="404"/>
      <c r="E9" s="404"/>
      <c r="F9" s="404"/>
    </row>
    <row r="10" spans="1:6" ht="15" customHeight="1" x14ac:dyDescent="0.25">
      <c r="A10" s="405" t="s">
        <v>8</v>
      </c>
      <c r="B10" s="407" t="s">
        <v>454</v>
      </c>
      <c r="C10" s="407"/>
      <c r="D10" s="407"/>
      <c r="E10" s="407"/>
      <c r="F10" s="408"/>
    </row>
    <row r="11" spans="1:6" ht="15" customHeight="1" x14ac:dyDescent="0.25">
      <c r="A11" s="405"/>
      <c r="B11" s="407"/>
      <c r="C11" s="407"/>
      <c r="D11" s="407"/>
      <c r="E11" s="407"/>
      <c r="F11" s="408"/>
    </row>
    <row r="12" spans="1:6" ht="14.25" customHeight="1" x14ac:dyDescent="0.2">
      <c r="A12" s="410" t="s">
        <v>379</v>
      </c>
      <c r="B12" s="411" t="s">
        <v>455</v>
      </c>
      <c r="C12" s="412">
        <v>398</v>
      </c>
      <c r="D12" s="412">
        <v>352</v>
      </c>
      <c r="E12" s="412">
        <f>+D12-C12</f>
        <v>-46</v>
      </c>
      <c r="F12" s="408">
        <f>IF(C12=0,0,E12/C12)</f>
        <v>-0.11557788944723618</v>
      </c>
    </row>
    <row r="13" spans="1:6" ht="15" customHeight="1" x14ac:dyDescent="0.25">
      <c r="A13" s="410" t="s">
        <v>380</v>
      </c>
      <c r="B13" s="411" t="s">
        <v>456</v>
      </c>
      <c r="C13" s="412">
        <v>330</v>
      </c>
      <c r="D13" s="412">
        <v>303</v>
      </c>
      <c r="E13" s="412">
        <f>+D13-C13</f>
        <v>-27</v>
      </c>
      <c r="F13" s="413">
        <f>IF(C13=0,0,E13/C13)</f>
        <v>-8.1818181818181818E-2</v>
      </c>
    </row>
    <row r="14" spans="1:6" ht="15" customHeight="1" x14ac:dyDescent="0.25">
      <c r="A14" s="414"/>
      <c r="B14" s="414"/>
      <c r="C14" s="414"/>
      <c r="D14" s="414"/>
      <c r="E14" s="414"/>
    </row>
    <row r="15" spans="1:6" ht="14.25" customHeight="1" x14ac:dyDescent="0.2">
      <c r="A15" s="410" t="s">
        <v>382</v>
      </c>
      <c r="B15" s="411" t="s">
        <v>457</v>
      </c>
      <c r="C15" s="415">
        <v>772244</v>
      </c>
      <c r="D15" s="415">
        <v>821721</v>
      </c>
      <c r="E15" s="415">
        <f>+D15-C15</f>
        <v>49477</v>
      </c>
      <c r="F15" s="408">
        <f>IF(C15=0,0,E15/C15)</f>
        <v>6.4069128410191592E-2</v>
      </c>
    </row>
    <row r="16" spans="1:6" ht="15" customHeight="1" x14ac:dyDescent="0.25">
      <c r="A16" s="409"/>
      <c r="B16" s="414" t="s">
        <v>458</v>
      </c>
      <c r="C16" s="416">
        <f>IF(C13=0,0,C15/C13)</f>
        <v>2340.1333333333332</v>
      </c>
      <c r="D16" s="416">
        <f>IF(D13=0,0,D15/D13)</f>
        <v>2711.9504950495048</v>
      </c>
      <c r="E16" s="416">
        <f>+D16-C16</f>
        <v>371.81716171617154</v>
      </c>
      <c r="F16" s="413">
        <f>IF(C16=0,0,E16/C16)</f>
        <v>0.15888716955565418</v>
      </c>
    </row>
    <row r="17" spans="1:6" ht="15" customHeight="1" x14ac:dyDescent="0.25">
      <c r="A17" s="414"/>
      <c r="B17" s="414"/>
      <c r="C17" s="414"/>
      <c r="D17" s="414"/>
      <c r="E17" s="414"/>
      <c r="F17" s="408"/>
    </row>
    <row r="18" spans="1:6" ht="14.25" customHeight="1" x14ac:dyDescent="0.2">
      <c r="A18" s="410" t="s">
        <v>384</v>
      </c>
      <c r="B18" s="411" t="s">
        <v>459</v>
      </c>
      <c r="C18" s="411">
        <v>0.45379399999999998</v>
      </c>
      <c r="D18" s="411">
        <v>0.43230800000000003</v>
      </c>
      <c r="E18" s="417">
        <f>+D18-C18</f>
        <v>-2.148599999999995E-2</v>
      </c>
      <c r="F18" s="408">
        <f>IF(C18=0,0,E18/C18)</f>
        <v>-4.7347474845414329E-2</v>
      </c>
    </row>
    <row r="19" spans="1:6" ht="15" customHeight="1" x14ac:dyDescent="0.25">
      <c r="A19" s="409"/>
      <c r="B19" s="414" t="s">
        <v>460</v>
      </c>
      <c r="C19" s="416">
        <f>+C15*C18</f>
        <v>350439.69373599999</v>
      </c>
      <c r="D19" s="416">
        <f>+D15*D18</f>
        <v>355236.56206800003</v>
      </c>
      <c r="E19" s="416">
        <f>+D19-C19</f>
        <v>4796.8683320000418</v>
      </c>
      <c r="F19" s="413">
        <f>IF(C19=0,0,E19/C19)</f>
        <v>1.3688142119008104E-2</v>
      </c>
    </row>
    <row r="20" spans="1:6" ht="15" customHeight="1" x14ac:dyDescent="0.25">
      <c r="A20" s="409"/>
      <c r="B20" s="414" t="s">
        <v>461</v>
      </c>
      <c r="C20" s="416">
        <f>IF(C13=0,0,C19/C13)</f>
        <v>1061.9384658666665</v>
      </c>
      <c r="D20" s="416">
        <f>IF(D13=0,0,D19/D13)</f>
        <v>1172.3978946138616</v>
      </c>
      <c r="E20" s="416">
        <f>+D20-C20</f>
        <v>110.45942874719503</v>
      </c>
      <c r="F20" s="413">
        <f>IF(C20=0,0,E20/C20)</f>
        <v>0.10401678844644464</v>
      </c>
    </row>
    <row r="21" spans="1:6" ht="15" customHeight="1" x14ac:dyDescent="0.25">
      <c r="A21" s="404"/>
      <c r="B21" s="414"/>
      <c r="C21" s="418"/>
      <c r="D21" s="418"/>
      <c r="E21" s="418"/>
      <c r="F21" s="408"/>
    </row>
    <row r="22" spans="1:6" ht="14.25" customHeight="1" x14ac:dyDescent="0.2">
      <c r="A22" s="410" t="s">
        <v>386</v>
      </c>
      <c r="B22" s="411" t="s">
        <v>462</v>
      </c>
      <c r="C22" s="415">
        <v>305289</v>
      </c>
      <c r="D22" s="415">
        <v>318391</v>
      </c>
      <c r="E22" s="415">
        <f>+D22-C22</f>
        <v>13102</v>
      </c>
      <c r="F22" s="408">
        <f>IF(C22=0,0,E22/C22)</f>
        <v>4.2916711705957303E-2</v>
      </c>
    </row>
    <row r="23" spans="1:6" ht="14.25" customHeight="1" x14ac:dyDescent="0.2">
      <c r="A23" s="410" t="s">
        <v>388</v>
      </c>
      <c r="B23" s="411" t="s">
        <v>463</v>
      </c>
      <c r="C23" s="419">
        <v>243052</v>
      </c>
      <c r="D23" s="419">
        <v>256525</v>
      </c>
      <c r="E23" s="419">
        <f>+D23-C23</f>
        <v>13473</v>
      </c>
      <c r="F23" s="408">
        <f>IF(C23=0,0,E23/C23)</f>
        <v>5.5432582328061482E-2</v>
      </c>
    </row>
    <row r="24" spans="1:6" ht="14.25" customHeight="1" x14ac:dyDescent="0.2">
      <c r="A24" s="410" t="s">
        <v>390</v>
      </c>
      <c r="B24" s="411" t="s">
        <v>464</v>
      </c>
      <c r="C24" s="419">
        <v>223903</v>
      </c>
      <c r="D24" s="419">
        <v>246805</v>
      </c>
      <c r="E24" s="419">
        <f>+D24-C24</f>
        <v>22902</v>
      </c>
      <c r="F24" s="408">
        <f>IF(C24=0,0,E24/C24)</f>
        <v>0.10228536464451124</v>
      </c>
    </row>
    <row r="25" spans="1:6" ht="15" customHeight="1" x14ac:dyDescent="0.25">
      <c r="A25" s="404"/>
      <c r="B25" s="414" t="s">
        <v>457</v>
      </c>
      <c r="C25" s="416">
        <f>+C22+C23+C24</f>
        <v>772244</v>
      </c>
      <c r="D25" s="416">
        <f>+D22+D23+D24</f>
        <v>821721</v>
      </c>
      <c r="E25" s="416">
        <f>+E22+E23+E24</f>
        <v>49477</v>
      </c>
      <c r="F25" s="413">
        <f>IF(C25=0,0,E25/C25)</f>
        <v>6.4069128410191592E-2</v>
      </c>
    </row>
    <row r="26" spans="1:6" ht="15" customHeight="1" x14ac:dyDescent="0.25">
      <c r="A26" s="405"/>
      <c r="B26" s="414"/>
      <c r="C26" s="420"/>
      <c r="D26" s="420"/>
      <c r="E26" s="420"/>
      <c r="F26" s="408"/>
    </row>
    <row r="27" spans="1:6" ht="14.25" customHeight="1" x14ac:dyDescent="0.2">
      <c r="A27" s="410" t="s">
        <v>392</v>
      </c>
      <c r="B27" s="411" t="s">
        <v>465</v>
      </c>
      <c r="C27" s="419">
        <v>299</v>
      </c>
      <c r="D27" s="419">
        <v>356</v>
      </c>
      <c r="E27" s="419">
        <f>+D27-C27</f>
        <v>57</v>
      </c>
      <c r="F27" s="408">
        <f>IF(C27=0,0,E27/C27)</f>
        <v>0.19063545150501673</v>
      </c>
    </row>
    <row r="28" spans="1:6" ht="14.25" customHeight="1" x14ac:dyDescent="0.2">
      <c r="A28" s="410" t="s">
        <v>394</v>
      </c>
      <c r="B28" s="411" t="s">
        <v>466</v>
      </c>
      <c r="C28" s="419">
        <v>75</v>
      </c>
      <c r="D28" s="419">
        <v>57</v>
      </c>
      <c r="E28" s="419">
        <f>+D28-C28</f>
        <v>-18</v>
      </c>
      <c r="F28" s="408">
        <f>IF(C28=0,0,E28/C28)</f>
        <v>-0.24</v>
      </c>
    </row>
    <row r="29" spans="1:6" ht="14.25" customHeight="1" x14ac:dyDescent="0.2">
      <c r="A29" s="410" t="s">
        <v>396</v>
      </c>
      <c r="B29" s="411" t="s">
        <v>467</v>
      </c>
      <c r="C29" s="419">
        <v>364</v>
      </c>
      <c r="D29" s="419">
        <v>330</v>
      </c>
      <c r="E29" s="419">
        <f>+D29-C29</f>
        <v>-34</v>
      </c>
      <c r="F29" s="408">
        <f>IF(C29=0,0,E29/C29)</f>
        <v>-9.3406593406593408E-2</v>
      </c>
    </row>
    <row r="30" spans="1:6" ht="30" customHeight="1" x14ac:dyDescent="0.2">
      <c r="A30" s="410" t="s">
        <v>468</v>
      </c>
      <c r="B30" s="421" t="s">
        <v>469</v>
      </c>
      <c r="C30" s="419">
        <v>196</v>
      </c>
      <c r="D30" s="419">
        <v>205</v>
      </c>
      <c r="E30" s="419">
        <f>+D30-C30</f>
        <v>9</v>
      </c>
      <c r="F30" s="408">
        <f>IF(C30=0,0,E30/C30)</f>
        <v>4.5918367346938778E-2</v>
      </c>
    </row>
    <row r="31" spans="1:6" ht="15" customHeight="1" x14ac:dyDescent="0.25">
      <c r="A31" s="422"/>
      <c r="B31" s="411"/>
      <c r="C31" s="407"/>
      <c r="D31" s="407"/>
      <c r="E31" s="407"/>
      <c r="F31" s="408"/>
    </row>
    <row r="32" spans="1:6" ht="15" customHeight="1" x14ac:dyDescent="0.25">
      <c r="A32" s="404"/>
      <c r="B32" s="414"/>
      <c r="C32" s="418"/>
      <c r="D32" s="418"/>
      <c r="E32" s="418"/>
      <c r="F32" s="413"/>
    </row>
    <row r="33" spans="1:6" ht="15" customHeight="1" x14ac:dyDescent="0.25">
      <c r="A33" s="423" t="s">
        <v>470</v>
      </c>
      <c r="B33" s="414"/>
      <c r="C33" s="418"/>
      <c r="D33" s="418"/>
      <c r="E33" s="418"/>
    </row>
    <row r="34" spans="1:6" ht="15" customHeight="1" x14ac:dyDescent="0.25">
      <c r="A34" s="423"/>
      <c r="F34" s="408"/>
    </row>
    <row r="35" spans="1:6" ht="15" customHeight="1" x14ac:dyDescent="0.25">
      <c r="A35" s="405"/>
      <c r="B35" s="423"/>
      <c r="C35" s="404"/>
      <c r="D35" s="404"/>
      <c r="E35" s="404"/>
      <c r="F35" s="413"/>
    </row>
    <row r="36" spans="1:6" ht="15" customHeight="1" x14ac:dyDescent="0.25">
      <c r="A36" s="405" t="s">
        <v>37</v>
      </c>
      <c r="B36" s="407" t="s">
        <v>471</v>
      </c>
      <c r="C36" s="404"/>
      <c r="D36" s="404"/>
      <c r="E36" s="404"/>
      <c r="F36" s="404"/>
    </row>
    <row r="37" spans="1:6" ht="15" customHeight="1" x14ac:dyDescent="0.25">
      <c r="A37" s="405"/>
      <c r="B37" s="423"/>
      <c r="C37" s="404"/>
      <c r="D37" s="404"/>
      <c r="E37" s="404"/>
      <c r="F37" s="404"/>
    </row>
    <row r="38" spans="1:6" ht="14.25" customHeight="1" x14ac:dyDescent="0.2">
      <c r="A38" s="410" t="s">
        <v>379</v>
      </c>
      <c r="B38" s="411" t="s">
        <v>455</v>
      </c>
      <c r="C38" s="412">
        <v>0</v>
      </c>
      <c r="D38" s="412">
        <v>0</v>
      </c>
      <c r="E38" s="412">
        <f>+D38-C38</f>
        <v>0</v>
      </c>
      <c r="F38" s="408">
        <f>IF(C38=0,0,E38/C38)</f>
        <v>0</v>
      </c>
    </row>
    <row r="39" spans="1:6" ht="15" customHeight="1" x14ac:dyDescent="0.25">
      <c r="A39" s="410" t="s">
        <v>380</v>
      </c>
      <c r="B39" s="411" t="s">
        <v>456</v>
      </c>
      <c r="C39" s="412">
        <v>0</v>
      </c>
      <c r="D39" s="412">
        <v>0</v>
      </c>
      <c r="E39" s="412">
        <f>+D39-C39</f>
        <v>0</v>
      </c>
      <c r="F39" s="413">
        <f>IF(C39=0,0,E39/C39)</f>
        <v>0</v>
      </c>
    </row>
    <row r="40" spans="1:6" ht="15" customHeight="1" x14ac:dyDescent="0.25">
      <c r="A40" s="411"/>
      <c r="B40" s="411"/>
      <c r="C40" s="414"/>
      <c r="D40" s="414"/>
      <c r="E40" s="414"/>
    </row>
    <row r="41" spans="1:6" ht="14.25" customHeight="1" x14ac:dyDescent="0.2">
      <c r="A41" s="410" t="s">
        <v>382</v>
      </c>
      <c r="B41" s="411" t="s">
        <v>472</v>
      </c>
      <c r="C41" s="415">
        <v>0</v>
      </c>
      <c r="D41" s="415">
        <v>0</v>
      </c>
      <c r="E41" s="415">
        <f>+D41-C41</f>
        <v>0</v>
      </c>
      <c r="F41" s="408">
        <f>IF(C41=0,0,E41/C41)</f>
        <v>0</v>
      </c>
    </row>
    <row r="42" spans="1:6" ht="15" customHeight="1" x14ac:dyDescent="0.25">
      <c r="A42" s="404"/>
      <c r="B42" s="414" t="s">
        <v>458</v>
      </c>
      <c r="C42" s="416">
        <f>IF(C39=0,0,C41/C39)</f>
        <v>0</v>
      </c>
      <c r="D42" s="416">
        <f>IF(D39=0,0,D41/D39)</f>
        <v>0</v>
      </c>
      <c r="E42" s="416">
        <f>+D42-C42</f>
        <v>0</v>
      </c>
      <c r="F42" s="413">
        <f>IF(C42=0,0,E42/C42)</f>
        <v>0</v>
      </c>
    </row>
    <row r="43" spans="1:6" ht="15" customHeight="1" x14ac:dyDescent="0.25">
      <c r="A43" s="414"/>
      <c r="B43" s="414"/>
      <c r="C43" s="414"/>
      <c r="D43" s="414"/>
      <c r="E43" s="414"/>
      <c r="F43" s="408"/>
    </row>
    <row r="44" spans="1:6" ht="14.25" customHeight="1" x14ac:dyDescent="0.2">
      <c r="A44" s="410" t="s">
        <v>384</v>
      </c>
      <c r="B44" s="411" t="s">
        <v>459</v>
      </c>
      <c r="C44" s="411">
        <v>0.45379399999999998</v>
      </c>
      <c r="D44" s="411">
        <v>0.43230800000000003</v>
      </c>
      <c r="E44" s="417">
        <f>+D44-C44</f>
        <v>-2.148599999999995E-2</v>
      </c>
      <c r="F44" s="408">
        <f>IF(C44=0,0,E44/C44)</f>
        <v>-4.7347474845414329E-2</v>
      </c>
    </row>
    <row r="45" spans="1:6" ht="15" customHeight="1" x14ac:dyDescent="0.25">
      <c r="A45" s="404"/>
      <c r="B45" s="414" t="s">
        <v>460</v>
      </c>
      <c r="C45" s="416">
        <f>+C41*C44</f>
        <v>0</v>
      </c>
      <c r="D45" s="416">
        <f>+D41*D44</f>
        <v>0</v>
      </c>
      <c r="E45" s="416">
        <f>+D45-C45</f>
        <v>0</v>
      </c>
      <c r="F45" s="413">
        <f>IF(C45=0,0,E45/C45)</f>
        <v>0</v>
      </c>
    </row>
    <row r="46" spans="1:6" ht="15" customHeight="1" x14ac:dyDescent="0.25">
      <c r="A46" s="404"/>
      <c r="B46" s="414" t="s">
        <v>461</v>
      </c>
      <c r="C46" s="416">
        <f>IF(C39=0,0,C45/C39)</f>
        <v>0</v>
      </c>
      <c r="D46" s="416">
        <f>IF(D39=0,0,D45/D39)</f>
        <v>0</v>
      </c>
      <c r="E46" s="416">
        <f>+D46-C46</f>
        <v>0</v>
      </c>
      <c r="F46" s="413">
        <f>IF(C46=0,0,E46/C46)</f>
        <v>0</v>
      </c>
    </row>
    <row r="47" spans="1:6" ht="15" customHeight="1" x14ac:dyDescent="0.25">
      <c r="A47" s="405"/>
      <c r="B47" s="423"/>
      <c r="C47" s="404"/>
      <c r="D47" s="404"/>
      <c r="E47" s="404"/>
      <c r="F47" s="413"/>
    </row>
    <row r="48" spans="1:6" ht="14.25" customHeight="1" x14ac:dyDescent="0.2">
      <c r="A48" s="410" t="s">
        <v>386</v>
      </c>
      <c r="B48" s="411" t="s">
        <v>473</v>
      </c>
      <c r="C48" s="415">
        <v>0</v>
      </c>
      <c r="D48" s="415">
        <v>0</v>
      </c>
      <c r="E48" s="415">
        <f>+D48-C48</f>
        <v>0</v>
      </c>
      <c r="F48" s="408">
        <f>IF(C48=0,0,E48/C48)</f>
        <v>0</v>
      </c>
    </row>
    <row r="49" spans="1:7" ht="14.25" customHeight="1" x14ac:dyDescent="0.2">
      <c r="A49" s="410" t="s">
        <v>388</v>
      </c>
      <c r="B49" s="411" t="s">
        <v>474</v>
      </c>
      <c r="C49" s="419">
        <v>0</v>
      </c>
      <c r="D49" s="419">
        <v>0</v>
      </c>
      <c r="E49" s="419">
        <f>+D49-C49</f>
        <v>0</v>
      </c>
      <c r="F49" s="408">
        <f>IF(C49=0,0,E49/C49)</f>
        <v>0</v>
      </c>
    </row>
    <row r="50" spans="1:7" ht="14.25" customHeight="1" x14ac:dyDescent="0.2">
      <c r="A50" s="410" t="s">
        <v>390</v>
      </c>
      <c r="B50" s="411" t="s">
        <v>475</v>
      </c>
      <c r="C50" s="419">
        <v>0</v>
      </c>
      <c r="D50" s="419">
        <v>0</v>
      </c>
      <c r="E50" s="419">
        <f>+D50-C50</f>
        <v>0</v>
      </c>
      <c r="F50" s="408">
        <f>IF(C50=0,0,E50/C50)</f>
        <v>0</v>
      </c>
    </row>
    <row r="51" spans="1:7" ht="15" customHeight="1" x14ac:dyDescent="0.25">
      <c r="A51" s="404"/>
      <c r="B51" s="414" t="s">
        <v>472</v>
      </c>
      <c r="C51" s="416">
        <f>+C48+C49+C50</f>
        <v>0</v>
      </c>
      <c r="D51" s="416">
        <f>+D48+D49+D50</f>
        <v>0</v>
      </c>
      <c r="E51" s="416">
        <f>+E48+E49+E50</f>
        <v>0</v>
      </c>
      <c r="F51" s="413">
        <f>IF(C51=0,0,E51/C51)</f>
        <v>0</v>
      </c>
    </row>
    <row r="52" spans="1:7" ht="15" customHeight="1" x14ac:dyDescent="0.25">
      <c r="A52" s="405"/>
      <c r="B52" s="414"/>
      <c r="C52" s="420"/>
      <c r="D52" s="420"/>
      <c r="E52" s="420"/>
      <c r="F52" s="408"/>
    </row>
    <row r="53" spans="1:7" ht="14.25" customHeight="1" x14ac:dyDescent="0.2">
      <c r="A53" s="410" t="s">
        <v>392</v>
      </c>
      <c r="B53" s="411" t="s">
        <v>476</v>
      </c>
      <c r="C53" s="419">
        <v>0</v>
      </c>
      <c r="D53" s="419">
        <v>0</v>
      </c>
      <c r="E53" s="419">
        <f>+D53-C53</f>
        <v>0</v>
      </c>
      <c r="F53" s="408">
        <f>IF(C53=0,0,E53/C53)</f>
        <v>0</v>
      </c>
    </row>
    <row r="54" spans="1:7" ht="14.25" customHeight="1" x14ac:dyDescent="0.2">
      <c r="A54" s="410" t="s">
        <v>394</v>
      </c>
      <c r="B54" s="411" t="s">
        <v>477</v>
      </c>
      <c r="C54" s="419">
        <v>0</v>
      </c>
      <c r="D54" s="419">
        <v>0</v>
      </c>
      <c r="E54" s="419">
        <f>+D54-C54</f>
        <v>0</v>
      </c>
      <c r="F54" s="408">
        <f>IF(C54=0,0,E54/C54)</f>
        <v>0</v>
      </c>
    </row>
    <row r="55" spans="1:7" ht="14.25" customHeight="1" x14ac:dyDescent="0.2">
      <c r="A55" s="410" t="s">
        <v>396</v>
      </c>
      <c r="B55" s="411" t="s">
        <v>478</v>
      </c>
      <c r="C55" s="419">
        <v>0</v>
      </c>
      <c r="D55" s="419">
        <v>0</v>
      </c>
      <c r="E55" s="419">
        <f>+D55-C55</f>
        <v>0</v>
      </c>
      <c r="F55" s="408">
        <f>IF(C55=0,0,E55/C55)</f>
        <v>0</v>
      </c>
    </row>
    <row r="56" spans="1:7" ht="30" customHeight="1" x14ac:dyDescent="0.2">
      <c r="A56" s="410" t="s">
        <v>468</v>
      </c>
      <c r="B56" s="421" t="s">
        <v>479</v>
      </c>
      <c r="C56" s="419">
        <v>0</v>
      </c>
      <c r="D56" s="419">
        <v>0</v>
      </c>
      <c r="E56" s="419">
        <f>+D56-C56</f>
        <v>0</v>
      </c>
      <c r="F56" s="408">
        <f>IF(C56=0,0,E56/C56)</f>
        <v>0</v>
      </c>
    </row>
    <row r="57" spans="1:7" ht="15" customHeight="1" x14ac:dyDescent="0.25">
      <c r="A57" s="424"/>
      <c r="B57" s="258"/>
      <c r="C57" s="258"/>
      <c r="D57" s="258"/>
      <c r="E57" s="258"/>
      <c r="F57" s="425"/>
    </row>
    <row r="58" spans="1:7" ht="15" customHeight="1" x14ac:dyDescent="0.25">
      <c r="A58" s="423" t="s">
        <v>480</v>
      </c>
      <c r="B58" s="258"/>
      <c r="C58" s="258"/>
      <c r="D58" s="258"/>
      <c r="E58" s="258"/>
      <c r="F58" s="426"/>
    </row>
    <row r="59" spans="1:7" ht="15" customHeight="1" x14ac:dyDescent="0.25">
      <c r="A59" s="405"/>
      <c r="B59" s="423"/>
      <c r="C59" s="404"/>
      <c r="D59" s="404"/>
      <c r="E59" s="404"/>
      <c r="F59" s="413"/>
    </row>
    <row r="60" spans="1:7" ht="15" customHeight="1" x14ac:dyDescent="0.25">
      <c r="A60" s="409"/>
      <c r="B60" s="411"/>
      <c r="C60" s="419"/>
      <c r="D60" s="419"/>
      <c r="E60" s="419"/>
      <c r="F60" s="427"/>
      <c r="G60" s="428"/>
    </row>
    <row r="61" spans="1:7" ht="15" customHeight="1" x14ac:dyDescent="0.25">
      <c r="A61" s="404"/>
      <c r="B61" s="414"/>
      <c r="C61" s="418"/>
      <c r="D61" s="418"/>
      <c r="E61" s="418"/>
      <c r="F61" s="427"/>
    </row>
    <row r="62" spans="1:7" ht="15" customHeight="1" x14ac:dyDescent="0.25">
      <c r="A62" s="405"/>
      <c r="B62" s="414"/>
      <c r="C62" s="420"/>
      <c r="D62" s="420"/>
      <c r="E62" s="420"/>
      <c r="F62" s="429"/>
    </row>
    <row r="63" spans="1:7" ht="14.25" customHeight="1" x14ac:dyDescent="0.2">
      <c r="A63" s="409"/>
      <c r="B63" s="411"/>
      <c r="C63" s="419"/>
      <c r="D63" s="419"/>
      <c r="E63" s="419"/>
      <c r="F63" s="429"/>
    </row>
    <row r="64" spans="1:7" ht="14.25" customHeight="1" x14ac:dyDescent="0.2">
      <c r="A64" s="409"/>
      <c r="B64" s="411"/>
      <c r="C64" s="419"/>
      <c r="D64" s="419"/>
      <c r="E64" s="419"/>
      <c r="F64" s="430"/>
    </row>
    <row r="65" spans="1:6" ht="14.25" customHeight="1" x14ac:dyDescent="0.2">
      <c r="A65" s="409"/>
      <c r="B65" s="411"/>
      <c r="C65" s="419"/>
      <c r="D65" s="419"/>
      <c r="E65" s="419"/>
      <c r="F65" s="425"/>
    </row>
    <row r="66" spans="1:6" ht="14.25" customHeight="1" x14ac:dyDescent="0.2">
      <c r="A66" s="409"/>
      <c r="B66" s="421"/>
      <c r="C66" s="419"/>
      <c r="D66" s="419"/>
      <c r="E66" s="419"/>
      <c r="F66" s="425"/>
    </row>
    <row r="67" spans="1:6" ht="15" customHeight="1" x14ac:dyDescent="0.25">
      <c r="A67" s="424"/>
      <c r="B67" s="258"/>
      <c r="C67" s="258"/>
      <c r="D67" s="258"/>
      <c r="E67" s="258"/>
      <c r="F67" s="425"/>
    </row>
    <row r="68" spans="1:6" ht="15" customHeight="1" x14ac:dyDescent="0.25">
      <c r="A68" s="423"/>
      <c r="B68" s="258"/>
      <c r="C68" s="258"/>
      <c r="D68" s="258"/>
      <c r="E68" s="258"/>
      <c r="F68" s="426"/>
    </row>
    <row r="69" spans="1:6" ht="15" customHeight="1" x14ac:dyDescent="0.25">
      <c r="A69" s="404"/>
      <c r="B69" s="431"/>
      <c r="C69" s="431"/>
      <c r="D69" s="431"/>
      <c r="E69" s="431"/>
      <c r="F69" s="425"/>
    </row>
    <row r="70" spans="1:6" ht="15" customHeight="1" x14ac:dyDescent="0.25">
      <c r="A70" s="404"/>
      <c r="B70" s="431"/>
      <c r="C70" s="431"/>
      <c r="D70" s="431"/>
      <c r="E70" s="431"/>
      <c r="F70" s="425"/>
    </row>
    <row r="71" spans="1:6" ht="15" customHeight="1" x14ac:dyDescent="0.25">
      <c r="A71" s="404"/>
      <c r="B71" s="414"/>
      <c r="C71" s="414"/>
      <c r="D71" s="414"/>
      <c r="E71" s="414"/>
      <c r="F71" s="432"/>
    </row>
    <row r="72" spans="1:6" ht="15" customHeight="1" x14ac:dyDescent="0.25">
      <c r="A72" s="433"/>
      <c r="B72" s="434"/>
      <c r="C72" s="434"/>
      <c r="D72" s="434"/>
      <c r="E72" s="434"/>
      <c r="F72" s="435"/>
    </row>
    <row r="73" spans="1:6" ht="15" customHeight="1" x14ac:dyDescent="0.25">
      <c r="A73" s="436"/>
      <c r="B73" s="437"/>
      <c r="C73" s="437"/>
      <c r="D73" s="437"/>
      <c r="E73" s="437"/>
      <c r="F73" s="438"/>
    </row>
    <row r="74" spans="1:6" ht="15" customHeight="1" x14ac:dyDescent="0.25">
      <c r="A74" s="436"/>
      <c r="B74" s="437"/>
      <c r="C74" s="437"/>
      <c r="D74" s="437"/>
      <c r="E74" s="437"/>
      <c r="F74" s="438"/>
    </row>
    <row r="75" spans="1:6" ht="15" customHeight="1" x14ac:dyDescent="0.25">
      <c r="A75" s="436"/>
      <c r="B75" s="437"/>
      <c r="C75" s="437"/>
      <c r="D75" s="437"/>
      <c r="E75" s="437"/>
      <c r="F75" s="438"/>
    </row>
    <row r="76" spans="1:6" ht="15" customHeight="1" x14ac:dyDescent="0.25">
      <c r="A76" s="436"/>
      <c r="B76" s="437"/>
      <c r="C76" s="437"/>
      <c r="D76" s="437"/>
      <c r="E76" s="437"/>
      <c r="F76" s="438"/>
    </row>
    <row r="77" spans="1:6" ht="15" customHeight="1" x14ac:dyDescent="0.25">
      <c r="A77" s="436"/>
      <c r="B77" s="437"/>
      <c r="C77" s="437"/>
      <c r="D77" s="437"/>
      <c r="E77" s="437"/>
      <c r="F77" s="438"/>
    </row>
    <row r="78" spans="1:6" ht="15" customHeight="1" x14ac:dyDescent="0.25">
      <c r="A78" s="436"/>
      <c r="B78" s="437"/>
      <c r="C78" s="437"/>
      <c r="D78" s="437"/>
      <c r="E78" s="437"/>
      <c r="F78" s="438"/>
    </row>
    <row r="79" spans="1:6" ht="15" customHeight="1" x14ac:dyDescent="0.25">
      <c r="A79" s="436"/>
      <c r="B79" s="437"/>
      <c r="C79" s="437"/>
      <c r="D79" s="437"/>
      <c r="E79" s="437"/>
      <c r="F79" s="438"/>
    </row>
    <row r="80" spans="1:6" ht="15" customHeight="1" x14ac:dyDescent="0.25">
      <c r="A80" s="436"/>
      <c r="B80" s="437"/>
      <c r="C80" s="437"/>
      <c r="D80" s="437"/>
      <c r="E80" s="437"/>
      <c r="F80" s="438"/>
    </row>
    <row r="81" spans="1:6" ht="15" customHeight="1" x14ac:dyDescent="0.25">
      <c r="A81" s="436"/>
      <c r="B81" s="437"/>
      <c r="C81" s="437"/>
      <c r="D81" s="437"/>
      <c r="E81" s="437"/>
      <c r="F81" s="438"/>
    </row>
    <row r="82" spans="1:6" ht="15" customHeight="1" x14ac:dyDescent="0.25">
      <c r="A82" s="436"/>
      <c r="B82" s="437"/>
      <c r="C82" s="437"/>
      <c r="D82" s="437"/>
      <c r="E82" s="437"/>
      <c r="F82" s="438"/>
    </row>
    <row r="83" spans="1:6" ht="15" customHeight="1" x14ac:dyDescent="0.25">
      <c r="A83" s="436"/>
      <c r="B83" s="437"/>
      <c r="C83" s="437"/>
      <c r="D83" s="437"/>
      <c r="E83" s="437"/>
      <c r="F83" s="438"/>
    </row>
    <row r="84" spans="1:6" ht="15" customHeight="1" x14ac:dyDescent="0.25">
      <c r="A84" s="436"/>
      <c r="B84" s="437"/>
      <c r="C84" s="437"/>
      <c r="D84" s="437"/>
      <c r="E84" s="437"/>
      <c r="F84" s="438"/>
    </row>
    <row r="85" spans="1:6" ht="15" customHeight="1" x14ac:dyDescent="0.25">
      <c r="A85" s="436"/>
      <c r="B85" s="437"/>
      <c r="C85" s="437"/>
      <c r="D85" s="437"/>
      <c r="E85" s="437"/>
      <c r="F85" s="438"/>
    </row>
    <row r="86" spans="1:6" ht="15" customHeight="1" x14ac:dyDescent="0.25">
      <c r="A86" s="436"/>
      <c r="B86" s="437"/>
      <c r="C86" s="437"/>
      <c r="D86" s="437"/>
      <c r="E86" s="437"/>
      <c r="F86" s="438"/>
    </row>
    <row r="87" spans="1:6" ht="15" customHeight="1" x14ac:dyDescent="0.25">
      <c r="A87" s="436"/>
      <c r="B87" s="437"/>
      <c r="C87" s="437"/>
      <c r="D87" s="437"/>
      <c r="E87" s="437"/>
      <c r="F87" s="438"/>
    </row>
    <row r="88" spans="1:6" ht="15" customHeight="1" x14ac:dyDescent="0.25">
      <c r="A88" s="436"/>
      <c r="B88" s="437"/>
      <c r="C88" s="437"/>
      <c r="D88" s="437"/>
      <c r="E88" s="437"/>
      <c r="F88" s="438"/>
    </row>
    <row r="89" spans="1:6" ht="15" customHeight="1" x14ac:dyDescent="0.25">
      <c r="A89" s="436"/>
      <c r="B89" s="437"/>
      <c r="C89" s="437"/>
      <c r="D89" s="437"/>
      <c r="E89" s="437"/>
      <c r="F89" s="438"/>
    </row>
    <row r="90" spans="1:6" ht="15" customHeight="1" x14ac:dyDescent="0.25">
      <c r="A90" s="436"/>
      <c r="B90" s="437"/>
      <c r="C90" s="437"/>
      <c r="D90" s="437"/>
      <c r="E90" s="437"/>
      <c r="F90" s="438"/>
    </row>
    <row r="91" spans="1:6" ht="15" customHeight="1" x14ac:dyDescent="0.25">
      <c r="A91" s="436"/>
      <c r="B91" s="437"/>
      <c r="C91" s="437"/>
      <c r="D91" s="437"/>
      <c r="E91" s="437"/>
      <c r="F91" s="438"/>
    </row>
    <row r="92" spans="1:6" ht="15" customHeight="1" x14ac:dyDescent="0.25">
      <c r="A92" s="436"/>
      <c r="B92" s="437"/>
      <c r="C92" s="437"/>
      <c r="D92" s="437"/>
      <c r="E92" s="437"/>
      <c r="F92" s="438"/>
    </row>
    <row r="93" spans="1:6" ht="15" customHeight="1" x14ac:dyDescent="0.25">
      <c r="A93" s="436"/>
      <c r="B93" s="437"/>
      <c r="C93" s="437"/>
      <c r="D93" s="437"/>
      <c r="E93" s="437"/>
      <c r="F93" s="438"/>
    </row>
    <row r="94" spans="1:6" ht="15" customHeight="1" x14ac:dyDescent="0.25">
      <c r="A94" s="436"/>
      <c r="B94" s="437"/>
      <c r="C94" s="437"/>
      <c r="D94" s="437"/>
      <c r="E94" s="437"/>
      <c r="F94" s="438"/>
    </row>
    <row r="95" spans="1:6" ht="15" customHeight="1" x14ac:dyDescent="0.25">
      <c r="A95" s="436"/>
      <c r="B95" s="437"/>
      <c r="C95" s="437"/>
      <c r="D95" s="437"/>
      <c r="E95" s="437"/>
      <c r="F95" s="438"/>
    </row>
    <row r="96" spans="1:6" ht="15" customHeight="1" x14ac:dyDescent="0.25">
      <c r="A96" s="436"/>
      <c r="B96" s="437"/>
      <c r="C96" s="437"/>
      <c r="D96" s="437"/>
      <c r="E96" s="437"/>
      <c r="F96" s="438"/>
    </row>
    <row r="97" spans="1:6" ht="15" customHeight="1" x14ac:dyDescent="0.25">
      <c r="A97" s="436"/>
      <c r="B97" s="437"/>
      <c r="C97" s="437"/>
      <c r="D97" s="437"/>
      <c r="E97" s="437"/>
      <c r="F97" s="438"/>
    </row>
    <row r="98" spans="1:6" ht="15" customHeight="1" x14ac:dyDescent="0.25">
      <c r="A98" s="436"/>
      <c r="B98" s="437"/>
      <c r="C98" s="437"/>
      <c r="D98" s="437"/>
      <c r="E98" s="437"/>
      <c r="F98" s="438"/>
    </row>
    <row r="99" spans="1:6" ht="15" customHeight="1" x14ac:dyDescent="0.25">
      <c r="A99" s="436"/>
      <c r="B99" s="437"/>
      <c r="C99" s="437"/>
      <c r="D99" s="437"/>
      <c r="E99" s="437"/>
      <c r="F99" s="438"/>
    </row>
    <row r="100" spans="1:6" ht="15" customHeight="1" x14ac:dyDescent="0.25">
      <c r="A100" s="436"/>
      <c r="B100" s="437"/>
      <c r="C100" s="437"/>
      <c r="D100" s="437"/>
      <c r="E100" s="437"/>
      <c r="F100" s="438"/>
    </row>
    <row r="101" spans="1:6" ht="15" customHeight="1" x14ac:dyDescent="0.25">
      <c r="A101" s="436"/>
      <c r="B101" s="437"/>
      <c r="C101" s="437"/>
      <c r="D101" s="437"/>
      <c r="E101" s="437"/>
      <c r="F101" s="438"/>
    </row>
    <row r="102" spans="1:6" ht="15" customHeight="1" x14ac:dyDescent="0.25">
      <c r="A102" s="436"/>
      <c r="B102" s="437"/>
      <c r="C102" s="437"/>
      <c r="D102" s="437"/>
      <c r="E102" s="437"/>
      <c r="F102" s="438"/>
    </row>
    <row r="103" spans="1:6" ht="15" customHeight="1" x14ac:dyDescent="0.25">
      <c r="A103" s="436"/>
      <c r="B103" s="437"/>
      <c r="C103" s="437"/>
      <c r="D103" s="437"/>
      <c r="E103" s="437"/>
      <c r="F103" s="438"/>
    </row>
    <row r="104" spans="1:6" ht="15" customHeight="1" x14ac:dyDescent="0.25">
      <c r="A104" s="436"/>
      <c r="B104" s="437"/>
      <c r="C104" s="437"/>
      <c r="D104" s="437"/>
      <c r="E104" s="437"/>
      <c r="F104" s="438"/>
    </row>
    <row r="105" spans="1:6" ht="14.25" customHeight="1" x14ac:dyDescent="0.2">
      <c r="A105" s="439"/>
      <c r="B105" s="439"/>
      <c r="C105" s="439"/>
      <c r="D105" s="439"/>
      <c r="E105" s="439"/>
      <c r="F105" s="439"/>
    </row>
    <row r="106" spans="1:6" ht="14.25" customHeight="1" x14ac:dyDescent="0.2">
      <c r="F106" s="440"/>
    </row>
    <row r="107" spans="1:6" ht="14.25" customHeight="1" x14ac:dyDescent="0.2">
      <c r="F107" s="440"/>
    </row>
    <row r="108" spans="1:6" ht="14.25" customHeight="1" x14ac:dyDescent="0.2">
      <c r="A108" s="440"/>
      <c r="B108" s="440"/>
      <c r="C108" s="440"/>
      <c r="D108" s="440"/>
      <c r="E108" s="440"/>
      <c r="F108" s="440"/>
    </row>
    <row r="109" spans="1:6" ht="14.25" customHeight="1" x14ac:dyDescent="0.2">
      <c r="A109" s="440"/>
      <c r="B109" s="440"/>
      <c r="C109" s="440"/>
      <c r="D109" s="440"/>
      <c r="E109" s="440"/>
      <c r="F109" s="440"/>
    </row>
    <row r="110" spans="1:6" ht="14.25" customHeight="1" x14ac:dyDescent="0.2">
      <c r="A110" s="440"/>
      <c r="B110" s="440"/>
      <c r="C110" s="440"/>
      <c r="D110" s="440"/>
      <c r="E110" s="440"/>
      <c r="F110" s="440"/>
    </row>
    <row r="111" spans="1:6" ht="14.25" customHeight="1" x14ac:dyDescent="0.2">
      <c r="A111" s="440"/>
      <c r="B111" s="440"/>
      <c r="C111" s="440"/>
      <c r="D111" s="440"/>
      <c r="E111" s="440"/>
      <c r="F111" s="440"/>
    </row>
    <row r="112" spans="1:6" ht="14.25" customHeight="1" x14ac:dyDescent="0.2">
      <c r="A112" s="440"/>
      <c r="B112" s="440"/>
      <c r="C112" s="440"/>
      <c r="D112" s="440"/>
      <c r="E112" s="440"/>
      <c r="F112" s="440"/>
    </row>
    <row r="113" spans="1:6" ht="14.25" customHeight="1" x14ac:dyDescent="0.2">
      <c r="A113" s="440"/>
      <c r="B113" s="440"/>
      <c r="C113" s="440"/>
      <c r="D113" s="440"/>
      <c r="E113" s="440"/>
      <c r="F113" s="440"/>
    </row>
    <row r="114" spans="1:6" ht="14.25" customHeight="1" x14ac:dyDescent="0.2">
      <c r="A114" s="440"/>
      <c r="B114" s="440"/>
      <c r="C114" s="440"/>
      <c r="D114" s="440"/>
      <c r="E114" s="440"/>
      <c r="F114" s="440"/>
    </row>
    <row r="115" spans="1:6" ht="14.25" customHeight="1" x14ac:dyDescent="0.2">
      <c r="A115" s="440"/>
      <c r="B115" s="440"/>
      <c r="C115" s="440"/>
      <c r="D115" s="440"/>
      <c r="E115" s="440"/>
      <c r="F115" s="440"/>
    </row>
    <row r="116" spans="1:6" ht="14.25" customHeight="1" x14ac:dyDescent="0.2">
      <c r="A116" s="440"/>
      <c r="B116" s="440"/>
      <c r="C116" s="440"/>
      <c r="D116" s="440"/>
      <c r="E116" s="440"/>
      <c r="F116" s="440"/>
    </row>
    <row r="117" spans="1:6" ht="14.25" customHeight="1" x14ac:dyDescent="0.2">
      <c r="A117" s="440"/>
      <c r="B117" s="440"/>
      <c r="C117" s="440"/>
      <c r="D117" s="440"/>
      <c r="E117" s="440"/>
      <c r="F117" s="440"/>
    </row>
    <row r="118" spans="1:6" ht="14.25" customHeight="1" x14ac:dyDescent="0.2">
      <c r="A118" s="440"/>
      <c r="B118" s="440"/>
      <c r="C118" s="440"/>
      <c r="D118" s="440"/>
      <c r="E118" s="440"/>
      <c r="F118" s="440"/>
    </row>
    <row r="119" spans="1:6" ht="14.25" customHeight="1" x14ac:dyDescent="0.2">
      <c r="A119" s="440"/>
      <c r="B119" s="440"/>
      <c r="C119" s="440"/>
      <c r="D119" s="440"/>
      <c r="E119" s="440"/>
      <c r="F119" s="440"/>
    </row>
    <row r="120" spans="1:6" ht="14.25" customHeight="1" x14ac:dyDescent="0.2">
      <c r="A120" s="440"/>
      <c r="B120" s="440"/>
      <c r="C120" s="440"/>
      <c r="D120" s="440"/>
      <c r="E120" s="440"/>
      <c r="F120" s="440"/>
    </row>
    <row r="121" spans="1:6" ht="14.25" customHeight="1" x14ac:dyDescent="0.2">
      <c r="A121" s="440"/>
      <c r="B121" s="440"/>
      <c r="C121" s="440"/>
      <c r="D121" s="440"/>
      <c r="E121" s="440"/>
      <c r="F121" s="440"/>
    </row>
    <row r="122" spans="1:6" ht="14.25" customHeight="1" x14ac:dyDescent="0.2">
      <c r="A122" s="440"/>
      <c r="B122" s="440"/>
      <c r="C122" s="440"/>
      <c r="D122" s="440"/>
      <c r="E122" s="440"/>
      <c r="F122" s="440"/>
    </row>
    <row r="123" spans="1:6" ht="14.25" customHeight="1" x14ac:dyDescent="0.2">
      <c r="A123" s="440"/>
      <c r="B123" s="440"/>
      <c r="C123" s="440"/>
      <c r="D123" s="440"/>
      <c r="E123" s="440"/>
      <c r="F123" s="440"/>
    </row>
    <row r="124" spans="1:6" ht="14.25" customHeight="1" x14ac:dyDescent="0.2">
      <c r="A124" s="440"/>
      <c r="B124" s="440"/>
      <c r="C124" s="440"/>
      <c r="D124" s="440"/>
      <c r="E124" s="440"/>
      <c r="F124" s="440"/>
    </row>
    <row r="125" spans="1:6" ht="14.25" customHeight="1" x14ac:dyDescent="0.2">
      <c r="A125" s="440"/>
      <c r="B125" s="440"/>
      <c r="C125" s="440"/>
      <c r="D125" s="440"/>
      <c r="E125" s="440"/>
      <c r="F125" s="440"/>
    </row>
    <row r="126" spans="1:6" ht="14.25" customHeight="1" x14ac:dyDescent="0.2">
      <c r="A126" s="440"/>
      <c r="B126" s="440"/>
      <c r="C126" s="440"/>
      <c r="D126" s="440"/>
      <c r="E126" s="440"/>
      <c r="F126" s="440"/>
    </row>
    <row r="127" spans="1:6" ht="14.25" customHeight="1" x14ac:dyDescent="0.2">
      <c r="A127" s="440"/>
      <c r="B127" s="440"/>
      <c r="C127" s="440"/>
      <c r="D127" s="440"/>
      <c r="E127" s="440"/>
      <c r="F127" s="440"/>
    </row>
    <row r="128" spans="1:6" ht="14.25" customHeight="1" x14ac:dyDescent="0.2">
      <c r="A128" s="440"/>
      <c r="B128" s="440"/>
      <c r="C128" s="440"/>
      <c r="D128" s="440"/>
      <c r="E128" s="440"/>
      <c r="F128" s="440"/>
    </row>
    <row r="129" spans="1:6" ht="14.25" customHeight="1" x14ac:dyDescent="0.2">
      <c r="A129" s="440"/>
      <c r="B129" s="440"/>
      <c r="C129" s="440"/>
      <c r="D129" s="440"/>
      <c r="E129" s="440"/>
      <c r="F129" s="440"/>
    </row>
    <row r="130" spans="1:6" ht="14.25" customHeight="1" x14ac:dyDescent="0.2">
      <c r="A130" s="440"/>
      <c r="B130" s="440"/>
      <c r="C130" s="440"/>
      <c r="D130" s="440"/>
      <c r="E130" s="440"/>
      <c r="F130" s="440"/>
    </row>
    <row r="131" spans="1:6" ht="14.25" customHeight="1" x14ac:dyDescent="0.2">
      <c r="A131" s="440"/>
      <c r="B131" s="440"/>
      <c r="C131" s="440"/>
      <c r="D131" s="440"/>
      <c r="E131" s="440"/>
      <c r="F131" s="440"/>
    </row>
    <row r="132" spans="1:6" ht="14.25" customHeight="1" x14ac:dyDescent="0.2">
      <c r="A132" s="440"/>
      <c r="B132" s="440"/>
      <c r="C132" s="440"/>
      <c r="D132" s="440"/>
      <c r="E132" s="440"/>
      <c r="F132" s="440"/>
    </row>
    <row r="133" spans="1:6" ht="14.25" customHeight="1" x14ac:dyDescent="0.2">
      <c r="A133" s="440"/>
      <c r="B133" s="440"/>
      <c r="C133" s="440"/>
      <c r="D133" s="440"/>
      <c r="E133" s="440"/>
      <c r="F133" s="440"/>
    </row>
    <row r="134" spans="1:6" ht="14.25" customHeight="1" x14ac:dyDescent="0.2">
      <c r="A134" s="440"/>
      <c r="B134" s="440"/>
      <c r="C134" s="440"/>
      <c r="D134" s="440"/>
      <c r="E134" s="440"/>
      <c r="F134" s="440"/>
    </row>
    <row r="135" spans="1:6" ht="14.25" customHeight="1" x14ac:dyDescent="0.2">
      <c r="A135" s="440"/>
      <c r="B135" s="440"/>
      <c r="C135" s="440"/>
      <c r="D135" s="440"/>
      <c r="E135" s="440"/>
      <c r="F135" s="440"/>
    </row>
    <row r="136" spans="1:6" ht="14.25" customHeight="1" x14ac:dyDescent="0.2">
      <c r="A136" s="440"/>
      <c r="B136" s="440"/>
      <c r="C136" s="440"/>
      <c r="D136" s="440"/>
      <c r="E136" s="440"/>
      <c r="F136" s="440"/>
    </row>
    <row r="137" spans="1:6" ht="14.25" customHeight="1" x14ac:dyDescent="0.2">
      <c r="A137" s="440"/>
      <c r="B137" s="440"/>
      <c r="C137" s="440"/>
      <c r="D137" s="440"/>
      <c r="E137" s="440"/>
      <c r="F137" s="440"/>
    </row>
    <row r="138" spans="1:6" ht="14.25" customHeight="1" x14ac:dyDescent="0.2">
      <c r="A138" s="440"/>
      <c r="B138" s="440"/>
      <c r="C138" s="440"/>
      <c r="D138" s="440"/>
      <c r="E138" s="440"/>
      <c r="F138" s="440"/>
    </row>
    <row r="139" spans="1:6" ht="14.25" customHeight="1" x14ac:dyDescent="0.2">
      <c r="A139" s="440"/>
      <c r="B139" s="440"/>
      <c r="C139" s="440"/>
      <c r="D139" s="440"/>
      <c r="E139" s="440"/>
      <c r="F139" s="440"/>
    </row>
    <row r="140" spans="1:6" ht="14.25" customHeight="1" x14ac:dyDescent="0.2">
      <c r="A140" s="440"/>
      <c r="B140" s="440"/>
      <c r="C140" s="440"/>
      <c r="D140" s="440"/>
      <c r="E140" s="440"/>
      <c r="F140" s="440"/>
    </row>
    <row r="141" spans="1:6" ht="14.25" customHeight="1" x14ac:dyDescent="0.2">
      <c r="A141" s="440"/>
      <c r="B141" s="440"/>
      <c r="C141" s="440"/>
      <c r="D141" s="440"/>
      <c r="E141" s="440"/>
      <c r="F141" s="440"/>
    </row>
    <row r="142" spans="1:6" ht="14.25" customHeight="1" x14ac:dyDescent="0.2">
      <c r="A142" s="440"/>
      <c r="B142" s="440"/>
      <c r="C142" s="440"/>
      <c r="D142" s="440"/>
      <c r="E142" s="440"/>
      <c r="F142" s="440"/>
    </row>
    <row r="143" spans="1:6" ht="14.25" customHeight="1" x14ac:dyDescent="0.2">
      <c r="A143" s="440"/>
      <c r="B143" s="440"/>
      <c r="C143" s="440"/>
      <c r="D143" s="440"/>
      <c r="E143" s="440"/>
      <c r="F143" s="440"/>
    </row>
    <row r="144" spans="1:6" ht="14.25" customHeight="1" x14ac:dyDescent="0.2">
      <c r="A144" s="440"/>
      <c r="B144" s="440"/>
      <c r="C144" s="440"/>
      <c r="D144" s="440"/>
      <c r="E144" s="440"/>
      <c r="F144" s="440"/>
    </row>
    <row r="145" spans="1:6" ht="14.25" customHeight="1" x14ac:dyDescent="0.2">
      <c r="A145" s="440"/>
      <c r="B145" s="440"/>
      <c r="C145" s="440"/>
      <c r="D145" s="440"/>
      <c r="E145" s="440"/>
      <c r="F145" s="440"/>
    </row>
    <row r="146" spans="1:6" ht="14.25" customHeight="1" x14ac:dyDescent="0.2">
      <c r="A146" s="440"/>
      <c r="B146" s="440"/>
      <c r="C146" s="440"/>
      <c r="D146" s="440"/>
      <c r="E146" s="440"/>
      <c r="F146" s="440"/>
    </row>
    <row r="147" spans="1:6" ht="14.25" customHeight="1" x14ac:dyDescent="0.2">
      <c r="A147" s="440"/>
      <c r="B147" s="440"/>
      <c r="C147" s="440"/>
      <c r="D147" s="440"/>
      <c r="E147" s="440"/>
      <c r="F147" s="440"/>
    </row>
    <row r="148" spans="1:6" ht="14.25" customHeight="1" x14ac:dyDescent="0.2">
      <c r="A148" s="440"/>
      <c r="B148" s="440"/>
      <c r="C148" s="440"/>
      <c r="D148" s="440"/>
      <c r="E148" s="440"/>
      <c r="F148" s="440"/>
    </row>
    <row r="149" spans="1:6" ht="14.25" customHeight="1" x14ac:dyDescent="0.2">
      <c r="A149" s="440"/>
      <c r="B149" s="440"/>
      <c r="C149" s="440"/>
      <c r="D149" s="440"/>
      <c r="E149" s="440"/>
      <c r="F149" s="440"/>
    </row>
    <row r="150" spans="1:6" ht="14.25" customHeight="1" x14ac:dyDescent="0.2">
      <c r="A150" s="440"/>
      <c r="B150" s="440"/>
      <c r="C150" s="440"/>
      <c r="D150" s="440"/>
      <c r="E150" s="440"/>
      <c r="F150" s="440"/>
    </row>
    <row r="151" spans="1:6" ht="14.25" customHeight="1" x14ac:dyDescent="0.2">
      <c r="A151" s="440"/>
      <c r="B151" s="440"/>
      <c r="C151" s="440"/>
      <c r="D151" s="440"/>
      <c r="E151" s="440"/>
      <c r="F151" s="440"/>
    </row>
    <row r="152" spans="1:6" ht="14.25" customHeight="1" x14ac:dyDescent="0.2">
      <c r="A152" s="440"/>
      <c r="B152" s="440"/>
      <c r="C152" s="440"/>
      <c r="D152" s="440"/>
      <c r="E152" s="440"/>
      <c r="F152" s="440"/>
    </row>
    <row r="153" spans="1:6" ht="14.25" customHeight="1" x14ac:dyDescent="0.2">
      <c r="A153" s="440"/>
      <c r="B153" s="440"/>
      <c r="C153" s="440"/>
      <c r="D153" s="440"/>
      <c r="E153" s="440"/>
      <c r="F153" s="440"/>
    </row>
    <row r="154" spans="1:6" ht="14.25" customHeight="1" x14ac:dyDescent="0.2">
      <c r="A154" s="440"/>
      <c r="B154" s="440"/>
      <c r="C154" s="440"/>
      <c r="D154" s="440"/>
      <c r="E154" s="440"/>
      <c r="F154" s="440"/>
    </row>
    <row r="155" spans="1:6" ht="14.25" customHeight="1" x14ac:dyDescent="0.2">
      <c r="A155" s="440"/>
      <c r="B155" s="440"/>
      <c r="C155" s="440"/>
      <c r="D155" s="440"/>
      <c r="E155" s="440"/>
      <c r="F155" s="440"/>
    </row>
    <row r="156" spans="1:6" ht="14.25" customHeight="1" x14ac:dyDescent="0.2">
      <c r="A156" s="440"/>
      <c r="B156" s="440"/>
      <c r="C156" s="440"/>
      <c r="D156" s="440"/>
      <c r="E156" s="440"/>
      <c r="F156" s="440"/>
    </row>
    <row r="157" spans="1:6" ht="14.25" customHeight="1" x14ac:dyDescent="0.2">
      <c r="A157" s="440"/>
      <c r="B157" s="440"/>
      <c r="C157" s="440"/>
      <c r="D157" s="440"/>
      <c r="E157" s="440"/>
      <c r="F157" s="440"/>
    </row>
    <row r="158" spans="1:6" ht="14.25" customHeight="1" x14ac:dyDescent="0.2">
      <c r="A158" s="440"/>
      <c r="B158" s="440"/>
      <c r="C158" s="440"/>
      <c r="D158" s="440"/>
      <c r="E158" s="440"/>
      <c r="F158" s="440"/>
    </row>
    <row r="159" spans="1:6" ht="14.25" customHeight="1" x14ac:dyDescent="0.2">
      <c r="A159" s="440"/>
      <c r="B159" s="440"/>
      <c r="C159" s="440"/>
      <c r="D159" s="440"/>
      <c r="E159" s="440"/>
      <c r="F159" s="440"/>
    </row>
    <row r="160" spans="1:6" ht="14.25" customHeight="1" x14ac:dyDescent="0.2">
      <c r="A160" s="440"/>
      <c r="B160" s="440"/>
      <c r="C160" s="440"/>
      <c r="D160" s="440"/>
      <c r="E160" s="440"/>
      <c r="F160" s="440"/>
    </row>
    <row r="161" spans="1:6" ht="14.25" customHeight="1" x14ac:dyDescent="0.2">
      <c r="A161" s="440"/>
      <c r="B161" s="440"/>
      <c r="C161" s="440"/>
      <c r="D161" s="440"/>
      <c r="E161" s="440"/>
      <c r="F161" s="440"/>
    </row>
    <row r="162" spans="1:6" ht="14.25" customHeight="1" x14ac:dyDescent="0.2">
      <c r="A162" s="440"/>
      <c r="B162" s="440"/>
      <c r="C162" s="440"/>
      <c r="D162" s="440"/>
      <c r="E162" s="440"/>
      <c r="F162" s="440"/>
    </row>
    <row r="163" spans="1:6" ht="14.25" customHeight="1" x14ac:dyDescent="0.2">
      <c r="A163" s="440"/>
      <c r="B163" s="440"/>
      <c r="C163" s="440"/>
      <c r="D163" s="440"/>
      <c r="E163" s="440"/>
      <c r="F163" s="440"/>
    </row>
    <row r="164" spans="1:6" ht="14.25" customHeight="1" x14ac:dyDescent="0.2">
      <c r="A164" s="440"/>
      <c r="B164" s="440"/>
      <c r="C164" s="440"/>
      <c r="D164" s="440"/>
      <c r="E164" s="440"/>
      <c r="F164" s="440"/>
    </row>
    <row r="165" spans="1:6" ht="14.25" customHeight="1" x14ac:dyDescent="0.2">
      <c r="A165" s="440"/>
      <c r="B165" s="440"/>
      <c r="C165" s="440"/>
      <c r="D165" s="440"/>
      <c r="E165" s="440"/>
      <c r="F165" s="440"/>
    </row>
    <row r="166" spans="1:6" ht="14.25" customHeight="1" x14ac:dyDescent="0.2">
      <c r="A166" s="440"/>
      <c r="B166" s="440"/>
      <c r="C166" s="440"/>
      <c r="D166" s="440"/>
      <c r="E166" s="440"/>
      <c r="F166" s="440"/>
    </row>
    <row r="167" spans="1:6" ht="14.25" customHeight="1" x14ac:dyDescent="0.2">
      <c r="A167" s="440"/>
      <c r="B167" s="440"/>
      <c r="C167" s="440"/>
      <c r="D167" s="440"/>
      <c r="E167" s="440"/>
      <c r="F167" s="440"/>
    </row>
    <row r="168" spans="1:6" ht="14.25" customHeight="1" x14ac:dyDescent="0.2">
      <c r="A168" s="440"/>
      <c r="B168" s="440"/>
      <c r="C168" s="440"/>
      <c r="D168" s="440"/>
      <c r="E168" s="440"/>
      <c r="F168" s="440"/>
    </row>
    <row r="169" spans="1:6" ht="14.25" customHeight="1" x14ac:dyDescent="0.2">
      <c r="A169" s="440"/>
      <c r="B169" s="440"/>
      <c r="C169" s="440"/>
      <c r="D169" s="440"/>
      <c r="E169" s="440"/>
      <c r="F169" s="440"/>
    </row>
    <row r="170" spans="1:6" ht="14.25" customHeight="1" x14ac:dyDescent="0.2">
      <c r="A170" s="440"/>
      <c r="B170" s="440"/>
      <c r="C170" s="440"/>
      <c r="D170" s="440"/>
      <c r="E170" s="440"/>
      <c r="F170" s="440"/>
    </row>
    <row r="171" spans="1:6" ht="14.25" customHeight="1" x14ac:dyDescent="0.2">
      <c r="A171" s="440"/>
      <c r="B171" s="440"/>
      <c r="C171" s="440"/>
      <c r="D171" s="440"/>
      <c r="E171" s="440"/>
      <c r="F171" s="440"/>
    </row>
    <row r="172" spans="1:6" ht="14.25" customHeight="1" x14ac:dyDescent="0.2">
      <c r="A172" s="440"/>
      <c r="B172" s="440"/>
      <c r="C172" s="440"/>
      <c r="D172" s="440"/>
      <c r="E172" s="440"/>
      <c r="F172" s="440"/>
    </row>
    <row r="173" spans="1:6" ht="14.25" customHeight="1" x14ac:dyDescent="0.2">
      <c r="A173" s="440"/>
      <c r="B173" s="440"/>
      <c r="C173" s="440"/>
      <c r="D173" s="440"/>
      <c r="E173" s="440"/>
      <c r="F173" s="440"/>
    </row>
    <row r="174" spans="1:6" ht="14.25" customHeight="1" x14ac:dyDescent="0.2">
      <c r="A174" s="440"/>
      <c r="B174" s="440"/>
      <c r="C174" s="440"/>
      <c r="D174" s="440"/>
      <c r="E174" s="440"/>
      <c r="F174" s="440"/>
    </row>
    <row r="175" spans="1:6" ht="14.25" customHeight="1" x14ac:dyDescent="0.2">
      <c r="A175" s="440"/>
      <c r="B175" s="440"/>
      <c r="C175" s="440"/>
      <c r="D175" s="440"/>
      <c r="E175" s="440"/>
      <c r="F175" s="440"/>
    </row>
    <row r="176" spans="1:6" ht="14.25" customHeight="1" x14ac:dyDescent="0.2">
      <c r="A176" s="440"/>
      <c r="B176" s="440"/>
      <c r="C176" s="440"/>
      <c r="D176" s="440"/>
      <c r="E176" s="440"/>
      <c r="F176" s="440"/>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REPORTING&amp;RROCKVILLE GENERAL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1"/>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7"/>
      <c r="C1" s="447"/>
    </row>
    <row r="2" spans="1:8" s="33" customFormat="1" ht="15.75" customHeight="1" x14ac:dyDescent="0.25">
      <c r="A2" s="448" t="s">
        <v>0</v>
      </c>
      <c r="B2" s="448"/>
      <c r="C2" s="448"/>
      <c r="D2" s="448"/>
    </row>
    <row r="3" spans="1:8" s="33" customFormat="1" ht="15.75" customHeight="1" x14ac:dyDescent="0.25">
      <c r="A3" s="448" t="s">
        <v>1</v>
      </c>
      <c r="B3" s="448"/>
      <c r="C3" s="448"/>
      <c r="D3" s="448"/>
    </row>
    <row r="4" spans="1:8" s="33" customFormat="1" ht="15.75" customHeight="1" x14ac:dyDescent="0.25">
      <c r="A4" s="448" t="s">
        <v>2</v>
      </c>
      <c r="B4" s="448"/>
      <c r="C4" s="448"/>
      <c r="D4" s="448"/>
    </row>
    <row r="5" spans="1:8" s="33" customFormat="1" ht="15.75" customHeight="1" x14ac:dyDescent="0.25">
      <c r="A5" s="448" t="s">
        <v>214</v>
      </c>
      <c r="B5" s="448"/>
      <c r="C5" s="448"/>
      <c r="D5" s="448"/>
    </row>
    <row r="6" spans="1:8" s="33" customFormat="1" ht="16.5" customHeight="1" thickBot="1" x14ac:dyDescent="0.3">
      <c r="A6" s="32"/>
      <c r="B6" s="449"/>
      <c r="C6" s="449"/>
    </row>
    <row r="7" spans="1:8" ht="15.75" customHeight="1" x14ac:dyDescent="0.25">
      <c r="A7" s="36" t="s">
        <v>215</v>
      </c>
      <c r="B7" s="37" t="s">
        <v>216</v>
      </c>
      <c r="C7" s="38" t="s">
        <v>217</v>
      </c>
      <c r="D7" s="39" t="s">
        <v>218</v>
      </c>
      <c r="E7" s="40"/>
      <c r="F7" s="40"/>
      <c r="G7" s="40"/>
      <c r="H7" s="41"/>
    </row>
    <row r="8" spans="1:8" ht="15.75" customHeight="1" x14ac:dyDescent="0.25">
      <c r="A8" s="42"/>
      <c r="B8" s="43"/>
      <c r="C8" s="44" t="s">
        <v>219</v>
      </c>
      <c r="D8" s="45" t="s">
        <v>220</v>
      </c>
    </row>
    <row r="9" spans="1:8" ht="16.5" customHeight="1" thickBot="1" x14ac:dyDescent="0.3">
      <c r="A9" s="46" t="s">
        <v>5</v>
      </c>
      <c r="B9" s="47" t="s">
        <v>9</v>
      </c>
      <c r="C9" s="48" t="s">
        <v>221</v>
      </c>
      <c r="D9" s="49" t="s">
        <v>222</v>
      </c>
    </row>
    <row r="10" spans="1:8" ht="15.75" customHeight="1" x14ac:dyDescent="0.25">
      <c r="A10" s="50"/>
      <c r="B10" s="51"/>
      <c r="C10" s="51"/>
      <c r="D10" s="52"/>
    </row>
    <row r="11" spans="1:8" ht="15.75" x14ac:dyDescent="0.25">
      <c r="A11" s="53" t="s">
        <v>223</v>
      </c>
      <c r="B11" s="54" t="s">
        <v>0</v>
      </c>
      <c r="C11" s="55"/>
      <c r="D11" s="56"/>
    </row>
    <row r="12" spans="1:8" x14ac:dyDescent="0.2">
      <c r="A12" s="57">
        <v>1</v>
      </c>
      <c r="B12" s="41"/>
      <c r="C12" s="58" t="s">
        <v>224</v>
      </c>
      <c r="D12" s="59">
        <v>24688727</v>
      </c>
    </row>
    <row r="13" spans="1:8" x14ac:dyDescent="0.2">
      <c r="A13" s="57">
        <v>2</v>
      </c>
      <c r="B13" s="41"/>
      <c r="C13" s="58" t="s">
        <v>225</v>
      </c>
      <c r="D13" s="59">
        <v>912532</v>
      </c>
    </row>
    <row r="14" spans="1:8" x14ac:dyDescent="0.2">
      <c r="A14" s="57">
        <v>3</v>
      </c>
      <c r="B14" s="41"/>
      <c r="C14" s="58" t="s">
        <v>226</v>
      </c>
      <c r="D14" s="59">
        <v>0</v>
      </c>
    </row>
    <row r="15" spans="1:8" x14ac:dyDescent="0.2">
      <c r="A15" s="57">
        <v>4</v>
      </c>
      <c r="B15" s="41"/>
      <c r="C15" s="58" t="s">
        <v>227</v>
      </c>
      <c r="D15" s="59">
        <v>3416105</v>
      </c>
    </row>
    <row r="16" spans="1:8" ht="15.75" thickBot="1" x14ac:dyDescent="0.25">
      <c r="A16" s="57">
        <v>5</v>
      </c>
      <c r="B16" s="41"/>
      <c r="C16" s="58" t="s">
        <v>228</v>
      </c>
      <c r="D16" s="59">
        <v>0</v>
      </c>
    </row>
    <row r="17" spans="1:4" ht="16.5" customHeight="1" thickBot="1" x14ac:dyDescent="0.3">
      <c r="A17" s="60"/>
      <c r="B17" s="61"/>
      <c r="C17" s="62" t="s">
        <v>229</v>
      </c>
      <c r="D17" s="63">
        <f>+D16+D15+D14+D13+D12</f>
        <v>29017364</v>
      </c>
    </row>
    <row r="18" spans="1:4" ht="15.75" customHeight="1" x14ac:dyDescent="0.25">
      <c r="A18" s="64"/>
      <c r="B18" s="65"/>
      <c r="C18" s="66"/>
      <c r="D18" s="67"/>
    </row>
    <row r="19" spans="1:4" ht="15.75" x14ac:dyDescent="0.25">
      <c r="A19" s="53" t="s">
        <v>230</v>
      </c>
      <c r="B19" s="54" t="s">
        <v>10</v>
      </c>
      <c r="C19" s="55"/>
      <c r="D19" s="56"/>
    </row>
    <row r="20" spans="1:4" x14ac:dyDescent="0.2">
      <c r="A20" s="57">
        <v>1</v>
      </c>
      <c r="B20" s="41"/>
      <c r="C20" s="58" t="s">
        <v>224</v>
      </c>
      <c r="D20" s="59">
        <v>4690415</v>
      </c>
    </row>
    <row r="21" spans="1:4" x14ac:dyDescent="0.2">
      <c r="A21" s="57">
        <v>2</v>
      </c>
      <c r="B21" s="41"/>
      <c r="C21" s="58" t="s">
        <v>225</v>
      </c>
      <c r="D21" s="59">
        <v>275242</v>
      </c>
    </row>
    <row r="22" spans="1:4" x14ac:dyDescent="0.2">
      <c r="A22" s="57">
        <v>3</v>
      </c>
      <c r="B22" s="41"/>
      <c r="C22" s="58" t="s">
        <v>226</v>
      </c>
      <c r="D22" s="59">
        <v>0</v>
      </c>
    </row>
    <row r="23" spans="1:4" x14ac:dyDescent="0.2">
      <c r="A23" s="57">
        <v>4</v>
      </c>
      <c r="B23" s="41"/>
      <c r="C23" s="58" t="s">
        <v>227</v>
      </c>
      <c r="D23" s="59">
        <v>0</v>
      </c>
    </row>
    <row r="24" spans="1:4" ht="15.75" thickBot="1" x14ac:dyDescent="0.25">
      <c r="A24" s="57">
        <v>5</v>
      </c>
      <c r="B24" s="41"/>
      <c r="C24" s="58" t="s">
        <v>228</v>
      </c>
      <c r="D24" s="59">
        <v>0</v>
      </c>
    </row>
    <row r="25" spans="1:4" ht="16.5" customHeight="1" thickBot="1" x14ac:dyDescent="0.3">
      <c r="A25" s="60"/>
      <c r="B25" s="61"/>
      <c r="C25" s="62" t="s">
        <v>229</v>
      </c>
      <c r="D25" s="63">
        <f>+D24+D23+D22+D21+D20</f>
        <v>4965657</v>
      </c>
    </row>
    <row r="26" spans="1:4" ht="15.75" customHeight="1" x14ac:dyDescent="0.25">
      <c r="A26" s="64"/>
      <c r="B26" s="65"/>
      <c r="C26" s="66"/>
      <c r="D26" s="67"/>
    </row>
    <row r="27" spans="1:4" ht="15.75" x14ac:dyDescent="0.25">
      <c r="A27" s="53" t="s">
        <v>231</v>
      </c>
      <c r="B27" s="54" t="s">
        <v>38</v>
      </c>
      <c r="C27" s="55"/>
      <c r="D27" s="56"/>
    </row>
    <row r="28" spans="1:4" x14ac:dyDescent="0.2">
      <c r="A28" s="57">
        <v>1</v>
      </c>
      <c r="B28" s="41"/>
      <c r="C28" s="58" t="s">
        <v>224</v>
      </c>
      <c r="D28" s="59">
        <v>1273744</v>
      </c>
    </row>
    <row r="29" spans="1:4" x14ac:dyDescent="0.2">
      <c r="A29" s="57">
        <v>2</v>
      </c>
      <c r="B29" s="41"/>
      <c r="C29" s="58" t="s">
        <v>225</v>
      </c>
      <c r="D29" s="59">
        <v>0</v>
      </c>
    </row>
    <row r="30" spans="1:4" x14ac:dyDescent="0.2">
      <c r="A30" s="57">
        <v>3</v>
      </c>
      <c r="B30" s="41"/>
      <c r="C30" s="58" t="s">
        <v>226</v>
      </c>
      <c r="D30" s="59">
        <v>0</v>
      </c>
    </row>
    <row r="31" spans="1:4" x14ac:dyDescent="0.2">
      <c r="A31" s="57">
        <v>4</v>
      </c>
      <c r="B31" s="41"/>
      <c r="C31" s="58" t="s">
        <v>227</v>
      </c>
      <c r="D31" s="59">
        <v>0</v>
      </c>
    </row>
    <row r="32" spans="1:4" ht="15.75" thickBot="1" x14ac:dyDescent="0.25">
      <c r="A32" s="57">
        <v>5</v>
      </c>
      <c r="B32" s="41"/>
      <c r="C32" s="58" t="s">
        <v>228</v>
      </c>
      <c r="D32" s="59">
        <v>111393</v>
      </c>
    </row>
    <row r="33" spans="1:4" ht="16.5" customHeight="1" thickBot="1" x14ac:dyDescent="0.3">
      <c r="A33" s="60"/>
      <c r="B33" s="61"/>
      <c r="C33" s="62" t="s">
        <v>229</v>
      </c>
      <c r="D33" s="63">
        <f>+D32+D31+D30+D29+D28</f>
        <v>1385137</v>
      </c>
    </row>
    <row r="34" spans="1:4" ht="15.75" customHeight="1" x14ac:dyDescent="0.25">
      <c r="A34" s="64"/>
      <c r="B34" s="65"/>
      <c r="C34" s="66"/>
      <c r="D34" s="67"/>
    </row>
    <row r="35" spans="1:4" ht="15.75" x14ac:dyDescent="0.25">
      <c r="A35" s="53" t="s">
        <v>232</v>
      </c>
      <c r="B35" s="54" t="s">
        <v>52</v>
      </c>
      <c r="C35" s="55"/>
      <c r="D35" s="56"/>
    </row>
    <row r="36" spans="1:4" x14ac:dyDescent="0.2">
      <c r="A36" s="57">
        <v>1</v>
      </c>
      <c r="B36" s="41"/>
      <c r="C36" s="58" t="s">
        <v>224</v>
      </c>
      <c r="D36" s="59">
        <v>3727619</v>
      </c>
    </row>
    <row r="37" spans="1:4" x14ac:dyDescent="0.2">
      <c r="A37" s="57">
        <v>2</v>
      </c>
      <c r="B37" s="41"/>
      <c r="C37" s="58" t="s">
        <v>225</v>
      </c>
      <c r="D37" s="59">
        <v>0</v>
      </c>
    </row>
    <row r="38" spans="1:4" x14ac:dyDescent="0.2">
      <c r="A38" s="57">
        <v>3</v>
      </c>
      <c r="B38" s="41"/>
      <c r="C38" s="58" t="s">
        <v>226</v>
      </c>
      <c r="D38" s="59">
        <v>0</v>
      </c>
    </row>
    <row r="39" spans="1:4" x14ac:dyDescent="0.2">
      <c r="A39" s="57">
        <v>4</v>
      </c>
      <c r="B39" s="41"/>
      <c r="C39" s="58" t="s">
        <v>227</v>
      </c>
      <c r="D39" s="59">
        <v>0</v>
      </c>
    </row>
    <row r="40" spans="1:4" ht="15.75" thickBot="1" x14ac:dyDescent="0.25">
      <c r="A40" s="57">
        <v>5</v>
      </c>
      <c r="B40" s="41"/>
      <c r="C40" s="58" t="s">
        <v>228</v>
      </c>
      <c r="D40" s="59">
        <v>-219619</v>
      </c>
    </row>
    <row r="41" spans="1:4" ht="16.5" customHeight="1" thickBot="1" x14ac:dyDescent="0.3">
      <c r="A41" s="60"/>
      <c r="B41" s="61"/>
      <c r="C41" s="62" t="s">
        <v>229</v>
      </c>
      <c r="D41" s="63">
        <f>+D40+D39+D38+D37+D36</f>
        <v>3508000</v>
      </c>
    </row>
    <row r="42" spans="1:4" ht="15.75" customHeight="1" x14ac:dyDescent="0.25">
      <c r="A42" s="64"/>
      <c r="B42" s="65"/>
      <c r="C42" s="66"/>
      <c r="D42" s="67"/>
    </row>
    <row r="43" spans="1:4" ht="15.75" x14ac:dyDescent="0.25">
      <c r="A43" s="53" t="s">
        <v>233</v>
      </c>
      <c r="B43" s="54" t="s">
        <v>60</v>
      </c>
      <c r="C43" s="55"/>
      <c r="D43" s="56"/>
    </row>
    <row r="44" spans="1:4" x14ac:dyDescent="0.2">
      <c r="A44" s="57">
        <v>1</v>
      </c>
      <c r="B44" s="41"/>
      <c r="C44" s="58" t="s">
        <v>224</v>
      </c>
      <c r="D44" s="59">
        <v>3510183</v>
      </c>
    </row>
    <row r="45" spans="1:4" x14ac:dyDescent="0.2">
      <c r="A45" s="57">
        <v>2</v>
      </c>
      <c r="B45" s="41"/>
      <c r="C45" s="58" t="s">
        <v>225</v>
      </c>
      <c r="D45" s="59">
        <v>0</v>
      </c>
    </row>
    <row r="46" spans="1:4" x14ac:dyDescent="0.2">
      <c r="A46" s="57">
        <v>3</v>
      </c>
      <c r="B46" s="41"/>
      <c r="C46" s="58" t="s">
        <v>226</v>
      </c>
      <c r="D46" s="59">
        <v>0</v>
      </c>
    </row>
    <row r="47" spans="1:4" x14ac:dyDescent="0.2">
      <c r="A47" s="57">
        <v>4</v>
      </c>
      <c r="B47" s="41"/>
      <c r="C47" s="58" t="s">
        <v>227</v>
      </c>
      <c r="D47" s="59">
        <v>0</v>
      </c>
    </row>
    <row r="48" spans="1:4" ht="15.75" thickBot="1" x14ac:dyDescent="0.25">
      <c r="A48" s="57">
        <v>5</v>
      </c>
      <c r="B48" s="41"/>
      <c r="C48" s="58" t="s">
        <v>228</v>
      </c>
      <c r="D48" s="59">
        <v>-3245067</v>
      </c>
    </row>
    <row r="49" spans="1:4" ht="16.5" customHeight="1" thickBot="1" x14ac:dyDescent="0.3">
      <c r="A49" s="60"/>
      <c r="B49" s="61"/>
      <c r="C49" s="62" t="s">
        <v>229</v>
      </c>
      <c r="D49" s="63">
        <f>+D48+D47+D46+D45+D44</f>
        <v>265116</v>
      </c>
    </row>
    <row r="50" spans="1:4" ht="15.75" customHeight="1" x14ac:dyDescent="0.25">
      <c r="A50" s="64"/>
      <c r="B50" s="65"/>
      <c r="C50" s="66"/>
      <c r="D50" s="67"/>
    </row>
    <row r="51" spans="1:4" ht="15.75" x14ac:dyDescent="0.25">
      <c r="A51" s="53" t="s">
        <v>234</v>
      </c>
      <c r="B51" s="54" t="s">
        <v>71</v>
      </c>
      <c r="C51" s="55"/>
      <c r="D51" s="56"/>
    </row>
    <row r="52" spans="1:4" x14ac:dyDescent="0.2">
      <c r="A52" s="57">
        <v>1</v>
      </c>
      <c r="B52" s="41"/>
      <c r="C52" s="58" t="s">
        <v>224</v>
      </c>
      <c r="D52" s="59">
        <v>0</v>
      </c>
    </row>
    <row r="53" spans="1:4" x14ac:dyDescent="0.2">
      <c r="A53" s="57">
        <v>2</v>
      </c>
      <c r="B53" s="41"/>
      <c r="C53" s="58" t="s">
        <v>225</v>
      </c>
      <c r="D53" s="59">
        <v>0</v>
      </c>
    </row>
    <row r="54" spans="1:4" x14ac:dyDescent="0.2">
      <c r="A54" s="57">
        <v>3</v>
      </c>
      <c r="B54" s="41"/>
      <c r="C54" s="58" t="s">
        <v>226</v>
      </c>
      <c r="D54" s="59">
        <v>0</v>
      </c>
    </row>
    <row r="55" spans="1:4" x14ac:dyDescent="0.2">
      <c r="A55" s="57">
        <v>4</v>
      </c>
      <c r="B55" s="41"/>
      <c r="C55" s="58" t="s">
        <v>227</v>
      </c>
      <c r="D55" s="59">
        <v>0</v>
      </c>
    </row>
    <row r="56" spans="1:4" ht="15.75" thickBot="1" x14ac:dyDescent="0.25">
      <c r="A56" s="57">
        <v>5</v>
      </c>
      <c r="B56" s="41"/>
      <c r="C56" s="58" t="s">
        <v>228</v>
      </c>
      <c r="D56" s="59">
        <v>0</v>
      </c>
    </row>
    <row r="57" spans="1:4" ht="16.5" customHeight="1" thickBot="1" x14ac:dyDescent="0.3">
      <c r="A57" s="60"/>
      <c r="B57" s="61"/>
      <c r="C57" s="62" t="s">
        <v>229</v>
      </c>
      <c r="D57" s="63">
        <f>+D56+D55+D54+D53+D52</f>
        <v>0</v>
      </c>
    </row>
    <row r="58" spans="1:4" ht="15.75" customHeight="1" x14ac:dyDescent="0.25">
      <c r="A58" s="64"/>
      <c r="B58" s="65"/>
      <c r="C58" s="66"/>
      <c r="D58" s="67"/>
    </row>
    <row r="59" spans="1:4" ht="15.75" x14ac:dyDescent="0.25">
      <c r="A59" s="53" t="s">
        <v>235</v>
      </c>
      <c r="B59" s="54" t="s">
        <v>80</v>
      </c>
      <c r="C59" s="55"/>
      <c r="D59" s="56"/>
    </row>
    <row r="60" spans="1:4" x14ac:dyDescent="0.2">
      <c r="A60" s="57">
        <v>1</v>
      </c>
      <c r="B60" s="41"/>
      <c r="C60" s="58" t="s">
        <v>224</v>
      </c>
      <c r="D60" s="59">
        <v>0</v>
      </c>
    </row>
    <row r="61" spans="1:4" x14ac:dyDescent="0.2">
      <c r="A61" s="57">
        <v>2</v>
      </c>
      <c r="B61" s="41"/>
      <c r="C61" s="58" t="s">
        <v>225</v>
      </c>
      <c r="D61" s="59">
        <v>0</v>
      </c>
    </row>
    <row r="62" spans="1:4" x14ac:dyDescent="0.2">
      <c r="A62" s="57">
        <v>3</v>
      </c>
      <c r="B62" s="41"/>
      <c r="C62" s="58" t="s">
        <v>226</v>
      </c>
      <c r="D62" s="59">
        <v>0</v>
      </c>
    </row>
    <row r="63" spans="1:4" x14ac:dyDescent="0.2">
      <c r="A63" s="57">
        <v>4</v>
      </c>
      <c r="B63" s="41"/>
      <c r="C63" s="58" t="s">
        <v>227</v>
      </c>
      <c r="D63" s="59">
        <v>0</v>
      </c>
    </row>
    <row r="64" spans="1:4" ht="15.75" thickBot="1" x14ac:dyDescent="0.25">
      <c r="A64" s="57">
        <v>5</v>
      </c>
      <c r="B64" s="41"/>
      <c r="C64" s="58" t="s">
        <v>228</v>
      </c>
      <c r="D64" s="59">
        <v>0</v>
      </c>
    </row>
    <row r="65" spans="1:4" ht="16.5" customHeight="1" thickBot="1" x14ac:dyDescent="0.3">
      <c r="A65" s="60"/>
      <c r="B65" s="61"/>
      <c r="C65" s="62" t="s">
        <v>229</v>
      </c>
      <c r="D65" s="63">
        <f>+D64+D63+D62+D61+D60</f>
        <v>0</v>
      </c>
    </row>
    <row r="66" spans="1:4" ht="15.75" customHeight="1" x14ac:dyDescent="0.25">
      <c r="A66" s="64"/>
      <c r="B66" s="65"/>
      <c r="C66" s="66"/>
      <c r="D66" s="67"/>
    </row>
    <row r="67" spans="1:4" ht="15.75" x14ac:dyDescent="0.25">
      <c r="A67" s="53" t="s">
        <v>236</v>
      </c>
      <c r="B67" s="54" t="s">
        <v>89</v>
      </c>
      <c r="C67" s="55"/>
      <c r="D67" s="56"/>
    </row>
    <row r="68" spans="1:4" x14ac:dyDescent="0.2">
      <c r="A68" s="57">
        <v>1</v>
      </c>
      <c r="B68" s="41"/>
      <c r="C68" s="58" t="s">
        <v>224</v>
      </c>
      <c r="D68" s="59">
        <v>1784983</v>
      </c>
    </row>
    <row r="69" spans="1:4" x14ac:dyDescent="0.2">
      <c r="A69" s="57">
        <v>2</v>
      </c>
      <c r="B69" s="41"/>
      <c r="C69" s="58" t="s">
        <v>225</v>
      </c>
      <c r="D69" s="59">
        <v>7454317</v>
      </c>
    </row>
    <row r="70" spans="1:4" x14ac:dyDescent="0.2">
      <c r="A70" s="57">
        <v>3</v>
      </c>
      <c r="B70" s="41"/>
      <c r="C70" s="58" t="s">
        <v>226</v>
      </c>
      <c r="D70" s="59">
        <v>0</v>
      </c>
    </row>
    <row r="71" spans="1:4" x14ac:dyDescent="0.2">
      <c r="A71" s="57">
        <v>4</v>
      </c>
      <c r="B71" s="41"/>
      <c r="C71" s="58" t="s">
        <v>227</v>
      </c>
      <c r="D71" s="59">
        <v>1567312</v>
      </c>
    </row>
    <row r="72" spans="1:4" ht="15.75" thickBot="1" x14ac:dyDescent="0.25">
      <c r="A72" s="57">
        <v>5</v>
      </c>
      <c r="B72" s="41"/>
      <c r="C72" s="58" t="s">
        <v>228</v>
      </c>
      <c r="D72" s="59">
        <v>0</v>
      </c>
    </row>
    <row r="73" spans="1:4" ht="16.5" customHeight="1" thickBot="1" x14ac:dyDescent="0.3">
      <c r="A73" s="60"/>
      <c r="B73" s="61"/>
      <c r="C73" s="62" t="s">
        <v>229</v>
      </c>
      <c r="D73" s="63">
        <f>+D72+D71+D70+D69+D68</f>
        <v>10806612</v>
      </c>
    </row>
    <row r="74" spans="1:4" ht="15.75" customHeight="1" x14ac:dyDescent="0.25">
      <c r="A74" s="64"/>
      <c r="B74" s="65"/>
      <c r="C74" s="66"/>
      <c r="D74" s="67"/>
    </row>
    <row r="75" spans="1:4" ht="15.75" x14ac:dyDescent="0.25">
      <c r="A75" s="53" t="s">
        <v>237</v>
      </c>
      <c r="B75" s="54" t="s">
        <v>93</v>
      </c>
      <c r="C75" s="55"/>
      <c r="D75" s="56"/>
    </row>
    <row r="76" spans="1:4" x14ac:dyDescent="0.2">
      <c r="A76" s="57">
        <v>1</v>
      </c>
      <c r="B76" s="41"/>
      <c r="C76" s="58" t="s">
        <v>224</v>
      </c>
      <c r="D76" s="59">
        <v>0</v>
      </c>
    </row>
    <row r="77" spans="1:4" x14ac:dyDescent="0.2">
      <c r="A77" s="57">
        <v>2</v>
      </c>
      <c r="B77" s="41"/>
      <c r="C77" s="58" t="s">
        <v>225</v>
      </c>
      <c r="D77" s="59">
        <v>0</v>
      </c>
    </row>
    <row r="78" spans="1:4" x14ac:dyDescent="0.2">
      <c r="A78" s="57">
        <v>3</v>
      </c>
      <c r="B78" s="41"/>
      <c r="C78" s="58" t="s">
        <v>226</v>
      </c>
      <c r="D78" s="59">
        <v>0</v>
      </c>
    </row>
    <row r="79" spans="1:4" x14ac:dyDescent="0.2">
      <c r="A79" s="57">
        <v>4</v>
      </c>
      <c r="B79" s="41"/>
      <c r="C79" s="58" t="s">
        <v>227</v>
      </c>
      <c r="D79" s="59">
        <v>0</v>
      </c>
    </row>
    <row r="80" spans="1:4" ht="15.75" thickBot="1" x14ac:dyDescent="0.25">
      <c r="A80" s="57">
        <v>5</v>
      </c>
      <c r="B80" s="41"/>
      <c r="C80" s="58" t="s">
        <v>228</v>
      </c>
      <c r="D80" s="59">
        <v>0</v>
      </c>
    </row>
    <row r="81" spans="1:4" ht="16.5" customHeight="1" thickBot="1" x14ac:dyDescent="0.3">
      <c r="A81" s="60"/>
      <c r="B81" s="61"/>
      <c r="C81" s="62" t="s">
        <v>229</v>
      </c>
      <c r="D81" s="63">
        <f>+D80+D79+D78+D77+D76</f>
        <v>0</v>
      </c>
    </row>
    <row r="82" spans="1:4" ht="15.75" customHeight="1" x14ac:dyDescent="0.25">
      <c r="A82" s="64"/>
      <c r="B82" s="65"/>
      <c r="C82" s="66"/>
      <c r="D82" s="67"/>
    </row>
    <row r="83" spans="1:4" ht="15.75" x14ac:dyDescent="0.25">
      <c r="A83" s="53" t="s">
        <v>238</v>
      </c>
      <c r="B83" s="54" t="s">
        <v>100</v>
      </c>
      <c r="C83" s="55"/>
      <c r="D83" s="56"/>
    </row>
    <row r="84" spans="1:4" x14ac:dyDescent="0.2">
      <c r="A84" s="57">
        <v>1</v>
      </c>
      <c r="B84" s="41"/>
      <c r="C84" s="58" t="s">
        <v>224</v>
      </c>
      <c r="D84" s="59">
        <v>3997833</v>
      </c>
    </row>
    <row r="85" spans="1:4" x14ac:dyDescent="0.2">
      <c r="A85" s="57">
        <v>2</v>
      </c>
      <c r="B85" s="41"/>
      <c r="C85" s="58" t="s">
        <v>225</v>
      </c>
      <c r="D85" s="59">
        <v>73487</v>
      </c>
    </row>
    <row r="86" spans="1:4" x14ac:dyDescent="0.2">
      <c r="A86" s="57">
        <v>3</v>
      </c>
      <c r="B86" s="41"/>
      <c r="C86" s="58" t="s">
        <v>226</v>
      </c>
      <c r="D86" s="59">
        <v>0</v>
      </c>
    </row>
    <row r="87" spans="1:4" x14ac:dyDescent="0.2">
      <c r="A87" s="57">
        <v>4</v>
      </c>
      <c r="B87" s="41"/>
      <c r="C87" s="58" t="s">
        <v>227</v>
      </c>
      <c r="D87" s="59">
        <v>0</v>
      </c>
    </row>
    <row r="88" spans="1:4" ht="15.75" thickBot="1" x14ac:dyDescent="0.25">
      <c r="A88" s="57">
        <v>5</v>
      </c>
      <c r="B88" s="41"/>
      <c r="C88" s="58" t="s">
        <v>228</v>
      </c>
      <c r="D88" s="59">
        <v>0</v>
      </c>
    </row>
    <row r="89" spans="1:4" ht="16.5" customHeight="1" thickBot="1" x14ac:dyDescent="0.3">
      <c r="A89" s="60"/>
      <c r="B89" s="61"/>
      <c r="C89" s="62" t="s">
        <v>229</v>
      </c>
      <c r="D89" s="63">
        <f>+D88+D87+D86+D85+D84</f>
        <v>4071320</v>
      </c>
    </row>
    <row r="90" spans="1:4" ht="15.75" customHeight="1" x14ac:dyDescent="0.25">
      <c r="A90" s="64"/>
      <c r="B90" s="65"/>
      <c r="C90" s="66"/>
      <c r="D90" s="67"/>
    </row>
    <row r="91" spans="1:4" ht="15.75" x14ac:dyDescent="0.25">
      <c r="A91" s="53" t="s">
        <v>239</v>
      </c>
      <c r="B91" s="54" t="s">
        <v>109</v>
      </c>
      <c r="C91" s="55"/>
      <c r="D91" s="56"/>
    </row>
    <row r="92" spans="1:4" x14ac:dyDescent="0.2">
      <c r="A92" s="57">
        <v>1</v>
      </c>
      <c r="B92" s="41"/>
      <c r="C92" s="58" t="s">
        <v>224</v>
      </c>
      <c r="D92" s="59">
        <v>241789</v>
      </c>
    </row>
    <row r="93" spans="1:4" x14ac:dyDescent="0.2">
      <c r="A93" s="57">
        <v>2</v>
      </c>
      <c r="B93" s="41"/>
      <c r="C93" s="58" t="s">
        <v>225</v>
      </c>
      <c r="D93" s="59">
        <v>0</v>
      </c>
    </row>
    <row r="94" spans="1:4" x14ac:dyDescent="0.2">
      <c r="A94" s="57">
        <v>3</v>
      </c>
      <c r="B94" s="41"/>
      <c r="C94" s="58" t="s">
        <v>226</v>
      </c>
      <c r="D94" s="59">
        <v>0</v>
      </c>
    </row>
    <row r="95" spans="1:4" x14ac:dyDescent="0.2">
      <c r="A95" s="57">
        <v>4</v>
      </c>
      <c r="B95" s="41"/>
      <c r="C95" s="58" t="s">
        <v>227</v>
      </c>
      <c r="D95" s="59">
        <v>0</v>
      </c>
    </row>
    <row r="96" spans="1:4" ht="15.75" thickBot="1" x14ac:dyDescent="0.25">
      <c r="A96" s="57">
        <v>5</v>
      </c>
      <c r="B96" s="41"/>
      <c r="C96" s="58" t="s">
        <v>228</v>
      </c>
      <c r="D96" s="59">
        <v>0</v>
      </c>
    </row>
    <row r="97" spans="1:4" ht="16.5" customHeight="1" thickBot="1" x14ac:dyDescent="0.3">
      <c r="A97" s="60"/>
      <c r="B97" s="61"/>
      <c r="C97" s="62" t="s">
        <v>229</v>
      </c>
      <c r="D97" s="63">
        <f>+D96+D95+D94+D93+D92</f>
        <v>241789</v>
      </c>
    </row>
    <row r="98" spans="1:4" ht="15.75" customHeight="1" x14ac:dyDescent="0.25">
      <c r="A98" s="64"/>
      <c r="B98" s="65"/>
      <c r="C98" s="66"/>
      <c r="D98" s="67"/>
    </row>
    <row r="99" spans="1:4" ht="15.75" x14ac:dyDescent="0.25">
      <c r="A99" s="53" t="s">
        <v>240</v>
      </c>
      <c r="B99" s="54" t="s">
        <v>112</v>
      </c>
      <c r="C99" s="55"/>
      <c r="D99" s="56"/>
    </row>
    <row r="100" spans="1:4" x14ac:dyDescent="0.2">
      <c r="A100" s="57">
        <v>1</v>
      </c>
      <c r="B100" s="41"/>
      <c r="C100" s="58" t="s">
        <v>224</v>
      </c>
      <c r="D100" s="59">
        <v>-27691</v>
      </c>
    </row>
    <row r="101" spans="1:4" x14ac:dyDescent="0.2">
      <c r="A101" s="57">
        <v>2</v>
      </c>
      <c r="B101" s="41"/>
      <c r="C101" s="58" t="s">
        <v>225</v>
      </c>
      <c r="D101" s="59">
        <v>0</v>
      </c>
    </row>
    <row r="102" spans="1:4" x14ac:dyDescent="0.2">
      <c r="A102" s="57">
        <v>3</v>
      </c>
      <c r="B102" s="41"/>
      <c r="C102" s="58" t="s">
        <v>226</v>
      </c>
      <c r="D102" s="59">
        <v>0</v>
      </c>
    </row>
    <row r="103" spans="1:4" x14ac:dyDescent="0.2">
      <c r="A103" s="57">
        <v>4</v>
      </c>
      <c r="B103" s="41"/>
      <c r="C103" s="58" t="s">
        <v>227</v>
      </c>
      <c r="D103" s="59">
        <v>0</v>
      </c>
    </row>
    <row r="104" spans="1:4" ht="15.75" thickBot="1" x14ac:dyDescent="0.25">
      <c r="A104" s="57">
        <v>5</v>
      </c>
      <c r="B104" s="41"/>
      <c r="C104" s="58" t="s">
        <v>228</v>
      </c>
      <c r="D104" s="59">
        <v>0</v>
      </c>
    </row>
    <row r="105" spans="1:4" ht="16.5" customHeight="1" thickBot="1" x14ac:dyDescent="0.3">
      <c r="A105" s="60"/>
      <c r="B105" s="61"/>
      <c r="C105" s="62" t="s">
        <v>229</v>
      </c>
      <c r="D105" s="63">
        <f>+D104+D103+D102+D101+D100</f>
        <v>-27691</v>
      </c>
    </row>
    <row r="106" spans="1:4" ht="15.75" customHeight="1" x14ac:dyDescent="0.25">
      <c r="A106" s="64"/>
      <c r="B106" s="65"/>
      <c r="C106" s="66"/>
      <c r="D106" s="67"/>
    </row>
    <row r="107" spans="1:4" ht="15.75" x14ac:dyDescent="0.25">
      <c r="A107" s="53" t="s">
        <v>241</v>
      </c>
      <c r="B107" s="54" t="s">
        <v>116</v>
      </c>
      <c r="C107" s="55"/>
      <c r="D107" s="56"/>
    </row>
    <row r="108" spans="1:4" x14ac:dyDescent="0.2">
      <c r="A108" s="57">
        <v>1</v>
      </c>
      <c r="B108" s="41"/>
      <c r="C108" s="58" t="s">
        <v>224</v>
      </c>
      <c r="D108" s="59">
        <v>0</v>
      </c>
    </row>
    <row r="109" spans="1:4" x14ac:dyDescent="0.2">
      <c r="A109" s="57">
        <v>2</v>
      </c>
      <c r="B109" s="41"/>
      <c r="C109" s="58" t="s">
        <v>225</v>
      </c>
      <c r="D109" s="59">
        <v>0</v>
      </c>
    </row>
    <row r="110" spans="1:4" x14ac:dyDescent="0.2">
      <c r="A110" s="57">
        <v>3</v>
      </c>
      <c r="B110" s="41"/>
      <c r="C110" s="58" t="s">
        <v>226</v>
      </c>
      <c r="D110" s="59">
        <v>0</v>
      </c>
    </row>
    <row r="111" spans="1:4" x14ac:dyDescent="0.2">
      <c r="A111" s="57">
        <v>4</v>
      </c>
      <c r="B111" s="41"/>
      <c r="C111" s="58" t="s">
        <v>227</v>
      </c>
      <c r="D111" s="59">
        <v>0</v>
      </c>
    </row>
    <row r="112" spans="1:4" ht="15.75" thickBot="1" x14ac:dyDescent="0.25">
      <c r="A112" s="57">
        <v>5</v>
      </c>
      <c r="B112" s="41"/>
      <c r="C112" s="58" t="s">
        <v>228</v>
      </c>
      <c r="D112" s="59">
        <v>0</v>
      </c>
    </row>
    <row r="113" spans="1:4" ht="16.5" customHeight="1" thickBot="1" x14ac:dyDescent="0.3">
      <c r="A113" s="60"/>
      <c r="B113" s="61"/>
      <c r="C113" s="62" t="s">
        <v>229</v>
      </c>
      <c r="D113" s="63">
        <f>+D112+D111+D110+D109+D108</f>
        <v>0</v>
      </c>
    </row>
    <row r="114" spans="1:4" ht="15.75" customHeight="1" x14ac:dyDescent="0.25">
      <c r="A114" s="64"/>
      <c r="B114" s="65"/>
      <c r="C114" s="66"/>
      <c r="D114" s="67"/>
    </row>
    <row r="115" spans="1:4" ht="15.75" x14ac:dyDescent="0.25">
      <c r="A115" s="53" t="s">
        <v>242</v>
      </c>
      <c r="B115" s="54" t="s">
        <v>124</v>
      </c>
      <c r="C115" s="55"/>
      <c r="D115" s="56"/>
    </row>
    <row r="116" spans="1:4" x14ac:dyDescent="0.2">
      <c r="A116" s="57">
        <v>1</v>
      </c>
      <c r="B116" s="41"/>
      <c r="C116" s="58" t="s">
        <v>224</v>
      </c>
      <c r="D116" s="59">
        <v>610000</v>
      </c>
    </row>
    <row r="117" spans="1:4" x14ac:dyDescent="0.2">
      <c r="A117" s="57">
        <v>2</v>
      </c>
      <c r="B117" s="41"/>
      <c r="C117" s="58" t="s">
        <v>225</v>
      </c>
      <c r="D117" s="59">
        <v>0</v>
      </c>
    </row>
    <row r="118" spans="1:4" x14ac:dyDescent="0.2">
      <c r="A118" s="57">
        <v>3</v>
      </c>
      <c r="B118" s="41"/>
      <c r="C118" s="58" t="s">
        <v>226</v>
      </c>
      <c r="D118" s="59">
        <v>0</v>
      </c>
    </row>
    <row r="119" spans="1:4" x14ac:dyDescent="0.2">
      <c r="A119" s="57">
        <v>4</v>
      </c>
      <c r="B119" s="41"/>
      <c r="C119" s="58" t="s">
        <v>227</v>
      </c>
      <c r="D119" s="59">
        <v>0</v>
      </c>
    </row>
    <row r="120" spans="1:4" ht="15.75" thickBot="1" x14ac:dyDescent="0.25">
      <c r="A120" s="57">
        <v>5</v>
      </c>
      <c r="B120" s="41"/>
      <c r="C120" s="58" t="s">
        <v>228</v>
      </c>
      <c r="D120" s="59">
        <v>-228716</v>
      </c>
    </row>
    <row r="121" spans="1:4" ht="16.5" customHeight="1" thickBot="1" x14ac:dyDescent="0.3">
      <c r="A121" s="60"/>
      <c r="B121" s="61"/>
      <c r="C121" s="62" t="s">
        <v>229</v>
      </c>
      <c r="D121" s="63">
        <f>+D120+D119+D118+D117+D116</f>
        <v>381284</v>
      </c>
    </row>
    <row r="122" spans="1:4" ht="15.75" customHeight="1" x14ac:dyDescent="0.25">
      <c r="A122" s="64"/>
      <c r="B122" s="65"/>
      <c r="C122" s="66"/>
      <c r="D122" s="67"/>
    </row>
    <row r="123" spans="1:4" ht="15.75" x14ac:dyDescent="0.25">
      <c r="A123" s="53" t="s">
        <v>243</v>
      </c>
      <c r="B123" s="54" t="s">
        <v>133</v>
      </c>
      <c r="C123" s="55"/>
      <c r="D123" s="56"/>
    </row>
    <row r="124" spans="1:4" x14ac:dyDescent="0.2">
      <c r="A124" s="57">
        <v>1</v>
      </c>
      <c r="B124" s="41"/>
      <c r="C124" s="58" t="s">
        <v>224</v>
      </c>
      <c r="D124" s="59">
        <v>302247</v>
      </c>
    </row>
    <row r="125" spans="1:4" x14ac:dyDescent="0.2">
      <c r="A125" s="57">
        <v>2</v>
      </c>
      <c r="B125" s="41"/>
      <c r="C125" s="58" t="s">
        <v>225</v>
      </c>
      <c r="D125" s="59">
        <v>0</v>
      </c>
    </row>
    <row r="126" spans="1:4" x14ac:dyDescent="0.2">
      <c r="A126" s="57">
        <v>3</v>
      </c>
      <c r="B126" s="41"/>
      <c r="C126" s="58" t="s">
        <v>226</v>
      </c>
      <c r="D126" s="59">
        <v>0</v>
      </c>
    </row>
    <row r="127" spans="1:4" x14ac:dyDescent="0.2">
      <c r="A127" s="57">
        <v>4</v>
      </c>
      <c r="B127" s="41"/>
      <c r="C127" s="58" t="s">
        <v>227</v>
      </c>
      <c r="D127" s="59">
        <v>0</v>
      </c>
    </row>
    <row r="128" spans="1:4" ht="15.75" thickBot="1" x14ac:dyDescent="0.25">
      <c r="A128" s="57">
        <v>5</v>
      </c>
      <c r="B128" s="41"/>
      <c r="C128" s="58" t="s">
        <v>228</v>
      </c>
      <c r="D128" s="59">
        <v>55954</v>
      </c>
    </row>
    <row r="129" spans="1:4" ht="16.5" customHeight="1" thickBot="1" x14ac:dyDescent="0.3">
      <c r="A129" s="60"/>
      <c r="B129" s="61"/>
      <c r="C129" s="62" t="s">
        <v>229</v>
      </c>
      <c r="D129" s="63">
        <f>+D128+D127+D126+D125+D124</f>
        <v>358201</v>
      </c>
    </row>
    <row r="130" spans="1:4" ht="15.75" customHeight="1" x14ac:dyDescent="0.25">
      <c r="A130" s="64"/>
      <c r="B130" s="65"/>
      <c r="C130" s="66"/>
      <c r="D130" s="67"/>
    </row>
    <row r="131" spans="1:4" ht="15.75" x14ac:dyDescent="0.25">
      <c r="A131" s="53" t="s">
        <v>244</v>
      </c>
      <c r="B131" s="54" t="s">
        <v>142</v>
      </c>
      <c r="C131" s="55"/>
      <c r="D131" s="56"/>
    </row>
    <row r="132" spans="1:4" x14ac:dyDescent="0.2">
      <c r="A132" s="57">
        <v>1</v>
      </c>
      <c r="B132" s="41"/>
      <c r="C132" s="58" t="s">
        <v>224</v>
      </c>
      <c r="D132" s="59">
        <v>452758</v>
      </c>
    </row>
    <row r="133" spans="1:4" x14ac:dyDescent="0.2">
      <c r="A133" s="57">
        <v>2</v>
      </c>
      <c r="B133" s="41"/>
      <c r="C133" s="58" t="s">
        <v>225</v>
      </c>
      <c r="D133" s="59">
        <v>0</v>
      </c>
    </row>
    <row r="134" spans="1:4" x14ac:dyDescent="0.2">
      <c r="A134" s="57">
        <v>3</v>
      </c>
      <c r="B134" s="41"/>
      <c r="C134" s="58" t="s">
        <v>226</v>
      </c>
      <c r="D134" s="59">
        <v>0</v>
      </c>
    </row>
    <row r="135" spans="1:4" x14ac:dyDescent="0.2">
      <c r="A135" s="57">
        <v>4</v>
      </c>
      <c r="B135" s="41"/>
      <c r="C135" s="58" t="s">
        <v>227</v>
      </c>
      <c r="D135" s="59">
        <v>0</v>
      </c>
    </row>
    <row r="136" spans="1:4" ht="15.75" thickBot="1" x14ac:dyDescent="0.25">
      <c r="A136" s="57">
        <v>5</v>
      </c>
      <c r="B136" s="41"/>
      <c r="C136" s="58" t="s">
        <v>228</v>
      </c>
      <c r="D136" s="59">
        <v>240075</v>
      </c>
    </row>
    <row r="137" spans="1:4" ht="16.5" customHeight="1" thickBot="1" x14ac:dyDescent="0.3">
      <c r="A137" s="60"/>
      <c r="B137" s="61"/>
      <c r="C137" s="62" t="s">
        <v>229</v>
      </c>
      <c r="D137" s="63">
        <f>+D136+D135+D134+D133+D132</f>
        <v>692833</v>
      </c>
    </row>
    <row r="138" spans="1:4" ht="15.75" customHeight="1" x14ac:dyDescent="0.25">
      <c r="A138" s="64"/>
      <c r="B138" s="65"/>
      <c r="C138" s="66"/>
      <c r="D138" s="67"/>
    </row>
    <row r="139" spans="1:4" ht="15.75" x14ac:dyDescent="0.25">
      <c r="A139" s="53" t="s">
        <v>245</v>
      </c>
      <c r="B139" s="54" t="s">
        <v>153</v>
      </c>
      <c r="C139" s="55"/>
      <c r="D139" s="56"/>
    </row>
    <row r="140" spans="1:4" x14ac:dyDescent="0.2">
      <c r="A140" s="57">
        <v>1</v>
      </c>
      <c r="B140" s="41"/>
      <c r="C140" s="58" t="s">
        <v>224</v>
      </c>
      <c r="D140" s="59">
        <v>311207</v>
      </c>
    </row>
    <row r="141" spans="1:4" x14ac:dyDescent="0.2">
      <c r="A141" s="57">
        <v>2</v>
      </c>
      <c r="B141" s="41"/>
      <c r="C141" s="58" t="s">
        <v>225</v>
      </c>
      <c r="D141" s="59">
        <v>0</v>
      </c>
    </row>
    <row r="142" spans="1:4" x14ac:dyDescent="0.2">
      <c r="A142" s="57">
        <v>3</v>
      </c>
      <c r="B142" s="41"/>
      <c r="C142" s="58" t="s">
        <v>226</v>
      </c>
      <c r="D142" s="59">
        <v>0</v>
      </c>
    </row>
    <row r="143" spans="1:4" x14ac:dyDescent="0.2">
      <c r="A143" s="57">
        <v>4</v>
      </c>
      <c r="B143" s="41"/>
      <c r="C143" s="58" t="s">
        <v>227</v>
      </c>
      <c r="D143" s="59">
        <v>0</v>
      </c>
    </row>
    <row r="144" spans="1:4" ht="15.75" thickBot="1" x14ac:dyDescent="0.25">
      <c r="A144" s="57">
        <v>5</v>
      </c>
      <c r="B144" s="41"/>
      <c r="C144" s="58" t="s">
        <v>228</v>
      </c>
      <c r="D144" s="59">
        <v>-9418</v>
      </c>
    </row>
    <row r="145" spans="1:4" ht="16.5" customHeight="1" thickBot="1" x14ac:dyDescent="0.3">
      <c r="A145" s="60"/>
      <c r="B145" s="61"/>
      <c r="C145" s="62" t="s">
        <v>229</v>
      </c>
      <c r="D145" s="63">
        <f>+D144+D143+D142+D141+D140</f>
        <v>301789</v>
      </c>
    </row>
    <row r="146" spans="1:4" ht="15.75" customHeight="1" x14ac:dyDescent="0.25">
      <c r="A146" s="64"/>
      <c r="B146" s="65"/>
      <c r="C146" s="66"/>
      <c r="D146" s="67"/>
    </row>
    <row r="147" spans="1:4" ht="15.75" x14ac:dyDescent="0.25">
      <c r="A147" s="53" t="s">
        <v>246</v>
      </c>
      <c r="B147" s="54" t="s">
        <v>160</v>
      </c>
      <c r="C147" s="55"/>
      <c r="D147" s="56"/>
    </row>
    <row r="148" spans="1:4" x14ac:dyDescent="0.2">
      <c r="A148" s="57">
        <v>1</v>
      </c>
      <c r="B148" s="41"/>
      <c r="C148" s="58" t="s">
        <v>224</v>
      </c>
      <c r="D148" s="59">
        <v>417372</v>
      </c>
    </row>
    <row r="149" spans="1:4" x14ac:dyDescent="0.2">
      <c r="A149" s="57">
        <v>2</v>
      </c>
      <c r="B149" s="41"/>
      <c r="C149" s="58" t="s">
        <v>225</v>
      </c>
      <c r="D149" s="59">
        <v>0</v>
      </c>
    </row>
    <row r="150" spans="1:4" x14ac:dyDescent="0.2">
      <c r="A150" s="57">
        <v>3</v>
      </c>
      <c r="B150" s="41"/>
      <c r="C150" s="58" t="s">
        <v>226</v>
      </c>
      <c r="D150" s="59">
        <v>0</v>
      </c>
    </row>
    <row r="151" spans="1:4" x14ac:dyDescent="0.2">
      <c r="A151" s="57">
        <v>4</v>
      </c>
      <c r="B151" s="41"/>
      <c r="C151" s="58" t="s">
        <v>227</v>
      </c>
      <c r="D151" s="59">
        <v>0</v>
      </c>
    </row>
    <row r="152" spans="1:4" ht="15.75" thickBot="1" x14ac:dyDescent="0.25">
      <c r="A152" s="57">
        <v>5</v>
      </c>
      <c r="B152" s="41"/>
      <c r="C152" s="58" t="s">
        <v>228</v>
      </c>
      <c r="D152" s="59">
        <v>-175542</v>
      </c>
    </row>
    <row r="153" spans="1:4" ht="16.5" customHeight="1" thickBot="1" x14ac:dyDescent="0.3">
      <c r="A153" s="60"/>
      <c r="B153" s="61"/>
      <c r="C153" s="62" t="s">
        <v>229</v>
      </c>
      <c r="D153" s="63">
        <f>+D152+D151+D150+D149+D148</f>
        <v>241830</v>
      </c>
    </row>
    <row r="154" spans="1:4" ht="15.75" customHeight="1" x14ac:dyDescent="0.25">
      <c r="A154" s="64"/>
      <c r="B154" s="65"/>
      <c r="C154" s="66"/>
      <c r="D154" s="67"/>
    </row>
    <row r="155" spans="1:4" ht="15.75" x14ac:dyDescent="0.25">
      <c r="A155" s="53" t="s">
        <v>247</v>
      </c>
      <c r="B155" s="54" t="s">
        <v>163</v>
      </c>
      <c r="C155" s="55"/>
      <c r="D155" s="56"/>
    </row>
    <row r="156" spans="1:4" x14ac:dyDescent="0.2">
      <c r="A156" s="57">
        <v>1</v>
      </c>
      <c r="B156" s="41"/>
      <c r="C156" s="58" t="s">
        <v>224</v>
      </c>
      <c r="D156" s="59">
        <v>155513</v>
      </c>
    </row>
    <row r="157" spans="1:4" x14ac:dyDescent="0.2">
      <c r="A157" s="57">
        <v>2</v>
      </c>
      <c r="B157" s="41"/>
      <c r="C157" s="58" t="s">
        <v>225</v>
      </c>
      <c r="D157" s="59">
        <v>0</v>
      </c>
    </row>
    <row r="158" spans="1:4" x14ac:dyDescent="0.2">
      <c r="A158" s="57">
        <v>3</v>
      </c>
      <c r="B158" s="41"/>
      <c r="C158" s="58" t="s">
        <v>226</v>
      </c>
      <c r="D158" s="59">
        <v>0</v>
      </c>
    </row>
    <row r="159" spans="1:4" x14ac:dyDescent="0.2">
      <c r="A159" s="57">
        <v>4</v>
      </c>
      <c r="B159" s="41"/>
      <c r="C159" s="58" t="s">
        <v>227</v>
      </c>
      <c r="D159" s="59">
        <v>0</v>
      </c>
    </row>
    <row r="160" spans="1:4" ht="15.75" thickBot="1" x14ac:dyDescent="0.25">
      <c r="A160" s="57">
        <v>5</v>
      </c>
      <c r="B160" s="41"/>
      <c r="C160" s="58" t="s">
        <v>228</v>
      </c>
      <c r="D160" s="59">
        <v>41328</v>
      </c>
    </row>
    <row r="161" spans="1:4" ht="16.5" customHeight="1" thickBot="1" x14ac:dyDescent="0.3">
      <c r="A161" s="60"/>
      <c r="B161" s="61"/>
      <c r="C161" s="62" t="s">
        <v>229</v>
      </c>
      <c r="D161" s="63">
        <f>+D160+D159+D158+D157+D156</f>
        <v>196841</v>
      </c>
    </row>
    <row r="162" spans="1:4" ht="15.75" customHeight="1" x14ac:dyDescent="0.25">
      <c r="A162" s="64"/>
      <c r="B162" s="65"/>
      <c r="C162" s="66"/>
      <c r="D162" s="67"/>
    </row>
    <row r="163" spans="1:4" ht="15.75" x14ac:dyDescent="0.25">
      <c r="A163" s="53" t="s">
        <v>248</v>
      </c>
      <c r="B163" s="54" t="s">
        <v>166</v>
      </c>
      <c r="C163" s="55"/>
      <c r="D163" s="56"/>
    </row>
    <row r="164" spans="1:4" x14ac:dyDescent="0.2">
      <c r="A164" s="57">
        <v>1</v>
      </c>
      <c r="B164" s="41"/>
      <c r="C164" s="58" t="s">
        <v>224</v>
      </c>
      <c r="D164" s="59">
        <v>3473307</v>
      </c>
    </row>
    <row r="165" spans="1:4" x14ac:dyDescent="0.2">
      <c r="A165" s="57">
        <v>2</v>
      </c>
      <c r="B165" s="41"/>
      <c r="C165" s="58" t="s">
        <v>225</v>
      </c>
      <c r="D165" s="59">
        <v>988702</v>
      </c>
    </row>
    <row r="166" spans="1:4" x14ac:dyDescent="0.2">
      <c r="A166" s="57">
        <v>3</v>
      </c>
      <c r="B166" s="41"/>
      <c r="C166" s="58" t="s">
        <v>226</v>
      </c>
      <c r="D166" s="59">
        <v>0</v>
      </c>
    </row>
    <row r="167" spans="1:4" x14ac:dyDescent="0.2">
      <c r="A167" s="57">
        <v>4</v>
      </c>
      <c r="B167" s="41"/>
      <c r="C167" s="58" t="s">
        <v>227</v>
      </c>
      <c r="D167" s="59">
        <v>7679633</v>
      </c>
    </row>
    <row r="168" spans="1:4" ht="15.75" thickBot="1" x14ac:dyDescent="0.25">
      <c r="A168" s="57">
        <v>5</v>
      </c>
      <c r="B168" s="41"/>
      <c r="C168" s="58" t="s">
        <v>228</v>
      </c>
      <c r="D168" s="59">
        <v>0</v>
      </c>
    </row>
    <row r="169" spans="1:4" ht="16.5" customHeight="1" thickBot="1" x14ac:dyDescent="0.3">
      <c r="A169" s="60"/>
      <c r="B169" s="61"/>
      <c r="C169" s="62" t="s">
        <v>229</v>
      </c>
      <c r="D169" s="63">
        <f>+D168+D167+D166+D165+D164</f>
        <v>12141642</v>
      </c>
    </row>
    <row r="170" spans="1:4" ht="15.75" customHeight="1" x14ac:dyDescent="0.25">
      <c r="A170" s="64"/>
      <c r="B170" s="65"/>
      <c r="C170" s="66"/>
      <c r="D170" s="67"/>
    </row>
    <row r="171" spans="1:4" ht="15.75" x14ac:dyDescent="0.25">
      <c r="A171" s="53" t="s">
        <v>249</v>
      </c>
      <c r="B171" s="54" t="s">
        <v>170</v>
      </c>
      <c r="C171" s="55"/>
      <c r="D171" s="56"/>
    </row>
    <row r="172" spans="1:4" x14ac:dyDescent="0.2">
      <c r="A172" s="57">
        <v>1</v>
      </c>
      <c r="B172" s="41"/>
      <c r="C172" s="58" t="s">
        <v>224</v>
      </c>
      <c r="D172" s="59">
        <v>0</v>
      </c>
    </row>
    <row r="173" spans="1:4" x14ac:dyDescent="0.2">
      <c r="A173" s="57">
        <v>2</v>
      </c>
      <c r="B173" s="41"/>
      <c r="C173" s="58" t="s">
        <v>225</v>
      </c>
      <c r="D173" s="59">
        <v>0</v>
      </c>
    </row>
    <row r="174" spans="1:4" x14ac:dyDescent="0.2">
      <c r="A174" s="57">
        <v>3</v>
      </c>
      <c r="B174" s="41"/>
      <c r="C174" s="58" t="s">
        <v>226</v>
      </c>
      <c r="D174" s="59">
        <v>0</v>
      </c>
    </row>
    <row r="175" spans="1:4" x14ac:dyDescent="0.2">
      <c r="A175" s="57">
        <v>4</v>
      </c>
      <c r="B175" s="41"/>
      <c r="C175" s="58" t="s">
        <v>227</v>
      </c>
      <c r="D175" s="59">
        <v>0</v>
      </c>
    </row>
    <row r="176" spans="1:4" ht="15.75" thickBot="1" x14ac:dyDescent="0.25">
      <c r="A176" s="57">
        <v>5</v>
      </c>
      <c r="B176" s="41"/>
      <c r="C176" s="58" t="s">
        <v>228</v>
      </c>
      <c r="D176" s="59">
        <v>0</v>
      </c>
    </row>
    <row r="177" spans="1:4" ht="16.5" customHeight="1" thickBot="1" x14ac:dyDescent="0.3">
      <c r="A177" s="60"/>
      <c r="B177" s="61"/>
      <c r="C177" s="62" t="s">
        <v>229</v>
      </c>
      <c r="D177" s="63">
        <f>+D176+D175+D174+D173+D172</f>
        <v>0</v>
      </c>
    </row>
    <row r="178" spans="1:4" ht="15.75" customHeight="1" x14ac:dyDescent="0.25">
      <c r="A178" s="64"/>
      <c r="B178" s="65"/>
      <c r="C178" s="66"/>
      <c r="D178" s="67"/>
    </row>
    <row r="179" spans="1:4" ht="15.75" x14ac:dyDescent="0.25">
      <c r="A179" s="53" t="s">
        <v>250</v>
      </c>
      <c r="B179" s="54" t="s">
        <v>178</v>
      </c>
      <c r="C179" s="55"/>
      <c r="D179" s="56"/>
    </row>
    <row r="180" spans="1:4" x14ac:dyDescent="0.2">
      <c r="A180" s="57">
        <v>1</v>
      </c>
      <c r="B180" s="41"/>
      <c r="C180" s="58" t="s">
        <v>224</v>
      </c>
      <c r="D180" s="59">
        <v>89156</v>
      </c>
    </row>
    <row r="181" spans="1:4" x14ac:dyDescent="0.2">
      <c r="A181" s="57">
        <v>2</v>
      </c>
      <c r="B181" s="41"/>
      <c r="C181" s="58" t="s">
        <v>225</v>
      </c>
      <c r="D181" s="59">
        <v>0</v>
      </c>
    </row>
    <row r="182" spans="1:4" x14ac:dyDescent="0.2">
      <c r="A182" s="57">
        <v>3</v>
      </c>
      <c r="B182" s="41"/>
      <c r="C182" s="58" t="s">
        <v>226</v>
      </c>
      <c r="D182" s="59">
        <v>0</v>
      </c>
    </row>
    <row r="183" spans="1:4" x14ac:dyDescent="0.2">
      <c r="A183" s="57">
        <v>4</v>
      </c>
      <c r="B183" s="41"/>
      <c r="C183" s="58" t="s">
        <v>227</v>
      </c>
      <c r="D183" s="59">
        <v>0</v>
      </c>
    </row>
    <row r="184" spans="1:4" ht="15.75" thickBot="1" x14ac:dyDescent="0.25">
      <c r="A184" s="57">
        <v>5</v>
      </c>
      <c r="B184" s="41"/>
      <c r="C184" s="58" t="s">
        <v>228</v>
      </c>
      <c r="D184" s="59">
        <v>32481</v>
      </c>
    </row>
    <row r="185" spans="1:4" ht="16.5" customHeight="1" thickBot="1" x14ac:dyDescent="0.3">
      <c r="A185" s="60"/>
      <c r="B185" s="61"/>
      <c r="C185" s="62" t="s">
        <v>229</v>
      </c>
      <c r="D185" s="63">
        <f>+D184+D183+D182+D181+D180</f>
        <v>121637</v>
      </c>
    </row>
    <row r="186" spans="1:4" ht="15.75" customHeight="1" x14ac:dyDescent="0.25">
      <c r="A186" s="64"/>
      <c r="B186" s="65"/>
      <c r="C186" s="66"/>
      <c r="D186" s="67"/>
    </row>
    <row r="187" spans="1:4" ht="15.75" x14ac:dyDescent="0.25">
      <c r="A187" s="53" t="s">
        <v>251</v>
      </c>
      <c r="B187" s="54" t="s">
        <v>185</v>
      </c>
      <c r="C187" s="55"/>
      <c r="D187" s="56"/>
    </row>
    <row r="188" spans="1:4" x14ac:dyDescent="0.2">
      <c r="A188" s="57">
        <v>1</v>
      </c>
      <c r="B188" s="41"/>
      <c r="C188" s="58" t="s">
        <v>224</v>
      </c>
      <c r="D188" s="59">
        <v>197998</v>
      </c>
    </row>
    <row r="189" spans="1:4" x14ac:dyDescent="0.2">
      <c r="A189" s="57">
        <v>2</v>
      </c>
      <c r="B189" s="41"/>
      <c r="C189" s="58" t="s">
        <v>225</v>
      </c>
      <c r="D189" s="59">
        <v>0</v>
      </c>
    </row>
    <row r="190" spans="1:4" x14ac:dyDescent="0.2">
      <c r="A190" s="57">
        <v>3</v>
      </c>
      <c r="B190" s="41"/>
      <c r="C190" s="58" t="s">
        <v>226</v>
      </c>
      <c r="D190" s="59">
        <v>0</v>
      </c>
    </row>
    <row r="191" spans="1:4" x14ac:dyDescent="0.2">
      <c r="A191" s="57">
        <v>4</v>
      </c>
      <c r="B191" s="41"/>
      <c r="C191" s="58" t="s">
        <v>227</v>
      </c>
      <c r="D191" s="59">
        <v>0</v>
      </c>
    </row>
    <row r="192" spans="1:4" ht="15.75" thickBot="1" x14ac:dyDescent="0.25">
      <c r="A192" s="57">
        <v>5</v>
      </c>
      <c r="B192" s="41"/>
      <c r="C192" s="58" t="s">
        <v>228</v>
      </c>
      <c r="D192" s="59">
        <v>-71538</v>
      </c>
    </row>
    <row r="193" spans="1:4" ht="16.5" customHeight="1" thickBot="1" x14ac:dyDescent="0.3">
      <c r="A193" s="60"/>
      <c r="B193" s="61"/>
      <c r="C193" s="62" t="s">
        <v>229</v>
      </c>
      <c r="D193" s="63">
        <f>+D192+D191+D190+D189+D188</f>
        <v>126460</v>
      </c>
    </row>
    <row r="194" spans="1:4" ht="15.75" customHeight="1" x14ac:dyDescent="0.25">
      <c r="A194" s="64"/>
      <c r="B194" s="65"/>
      <c r="C194" s="66"/>
      <c r="D194" s="67"/>
    </row>
    <row r="195" spans="1:4" ht="31.5" x14ac:dyDescent="0.25">
      <c r="A195" s="53" t="s">
        <v>252</v>
      </c>
      <c r="B195" s="54" t="s">
        <v>190</v>
      </c>
      <c r="C195" s="55"/>
      <c r="D195" s="56"/>
    </row>
    <row r="196" spans="1:4" x14ac:dyDescent="0.2">
      <c r="A196" s="57">
        <v>1</v>
      </c>
      <c r="B196" s="41"/>
      <c r="C196" s="58" t="s">
        <v>224</v>
      </c>
      <c r="D196" s="59">
        <v>5620034</v>
      </c>
    </row>
    <row r="197" spans="1:4" x14ac:dyDescent="0.2">
      <c r="A197" s="57">
        <v>2</v>
      </c>
      <c r="B197" s="41"/>
      <c r="C197" s="58" t="s">
        <v>225</v>
      </c>
      <c r="D197" s="59">
        <v>0</v>
      </c>
    </row>
    <row r="198" spans="1:4" x14ac:dyDescent="0.2">
      <c r="A198" s="57">
        <v>3</v>
      </c>
      <c r="B198" s="41"/>
      <c r="C198" s="58" t="s">
        <v>226</v>
      </c>
      <c r="D198" s="59">
        <v>0</v>
      </c>
    </row>
    <row r="199" spans="1:4" x14ac:dyDescent="0.2">
      <c r="A199" s="57">
        <v>4</v>
      </c>
      <c r="B199" s="41"/>
      <c r="C199" s="58" t="s">
        <v>227</v>
      </c>
      <c r="D199" s="59">
        <v>0</v>
      </c>
    </row>
    <row r="200" spans="1:4" ht="15.75" thickBot="1" x14ac:dyDescent="0.25">
      <c r="A200" s="57">
        <v>5</v>
      </c>
      <c r="B200" s="41"/>
      <c r="C200" s="58" t="s">
        <v>228</v>
      </c>
      <c r="D200" s="59">
        <v>18101</v>
      </c>
    </row>
    <row r="201" spans="1:4" ht="16.5" customHeight="1" thickBot="1" x14ac:dyDescent="0.3">
      <c r="A201" s="60"/>
      <c r="B201" s="61"/>
      <c r="C201" s="62" t="s">
        <v>229</v>
      </c>
      <c r="D201" s="63">
        <f>+D200+D199+D198+D197+D196</f>
        <v>5638135</v>
      </c>
    </row>
    <row r="202" spans="1:4" ht="15.75" customHeight="1" x14ac:dyDescent="0.25">
      <c r="A202" s="64"/>
      <c r="B202" s="65"/>
      <c r="C202" s="66"/>
      <c r="D202" s="67"/>
    </row>
    <row r="203" spans="1:4" ht="15.75" x14ac:dyDescent="0.25">
      <c r="A203" s="53" t="s">
        <v>253</v>
      </c>
      <c r="B203" s="54" t="s">
        <v>197</v>
      </c>
      <c r="C203" s="55"/>
      <c r="D203" s="56"/>
    </row>
    <row r="204" spans="1:4" x14ac:dyDescent="0.2">
      <c r="A204" s="57">
        <v>1</v>
      </c>
      <c r="B204" s="41"/>
      <c r="C204" s="58" t="s">
        <v>224</v>
      </c>
      <c r="D204" s="59">
        <v>59168</v>
      </c>
    </row>
    <row r="205" spans="1:4" x14ac:dyDescent="0.2">
      <c r="A205" s="57">
        <v>2</v>
      </c>
      <c r="B205" s="41"/>
      <c r="C205" s="58" t="s">
        <v>225</v>
      </c>
      <c r="D205" s="59">
        <v>0</v>
      </c>
    </row>
    <row r="206" spans="1:4" x14ac:dyDescent="0.2">
      <c r="A206" s="57">
        <v>3</v>
      </c>
      <c r="B206" s="41"/>
      <c r="C206" s="58" t="s">
        <v>226</v>
      </c>
      <c r="D206" s="59">
        <v>0</v>
      </c>
    </row>
    <row r="207" spans="1:4" x14ac:dyDescent="0.2">
      <c r="A207" s="57">
        <v>4</v>
      </c>
      <c r="B207" s="41"/>
      <c r="C207" s="58" t="s">
        <v>227</v>
      </c>
      <c r="D207" s="59">
        <v>0</v>
      </c>
    </row>
    <row r="208" spans="1:4" ht="15.75" thickBot="1" x14ac:dyDescent="0.25">
      <c r="A208" s="57">
        <v>5</v>
      </c>
      <c r="B208" s="41"/>
      <c r="C208" s="58" t="s">
        <v>228</v>
      </c>
      <c r="D208" s="59">
        <v>20121</v>
      </c>
    </row>
    <row r="209" spans="1:4" ht="16.5" customHeight="1" thickBot="1" x14ac:dyDescent="0.3">
      <c r="A209" s="60"/>
      <c r="B209" s="61"/>
      <c r="C209" s="62" t="s">
        <v>229</v>
      </c>
      <c r="D209" s="63">
        <f>+D208+D207+D206+D205+D204</f>
        <v>79289</v>
      </c>
    </row>
    <row r="210" spans="1:4" ht="15.75" customHeight="1" x14ac:dyDescent="0.25">
      <c r="A210" s="64"/>
      <c r="B210" s="65"/>
      <c r="C210" s="66"/>
      <c r="D210" s="67"/>
    </row>
    <row r="211" spans="1:4" ht="31.5" x14ac:dyDescent="0.25">
      <c r="A211" s="53" t="s">
        <v>254</v>
      </c>
      <c r="B211" s="54" t="s">
        <v>202</v>
      </c>
      <c r="C211" s="55"/>
      <c r="D211" s="56"/>
    </row>
    <row r="212" spans="1:4" x14ac:dyDescent="0.2">
      <c r="A212" s="57">
        <v>1</v>
      </c>
      <c r="B212" s="41"/>
      <c r="C212" s="58" t="s">
        <v>224</v>
      </c>
      <c r="D212" s="59">
        <v>3950422</v>
      </c>
    </row>
    <row r="213" spans="1:4" x14ac:dyDescent="0.2">
      <c r="A213" s="57">
        <v>2</v>
      </c>
      <c r="B213" s="41"/>
      <c r="C213" s="58" t="s">
        <v>225</v>
      </c>
      <c r="D213" s="59">
        <v>0</v>
      </c>
    </row>
    <row r="214" spans="1:4" x14ac:dyDescent="0.2">
      <c r="A214" s="57">
        <v>3</v>
      </c>
      <c r="B214" s="41"/>
      <c r="C214" s="58" t="s">
        <v>226</v>
      </c>
      <c r="D214" s="59">
        <v>0</v>
      </c>
    </row>
    <row r="215" spans="1:4" x14ac:dyDescent="0.2">
      <c r="A215" s="57">
        <v>4</v>
      </c>
      <c r="B215" s="41"/>
      <c r="C215" s="58" t="s">
        <v>227</v>
      </c>
      <c r="D215" s="59">
        <v>0</v>
      </c>
    </row>
    <row r="216" spans="1:4" ht="15.75" thickBot="1" x14ac:dyDescent="0.25">
      <c r="A216" s="57">
        <v>5</v>
      </c>
      <c r="B216" s="41"/>
      <c r="C216" s="58" t="s">
        <v>228</v>
      </c>
      <c r="D216" s="59">
        <v>-33292</v>
      </c>
    </row>
    <row r="217" spans="1:4" ht="16.5" customHeight="1" thickBot="1" x14ac:dyDescent="0.3">
      <c r="A217" s="60"/>
      <c r="B217" s="61"/>
      <c r="C217" s="62" t="s">
        <v>229</v>
      </c>
      <c r="D217" s="63">
        <f>+D216+D215+D214+D213+D212</f>
        <v>3917130</v>
      </c>
    </row>
    <row r="218" spans="1:4" ht="15.75" customHeight="1" thickBot="1" x14ac:dyDescent="0.3">
      <c r="A218" s="64"/>
      <c r="B218" s="65"/>
      <c r="C218" s="66"/>
      <c r="D218" s="67"/>
    </row>
    <row r="219" spans="1:4" ht="16.5" customHeight="1" thickBot="1" x14ac:dyDescent="0.3">
      <c r="A219" s="68"/>
      <c r="B219" s="69" t="s">
        <v>255</v>
      </c>
      <c r="C219" s="62" t="s">
        <v>256</v>
      </c>
      <c r="D219" s="63">
        <f>+D217-D216+D209-D208+D201-D200+D193-D192+D185-D184+D177-D176+D169-D168+D161-D160+D153-D152+D145-D144+D137-D136+D129-D128+D121-D120+D113-D112+D105-D104+D97-D96+D89-D88+D81-D80+D73-D72+D65-D64+D57-D56+D49-D48+D41-D40+D33-D32+D25-D24+D17-D16</f>
        <v>81894114</v>
      </c>
    </row>
    <row r="220" spans="1:4" ht="16.5" customHeight="1" thickBot="1" x14ac:dyDescent="0.3">
      <c r="A220" s="68"/>
      <c r="B220" s="69" t="s">
        <v>228</v>
      </c>
      <c r="C220" s="62"/>
      <c r="D220" s="63">
        <f>+D216+D208+D200+D192+D184+D176+D168+D160+D152+D144+D136+D128+D120+D112+D104+D96+D88+D80+D72+D64+D56+D48+D40+D32+D24+D16</f>
        <v>-3463739</v>
      </c>
    </row>
    <row r="221" spans="1:4" ht="16.5" customHeight="1" thickBot="1" x14ac:dyDescent="0.3">
      <c r="A221" s="68"/>
      <c r="B221" s="69" t="s">
        <v>257</v>
      </c>
      <c r="C221" s="62" t="s">
        <v>256</v>
      </c>
      <c r="D221" s="63">
        <f>SUM(D219:D220)</f>
        <v>78430375</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REPORTING&amp;RROCKVILLE GENERAL HOSPITAL</oddHeader>
    <oddFooter>&amp;LREPORT 5&amp;C&amp;P OF &amp;N&amp;R&amp;D, &amp;T</oddFooter>
  </headerFooter>
  <rowBreaks count="3" manualBreakCount="3">
    <brk id="65" max="3" man="1"/>
    <brk id="121" max="3" man="1"/>
    <brk id="17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7"/>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8" t="s">
        <v>0</v>
      </c>
      <c r="B1" s="448"/>
      <c r="C1" s="448"/>
      <c r="D1" s="448"/>
      <c r="E1" s="448"/>
    </row>
    <row r="2" spans="1:5" ht="15.75" customHeight="1" x14ac:dyDescent="0.25">
      <c r="A2" s="448" t="s">
        <v>1</v>
      </c>
      <c r="B2" s="448"/>
      <c r="C2" s="448"/>
      <c r="D2" s="448"/>
      <c r="E2" s="448"/>
    </row>
    <row r="3" spans="1:5" ht="15.75" customHeight="1" x14ac:dyDescent="0.25">
      <c r="A3" s="448" t="s">
        <v>2</v>
      </c>
      <c r="B3" s="448"/>
      <c r="C3" s="448"/>
      <c r="D3" s="448"/>
      <c r="E3" s="448"/>
    </row>
    <row r="4" spans="1:5" ht="15.75" customHeight="1" x14ac:dyDescent="0.25">
      <c r="A4" s="448" t="s">
        <v>258</v>
      </c>
      <c r="B4" s="448"/>
      <c r="C4" s="448"/>
      <c r="D4" s="448"/>
      <c r="E4" s="448"/>
    </row>
    <row r="5" spans="1:5" ht="16.5" customHeight="1" thickBot="1" x14ac:dyDescent="0.3">
      <c r="A5" s="70"/>
      <c r="B5" s="70"/>
      <c r="C5" s="35"/>
    </row>
    <row r="6" spans="1:5" ht="15.75" customHeight="1" x14ac:dyDescent="0.25">
      <c r="A6" s="71" t="s">
        <v>215</v>
      </c>
      <c r="B6" s="72" t="s">
        <v>216</v>
      </c>
      <c r="C6" s="73" t="s">
        <v>217</v>
      </c>
      <c r="D6" s="73" t="s">
        <v>218</v>
      </c>
      <c r="E6" s="73" t="s">
        <v>259</v>
      </c>
    </row>
    <row r="7" spans="1:5" ht="31.5" customHeight="1" x14ac:dyDescent="0.25">
      <c r="A7" s="74"/>
      <c r="B7" s="75"/>
      <c r="C7" s="76"/>
      <c r="D7" s="77"/>
      <c r="E7" s="78" t="s">
        <v>260</v>
      </c>
    </row>
    <row r="8" spans="1:5" ht="16.5" customHeight="1" thickBot="1" x14ac:dyDescent="0.3">
      <c r="A8" s="79" t="s">
        <v>5</v>
      </c>
      <c r="B8" s="80" t="s">
        <v>9</v>
      </c>
      <c r="C8" s="81" t="s">
        <v>261</v>
      </c>
      <c r="D8" s="81" t="s">
        <v>262</v>
      </c>
      <c r="E8" s="82" t="s">
        <v>263</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264</v>
      </c>
      <c r="D11" s="93" t="s">
        <v>265</v>
      </c>
      <c r="E11" s="94">
        <v>1723514</v>
      </c>
    </row>
    <row r="12" spans="1:5" ht="15.75" thickBot="1" x14ac:dyDescent="0.25">
      <c r="A12" s="95">
        <v>1</v>
      </c>
      <c r="B12" s="96"/>
      <c r="C12" s="97" t="s">
        <v>266</v>
      </c>
      <c r="D12" s="98" t="s">
        <v>267</v>
      </c>
      <c r="E12" s="99">
        <v>1070446</v>
      </c>
    </row>
    <row r="13" spans="1:5" s="31" customFormat="1" ht="16.5" customHeight="1" thickBot="1" x14ac:dyDescent="0.3">
      <c r="A13" s="100"/>
      <c r="B13" s="101"/>
      <c r="C13" s="62" t="s">
        <v>268</v>
      </c>
      <c r="D13" s="102" t="s">
        <v>269</v>
      </c>
      <c r="E13" s="103">
        <f>SUM(E11:E12)</f>
        <v>2793960</v>
      </c>
    </row>
    <row r="14" spans="1:5" s="31" customFormat="1" x14ac:dyDescent="0.2">
      <c r="A14" s="64"/>
      <c r="B14" s="104"/>
      <c r="C14" s="105"/>
      <c r="D14" s="106"/>
      <c r="E14" s="107"/>
    </row>
    <row r="15" spans="1:5" ht="15.75" customHeight="1" x14ac:dyDescent="0.25">
      <c r="A15" s="87" t="s">
        <v>37</v>
      </c>
      <c r="B15" s="88" t="s">
        <v>38</v>
      </c>
      <c r="C15" s="55"/>
      <c r="D15" s="55"/>
      <c r="E15" s="89"/>
    </row>
    <row r="16" spans="1:5" ht="15.75" customHeight="1" x14ac:dyDescent="0.25">
      <c r="A16" s="90"/>
      <c r="B16" s="91"/>
      <c r="C16" s="92" t="s">
        <v>264</v>
      </c>
      <c r="D16" s="93" t="s">
        <v>265</v>
      </c>
      <c r="E16" s="94">
        <v>382123</v>
      </c>
    </row>
    <row r="17" spans="1:5" ht="15.75" thickBot="1" x14ac:dyDescent="0.25">
      <c r="A17" s="95">
        <v>1</v>
      </c>
      <c r="B17" s="96"/>
      <c r="C17" s="97" t="s">
        <v>266</v>
      </c>
      <c r="D17" s="98" t="s">
        <v>267</v>
      </c>
      <c r="E17" s="99">
        <v>38700</v>
      </c>
    </row>
    <row r="18" spans="1:5" s="31" customFormat="1" ht="16.5" customHeight="1" thickBot="1" x14ac:dyDescent="0.3">
      <c r="A18" s="100"/>
      <c r="B18" s="101"/>
      <c r="C18" s="62" t="s">
        <v>268</v>
      </c>
      <c r="D18" s="102" t="s">
        <v>269</v>
      </c>
      <c r="E18" s="103">
        <f>SUM(E16:E17)</f>
        <v>420823</v>
      </c>
    </row>
    <row r="19" spans="1:5" s="31" customFormat="1" x14ac:dyDescent="0.2">
      <c r="A19" s="64"/>
      <c r="B19" s="104"/>
      <c r="C19" s="105"/>
      <c r="D19" s="106"/>
      <c r="E19" s="107"/>
    </row>
    <row r="20" spans="1:5" ht="15.75" customHeight="1" x14ac:dyDescent="0.25">
      <c r="A20" s="87" t="s">
        <v>51</v>
      </c>
      <c r="B20" s="88" t="s">
        <v>52</v>
      </c>
      <c r="C20" s="55"/>
      <c r="D20" s="55"/>
      <c r="E20" s="89"/>
    </row>
    <row r="21" spans="1:5" ht="15.75" customHeight="1" x14ac:dyDescent="0.25">
      <c r="A21" s="90"/>
      <c r="B21" s="91"/>
      <c r="C21" s="92" t="s">
        <v>264</v>
      </c>
      <c r="D21" s="93" t="s">
        <v>265</v>
      </c>
      <c r="E21" s="94">
        <v>1118285</v>
      </c>
    </row>
    <row r="22" spans="1:5" x14ac:dyDescent="0.2">
      <c r="A22" s="95">
        <v>1</v>
      </c>
      <c r="B22" s="96"/>
      <c r="C22" s="97" t="s">
        <v>266</v>
      </c>
      <c r="D22" s="98" t="s">
        <v>267</v>
      </c>
      <c r="E22" s="99">
        <v>334500</v>
      </c>
    </row>
    <row r="23" spans="1:5" ht="15.75" thickBot="1" x14ac:dyDescent="0.25">
      <c r="A23" s="95">
        <v>2</v>
      </c>
      <c r="B23" s="96"/>
      <c r="C23" s="97" t="s">
        <v>270</v>
      </c>
      <c r="D23" s="98" t="s">
        <v>267</v>
      </c>
      <c r="E23" s="99">
        <v>-390000</v>
      </c>
    </row>
    <row r="24" spans="1:5" s="31" customFormat="1" ht="16.5" customHeight="1" thickBot="1" x14ac:dyDescent="0.3">
      <c r="A24" s="100"/>
      <c r="B24" s="101"/>
      <c r="C24" s="62" t="s">
        <v>268</v>
      </c>
      <c r="D24" s="102" t="s">
        <v>269</v>
      </c>
      <c r="E24" s="103">
        <f>SUM(E21:E23)</f>
        <v>1062785</v>
      </c>
    </row>
    <row r="25" spans="1:5" s="31" customFormat="1" x14ac:dyDescent="0.2">
      <c r="A25" s="64"/>
      <c r="B25" s="104"/>
      <c r="C25" s="105"/>
      <c r="D25" s="106"/>
      <c r="E25" s="107"/>
    </row>
    <row r="26" spans="1:5" ht="15.75" customHeight="1" x14ac:dyDescent="0.25">
      <c r="A26" s="87" t="s">
        <v>59</v>
      </c>
      <c r="B26" s="88" t="s">
        <v>60</v>
      </c>
      <c r="C26" s="55"/>
      <c r="D26" s="55"/>
      <c r="E26" s="89"/>
    </row>
    <row r="27" spans="1:5" ht="15.75" customHeight="1" x14ac:dyDescent="0.25">
      <c r="A27" s="90"/>
      <c r="B27" s="91"/>
      <c r="C27" s="92" t="s">
        <v>264</v>
      </c>
      <c r="D27" s="93" t="s">
        <v>265</v>
      </c>
      <c r="E27" s="94">
        <v>1120824</v>
      </c>
    </row>
    <row r="28" spans="1:5" ht="15.75" thickBot="1" x14ac:dyDescent="0.25">
      <c r="A28" s="95">
        <v>1</v>
      </c>
      <c r="B28" s="96"/>
      <c r="C28" s="97" t="s">
        <v>271</v>
      </c>
      <c r="D28" s="98" t="s">
        <v>267</v>
      </c>
      <c r="E28" s="99">
        <v>-67769</v>
      </c>
    </row>
    <row r="29" spans="1:5" s="31" customFormat="1" ht="16.5" customHeight="1" thickBot="1" x14ac:dyDescent="0.3">
      <c r="A29" s="100"/>
      <c r="B29" s="101"/>
      <c r="C29" s="62" t="s">
        <v>268</v>
      </c>
      <c r="D29" s="102" t="s">
        <v>269</v>
      </c>
      <c r="E29" s="103">
        <f>SUM(E27:E28)</f>
        <v>1053055</v>
      </c>
    </row>
    <row r="30" spans="1:5" s="31" customFormat="1" x14ac:dyDescent="0.2">
      <c r="A30" s="64"/>
      <c r="B30" s="104"/>
      <c r="C30" s="105"/>
      <c r="D30" s="106"/>
      <c r="E30" s="107"/>
    </row>
    <row r="31" spans="1:5" ht="15.75" customHeight="1" x14ac:dyDescent="0.25">
      <c r="A31" s="87" t="s">
        <v>70</v>
      </c>
      <c r="B31" s="88" t="s">
        <v>71</v>
      </c>
      <c r="C31" s="55"/>
      <c r="D31" s="55"/>
      <c r="E31" s="89"/>
    </row>
    <row r="32" spans="1:5" ht="15.75" customHeight="1" x14ac:dyDescent="0.25">
      <c r="A32" s="90"/>
      <c r="B32" s="91"/>
      <c r="C32" s="92" t="s">
        <v>264</v>
      </c>
      <c r="D32" s="93" t="s">
        <v>265</v>
      </c>
      <c r="E32" s="94">
        <v>0</v>
      </c>
    </row>
    <row r="33" spans="1:5" ht="15.75" thickBot="1" x14ac:dyDescent="0.25">
      <c r="A33" s="95"/>
      <c r="B33" s="96"/>
      <c r="C33" s="97" t="s">
        <v>272</v>
      </c>
      <c r="D33" s="98" t="s">
        <v>68</v>
      </c>
      <c r="E33" s="99">
        <v>0</v>
      </c>
    </row>
    <row r="34" spans="1:5" s="31" customFormat="1" ht="16.5" customHeight="1" thickBot="1" x14ac:dyDescent="0.3">
      <c r="A34" s="100"/>
      <c r="B34" s="101"/>
      <c r="C34" s="62" t="s">
        <v>268</v>
      </c>
      <c r="D34" s="102" t="s">
        <v>269</v>
      </c>
      <c r="E34" s="103">
        <f>SUM(E32)</f>
        <v>0</v>
      </c>
    </row>
    <row r="35" spans="1:5" s="31" customFormat="1" x14ac:dyDescent="0.2">
      <c r="A35" s="64"/>
      <c r="B35" s="104"/>
      <c r="C35" s="105"/>
      <c r="D35" s="106"/>
      <c r="E35" s="107"/>
    </row>
    <row r="36" spans="1:5" ht="15.75" customHeight="1" x14ac:dyDescent="0.25">
      <c r="A36" s="87" t="s">
        <v>79</v>
      </c>
      <c r="B36" s="88" t="s">
        <v>80</v>
      </c>
      <c r="C36" s="55"/>
      <c r="D36" s="55"/>
      <c r="E36" s="89"/>
    </row>
    <row r="37" spans="1:5" ht="15.75" customHeight="1" x14ac:dyDescent="0.25">
      <c r="A37" s="90"/>
      <c r="B37" s="91"/>
      <c r="C37" s="92" t="s">
        <v>264</v>
      </c>
      <c r="D37" s="93" t="s">
        <v>265</v>
      </c>
      <c r="E37" s="94">
        <v>0</v>
      </c>
    </row>
    <row r="38" spans="1:5" ht="15.75" thickBot="1" x14ac:dyDescent="0.25">
      <c r="A38" s="95"/>
      <c r="B38" s="96"/>
      <c r="C38" s="97" t="s">
        <v>272</v>
      </c>
      <c r="D38" s="98" t="s">
        <v>68</v>
      </c>
      <c r="E38" s="99">
        <v>0</v>
      </c>
    </row>
    <row r="39" spans="1:5" s="31" customFormat="1" ht="16.5" customHeight="1" thickBot="1" x14ac:dyDescent="0.3">
      <c r="A39" s="100"/>
      <c r="B39" s="101"/>
      <c r="C39" s="62" t="s">
        <v>268</v>
      </c>
      <c r="D39" s="102" t="s">
        <v>269</v>
      </c>
      <c r="E39" s="103">
        <f>SUM(E37)</f>
        <v>0</v>
      </c>
    </row>
    <row r="40" spans="1:5" s="31" customFormat="1" x14ac:dyDescent="0.2">
      <c r="A40" s="64"/>
      <c r="B40" s="104"/>
      <c r="C40" s="105"/>
      <c r="D40" s="106"/>
      <c r="E40" s="107"/>
    </row>
    <row r="41" spans="1:5" ht="15.75" customHeight="1" x14ac:dyDescent="0.25">
      <c r="A41" s="87" t="s">
        <v>88</v>
      </c>
      <c r="B41" s="88" t="s">
        <v>89</v>
      </c>
      <c r="C41" s="55"/>
      <c r="D41" s="55"/>
      <c r="E41" s="89"/>
    </row>
    <row r="42" spans="1:5" ht="15.75" customHeight="1" x14ac:dyDescent="0.25">
      <c r="A42" s="90"/>
      <c r="B42" s="91"/>
      <c r="C42" s="92" t="s">
        <v>264</v>
      </c>
      <c r="D42" s="93" t="s">
        <v>265</v>
      </c>
      <c r="E42" s="94">
        <v>-713131</v>
      </c>
    </row>
    <row r="43" spans="1:5" ht="15.75" thickBot="1" x14ac:dyDescent="0.25">
      <c r="A43" s="95">
        <v>1</v>
      </c>
      <c r="B43" s="96"/>
      <c r="C43" s="97" t="s">
        <v>273</v>
      </c>
      <c r="D43" s="98" t="s">
        <v>267</v>
      </c>
      <c r="E43" s="99">
        <v>707145</v>
      </c>
    </row>
    <row r="44" spans="1:5" s="31" customFormat="1" ht="16.5" customHeight="1" thickBot="1" x14ac:dyDescent="0.3">
      <c r="A44" s="100"/>
      <c r="B44" s="101"/>
      <c r="C44" s="62" t="s">
        <v>268</v>
      </c>
      <c r="D44" s="102" t="s">
        <v>269</v>
      </c>
      <c r="E44" s="103">
        <f>SUM(E42:E43)</f>
        <v>-5986</v>
      </c>
    </row>
    <row r="45" spans="1:5" s="31" customFormat="1" x14ac:dyDescent="0.2">
      <c r="A45" s="64"/>
      <c r="B45" s="104"/>
      <c r="C45" s="105"/>
      <c r="D45" s="106"/>
      <c r="E45" s="107"/>
    </row>
    <row r="46" spans="1:5" ht="15.75" customHeight="1" x14ac:dyDescent="0.25">
      <c r="A46" s="87" t="s">
        <v>92</v>
      </c>
      <c r="B46" s="88" t="s">
        <v>93</v>
      </c>
      <c r="C46" s="55"/>
      <c r="D46" s="55"/>
      <c r="E46" s="89"/>
    </row>
    <row r="47" spans="1:5" ht="15.75" customHeight="1" x14ac:dyDescent="0.25">
      <c r="A47" s="90"/>
      <c r="B47" s="91"/>
      <c r="C47" s="92" t="s">
        <v>264</v>
      </c>
      <c r="D47" s="93" t="s">
        <v>265</v>
      </c>
      <c r="E47" s="94">
        <v>0</v>
      </c>
    </row>
    <row r="48" spans="1:5" ht="15.75" thickBot="1" x14ac:dyDescent="0.25">
      <c r="A48" s="95"/>
      <c r="B48" s="96"/>
      <c r="C48" s="97" t="s">
        <v>272</v>
      </c>
      <c r="D48" s="98" t="s">
        <v>68</v>
      </c>
      <c r="E48" s="99">
        <v>0</v>
      </c>
    </row>
    <row r="49" spans="1:5" s="31" customFormat="1" ht="16.5" customHeight="1" thickBot="1" x14ac:dyDescent="0.3">
      <c r="A49" s="100"/>
      <c r="B49" s="101"/>
      <c r="C49" s="62" t="s">
        <v>268</v>
      </c>
      <c r="D49" s="102" t="s">
        <v>269</v>
      </c>
      <c r="E49" s="103">
        <f>SUM(E47)</f>
        <v>0</v>
      </c>
    </row>
    <row r="50" spans="1:5" s="31" customFormat="1" x14ac:dyDescent="0.2">
      <c r="A50" s="64"/>
      <c r="B50" s="104"/>
      <c r="C50" s="105"/>
      <c r="D50" s="106"/>
      <c r="E50" s="107"/>
    </row>
    <row r="51" spans="1:5" ht="15.75" customHeight="1" x14ac:dyDescent="0.25">
      <c r="A51" s="87" t="s">
        <v>99</v>
      </c>
      <c r="B51" s="88" t="s">
        <v>100</v>
      </c>
      <c r="C51" s="55"/>
      <c r="D51" s="55"/>
      <c r="E51" s="89"/>
    </row>
    <row r="52" spans="1:5" ht="15.75" customHeight="1" x14ac:dyDescent="0.25">
      <c r="A52" s="90"/>
      <c r="B52" s="91"/>
      <c r="C52" s="92" t="s">
        <v>264</v>
      </c>
      <c r="D52" s="93" t="s">
        <v>265</v>
      </c>
      <c r="E52" s="94">
        <v>212152</v>
      </c>
    </row>
    <row r="53" spans="1:5" ht="15.75" thickBot="1" x14ac:dyDescent="0.25">
      <c r="A53" s="95">
        <v>1</v>
      </c>
      <c r="B53" s="96"/>
      <c r="C53" s="97" t="s">
        <v>274</v>
      </c>
      <c r="D53" s="98" t="s">
        <v>267</v>
      </c>
      <c r="E53" s="99">
        <v>-31607</v>
      </c>
    </row>
    <row r="54" spans="1:5" s="31" customFormat="1" ht="16.5" customHeight="1" thickBot="1" x14ac:dyDescent="0.3">
      <c r="A54" s="100"/>
      <c r="B54" s="101"/>
      <c r="C54" s="62" t="s">
        <v>268</v>
      </c>
      <c r="D54" s="102" t="s">
        <v>269</v>
      </c>
      <c r="E54" s="103">
        <f>SUM(E52:E53)</f>
        <v>180545</v>
      </c>
    </row>
    <row r="55" spans="1:5" s="31" customFormat="1" x14ac:dyDescent="0.2">
      <c r="A55" s="64"/>
      <c r="B55" s="104"/>
      <c r="C55" s="105"/>
      <c r="D55" s="106"/>
      <c r="E55" s="107"/>
    </row>
    <row r="56" spans="1:5" ht="15.75" customHeight="1" x14ac:dyDescent="0.25">
      <c r="A56" s="87" t="s">
        <v>108</v>
      </c>
      <c r="B56" s="88" t="s">
        <v>109</v>
      </c>
      <c r="C56" s="55"/>
      <c r="D56" s="55"/>
      <c r="E56" s="89"/>
    </row>
    <row r="57" spans="1:5" ht="15.75" customHeight="1" x14ac:dyDescent="0.25">
      <c r="A57" s="90"/>
      <c r="B57" s="91"/>
      <c r="C57" s="92" t="s">
        <v>264</v>
      </c>
      <c r="D57" s="93" t="s">
        <v>265</v>
      </c>
      <c r="E57" s="94">
        <v>30194</v>
      </c>
    </row>
    <row r="58" spans="1:5" ht="15.75" thickBot="1" x14ac:dyDescent="0.25">
      <c r="A58" s="95"/>
      <c r="B58" s="96"/>
      <c r="C58" s="97" t="s">
        <v>272</v>
      </c>
      <c r="D58" s="98" t="s">
        <v>68</v>
      </c>
      <c r="E58" s="99">
        <v>0</v>
      </c>
    </row>
    <row r="59" spans="1:5" s="31" customFormat="1" ht="16.5" customHeight="1" thickBot="1" x14ac:dyDescent="0.3">
      <c r="A59" s="100"/>
      <c r="B59" s="101"/>
      <c r="C59" s="62" t="s">
        <v>268</v>
      </c>
      <c r="D59" s="102" t="s">
        <v>269</v>
      </c>
      <c r="E59" s="103">
        <f>SUM(E57)</f>
        <v>30194</v>
      </c>
    </row>
    <row r="60" spans="1:5" s="31" customFormat="1" x14ac:dyDescent="0.2">
      <c r="A60" s="64"/>
      <c r="B60" s="104"/>
      <c r="C60" s="105"/>
      <c r="D60" s="106"/>
      <c r="E60" s="107"/>
    </row>
    <row r="61" spans="1:5" ht="15.75" customHeight="1" x14ac:dyDescent="0.25">
      <c r="A61" s="87" t="s">
        <v>111</v>
      </c>
      <c r="B61" s="88" t="s">
        <v>112</v>
      </c>
      <c r="C61" s="55"/>
      <c r="D61" s="55"/>
      <c r="E61" s="89"/>
    </row>
    <row r="62" spans="1:5" ht="15.75" customHeight="1" x14ac:dyDescent="0.25">
      <c r="A62" s="90"/>
      <c r="B62" s="91"/>
      <c r="C62" s="92" t="s">
        <v>264</v>
      </c>
      <c r="D62" s="93" t="s">
        <v>265</v>
      </c>
      <c r="E62" s="94">
        <v>-8085513</v>
      </c>
    </row>
    <row r="63" spans="1:5" ht="15.75" thickBot="1" x14ac:dyDescent="0.25">
      <c r="A63" s="95">
        <v>1</v>
      </c>
      <c r="B63" s="96"/>
      <c r="C63" s="97" t="s">
        <v>271</v>
      </c>
      <c r="D63" s="98" t="s">
        <v>267</v>
      </c>
      <c r="E63" s="99">
        <v>5374149</v>
      </c>
    </row>
    <row r="64" spans="1:5" s="31" customFormat="1" ht="16.5" customHeight="1" thickBot="1" x14ac:dyDescent="0.3">
      <c r="A64" s="100"/>
      <c r="B64" s="101"/>
      <c r="C64" s="62" t="s">
        <v>268</v>
      </c>
      <c r="D64" s="102" t="s">
        <v>269</v>
      </c>
      <c r="E64" s="103">
        <f>SUM(E62:E63)</f>
        <v>-2711364</v>
      </c>
    </row>
    <row r="65" spans="1:5" s="31" customFormat="1" x14ac:dyDescent="0.2">
      <c r="A65" s="64"/>
      <c r="B65" s="104"/>
      <c r="C65" s="105"/>
      <c r="D65" s="106"/>
      <c r="E65" s="107"/>
    </row>
    <row r="66" spans="1:5" ht="15.75" customHeight="1" x14ac:dyDescent="0.25">
      <c r="A66" s="87" t="s">
        <v>115</v>
      </c>
      <c r="B66" s="88" t="s">
        <v>116</v>
      </c>
      <c r="C66" s="55"/>
      <c r="D66" s="55"/>
      <c r="E66" s="89"/>
    </row>
    <row r="67" spans="1:5" ht="15.75" customHeight="1" x14ac:dyDescent="0.25">
      <c r="A67" s="90"/>
      <c r="B67" s="91"/>
      <c r="C67" s="92" t="s">
        <v>264</v>
      </c>
      <c r="D67" s="93" t="s">
        <v>265</v>
      </c>
      <c r="E67" s="94">
        <v>21922</v>
      </c>
    </row>
    <row r="68" spans="1:5" ht="15.75" thickBot="1" x14ac:dyDescent="0.25">
      <c r="A68" s="95">
        <v>1</v>
      </c>
      <c r="B68" s="96"/>
      <c r="C68" s="97" t="s">
        <v>274</v>
      </c>
      <c r="D68" s="98" t="s">
        <v>267</v>
      </c>
      <c r="E68" s="99">
        <v>-21922</v>
      </c>
    </row>
    <row r="69" spans="1:5" s="31" customFormat="1" ht="16.5" customHeight="1" thickBot="1" x14ac:dyDescent="0.3">
      <c r="A69" s="100"/>
      <c r="B69" s="101"/>
      <c r="C69" s="62" t="s">
        <v>268</v>
      </c>
      <c r="D69" s="102" t="s">
        <v>269</v>
      </c>
      <c r="E69" s="103">
        <f>SUM(E67:E68)</f>
        <v>0</v>
      </c>
    </row>
    <row r="70" spans="1:5" s="31" customFormat="1" x14ac:dyDescent="0.2">
      <c r="A70" s="64"/>
      <c r="B70" s="104"/>
      <c r="C70" s="105"/>
      <c r="D70" s="106"/>
      <c r="E70" s="107"/>
    </row>
    <row r="71" spans="1:5" ht="15.75" customHeight="1" x14ac:dyDescent="0.25">
      <c r="A71" s="87" t="s">
        <v>123</v>
      </c>
      <c r="B71" s="88" t="s">
        <v>124</v>
      </c>
      <c r="C71" s="55"/>
      <c r="D71" s="55"/>
      <c r="E71" s="89"/>
    </row>
    <row r="72" spans="1:5" ht="15.75" customHeight="1" x14ac:dyDescent="0.25">
      <c r="A72" s="90"/>
      <c r="B72" s="91"/>
      <c r="C72" s="92" t="s">
        <v>264</v>
      </c>
      <c r="D72" s="93" t="s">
        <v>265</v>
      </c>
      <c r="E72" s="94">
        <v>0</v>
      </c>
    </row>
    <row r="73" spans="1:5" ht="15.75" thickBot="1" x14ac:dyDescent="0.25">
      <c r="A73" s="95"/>
      <c r="B73" s="96"/>
      <c r="C73" s="97" t="s">
        <v>272</v>
      </c>
      <c r="D73" s="98" t="s">
        <v>68</v>
      </c>
      <c r="E73" s="99">
        <v>0</v>
      </c>
    </row>
    <row r="74" spans="1:5" s="31" customFormat="1" ht="16.5" customHeight="1" thickBot="1" x14ac:dyDescent="0.3">
      <c r="A74" s="100"/>
      <c r="B74" s="101"/>
      <c r="C74" s="62" t="s">
        <v>268</v>
      </c>
      <c r="D74" s="102" t="s">
        <v>269</v>
      </c>
      <c r="E74" s="103">
        <f>SUM(E72)</f>
        <v>0</v>
      </c>
    </row>
    <row r="75" spans="1:5" s="31" customFormat="1" x14ac:dyDescent="0.2">
      <c r="A75" s="64"/>
      <c r="B75" s="104"/>
      <c r="C75" s="105"/>
      <c r="D75" s="106"/>
      <c r="E75" s="107"/>
    </row>
    <row r="76" spans="1:5" ht="15.75" customHeight="1" x14ac:dyDescent="0.25">
      <c r="A76" s="87" t="s">
        <v>132</v>
      </c>
      <c r="B76" s="88" t="s">
        <v>133</v>
      </c>
      <c r="C76" s="55"/>
      <c r="D76" s="55"/>
      <c r="E76" s="89"/>
    </row>
    <row r="77" spans="1:5" ht="15.75" customHeight="1" x14ac:dyDescent="0.25">
      <c r="A77" s="90"/>
      <c r="B77" s="91"/>
      <c r="C77" s="92" t="s">
        <v>264</v>
      </c>
      <c r="D77" s="93" t="s">
        <v>265</v>
      </c>
      <c r="E77" s="94">
        <v>0</v>
      </c>
    </row>
    <row r="78" spans="1:5" ht="15.75" thickBot="1" x14ac:dyDescent="0.25">
      <c r="A78" s="95"/>
      <c r="B78" s="96"/>
      <c r="C78" s="97" t="s">
        <v>272</v>
      </c>
      <c r="D78" s="98" t="s">
        <v>68</v>
      </c>
      <c r="E78" s="99">
        <v>0</v>
      </c>
    </row>
    <row r="79" spans="1:5" s="31" customFormat="1" ht="16.5" customHeight="1" thickBot="1" x14ac:dyDescent="0.3">
      <c r="A79" s="100"/>
      <c r="B79" s="101"/>
      <c r="C79" s="62" t="s">
        <v>268</v>
      </c>
      <c r="D79" s="102" t="s">
        <v>269</v>
      </c>
      <c r="E79" s="103">
        <f>SUM(E77)</f>
        <v>0</v>
      </c>
    </row>
    <row r="80" spans="1:5" s="31" customFormat="1" x14ac:dyDescent="0.2">
      <c r="A80" s="64"/>
      <c r="B80" s="104"/>
      <c r="C80" s="105"/>
      <c r="D80" s="106"/>
      <c r="E80" s="107"/>
    </row>
    <row r="81" spans="1:5" ht="15.75" customHeight="1" x14ac:dyDescent="0.25">
      <c r="A81" s="87" t="s">
        <v>141</v>
      </c>
      <c r="B81" s="88" t="s">
        <v>142</v>
      </c>
      <c r="C81" s="55"/>
      <c r="D81" s="55"/>
      <c r="E81" s="89"/>
    </row>
    <row r="82" spans="1:5" ht="15.75" customHeight="1" x14ac:dyDescent="0.25">
      <c r="A82" s="90"/>
      <c r="B82" s="91"/>
      <c r="C82" s="92" t="s">
        <v>264</v>
      </c>
      <c r="D82" s="93" t="s">
        <v>265</v>
      </c>
      <c r="E82" s="94">
        <v>0</v>
      </c>
    </row>
    <row r="83" spans="1:5" ht="15.75" thickBot="1" x14ac:dyDescent="0.25">
      <c r="A83" s="95"/>
      <c r="B83" s="96"/>
      <c r="C83" s="97" t="s">
        <v>272</v>
      </c>
      <c r="D83" s="98" t="s">
        <v>68</v>
      </c>
      <c r="E83" s="99">
        <v>0</v>
      </c>
    </row>
    <row r="84" spans="1:5" s="31" customFormat="1" ht="16.5" customHeight="1" thickBot="1" x14ac:dyDescent="0.3">
      <c r="A84" s="100"/>
      <c r="B84" s="101"/>
      <c r="C84" s="62" t="s">
        <v>268</v>
      </c>
      <c r="D84" s="102" t="s">
        <v>269</v>
      </c>
      <c r="E84" s="103">
        <f>SUM(E82)</f>
        <v>0</v>
      </c>
    </row>
    <row r="85" spans="1:5" s="31" customFormat="1" x14ac:dyDescent="0.2">
      <c r="A85" s="64"/>
      <c r="B85" s="104"/>
      <c r="C85" s="105"/>
      <c r="D85" s="106"/>
      <c r="E85" s="107"/>
    </row>
    <row r="86" spans="1:5" ht="15.75" customHeight="1" x14ac:dyDescent="0.25">
      <c r="A86" s="87" t="s">
        <v>152</v>
      </c>
      <c r="B86" s="88" t="s">
        <v>153</v>
      </c>
      <c r="C86" s="55"/>
      <c r="D86" s="55"/>
      <c r="E86" s="89"/>
    </row>
    <row r="87" spans="1:5" ht="15.75" customHeight="1" x14ac:dyDescent="0.25">
      <c r="A87" s="90"/>
      <c r="B87" s="91"/>
      <c r="C87" s="92" t="s">
        <v>264</v>
      </c>
      <c r="D87" s="93" t="s">
        <v>265</v>
      </c>
      <c r="E87" s="94">
        <v>0</v>
      </c>
    </row>
    <row r="88" spans="1:5" ht="15.75" thickBot="1" x14ac:dyDescent="0.25">
      <c r="A88" s="95"/>
      <c r="B88" s="96"/>
      <c r="C88" s="97" t="s">
        <v>272</v>
      </c>
      <c r="D88" s="98" t="s">
        <v>68</v>
      </c>
      <c r="E88" s="99">
        <v>0</v>
      </c>
    </row>
    <row r="89" spans="1:5" s="31" customFormat="1" ht="16.5" customHeight="1" thickBot="1" x14ac:dyDescent="0.3">
      <c r="A89" s="100"/>
      <c r="B89" s="101"/>
      <c r="C89" s="62" t="s">
        <v>268</v>
      </c>
      <c r="D89" s="102" t="s">
        <v>269</v>
      </c>
      <c r="E89" s="103">
        <f>SUM(E87)</f>
        <v>0</v>
      </c>
    </row>
    <row r="90" spans="1:5" s="31" customFormat="1" x14ac:dyDescent="0.2">
      <c r="A90" s="64"/>
      <c r="B90" s="104"/>
      <c r="C90" s="105"/>
      <c r="D90" s="106"/>
      <c r="E90" s="107"/>
    </row>
    <row r="91" spans="1:5" ht="15.75" customHeight="1" x14ac:dyDescent="0.25">
      <c r="A91" s="87" t="s">
        <v>159</v>
      </c>
      <c r="B91" s="88" t="s">
        <v>160</v>
      </c>
      <c r="C91" s="55"/>
      <c r="D91" s="55"/>
      <c r="E91" s="89"/>
    </row>
    <row r="92" spans="1:5" ht="15.75" customHeight="1" x14ac:dyDescent="0.25">
      <c r="A92" s="90"/>
      <c r="B92" s="91"/>
      <c r="C92" s="92" t="s">
        <v>264</v>
      </c>
      <c r="D92" s="93" t="s">
        <v>265</v>
      </c>
      <c r="E92" s="94">
        <v>0</v>
      </c>
    </row>
    <row r="93" spans="1:5" ht="15.75" thickBot="1" x14ac:dyDescent="0.25">
      <c r="A93" s="95"/>
      <c r="B93" s="96"/>
      <c r="C93" s="97" t="s">
        <v>272</v>
      </c>
      <c r="D93" s="98" t="s">
        <v>68</v>
      </c>
      <c r="E93" s="99">
        <v>0</v>
      </c>
    </row>
    <row r="94" spans="1:5" s="31" customFormat="1" ht="16.5" customHeight="1" thickBot="1" x14ac:dyDescent="0.3">
      <c r="A94" s="100"/>
      <c r="B94" s="101"/>
      <c r="C94" s="62" t="s">
        <v>268</v>
      </c>
      <c r="D94" s="102" t="s">
        <v>269</v>
      </c>
      <c r="E94" s="103">
        <f>SUM(E92)</f>
        <v>0</v>
      </c>
    </row>
    <row r="95" spans="1:5" s="31" customFormat="1" x14ac:dyDescent="0.2">
      <c r="A95" s="64"/>
      <c r="B95" s="104"/>
      <c r="C95" s="105"/>
      <c r="D95" s="106"/>
      <c r="E95" s="107"/>
    </row>
    <row r="96" spans="1:5" ht="15.75" customHeight="1" x14ac:dyDescent="0.25">
      <c r="A96" s="87" t="s">
        <v>162</v>
      </c>
      <c r="B96" s="88" t="s">
        <v>163</v>
      </c>
      <c r="C96" s="55"/>
      <c r="D96" s="55"/>
      <c r="E96" s="89"/>
    </row>
    <row r="97" spans="1:5" ht="15.75" customHeight="1" x14ac:dyDescent="0.25">
      <c r="A97" s="90"/>
      <c r="B97" s="91"/>
      <c r="C97" s="92" t="s">
        <v>264</v>
      </c>
      <c r="D97" s="93" t="s">
        <v>265</v>
      </c>
      <c r="E97" s="94">
        <v>0</v>
      </c>
    </row>
    <row r="98" spans="1:5" ht="15.75" thickBot="1" x14ac:dyDescent="0.25">
      <c r="A98" s="95"/>
      <c r="B98" s="96"/>
      <c r="C98" s="97" t="s">
        <v>272</v>
      </c>
      <c r="D98" s="98" t="s">
        <v>68</v>
      </c>
      <c r="E98" s="99">
        <v>0</v>
      </c>
    </row>
    <row r="99" spans="1:5" s="31" customFormat="1" ht="16.5" customHeight="1" thickBot="1" x14ac:dyDescent="0.3">
      <c r="A99" s="100"/>
      <c r="B99" s="101"/>
      <c r="C99" s="62" t="s">
        <v>268</v>
      </c>
      <c r="D99" s="102" t="s">
        <v>269</v>
      </c>
      <c r="E99" s="103">
        <f>SUM(E97)</f>
        <v>0</v>
      </c>
    </row>
    <row r="100" spans="1:5" s="31" customFormat="1" x14ac:dyDescent="0.2">
      <c r="A100" s="64"/>
      <c r="B100" s="104"/>
      <c r="C100" s="105"/>
      <c r="D100" s="106"/>
      <c r="E100" s="107"/>
    </row>
    <row r="101" spans="1:5" ht="15.75" customHeight="1" x14ac:dyDescent="0.25">
      <c r="A101" s="87" t="s">
        <v>165</v>
      </c>
      <c r="B101" s="88" t="s">
        <v>166</v>
      </c>
      <c r="C101" s="55"/>
      <c r="D101" s="55"/>
      <c r="E101" s="89"/>
    </row>
    <row r="102" spans="1:5" ht="15.75" customHeight="1" x14ac:dyDescent="0.25">
      <c r="A102" s="90"/>
      <c r="B102" s="91"/>
      <c r="C102" s="92" t="s">
        <v>264</v>
      </c>
      <c r="D102" s="93" t="s">
        <v>265</v>
      </c>
      <c r="E102" s="94">
        <v>14838492</v>
      </c>
    </row>
    <row r="103" spans="1:5" ht="15.75" thickBot="1" x14ac:dyDescent="0.25">
      <c r="A103" s="95">
        <v>1</v>
      </c>
      <c r="B103" s="96"/>
      <c r="C103" s="97" t="s">
        <v>275</v>
      </c>
      <c r="D103" s="98" t="s">
        <v>267</v>
      </c>
      <c r="E103" s="99">
        <v>-24852460</v>
      </c>
    </row>
    <row r="104" spans="1:5" s="31" customFormat="1" ht="16.5" customHeight="1" thickBot="1" x14ac:dyDescent="0.3">
      <c r="A104" s="100"/>
      <c r="B104" s="101"/>
      <c r="C104" s="62" t="s">
        <v>268</v>
      </c>
      <c r="D104" s="102" t="s">
        <v>269</v>
      </c>
      <c r="E104" s="103">
        <f>SUM(E102:E103)</f>
        <v>-10013968</v>
      </c>
    </row>
    <row r="105" spans="1:5" s="31" customFormat="1" x14ac:dyDescent="0.2">
      <c r="A105" s="64"/>
      <c r="B105" s="104"/>
      <c r="C105" s="105"/>
      <c r="D105" s="106"/>
      <c r="E105" s="107"/>
    </row>
    <row r="106" spans="1:5" ht="15.75" customHeight="1" x14ac:dyDescent="0.25">
      <c r="A106" s="87" t="s">
        <v>169</v>
      </c>
      <c r="B106" s="88" t="s">
        <v>170</v>
      </c>
      <c r="C106" s="55"/>
      <c r="D106" s="55"/>
      <c r="E106" s="89"/>
    </row>
    <row r="107" spans="1:5" ht="15.75" customHeight="1" x14ac:dyDescent="0.25">
      <c r="A107" s="90"/>
      <c r="B107" s="91"/>
      <c r="C107" s="92" t="s">
        <v>264</v>
      </c>
      <c r="D107" s="93" t="s">
        <v>265</v>
      </c>
      <c r="E107" s="94">
        <v>0</v>
      </c>
    </row>
    <row r="108" spans="1:5" ht="15.75" thickBot="1" x14ac:dyDescent="0.25">
      <c r="A108" s="95"/>
      <c r="B108" s="96"/>
      <c r="C108" s="97" t="s">
        <v>272</v>
      </c>
      <c r="D108" s="98" t="s">
        <v>68</v>
      </c>
      <c r="E108" s="99">
        <v>0</v>
      </c>
    </row>
    <row r="109" spans="1:5" s="31" customFormat="1" ht="16.5" customHeight="1" thickBot="1" x14ac:dyDescent="0.3">
      <c r="A109" s="100"/>
      <c r="B109" s="101"/>
      <c r="C109" s="62" t="s">
        <v>268</v>
      </c>
      <c r="D109" s="102" t="s">
        <v>269</v>
      </c>
      <c r="E109" s="103">
        <f>SUM(E107)</f>
        <v>0</v>
      </c>
    </row>
    <row r="110" spans="1:5" s="31" customFormat="1" x14ac:dyDescent="0.2">
      <c r="A110" s="64"/>
      <c r="B110" s="104"/>
      <c r="C110" s="105"/>
      <c r="D110" s="106"/>
      <c r="E110" s="107"/>
    </row>
    <row r="111" spans="1:5" ht="15.75" customHeight="1" x14ac:dyDescent="0.25">
      <c r="A111" s="87" t="s">
        <v>177</v>
      </c>
      <c r="B111" s="88" t="s">
        <v>178</v>
      </c>
      <c r="C111" s="55"/>
      <c r="D111" s="55"/>
      <c r="E111" s="89"/>
    </row>
    <row r="112" spans="1:5" ht="15.75" customHeight="1" x14ac:dyDescent="0.25">
      <c r="A112" s="90"/>
      <c r="B112" s="91"/>
      <c r="C112" s="92" t="s">
        <v>264</v>
      </c>
      <c r="D112" s="93" t="s">
        <v>265</v>
      </c>
      <c r="E112" s="94">
        <v>0</v>
      </c>
    </row>
    <row r="113" spans="1:5" ht="15.75" thickBot="1" x14ac:dyDescent="0.25">
      <c r="A113" s="95"/>
      <c r="B113" s="96"/>
      <c r="C113" s="97" t="s">
        <v>272</v>
      </c>
      <c r="D113" s="98" t="s">
        <v>68</v>
      </c>
      <c r="E113" s="99">
        <v>0</v>
      </c>
    </row>
    <row r="114" spans="1:5" s="31" customFormat="1" ht="16.5" customHeight="1" thickBot="1" x14ac:dyDescent="0.3">
      <c r="A114" s="100"/>
      <c r="B114" s="101"/>
      <c r="C114" s="62" t="s">
        <v>268</v>
      </c>
      <c r="D114" s="102" t="s">
        <v>269</v>
      </c>
      <c r="E114" s="103">
        <f>SUM(E112)</f>
        <v>0</v>
      </c>
    </row>
    <row r="115" spans="1:5" s="31" customFormat="1" x14ac:dyDescent="0.2">
      <c r="A115" s="64"/>
      <c r="B115" s="104"/>
      <c r="C115" s="105"/>
      <c r="D115" s="106"/>
      <c r="E115" s="107"/>
    </row>
    <row r="116" spans="1:5" ht="15.75" customHeight="1" x14ac:dyDescent="0.25">
      <c r="A116" s="87" t="s">
        <v>184</v>
      </c>
      <c r="B116" s="88" t="s">
        <v>185</v>
      </c>
      <c r="C116" s="55"/>
      <c r="D116" s="55"/>
      <c r="E116" s="89"/>
    </row>
    <row r="117" spans="1:5" ht="15.75" customHeight="1" x14ac:dyDescent="0.25">
      <c r="A117" s="90"/>
      <c r="B117" s="91"/>
      <c r="C117" s="92" t="s">
        <v>264</v>
      </c>
      <c r="D117" s="93" t="s">
        <v>265</v>
      </c>
      <c r="E117" s="94">
        <v>59400</v>
      </c>
    </row>
    <row r="118" spans="1:5" ht="15.75" thickBot="1" x14ac:dyDescent="0.25">
      <c r="A118" s="95">
        <v>1</v>
      </c>
      <c r="B118" s="96"/>
      <c r="C118" s="97" t="s">
        <v>266</v>
      </c>
      <c r="D118" s="98" t="s">
        <v>267</v>
      </c>
      <c r="E118" s="99">
        <v>-18900</v>
      </c>
    </row>
    <row r="119" spans="1:5" s="31" customFormat="1" ht="16.5" customHeight="1" thickBot="1" x14ac:dyDescent="0.3">
      <c r="A119" s="100"/>
      <c r="B119" s="101"/>
      <c r="C119" s="62" t="s">
        <v>268</v>
      </c>
      <c r="D119" s="102" t="s">
        <v>269</v>
      </c>
      <c r="E119" s="103">
        <f>SUM(E117:E118)</f>
        <v>40500</v>
      </c>
    </row>
    <row r="120" spans="1:5" s="31" customFormat="1" x14ac:dyDescent="0.2">
      <c r="A120" s="64"/>
      <c r="B120" s="104"/>
      <c r="C120" s="105"/>
      <c r="D120" s="106"/>
      <c r="E120" s="107"/>
    </row>
    <row r="121" spans="1:5" ht="15.75" customHeight="1" x14ac:dyDescent="0.25">
      <c r="A121" s="87" t="s">
        <v>189</v>
      </c>
      <c r="B121" s="88" t="s">
        <v>190</v>
      </c>
      <c r="C121" s="55"/>
      <c r="D121" s="55"/>
      <c r="E121" s="89"/>
    </row>
    <row r="122" spans="1:5" ht="15.75" customHeight="1" x14ac:dyDescent="0.25">
      <c r="A122" s="90"/>
      <c r="B122" s="91"/>
      <c r="C122" s="92" t="s">
        <v>264</v>
      </c>
      <c r="D122" s="93" t="s">
        <v>265</v>
      </c>
      <c r="E122" s="94">
        <v>2825242</v>
      </c>
    </row>
    <row r="123" spans="1:5" ht="15.75" thickBot="1" x14ac:dyDescent="0.25">
      <c r="A123" s="95">
        <v>1</v>
      </c>
      <c r="B123" s="96"/>
      <c r="C123" s="97" t="s">
        <v>266</v>
      </c>
      <c r="D123" s="98" t="s">
        <v>267</v>
      </c>
      <c r="E123" s="99">
        <v>-6174</v>
      </c>
    </row>
    <row r="124" spans="1:5" s="31" customFormat="1" ht="16.5" customHeight="1" thickBot="1" x14ac:dyDescent="0.3">
      <c r="A124" s="100"/>
      <c r="B124" s="101"/>
      <c r="C124" s="62" t="s">
        <v>268</v>
      </c>
      <c r="D124" s="102" t="s">
        <v>269</v>
      </c>
      <c r="E124" s="103">
        <f>SUM(E122:E123)</f>
        <v>2819068</v>
      </c>
    </row>
    <row r="125" spans="1:5" s="31" customFormat="1" x14ac:dyDescent="0.2">
      <c r="A125" s="64"/>
      <c r="B125" s="104"/>
      <c r="C125" s="105"/>
      <c r="D125" s="106"/>
      <c r="E125" s="107"/>
    </row>
    <row r="126" spans="1:5" ht="15.75" customHeight="1" x14ac:dyDescent="0.25">
      <c r="A126" s="87" t="s">
        <v>196</v>
      </c>
      <c r="B126" s="88" t="s">
        <v>197</v>
      </c>
      <c r="C126" s="55"/>
      <c r="D126" s="55"/>
      <c r="E126" s="89"/>
    </row>
    <row r="127" spans="1:5" ht="15.75" customHeight="1" x14ac:dyDescent="0.25">
      <c r="A127" s="90"/>
      <c r="B127" s="91"/>
      <c r="C127" s="92" t="s">
        <v>264</v>
      </c>
      <c r="D127" s="93" t="s">
        <v>265</v>
      </c>
      <c r="E127" s="94">
        <v>29584</v>
      </c>
    </row>
    <row r="128" spans="1:5" x14ac:dyDescent="0.2">
      <c r="A128" s="95">
        <v>1</v>
      </c>
      <c r="B128" s="96"/>
      <c r="C128" s="97" t="s">
        <v>266</v>
      </c>
      <c r="D128" s="98" t="s">
        <v>267</v>
      </c>
      <c r="E128" s="99">
        <v>-15000</v>
      </c>
    </row>
    <row r="129" spans="1:5" ht="15.75" thickBot="1" x14ac:dyDescent="0.25">
      <c r="A129" s="95">
        <v>2</v>
      </c>
      <c r="B129" s="96"/>
      <c r="C129" s="97" t="s">
        <v>276</v>
      </c>
      <c r="D129" s="98" t="s">
        <v>267</v>
      </c>
      <c r="E129" s="99">
        <v>35000</v>
      </c>
    </row>
    <row r="130" spans="1:5" s="31" customFormat="1" ht="16.5" customHeight="1" thickBot="1" x14ac:dyDescent="0.3">
      <c r="A130" s="100"/>
      <c r="B130" s="101"/>
      <c r="C130" s="62" t="s">
        <v>268</v>
      </c>
      <c r="D130" s="102" t="s">
        <v>269</v>
      </c>
      <c r="E130" s="103">
        <f>SUM(E127:E129)</f>
        <v>49584</v>
      </c>
    </row>
    <row r="131" spans="1:5" s="31" customFormat="1" x14ac:dyDescent="0.2">
      <c r="A131" s="64"/>
      <c r="B131" s="104"/>
      <c r="C131" s="105"/>
      <c r="D131" s="106"/>
      <c r="E131" s="107"/>
    </row>
    <row r="132" spans="1:5" ht="15.75" customHeight="1" x14ac:dyDescent="0.25">
      <c r="A132" s="87" t="s">
        <v>201</v>
      </c>
      <c r="B132" s="88" t="s">
        <v>202</v>
      </c>
      <c r="C132" s="55"/>
      <c r="D132" s="55"/>
      <c r="E132" s="89"/>
    </row>
    <row r="133" spans="1:5" ht="15.75" customHeight="1" x14ac:dyDescent="0.25">
      <c r="A133" s="90"/>
      <c r="B133" s="91"/>
      <c r="C133" s="92" t="s">
        <v>264</v>
      </c>
      <c r="D133" s="93" t="s">
        <v>265</v>
      </c>
      <c r="E133" s="94">
        <v>1185127</v>
      </c>
    </row>
    <row r="134" spans="1:5" ht="15.75" thickBot="1" x14ac:dyDescent="0.25">
      <c r="A134" s="95">
        <v>1</v>
      </c>
      <c r="B134" s="96"/>
      <c r="C134" s="97" t="s">
        <v>266</v>
      </c>
      <c r="D134" s="98" t="s">
        <v>267</v>
      </c>
      <c r="E134" s="99">
        <v>64500</v>
      </c>
    </row>
    <row r="135" spans="1:5" s="31" customFormat="1" ht="16.5" customHeight="1" thickBot="1" x14ac:dyDescent="0.3">
      <c r="A135" s="100"/>
      <c r="B135" s="101"/>
      <c r="C135" s="62" t="s">
        <v>268</v>
      </c>
      <c r="D135" s="102" t="s">
        <v>269</v>
      </c>
      <c r="E135" s="103">
        <f>SUM(E133:E134)</f>
        <v>1249627</v>
      </c>
    </row>
    <row r="136" spans="1:5" s="31" customFormat="1" ht="15.75" thickBot="1" x14ac:dyDescent="0.25">
      <c r="A136" s="64"/>
      <c r="B136" s="104"/>
      <c r="C136" s="105"/>
      <c r="D136" s="106"/>
      <c r="E136" s="107"/>
    </row>
    <row r="137" spans="1:5" s="33" customFormat="1" ht="19.5" customHeight="1" thickBot="1" x14ac:dyDescent="0.3">
      <c r="A137" s="108"/>
      <c r="B137" s="109"/>
      <c r="C137" s="110"/>
      <c r="D137" s="111" t="s">
        <v>277</v>
      </c>
      <c r="E137" s="112">
        <f>+E135+E130+E124+E119+E114+E109+E104+E99+E94+E89+E84+E79+E74+E69+E64+E59+E54+E49+E44+E39+E34+E29+E24+E18+E13</f>
        <v>-3031177</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REPORTING&amp;RROCKVILLE GENERAL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7"/>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0"/>
      <c r="C1" s="450"/>
      <c r="D1" s="450"/>
    </row>
    <row r="2" spans="1:6" x14ac:dyDescent="0.2">
      <c r="A2" s="451" t="s">
        <v>0</v>
      </c>
      <c r="B2" s="451"/>
      <c r="C2" s="451"/>
      <c r="D2" s="451"/>
      <c r="E2" s="451"/>
      <c r="F2" s="451"/>
    </row>
    <row r="3" spans="1:6" x14ac:dyDescent="0.2">
      <c r="A3" s="451" t="s">
        <v>1</v>
      </c>
      <c r="B3" s="451"/>
      <c r="C3" s="451"/>
      <c r="D3" s="451"/>
      <c r="E3" s="451"/>
      <c r="F3" s="451"/>
    </row>
    <row r="4" spans="1:6" x14ac:dyDescent="0.2">
      <c r="A4" s="451" t="s">
        <v>2</v>
      </c>
      <c r="B4" s="451"/>
      <c r="C4" s="451"/>
      <c r="D4" s="451"/>
      <c r="E4" s="451"/>
      <c r="F4" s="451"/>
    </row>
    <row r="5" spans="1:6" x14ac:dyDescent="0.2">
      <c r="A5" s="451" t="s">
        <v>278</v>
      </c>
      <c r="B5" s="451"/>
      <c r="C5" s="451"/>
      <c r="D5" s="451"/>
      <c r="E5" s="451"/>
      <c r="F5" s="451"/>
    </row>
    <row r="6" spans="1:6" ht="13.5" customHeight="1" thickBot="1" x14ac:dyDescent="0.25">
      <c r="B6" s="452"/>
      <c r="C6" s="452"/>
      <c r="D6" s="452"/>
      <c r="E6" s="116"/>
    </row>
    <row r="7" spans="1:6" ht="15.75" x14ac:dyDescent="0.25">
      <c r="A7" s="117">
        <v>-1</v>
      </c>
      <c r="B7" s="118">
        <v>-2</v>
      </c>
      <c r="C7" s="118">
        <v>-3</v>
      </c>
      <c r="D7" s="118">
        <v>-4</v>
      </c>
      <c r="E7" s="118">
        <v>-5</v>
      </c>
      <c r="F7" s="119">
        <v>-6</v>
      </c>
    </row>
    <row r="8" spans="1:6" ht="20.45" customHeight="1" x14ac:dyDescent="0.25">
      <c r="A8" s="87"/>
      <c r="B8" s="76"/>
      <c r="C8" s="76" t="s">
        <v>68</v>
      </c>
      <c r="D8" s="76"/>
      <c r="E8" s="76"/>
      <c r="F8" s="120"/>
    </row>
    <row r="9" spans="1:6" ht="13.5" customHeight="1" thickBot="1" x14ac:dyDescent="0.25">
      <c r="A9" s="121" t="s">
        <v>5</v>
      </c>
      <c r="B9" s="122" t="s">
        <v>279</v>
      </c>
      <c r="C9" s="123" t="s">
        <v>280</v>
      </c>
      <c r="D9" s="123" t="s">
        <v>261</v>
      </c>
      <c r="E9" s="123" t="s">
        <v>262</v>
      </c>
      <c r="F9" s="124" t="s">
        <v>281</v>
      </c>
    </row>
    <row r="10" spans="1:6" s="125" customFormat="1" ht="31.5" x14ac:dyDescent="0.25">
      <c r="A10" s="126"/>
      <c r="B10" s="127"/>
      <c r="C10" s="128"/>
      <c r="D10" s="129" t="s">
        <v>282</v>
      </c>
      <c r="E10" s="130" t="s">
        <v>283</v>
      </c>
      <c r="F10" s="131">
        <v>27734681</v>
      </c>
    </row>
    <row r="11" spans="1:6" ht="15.75" x14ac:dyDescent="0.25">
      <c r="A11" s="132" t="s">
        <v>223</v>
      </c>
      <c r="B11" s="133" t="s">
        <v>10</v>
      </c>
      <c r="C11" s="134"/>
      <c r="D11" s="135"/>
      <c r="E11" s="135"/>
      <c r="F11" s="136"/>
    </row>
    <row r="12" spans="1:6" ht="30" x14ac:dyDescent="0.2">
      <c r="A12" s="137">
        <v>1</v>
      </c>
      <c r="B12" s="91"/>
      <c r="C12" s="138" t="s">
        <v>166</v>
      </c>
      <c r="D12" s="138" t="s">
        <v>284</v>
      </c>
      <c r="E12" s="139" t="s">
        <v>285</v>
      </c>
      <c r="F12" s="140">
        <v>-992861</v>
      </c>
    </row>
    <row r="13" spans="1:6" ht="30" x14ac:dyDescent="0.2">
      <c r="A13" s="137">
        <v>2</v>
      </c>
      <c r="B13" s="91"/>
      <c r="C13" s="138" t="s">
        <v>100</v>
      </c>
      <c r="D13" s="138" t="s">
        <v>284</v>
      </c>
      <c r="E13" s="139" t="s">
        <v>285</v>
      </c>
      <c r="F13" s="140">
        <v>13895</v>
      </c>
    </row>
    <row r="14" spans="1:6" ht="30" x14ac:dyDescent="0.2">
      <c r="A14" s="137">
        <v>3</v>
      </c>
      <c r="B14" s="91"/>
      <c r="C14" s="138" t="s">
        <v>89</v>
      </c>
      <c r="D14" s="138" t="s">
        <v>284</v>
      </c>
      <c r="E14" s="139" t="s">
        <v>285</v>
      </c>
      <c r="F14" s="140">
        <v>415167</v>
      </c>
    </row>
    <row r="15" spans="1:6" ht="30" x14ac:dyDescent="0.2">
      <c r="A15" s="137">
        <v>4</v>
      </c>
      <c r="B15" s="91"/>
      <c r="C15" s="138" t="s">
        <v>112</v>
      </c>
      <c r="D15" s="138" t="s">
        <v>284</v>
      </c>
      <c r="E15" s="139" t="s">
        <v>285</v>
      </c>
      <c r="F15" s="140">
        <v>1886</v>
      </c>
    </row>
    <row r="16" spans="1:6" ht="30.75" thickBot="1" x14ac:dyDescent="0.25">
      <c r="A16" s="137">
        <v>5</v>
      </c>
      <c r="B16" s="91"/>
      <c r="C16" s="138" t="s">
        <v>116</v>
      </c>
      <c r="D16" s="138" t="s">
        <v>284</v>
      </c>
      <c r="E16" s="139" t="s">
        <v>285</v>
      </c>
      <c r="F16" s="140">
        <v>-3664</v>
      </c>
    </row>
    <row r="17" spans="1:6" ht="16.5" thickBot="1" x14ac:dyDescent="0.3">
      <c r="A17" s="141"/>
      <c r="B17" s="142"/>
      <c r="C17" s="143"/>
      <c r="D17" s="144" t="s">
        <v>286</v>
      </c>
      <c r="E17" s="145" t="s">
        <v>287</v>
      </c>
      <c r="F17" s="146">
        <f>SUM(F12:F16)</f>
        <v>-565577</v>
      </c>
    </row>
    <row r="18" spans="1:6" ht="15.75" x14ac:dyDescent="0.25">
      <c r="A18" s="147"/>
      <c r="B18" s="148"/>
      <c r="C18" s="149"/>
      <c r="D18" s="150"/>
      <c r="E18" s="151"/>
      <c r="F18" s="152"/>
    </row>
    <row r="19" spans="1:6" ht="15.75" x14ac:dyDescent="0.25">
      <c r="A19" s="132" t="s">
        <v>230</v>
      </c>
      <c r="B19" s="133" t="s">
        <v>38</v>
      </c>
      <c r="C19" s="134"/>
      <c r="D19" s="135"/>
      <c r="E19" s="135"/>
      <c r="F19" s="136"/>
    </row>
    <row r="20" spans="1:6" ht="15.75" thickBot="1" x14ac:dyDescent="0.25">
      <c r="A20" s="137">
        <v>1</v>
      </c>
      <c r="B20" s="91"/>
      <c r="C20" s="138" t="s">
        <v>166</v>
      </c>
      <c r="D20" s="138" t="s">
        <v>288</v>
      </c>
      <c r="E20" s="139" t="s">
        <v>285</v>
      </c>
      <c r="F20" s="140">
        <v>77975</v>
      </c>
    </row>
    <row r="21" spans="1:6" ht="16.5" thickBot="1" x14ac:dyDescent="0.3">
      <c r="A21" s="141"/>
      <c r="B21" s="142"/>
      <c r="C21" s="143"/>
      <c r="D21" s="144" t="s">
        <v>286</v>
      </c>
      <c r="E21" s="145" t="s">
        <v>287</v>
      </c>
      <c r="F21" s="146">
        <f>SUM(F20:F20)</f>
        <v>77975</v>
      </c>
    </row>
    <row r="22" spans="1:6" ht="15.75" x14ac:dyDescent="0.25">
      <c r="A22" s="147"/>
      <c r="B22" s="148"/>
      <c r="C22" s="149"/>
      <c r="D22" s="150"/>
      <c r="E22" s="151"/>
      <c r="F22" s="152"/>
    </row>
    <row r="23" spans="1:6" ht="15.75" x14ac:dyDescent="0.25">
      <c r="A23" s="132" t="s">
        <v>231</v>
      </c>
      <c r="B23" s="133" t="s">
        <v>52</v>
      </c>
      <c r="C23" s="134"/>
      <c r="D23" s="135"/>
      <c r="E23" s="135"/>
      <c r="F23" s="136"/>
    </row>
    <row r="24" spans="1:6" ht="15.75" thickBot="1" x14ac:dyDescent="0.25">
      <c r="A24" s="137">
        <v>1</v>
      </c>
      <c r="B24" s="91"/>
      <c r="C24" s="138" t="s">
        <v>166</v>
      </c>
      <c r="D24" s="138" t="s">
        <v>288</v>
      </c>
      <c r="E24" s="139" t="s">
        <v>285</v>
      </c>
      <c r="F24" s="140">
        <v>-153733</v>
      </c>
    </row>
    <row r="25" spans="1:6" ht="16.5" thickBot="1" x14ac:dyDescent="0.3">
      <c r="A25" s="141"/>
      <c r="B25" s="142"/>
      <c r="C25" s="143"/>
      <c r="D25" s="144" t="s">
        <v>286</v>
      </c>
      <c r="E25" s="145" t="s">
        <v>287</v>
      </c>
      <c r="F25" s="146">
        <f>SUM(F24:F24)</f>
        <v>-153733</v>
      </c>
    </row>
    <row r="26" spans="1:6" ht="15.75" x14ac:dyDescent="0.25">
      <c r="A26" s="147"/>
      <c r="B26" s="148"/>
      <c r="C26" s="149"/>
      <c r="D26" s="150"/>
      <c r="E26" s="151"/>
      <c r="F26" s="152"/>
    </row>
    <row r="27" spans="1:6" ht="15.75" x14ac:dyDescent="0.25">
      <c r="A27" s="132" t="s">
        <v>232</v>
      </c>
      <c r="B27" s="133" t="s">
        <v>60</v>
      </c>
      <c r="C27" s="134"/>
      <c r="D27" s="135"/>
      <c r="E27" s="135"/>
      <c r="F27" s="136"/>
    </row>
    <row r="28" spans="1:6" ht="30.75" thickBot="1" x14ac:dyDescent="0.25">
      <c r="A28" s="137">
        <v>1</v>
      </c>
      <c r="B28" s="91"/>
      <c r="C28" s="138" t="s">
        <v>166</v>
      </c>
      <c r="D28" s="138" t="s">
        <v>289</v>
      </c>
      <c r="E28" s="139" t="s">
        <v>285</v>
      </c>
      <c r="F28" s="140">
        <v>-67769</v>
      </c>
    </row>
    <row r="29" spans="1:6" ht="16.5" thickBot="1" x14ac:dyDescent="0.3">
      <c r="A29" s="141"/>
      <c r="B29" s="142"/>
      <c r="C29" s="143"/>
      <c r="D29" s="144" t="s">
        <v>286</v>
      </c>
      <c r="E29" s="145" t="s">
        <v>287</v>
      </c>
      <c r="F29" s="146">
        <f>SUM(F28:F28)</f>
        <v>-67769</v>
      </c>
    </row>
    <row r="30" spans="1:6" ht="15.75" x14ac:dyDescent="0.25">
      <c r="A30" s="147"/>
      <c r="B30" s="148"/>
      <c r="C30" s="149"/>
      <c r="D30" s="150"/>
      <c r="E30" s="151"/>
      <c r="F30" s="152"/>
    </row>
    <row r="31" spans="1:6" ht="15.75" x14ac:dyDescent="0.25">
      <c r="A31" s="132" t="s">
        <v>233</v>
      </c>
      <c r="B31" s="133" t="s">
        <v>71</v>
      </c>
      <c r="C31" s="134"/>
      <c r="D31" s="135"/>
      <c r="E31" s="135"/>
      <c r="F31" s="136"/>
    </row>
    <row r="32" spans="1:6" ht="15.75" thickBot="1" x14ac:dyDescent="0.25">
      <c r="A32" s="137"/>
      <c r="B32" s="91"/>
      <c r="C32" s="138" t="s">
        <v>68</v>
      </c>
      <c r="D32" s="138" t="s">
        <v>290</v>
      </c>
      <c r="E32" s="139" t="s">
        <v>68</v>
      </c>
      <c r="F32" s="140">
        <v>0</v>
      </c>
    </row>
    <row r="33" spans="1:6" ht="16.5" thickBot="1" x14ac:dyDescent="0.3">
      <c r="A33" s="141"/>
      <c r="B33" s="142"/>
      <c r="C33" s="143"/>
      <c r="D33" s="144" t="s">
        <v>286</v>
      </c>
      <c r="E33" s="145" t="s">
        <v>287</v>
      </c>
      <c r="F33" s="146">
        <v>0</v>
      </c>
    </row>
    <row r="34" spans="1:6" ht="15.75" x14ac:dyDescent="0.25">
      <c r="A34" s="147"/>
      <c r="B34" s="148"/>
      <c r="C34" s="149"/>
      <c r="D34" s="150"/>
      <c r="E34" s="151"/>
      <c r="F34" s="152"/>
    </row>
    <row r="35" spans="1:6" ht="15.75" x14ac:dyDescent="0.25">
      <c r="A35" s="132" t="s">
        <v>234</v>
      </c>
      <c r="B35" s="133" t="s">
        <v>80</v>
      </c>
      <c r="C35" s="134"/>
      <c r="D35" s="135"/>
      <c r="E35" s="135"/>
      <c r="F35" s="136"/>
    </row>
    <row r="36" spans="1:6" ht="30.75" thickBot="1" x14ac:dyDescent="0.25">
      <c r="A36" s="137">
        <v>1</v>
      </c>
      <c r="B36" s="91"/>
      <c r="C36" s="138" t="s">
        <v>10</v>
      </c>
      <c r="D36" s="138" t="s">
        <v>291</v>
      </c>
      <c r="E36" s="139" t="s">
        <v>285</v>
      </c>
      <c r="F36" s="140">
        <v>16404</v>
      </c>
    </row>
    <row r="37" spans="1:6" ht="16.5" thickBot="1" x14ac:dyDescent="0.3">
      <c r="A37" s="141"/>
      <c r="B37" s="142"/>
      <c r="C37" s="143"/>
      <c r="D37" s="144" t="s">
        <v>286</v>
      </c>
      <c r="E37" s="145" t="s">
        <v>287</v>
      </c>
      <c r="F37" s="146">
        <f>SUM(F36:F36)</f>
        <v>16404</v>
      </c>
    </row>
    <row r="38" spans="1:6" ht="15.75" x14ac:dyDescent="0.25">
      <c r="A38" s="147"/>
      <c r="B38" s="148"/>
      <c r="C38" s="149"/>
      <c r="D38" s="150"/>
      <c r="E38" s="151"/>
      <c r="F38" s="152"/>
    </row>
    <row r="39" spans="1:6" ht="15.75" x14ac:dyDescent="0.25">
      <c r="A39" s="132" t="s">
        <v>235</v>
      </c>
      <c r="B39" s="133" t="s">
        <v>89</v>
      </c>
      <c r="C39" s="134"/>
      <c r="D39" s="135"/>
      <c r="E39" s="135"/>
      <c r="F39" s="136"/>
    </row>
    <row r="40" spans="1:6" ht="15" x14ac:dyDescent="0.2">
      <c r="A40" s="137">
        <v>1</v>
      </c>
      <c r="B40" s="91"/>
      <c r="C40" s="138" t="s">
        <v>166</v>
      </c>
      <c r="D40" s="138" t="s">
        <v>292</v>
      </c>
      <c r="E40" s="139" t="s">
        <v>285</v>
      </c>
      <c r="F40" s="140">
        <v>-300467</v>
      </c>
    </row>
    <row r="41" spans="1:6" ht="15" x14ac:dyDescent="0.2">
      <c r="A41" s="137">
        <v>2</v>
      </c>
      <c r="B41" s="91"/>
      <c r="C41" s="138" t="s">
        <v>100</v>
      </c>
      <c r="D41" s="138" t="s">
        <v>292</v>
      </c>
      <c r="E41" s="139" t="s">
        <v>285</v>
      </c>
      <c r="F41" s="140">
        <v>-4741</v>
      </c>
    </row>
    <row r="42" spans="1:6" ht="15.75" thickBot="1" x14ac:dyDescent="0.25">
      <c r="A42" s="137">
        <v>3</v>
      </c>
      <c r="B42" s="91"/>
      <c r="C42" s="138" t="s">
        <v>116</v>
      </c>
      <c r="D42" s="138" t="s">
        <v>292</v>
      </c>
      <c r="E42" s="139" t="s">
        <v>285</v>
      </c>
      <c r="F42" s="140">
        <v>3263</v>
      </c>
    </row>
    <row r="43" spans="1:6" ht="16.5" thickBot="1" x14ac:dyDescent="0.3">
      <c r="A43" s="141"/>
      <c r="B43" s="142"/>
      <c r="C43" s="143"/>
      <c r="D43" s="144" t="s">
        <v>286</v>
      </c>
      <c r="E43" s="145" t="s">
        <v>287</v>
      </c>
      <c r="F43" s="146">
        <f>SUM(F40:F42)</f>
        <v>-301945</v>
      </c>
    </row>
    <row r="44" spans="1:6" ht="15.75" x14ac:dyDescent="0.25">
      <c r="A44" s="147"/>
      <c r="B44" s="148"/>
      <c r="C44" s="149"/>
      <c r="D44" s="150"/>
      <c r="E44" s="151"/>
      <c r="F44" s="152"/>
    </row>
    <row r="45" spans="1:6" ht="15.75" x14ac:dyDescent="0.25">
      <c r="A45" s="132" t="s">
        <v>236</v>
      </c>
      <c r="B45" s="133" t="s">
        <v>93</v>
      </c>
      <c r="C45" s="134"/>
      <c r="D45" s="135"/>
      <c r="E45" s="135"/>
      <c r="F45" s="136"/>
    </row>
    <row r="46" spans="1:6" ht="15.75" thickBot="1" x14ac:dyDescent="0.25">
      <c r="A46" s="137"/>
      <c r="B46" s="91"/>
      <c r="C46" s="138" t="s">
        <v>68</v>
      </c>
      <c r="D46" s="138" t="s">
        <v>290</v>
      </c>
      <c r="E46" s="139" t="s">
        <v>68</v>
      </c>
      <c r="F46" s="140">
        <v>0</v>
      </c>
    </row>
    <row r="47" spans="1:6" ht="16.5" thickBot="1" x14ac:dyDescent="0.3">
      <c r="A47" s="141"/>
      <c r="B47" s="142"/>
      <c r="C47" s="143"/>
      <c r="D47" s="144" t="s">
        <v>286</v>
      </c>
      <c r="E47" s="145" t="s">
        <v>287</v>
      </c>
      <c r="F47" s="146">
        <v>0</v>
      </c>
    </row>
    <row r="48" spans="1:6" ht="15.75" x14ac:dyDescent="0.25">
      <c r="A48" s="147"/>
      <c r="B48" s="148"/>
      <c r="C48" s="149"/>
      <c r="D48" s="150"/>
      <c r="E48" s="151"/>
      <c r="F48" s="152"/>
    </row>
    <row r="49" spans="1:6" ht="15.75" x14ac:dyDescent="0.25">
      <c r="A49" s="132" t="s">
        <v>237</v>
      </c>
      <c r="B49" s="133" t="s">
        <v>100</v>
      </c>
      <c r="C49" s="134"/>
      <c r="D49" s="135"/>
      <c r="E49" s="135"/>
      <c r="F49" s="136"/>
    </row>
    <row r="50" spans="1:6" ht="30.75" thickBot="1" x14ac:dyDescent="0.25">
      <c r="A50" s="137">
        <v>1</v>
      </c>
      <c r="B50" s="91"/>
      <c r="C50" s="138" t="s">
        <v>166</v>
      </c>
      <c r="D50" s="138" t="s">
        <v>291</v>
      </c>
      <c r="E50" s="139" t="s">
        <v>285</v>
      </c>
      <c r="F50" s="140">
        <v>-459388</v>
      </c>
    </row>
    <row r="51" spans="1:6" ht="16.5" thickBot="1" x14ac:dyDescent="0.3">
      <c r="A51" s="141"/>
      <c r="B51" s="142"/>
      <c r="C51" s="143"/>
      <c r="D51" s="144" t="s">
        <v>286</v>
      </c>
      <c r="E51" s="145" t="s">
        <v>287</v>
      </c>
      <c r="F51" s="146">
        <f>SUM(F50:F50)</f>
        <v>-459388</v>
      </c>
    </row>
    <row r="52" spans="1:6" ht="15.75" x14ac:dyDescent="0.25">
      <c r="A52" s="147"/>
      <c r="B52" s="148"/>
      <c r="C52" s="149"/>
      <c r="D52" s="150"/>
      <c r="E52" s="151"/>
      <c r="F52" s="152"/>
    </row>
    <row r="53" spans="1:6" ht="15.75" x14ac:dyDescent="0.25">
      <c r="A53" s="132" t="s">
        <v>238</v>
      </c>
      <c r="B53" s="133" t="s">
        <v>109</v>
      </c>
      <c r="C53" s="134"/>
      <c r="D53" s="135"/>
      <c r="E53" s="135"/>
      <c r="F53" s="136"/>
    </row>
    <row r="54" spans="1:6" ht="30.75" thickBot="1" x14ac:dyDescent="0.25">
      <c r="A54" s="137">
        <v>1</v>
      </c>
      <c r="B54" s="91"/>
      <c r="C54" s="138" t="s">
        <v>166</v>
      </c>
      <c r="D54" s="138" t="s">
        <v>293</v>
      </c>
      <c r="E54" s="139" t="s">
        <v>285</v>
      </c>
      <c r="F54" s="140">
        <v>357041</v>
      </c>
    </row>
    <row r="55" spans="1:6" ht="16.5" thickBot="1" x14ac:dyDescent="0.3">
      <c r="A55" s="141"/>
      <c r="B55" s="142"/>
      <c r="C55" s="143"/>
      <c r="D55" s="144" t="s">
        <v>286</v>
      </c>
      <c r="E55" s="145" t="s">
        <v>287</v>
      </c>
      <c r="F55" s="146">
        <f>SUM(F54:F54)</f>
        <v>357041</v>
      </c>
    </row>
    <row r="56" spans="1:6" ht="15.75" x14ac:dyDescent="0.25">
      <c r="A56" s="147"/>
      <c r="B56" s="148"/>
      <c r="C56" s="149"/>
      <c r="D56" s="150"/>
      <c r="E56" s="151"/>
      <c r="F56" s="152"/>
    </row>
    <row r="57" spans="1:6" ht="15.75" x14ac:dyDescent="0.25">
      <c r="A57" s="132" t="s">
        <v>239</v>
      </c>
      <c r="B57" s="133" t="s">
        <v>112</v>
      </c>
      <c r="C57" s="134"/>
      <c r="D57" s="135"/>
      <c r="E57" s="135"/>
      <c r="F57" s="136"/>
    </row>
    <row r="58" spans="1:6" ht="30.75" thickBot="1" x14ac:dyDescent="0.25">
      <c r="A58" s="137">
        <v>1</v>
      </c>
      <c r="B58" s="91"/>
      <c r="C58" s="138" t="s">
        <v>166</v>
      </c>
      <c r="D58" s="138" t="s">
        <v>291</v>
      </c>
      <c r="E58" s="139" t="s">
        <v>285</v>
      </c>
      <c r="F58" s="140">
        <v>-5581651</v>
      </c>
    </row>
    <row r="59" spans="1:6" ht="16.5" thickBot="1" x14ac:dyDescent="0.3">
      <c r="A59" s="141"/>
      <c r="B59" s="142"/>
      <c r="C59" s="143"/>
      <c r="D59" s="144" t="s">
        <v>286</v>
      </c>
      <c r="E59" s="145" t="s">
        <v>287</v>
      </c>
      <c r="F59" s="146">
        <f>SUM(F58:F58)</f>
        <v>-5581651</v>
      </c>
    </row>
    <row r="60" spans="1:6" ht="15.75" x14ac:dyDescent="0.25">
      <c r="A60" s="147"/>
      <c r="B60" s="148"/>
      <c r="C60" s="149"/>
      <c r="D60" s="150"/>
      <c r="E60" s="151"/>
      <c r="F60" s="152"/>
    </row>
    <row r="61" spans="1:6" ht="15.75" x14ac:dyDescent="0.25">
      <c r="A61" s="132" t="s">
        <v>240</v>
      </c>
      <c r="B61" s="133" t="s">
        <v>116</v>
      </c>
      <c r="C61" s="134"/>
      <c r="D61" s="135"/>
      <c r="E61" s="135"/>
      <c r="F61" s="136"/>
    </row>
    <row r="62" spans="1:6" ht="30.75" thickBot="1" x14ac:dyDescent="0.25">
      <c r="A62" s="137">
        <v>1</v>
      </c>
      <c r="B62" s="91"/>
      <c r="C62" s="138" t="s">
        <v>166</v>
      </c>
      <c r="D62" s="138" t="s">
        <v>291</v>
      </c>
      <c r="E62" s="139" t="s">
        <v>285</v>
      </c>
      <c r="F62" s="140">
        <v>-4751</v>
      </c>
    </row>
    <row r="63" spans="1:6" ht="16.5" thickBot="1" x14ac:dyDescent="0.3">
      <c r="A63" s="141"/>
      <c r="B63" s="142"/>
      <c r="C63" s="143"/>
      <c r="D63" s="144" t="s">
        <v>286</v>
      </c>
      <c r="E63" s="145" t="s">
        <v>287</v>
      </c>
      <c r="F63" s="146">
        <f>SUM(F62:F62)</f>
        <v>-4751</v>
      </c>
    </row>
    <row r="64" spans="1:6" ht="15.75" x14ac:dyDescent="0.25">
      <c r="A64" s="147"/>
      <c r="B64" s="148"/>
      <c r="C64" s="149"/>
      <c r="D64" s="150"/>
      <c r="E64" s="151"/>
      <c r="F64" s="152"/>
    </row>
    <row r="65" spans="1:6" ht="15.75" x14ac:dyDescent="0.25">
      <c r="A65" s="132" t="s">
        <v>241</v>
      </c>
      <c r="B65" s="133" t="s">
        <v>124</v>
      </c>
      <c r="C65" s="134"/>
      <c r="D65" s="135"/>
      <c r="E65" s="135"/>
      <c r="F65" s="136"/>
    </row>
    <row r="66" spans="1:6" ht="30.75" thickBot="1" x14ac:dyDescent="0.25">
      <c r="A66" s="137">
        <v>1</v>
      </c>
      <c r="B66" s="91"/>
      <c r="C66" s="138" t="s">
        <v>166</v>
      </c>
      <c r="D66" s="138" t="s">
        <v>294</v>
      </c>
      <c r="E66" s="139" t="s">
        <v>285</v>
      </c>
      <c r="F66" s="140">
        <v>-198265</v>
      </c>
    </row>
    <row r="67" spans="1:6" ht="16.5" thickBot="1" x14ac:dyDescent="0.3">
      <c r="A67" s="141"/>
      <c r="B67" s="142"/>
      <c r="C67" s="143"/>
      <c r="D67" s="144" t="s">
        <v>286</v>
      </c>
      <c r="E67" s="145" t="s">
        <v>287</v>
      </c>
      <c r="F67" s="146">
        <f>SUM(F66:F66)</f>
        <v>-198265</v>
      </c>
    </row>
    <row r="68" spans="1:6" ht="15.75" x14ac:dyDescent="0.25">
      <c r="A68" s="147"/>
      <c r="B68" s="148"/>
      <c r="C68" s="149"/>
      <c r="D68" s="150"/>
      <c r="E68" s="151"/>
      <c r="F68" s="152"/>
    </row>
    <row r="69" spans="1:6" ht="15.75" x14ac:dyDescent="0.25">
      <c r="A69" s="132" t="s">
        <v>242</v>
      </c>
      <c r="B69" s="133" t="s">
        <v>133</v>
      </c>
      <c r="C69" s="134"/>
      <c r="D69" s="135"/>
      <c r="E69" s="135"/>
      <c r="F69" s="136"/>
    </row>
    <row r="70" spans="1:6" ht="30.75" thickBot="1" x14ac:dyDescent="0.25">
      <c r="A70" s="137">
        <v>1</v>
      </c>
      <c r="B70" s="91"/>
      <c r="C70" s="138" t="s">
        <v>166</v>
      </c>
      <c r="D70" s="138" t="s">
        <v>294</v>
      </c>
      <c r="E70" s="139" t="s">
        <v>285</v>
      </c>
      <c r="F70" s="140">
        <v>55954</v>
      </c>
    </row>
    <row r="71" spans="1:6" ht="16.5" thickBot="1" x14ac:dyDescent="0.3">
      <c r="A71" s="141"/>
      <c r="B71" s="142"/>
      <c r="C71" s="143"/>
      <c r="D71" s="144" t="s">
        <v>286</v>
      </c>
      <c r="E71" s="145" t="s">
        <v>287</v>
      </c>
      <c r="F71" s="146">
        <f>SUM(F70:F70)</f>
        <v>55954</v>
      </c>
    </row>
    <row r="72" spans="1:6" ht="15.75" x14ac:dyDescent="0.25">
      <c r="A72" s="147"/>
      <c r="B72" s="148"/>
      <c r="C72" s="149"/>
      <c r="D72" s="150"/>
      <c r="E72" s="151"/>
      <c r="F72" s="152"/>
    </row>
    <row r="73" spans="1:6" ht="15.75" x14ac:dyDescent="0.25">
      <c r="A73" s="132" t="s">
        <v>243</v>
      </c>
      <c r="B73" s="133" t="s">
        <v>142</v>
      </c>
      <c r="C73" s="134"/>
      <c r="D73" s="135"/>
      <c r="E73" s="135"/>
      <c r="F73" s="136"/>
    </row>
    <row r="74" spans="1:6" ht="30.75" thickBot="1" x14ac:dyDescent="0.25">
      <c r="A74" s="137">
        <v>1</v>
      </c>
      <c r="B74" s="91"/>
      <c r="C74" s="138" t="s">
        <v>109</v>
      </c>
      <c r="D74" s="138" t="s">
        <v>294</v>
      </c>
      <c r="E74" s="139" t="s">
        <v>285</v>
      </c>
      <c r="F74" s="140">
        <v>-240075</v>
      </c>
    </row>
    <row r="75" spans="1:6" ht="16.5" thickBot="1" x14ac:dyDescent="0.3">
      <c r="A75" s="141"/>
      <c r="B75" s="142"/>
      <c r="C75" s="143"/>
      <c r="D75" s="144" t="s">
        <v>286</v>
      </c>
      <c r="E75" s="145" t="s">
        <v>287</v>
      </c>
      <c r="F75" s="146">
        <f>SUM(F74:F74)</f>
        <v>-240075</v>
      </c>
    </row>
    <row r="76" spans="1:6" ht="15.75" x14ac:dyDescent="0.25">
      <c r="A76" s="147"/>
      <c r="B76" s="148"/>
      <c r="C76" s="149"/>
      <c r="D76" s="150"/>
      <c r="E76" s="151"/>
      <c r="F76" s="152"/>
    </row>
    <row r="77" spans="1:6" ht="15.75" x14ac:dyDescent="0.25">
      <c r="A77" s="132" t="s">
        <v>244</v>
      </c>
      <c r="B77" s="133" t="s">
        <v>153</v>
      </c>
      <c r="C77" s="134"/>
      <c r="D77" s="135"/>
      <c r="E77" s="135"/>
      <c r="F77" s="136"/>
    </row>
    <row r="78" spans="1:6" ht="30.75" thickBot="1" x14ac:dyDescent="0.25">
      <c r="A78" s="137">
        <v>1</v>
      </c>
      <c r="B78" s="91"/>
      <c r="C78" s="138" t="s">
        <v>109</v>
      </c>
      <c r="D78" s="138" t="s">
        <v>294</v>
      </c>
      <c r="E78" s="139" t="s">
        <v>285</v>
      </c>
      <c r="F78" s="140">
        <v>9418</v>
      </c>
    </row>
    <row r="79" spans="1:6" ht="16.5" thickBot="1" x14ac:dyDescent="0.3">
      <c r="A79" s="141"/>
      <c r="B79" s="142"/>
      <c r="C79" s="143"/>
      <c r="D79" s="144" t="s">
        <v>286</v>
      </c>
      <c r="E79" s="145" t="s">
        <v>287</v>
      </c>
      <c r="F79" s="146">
        <f>SUM(F78:F78)</f>
        <v>9418</v>
      </c>
    </row>
    <row r="80" spans="1:6" ht="15.75" x14ac:dyDescent="0.25">
      <c r="A80" s="147"/>
      <c r="B80" s="148"/>
      <c r="C80" s="149"/>
      <c r="D80" s="150"/>
      <c r="E80" s="151"/>
      <c r="F80" s="152"/>
    </row>
    <row r="81" spans="1:6" ht="15.75" x14ac:dyDescent="0.25">
      <c r="A81" s="132" t="s">
        <v>245</v>
      </c>
      <c r="B81" s="133" t="s">
        <v>160</v>
      </c>
      <c r="C81" s="134"/>
      <c r="D81" s="135"/>
      <c r="E81" s="135"/>
      <c r="F81" s="136"/>
    </row>
    <row r="82" spans="1:6" ht="15.75" thickBot="1" x14ac:dyDescent="0.25">
      <c r="A82" s="137">
        <v>1</v>
      </c>
      <c r="B82" s="91"/>
      <c r="C82" s="138" t="s">
        <v>109</v>
      </c>
      <c r="D82" s="138" t="s">
        <v>295</v>
      </c>
      <c r="E82" s="139" t="s">
        <v>285</v>
      </c>
      <c r="F82" s="140">
        <v>175542</v>
      </c>
    </row>
    <row r="83" spans="1:6" ht="16.5" thickBot="1" x14ac:dyDescent="0.3">
      <c r="A83" s="141"/>
      <c r="B83" s="142"/>
      <c r="C83" s="143"/>
      <c r="D83" s="144" t="s">
        <v>286</v>
      </c>
      <c r="E83" s="145" t="s">
        <v>287</v>
      </c>
      <c r="F83" s="146">
        <f>SUM(F82:F82)</f>
        <v>175542</v>
      </c>
    </row>
    <row r="84" spans="1:6" ht="15.75" x14ac:dyDescent="0.25">
      <c r="A84" s="147"/>
      <c r="B84" s="148"/>
      <c r="C84" s="149"/>
      <c r="D84" s="150"/>
      <c r="E84" s="151"/>
      <c r="F84" s="152"/>
    </row>
    <row r="85" spans="1:6" ht="15.75" x14ac:dyDescent="0.25">
      <c r="A85" s="132" t="s">
        <v>246</v>
      </c>
      <c r="B85" s="133" t="s">
        <v>163</v>
      </c>
      <c r="C85" s="134"/>
      <c r="D85" s="135"/>
      <c r="E85" s="135"/>
      <c r="F85" s="136"/>
    </row>
    <row r="86" spans="1:6" ht="30.75" thickBot="1" x14ac:dyDescent="0.25">
      <c r="A86" s="137">
        <v>1</v>
      </c>
      <c r="B86" s="91"/>
      <c r="C86" s="138" t="s">
        <v>109</v>
      </c>
      <c r="D86" s="138" t="s">
        <v>294</v>
      </c>
      <c r="E86" s="139" t="s">
        <v>285</v>
      </c>
      <c r="F86" s="140">
        <v>-41328</v>
      </c>
    </row>
    <row r="87" spans="1:6" ht="16.5" thickBot="1" x14ac:dyDescent="0.3">
      <c r="A87" s="141"/>
      <c r="B87" s="142"/>
      <c r="C87" s="143"/>
      <c r="D87" s="144" t="s">
        <v>286</v>
      </c>
      <c r="E87" s="145" t="s">
        <v>287</v>
      </c>
      <c r="F87" s="146">
        <f>SUM(F86:F86)</f>
        <v>-41328</v>
      </c>
    </row>
    <row r="88" spans="1:6" ht="15.75" x14ac:dyDescent="0.25">
      <c r="A88" s="147"/>
      <c r="B88" s="148"/>
      <c r="C88" s="149"/>
      <c r="D88" s="150"/>
      <c r="E88" s="151"/>
      <c r="F88" s="152"/>
    </row>
    <row r="89" spans="1:6" ht="15.75" x14ac:dyDescent="0.25">
      <c r="A89" s="132" t="s">
        <v>247</v>
      </c>
      <c r="B89" s="133" t="s">
        <v>166</v>
      </c>
      <c r="C89" s="134"/>
      <c r="D89" s="135"/>
      <c r="E89" s="135"/>
      <c r="F89" s="136"/>
    </row>
    <row r="90" spans="1:6" ht="15.75" thickBot="1" x14ac:dyDescent="0.25">
      <c r="A90" s="137"/>
      <c r="B90" s="91"/>
      <c r="C90" s="138" t="s">
        <v>68</v>
      </c>
      <c r="D90" s="138" t="s">
        <v>290</v>
      </c>
      <c r="E90" s="139" t="s">
        <v>68</v>
      </c>
      <c r="F90" s="140">
        <v>0</v>
      </c>
    </row>
    <row r="91" spans="1:6" ht="16.5" thickBot="1" x14ac:dyDescent="0.3">
      <c r="A91" s="141"/>
      <c r="B91" s="142"/>
      <c r="C91" s="143"/>
      <c r="D91" s="144" t="s">
        <v>286</v>
      </c>
      <c r="E91" s="145" t="s">
        <v>287</v>
      </c>
      <c r="F91" s="146">
        <v>0</v>
      </c>
    </row>
    <row r="92" spans="1:6" ht="15.75" x14ac:dyDescent="0.25">
      <c r="A92" s="147"/>
      <c r="B92" s="148"/>
      <c r="C92" s="149"/>
      <c r="D92" s="150"/>
      <c r="E92" s="151"/>
      <c r="F92" s="152"/>
    </row>
    <row r="93" spans="1:6" ht="15.75" x14ac:dyDescent="0.25">
      <c r="A93" s="132" t="s">
        <v>248</v>
      </c>
      <c r="B93" s="133" t="s">
        <v>170</v>
      </c>
      <c r="C93" s="134"/>
      <c r="D93" s="135"/>
      <c r="E93" s="135"/>
      <c r="F93" s="136"/>
    </row>
    <row r="94" spans="1:6" ht="15.75" thickBot="1" x14ac:dyDescent="0.25">
      <c r="A94" s="137"/>
      <c r="B94" s="91"/>
      <c r="C94" s="138" t="s">
        <v>68</v>
      </c>
      <c r="D94" s="138" t="s">
        <v>290</v>
      </c>
      <c r="E94" s="139" t="s">
        <v>68</v>
      </c>
      <c r="F94" s="140">
        <v>0</v>
      </c>
    </row>
    <row r="95" spans="1:6" ht="16.5" thickBot="1" x14ac:dyDescent="0.3">
      <c r="A95" s="141"/>
      <c r="B95" s="142"/>
      <c r="C95" s="143"/>
      <c r="D95" s="144" t="s">
        <v>286</v>
      </c>
      <c r="E95" s="145" t="s">
        <v>287</v>
      </c>
      <c r="F95" s="146">
        <v>0</v>
      </c>
    </row>
    <row r="96" spans="1:6" ht="15.75" x14ac:dyDescent="0.25">
      <c r="A96" s="147"/>
      <c r="B96" s="148"/>
      <c r="C96" s="149"/>
      <c r="D96" s="150"/>
      <c r="E96" s="151"/>
      <c r="F96" s="152"/>
    </row>
    <row r="97" spans="1:6" ht="15.75" x14ac:dyDescent="0.25">
      <c r="A97" s="132" t="s">
        <v>249</v>
      </c>
      <c r="B97" s="133" t="s">
        <v>178</v>
      </c>
      <c r="C97" s="134"/>
      <c r="D97" s="135"/>
      <c r="E97" s="135"/>
      <c r="F97" s="136"/>
    </row>
    <row r="98" spans="1:6" ht="30.75" thickBot="1" x14ac:dyDescent="0.25">
      <c r="A98" s="137">
        <v>1</v>
      </c>
      <c r="B98" s="91"/>
      <c r="C98" s="138" t="s">
        <v>166</v>
      </c>
      <c r="D98" s="138" t="s">
        <v>294</v>
      </c>
      <c r="E98" s="139" t="s">
        <v>285</v>
      </c>
      <c r="F98" s="140">
        <v>32480</v>
      </c>
    </row>
    <row r="99" spans="1:6" ht="16.5" thickBot="1" x14ac:dyDescent="0.3">
      <c r="A99" s="141"/>
      <c r="B99" s="142"/>
      <c r="C99" s="143"/>
      <c r="D99" s="144" t="s">
        <v>286</v>
      </c>
      <c r="E99" s="145" t="s">
        <v>287</v>
      </c>
      <c r="F99" s="146">
        <f>SUM(F98:F98)</f>
        <v>32480</v>
      </c>
    </row>
    <row r="100" spans="1:6" ht="15.75" x14ac:dyDescent="0.25">
      <c r="A100" s="147"/>
      <c r="B100" s="148"/>
      <c r="C100" s="149"/>
      <c r="D100" s="150"/>
      <c r="E100" s="151"/>
      <c r="F100" s="152"/>
    </row>
    <row r="101" spans="1:6" ht="15.75" x14ac:dyDescent="0.25">
      <c r="A101" s="132" t="s">
        <v>250</v>
      </c>
      <c r="B101" s="133" t="s">
        <v>185</v>
      </c>
      <c r="C101" s="134"/>
      <c r="D101" s="135"/>
      <c r="E101" s="135"/>
      <c r="F101" s="136"/>
    </row>
    <row r="102" spans="1:6" ht="30.75" thickBot="1" x14ac:dyDescent="0.25">
      <c r="A102" s="137">
        <v>1</v>
      </c>
      <c r="B102" s="91"/>
      <c r="C102" s="138" t="s">
        <v>166</v>
      </c>
      <c r="D102" s="138" t="s">
        <v>294</v>
      </c>
      <c r="E102" s="139" t="s">
        <v>285</v>
      </c>
      <c r="F102" s="140">
        <v>-50077</v>
      </c>
    </row>
    <row r="103" spans="1:6" ht="16.5" thickBot="1" x14ac:dyDescent="0.3">
      <c r="A103" s="141"/>
      <c r="B103" s="142"/>
      <c r="C103" s="143"/>
      <c r="D103" s="144" t="s">
        <v>286</v>
      </c>
      <c r="E103" s="145" t="s">
        <v>287</v>
      </c>
      <c r="F103" s="146">
        <f>SUM(F102:F102)</f>
        <v>-50077</v>
      </c>
    </row>
    <row r="104" spans="1:6" ht="15.75" x14ac:dyDescent="0.25">
      <c r="A104" s="147"/>
      <c r="B104" s="148"/>
      <c r="C104" s="149"/>
      <c r="D104" s="150"/>
      <c r="E104" s="151"/>
      <c r="F104" s="152"/>
    </row>
    <row r="105" spans="1:6" ht="31.5" x14ac:dyDescent="0.25">
      <c r="A105" s="132" t="s">
        <v>251</v>
      </c>
      <c r="B105" s="133" t="s">
        <v>190</v>
      </c>
      <c r="C105" s="134"/>
      <c r="D105" s="135"/>
      <c r="E105" s="135"/>
      <c r="F105" s="136"/>
    </row>
    <row r="106" spans="1:6" ht="30.75" thickBot="1" x14ac:dyDescent="0.25">
      <c r="A106" s="137">
        <v>1</v>
      </c>
      <c r="B106" s="91"/>
      <c r="C106" s="138" t="s">
        <v>166</v>
      </c>
      <c r="D106" s="138" t="s">
        <v>294</v>
      </c>
      <c r="E106" s="139" t="s">
        <v>285</v>
      </c>
      <c r="F106" s="140">
        <v>-6174</v>
      </c>
    </row>
    <row r="107" spans="1:6" ht="16.5" thickBot="1" x14ac:dyDescent="0.3">
      <c r="A107" s="141"/>
      <c r="B107" s="142"/>
      <c r="C107" s="143"/>
      <c r="D107" s="144" t="s">
        <v>286</v>
      </c>
      <c r="E107" s="145" t="s">
        <v>287</v>
      </c>
      <c r="F107" s="146">
        <f>SUM(F106:F106)</f>
        <v>-6174</v>
      </c>
    </row>
    <row r="108" spans="1:6" ht="15.75" x14ac:dyDescent="0.25">
      <c r="A108" s="147"/>
      <c r="B108" s="148"/>
      <c r="C108" s="149"/>
      <c r="D108" s="150"/>
      <c r="E108" s="151"/>
      <c r="F108" s="152"/>
    </row>
    <row r="109" spans="1:6" ht="15.75" x14ac:dyDescent="0.25">
      <c r="A109" s="132" t="s">
        <v>252</v>
      </c>
      <c r="B109" s="133" t="s">
        <v>197</v>
      </c>
      <c r="C109" s="134"/>
      <c r="D109" s="135"/>
      <c r="E109" s="135"/>
      <c r="F109" s="136"/>
    </row>
    <row r="110" spans="1:6" ht="30.75" thickBot="1" x14ac:dyDescent="0.25">
      <c r="A110" s="137">
        <v>1</v>
      </c>
      <c r="B110" s="91"/>
      <c r="C110" s="138" t="s">
        <v>166</v>
      </c>
      <c r="D110" s="138" t="s">
        <v>294</v>
      </c>
      <c r="E110" s="139" t="s">
        <v>285</v>
      </c>
      <c r="F110" s="140">
        <v>10061</v>
      </c>
    </row>
    <row r="111" spans="1:6" ht="16.5" thickBot="1" x14ac:dyDescent="0.3">
      <c r="A111" s="141"/>
      <c r="B111" s="142"/>
      <c r="C111" s="143"/>
      <c r="D111" s="144" t="s">
        <v>286</v>
      </c>
      <c r="E111" s="145" t="s">
        <v>287</v>
      </c>
      <c r="F111" s="146">
        <f>SUM(F110:F110)</f>
        <v>10061</v>
      </c>
    </row>
    <row r="112" spans="1:6" ht="15.75" x14ac:dyDescent="0.25">
      <c r="A112" s="147"/>
      <c r="B112" s="148"/>
      <c r="C112" s="149"/>
      <c r="D112" s="150"/>
      <c r="E112" s="151"/>
      <c r="F112" s="152"/>
    </row>
    <row r="113" spans="1:6" ht="15.75" x14ac:dyDescent="0.25">
      <c r="A113" s="132" t="s">
        <v>253</v>
      </c>
      <c r="B113" s="133" t="s">
        <v>202</v>
      </c>
      <c r="C113" s="134"/>
      <c r="D113" s="135"/>
      <c r="E113" s="135"/>
      <c r="F113" s="136"/>
    </row>
    <row r="114" spans="1:6" ht="30.75" thickBot="1" x14ac:dyDescent="0.25">
      <c r="A114" s="137">
        <v>1</v>
      </c>
      <c r="B114" s="91"/>
      <c r="C114" s="138" t="s">
        <v>166</v>
      </c>
      <c r="D114" s="138" t="s">
        <v>294</v>
      </c>
      <c r="E114" s="139" t="s">
        <v>285</v>
      </c>
      <c r="F114" s="140">
        <v>-23304</v>
      </c>
    </row>
    <row r="115" spans="1:6" ht="16.5" thickBot="1" x14ac:dyDescent="0.3">
      <c r="A115" s="141"/>
      <c r="B115" s="142"/>
      <c r="C115" s="143"/>
      <c r="D115" s="144" t="s">
        <v>286</v>
      </c>
      <c r="E115" s="145" t="s">
        <v>287</v>
      </c>
      <c r="F115" s="146">
        <f>SUM(F114:F114)</f>
        <v>-23304</v>
      </c>
    </row>
    <row r="116" spans="1:6" ht="15.75" x14ac:dyDescent="0.25">
      <c r="A116" s="147"/>
      <c r="B116" s="148"/>
      <c r="C116" s="149"/>
      <c r="D116" s="150"/>
      <c r="E116" s="151"/>
      <c r="F116" s="152"/>
    </row>
    <row r="117" spans="1:6" ht="32.25" thickBot="1" x14ac:dyDescent="0.3">
      <c r="A117" s="153"/>
      <c r="B117" s="154"/>
      <c r="C117" s="154"/>
      <c r="D117" s="155" t="s">
        <v>296</v>
      </c>
      <c r="E117" s="156" t="s">
        <v>297</v>
      </c>
      <c r="F117" s="157">
        <f>+F115+F111+F107+F103+F99+F95+F91+F87+F83+F79+F75+F71+F67+F63+F59+F55+F51+F47+F43+F37+F33+F29+F25+F21+F17+F10</f>
        <v>20775519</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REPORTING&amp;RROCKVILLE GENERAL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1"/>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1" t="s">
        <v>0</v>
      </c>
      <c r="B2" s="451"/>
      <c r="C2" s="451"/>
      <c r="D2" s="451"/>
    </row>
    <row r="3" spans="1:5" x14ac:dyDescent="0.2">
      <c r="A3" s="451" t="s">
        <v>1</v>
      </c>
      <c r="B3" s="451"/>
      <c r="C3" s="451"/>
      <c r="D3" s="451"/>
    </row>
    <row r="4" spans="1:5" x14ac:dyDescent="0.2">
      <c r="A4" s="451" t="s">
        <v>2</v>
      </c>
      <c r="B4" s="451"/>
      <c r="C4" s="451"/>
      <c r="D4" s="451"/>
    </row>
    <row r="5" spans="1:5" x14ac:dyDescent="0.2">
      <c r="A5" s="451" t="s">
        <v>298</v>
      </c>
      <c r="B5" s="451"/>
      <c r="C5" s="451"/>
      <c r="D5" s="451"/>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299</v>
      </c>
      <c r="C8" s="165"/>
      <c r="D8" s="166"/>
    </row>
    <row r="9" spans="1:5" ht="14.25" customHeight="1" thickBot="1" x14ac:dyDescent="0.25">
      <c r="A9" s="167" t="s">
        <v>5</v>
      </c>
      <c r="B9" s="168" t="s">
        <v>300</v>
      </c>
      <c r="C9" s="169" t="s">
        <v>281</v>
      </c>
      <c r="D9" s="170" t="s">
        <v>262</v>
      </c>
    </row>
    <row r="10" spans="1:5" ht="15.75" x14ac:dyDescent="0.25">
      <c r="A10" s="171"/>
      <c r="B10" s="86"/>
      <c r="C10" s="172"/>
      <c r="D10" s="173"/>
    </row>
    <row r="11" spans="1:5" x14ac:dyDescent="0.2">
      <c r="A11" s="174" t="s">
        <v>223</v>
      </c>
      <c r="B11" s="175" t="s">
        <v>10</v>
      </c>
      <c r="C11" s="176"/>
      <c r="D11" s="177"/>
    </row>
    <row r="12" spans="1:5" ht="13.5" thickBot="1" x14ac:dyDescent="0.25">
      <c r="A12" s="178">
        <v>0</v>
      </c>
      <c r="B12" s="179" t="s">
        <v>290</v>
      </c>
      <c r="C12" s="180">
        <v>0</v>
      </c>
      <c r="D12" s="181" t="s">
        <v>68</v>
      </c>
    </row>
    <row r="13" spans="1:5" ht="13.5" customHeight="1" thickBot="1" x14ac:dyDescent="0.25">
      <c r="A13" s="182"/>
      <c r="B13" s="183" t="s">
        <v>301</v>
      </c>
      <c r="C13" s="184">
        <v>0</v>
      </c>
      <c r="D13" s="185" t="s">
        <v>287</v>
      </c>
    </row>
    <row r="14" spans="1:5" ht="14.25" customHeight="1" x14ac:dyDescent="0.2">
      <c r="A14" s="186"/>
      <c r="B14" s="187"/>
      <c r="C14" s="188"/>
      <c r="D14" s="189"/>
    </row>
    <row r="15" spans="1:5" x14ac:dyDescent="0.2">
      <c r="A15" s="174" t="s">
        <v>230</v>
      </c>
      <c r="B15" s="175" t="s">
        <v>38</v>
      </c>
      <c r="C15" s="176"/>
      <c r="D15" s="177"/>
    </row>
    <row r="16" spans="1:5" ht="13.5" thickBot="1" x14ac:dyDescent="0.25">
      <c r="A16" s="178">
        <v>0</v>
      </c>
      <c r="B16" s="179" t="s">
        <v>290</v>
      </c>
      <c r="C16" s="180">
        <v>0</v>
      </c>
      <c r="D16" s="181" t="s">
        <v>68</v>
      </c>
    </row>
    <row r="17" spans="1:4" ht="13.5" customHeight="1" thickBot="1" x14ac:dyDescent="0.25">
      <c r="A17" s="182"/>
      <c r="B17" s="183" t="s">
        <v>301</v>
      </c>
      <c r="C17" s="184">
        <v>0</v>
      </c>
      <c r="D17" s="185" t="s">
        <v>287</v>
      </c>
    </row>
    <row r="18" spans="1:4" ht="14.25" customHeight="1" x14ac:dyDescent="0.2">
      <c r="A18" s="186"/>
      <c r="B18" s="187"/>
      <c r="C18" s="188"/>
      <c r="D18" s="189"/>
    </row>
    <row r="19" spans="1:4" x14ac:dyDescent="0.2">
      <c r="A19" s="174" t="s">
        <v>231</v>
      </c>
      <c r="B19" s="175" t="s">
        <v>52</v>
      </c>
      <c r="C19" s="176"/>
      <c r="D19" s="177"/>
    </row>
    <row r="20" spans="1:4" ht="13.5" thickBot="1" x14ac:dyDescent="0.25">
      <c r="A20" s="178">
        <v>0</v>
      </c>
      <c r="B20" s="179" t="s">
        <v>290</v>
      </c>
      <c r="C20" s="180">
        <v>0</v>
      </c>
      <c r="D20" s="181" t="s">
        <v>68</v>
      </c>
    </row>
    <row r="21" spans="1:4" ht="13.5" customHeight="1" thickBot="1" x14ac:dyDescent="0.25">
      <c r="A21" s="182"/>
      <c r="B21" s="183" t="s">
        <v>301</v>
      </c>
      <c r="C21" s="184">
        <v>0</v>
      </c>
      <c r="D21" s="185" t="s">
        <v>287</v>
      </c>
    </row>
    <row r="22" spans="1:4" ht="14.25" customHeight="1" x14ac:dyDescent="0.2">
      <c r="A22" s="186"/>
      <c r="B22" s="187"/>
      <c r="C22" s="188"/>
      <c r="D22" s="189"/>
    </row>
    <row r="23" spans="1:4" x14ac:dyDescent="0.2">
      <c r="A23" s="174" t="s">
        <v>232</v>
      </c>
      <c r="B23" s="175" t="s">
        <v>60</v>
      </c>
      <c r="C23" s="176"/>
      <c r="D23" s="177"/>
    </row>
    <row r="24" spans="1:4" ht="13.5" thickBot="1" x14ac:dyDescent="0.25">
      <c r="A24" s="178">
        <v>0</v>
      </c>
      <c r="B24" s="179" t="s">
        <v>290</v>
      </c>
      <c r="C24" s="180">
        <v>0</v>
      </c>
      <c r="D24" s="181" t="s">
        <v>68</v>
      </c>
    </row>
    <row r="25" spans="1:4" ht="13.5" customHeight="1" thickBot="1" x14ac:dyDescent="0.25">
      <c r="A25" s="182"/>
      <c r="B25" s="183" t="s">
        <v>301</v>
      </c>
      <c r="C25" s="184">
        <v>0</v>
      </c>
      <c r="D25" s="185" t="s">
        <v>287</v>
      </c>
    </row>
    <row r="26" spans="1:4" ht="14.25" customHeight="1" x14ac:dyDescent="0.2">
      <c r="A26" s="186"/>
      <c r="B26" s="187"/>
      <c r="C26" s="188"/>
      <c r="D26" s="189"/>
    </row>
    <row r="27" spans="1:4" x14ac:dyDescent="0.2">
      <c r="A27" s="174" t="s">
        <v>233</v>
      </c>
      <c r="B27" s="175" t="s">
        <v>71</v>
      </c>
      <c r="C27" s="176"/>
      <c r="D27" s="177"/>
    </row>
    <row r="28" spans="1:4" ht="13.5" thickBot="1" x14ac:dyDescent="0.25">
      <c r="A28" s="178">
        <v>0</v>
      </c>
      <c r="B28" s="179" t="s">
        <v>290</v>
      </c>
      <c r="C28" s="180">
        <v>0</v>
      </c>
      <c r="D28" s="181" t="s">
        <v>68</v>
      </c>
    </row>
    <row r="29" spans="1:4" ht="13.5" customHeight="1" thickBot="1" x14ac:dyDescent="0.25">
      <c r="A29" s="182"/>
      <c r="B29" s="183" t="s">
        <v>301</v>
      </c>
      <c r="C29" s="184">
        <v>0</v>
      </c>
      <c r="D29" s="185" t="s">
        <v>287</v>
      </c>
    </row>
    <row r="30" spans="1:4" ht="14.25" customHeight="1" x14ac:dyDescent="0.2">
      <c r="A30" s="186"/>
      <c r="B30" s="187"/>
      <c r="C30" s="188"/>
      <c r="D30" s="189"/>
    </row>
    <row r="31" spans="1:4" x14ac:dyDescent="0.2">
      <c r="A31" s="174" t="s">
        <v>234</v>
      </c>
      <c r="B31" s="175" t="s">
        <v>80</v>
      </c>
      <c r="C31" s="176"/>
      <c r="D31" s="177"/>
    </row>
    <row r="32" spans="1:4" ht="13.5" thickBot="1" x14ac:dyDescent="0.25">
      <c r="A32" s="178">
        <v>0</v>
      </c>
      <c r="B32" s="179" t="s">
        <v>290</v>
      </c>
      <c r="C32" s="180">
        <v>0</v>
      </c>
      <c r="D32" s="181" t="s">
        <v>68</v>
      </c>
    </row>
    <row r="33" spans="1:4" ht="13.5" customHeight="1" thickBot="1" x14ac:dyDescent="0.25">
      <c r="A33" s="182"/>
      <c r="B33" s="183" t="s">
        <v>301</v>
      </c>
      <c r="C33" s="184">
        <v>0</v>
      </c>
      <c r="D33" s="185" t="s">
        <v>287</v>
      </c>
    </row>
    <row r="34" spans="1:4" ht="14.25" customHeight="1" x14ac:dyDescent="0.2">
      <c r="A34" s="186"/>
      <c r="B34" s="187"/>
      <c r="C34" s="188"/>
      <c r="D34" s="189"/>
    </row>
    <row r="35" spans="1:4" x14ac:dyDescent="0.2">
      <c r="A35" s="174" t="s">
        <v>235</v>
      </c>
      <c r="B35" s="175" t="s">
        <v>89</v>
      </c>
      <c r="C35" s="176"/>
      <c r="D35" s="177"/>
    </row>
    <row r="36" spans="1:4" ht="13.5" thickBot="1" x14ac:dyDescent="0.25">
      <c r="A36" s="178">
        <v>0</v>
      </c>
      <c r="B36" s="179" t="s">
        <v>290</v>
      </c>
      <c r="C36" s="180">
        <v>0</v>
      </c>
      <c r="D36" s="181" t="s">
        <v>68</v>
      </c>
    </row>
    <row r="37" spans="1:4" ht="13.5" customHeight="1" thickBot="1" x14ac:dyDescent="0.25">
      <c r="A37" s="182"/>
      <c r="B37" s="183" t="s">
        <v>301</v>
      </c>
      <c r="C37" s="184">
        <v>0</v>
      </c>
      <c r="D37" s="185" t="s">
        <v>287</v>
      </c>
    </row>
    <row r="38" spans="1:4" ht="14.25" customHeight="1" x14ac:dyDescent="0.2">
      <c r="A38" s="186"/>
      <c r="B38" s="187"/>
      <c r="C38" s="188"/>
      <c r="D38" s="189"/>
    </row>
    <row r="39" spans="1:4" x14ac:dyDescent="0.2">
      <c r="A39" s="174" t="s">
        <v>236</v>
      </c>
      <c r="B39" s="175" t="s">
        <v>93</v>
      </c>
      <c r="C39" s="176"/>
      <c r="D39" s="177"/>
    </row>
    <row r="40" spans="1:4" ht="13.5" thickBot="1" x14ac:dyDescent="0.25">
      <c r="A40" s="178">
        <v>0</v>
      </c>
      <c r="B40" s="179" t="s">
        <v>290</v>
      </c>
      <c r="C40" s="180">
        <v>0</v>
      </c>
      <c r="D40" s="181" t="s">
        <v>68</v>
      </c>
    </row>
    <row r="41" spans="1:4" ht="13.5" customHeight="1" thickBot="1" x14ac:dyDescent="0.25">
      <c r="A41" s="182"/>
      <c r="B41" s="183" t="s">
        <v>301</v>
      </c>
      <c r="C41" s="184">
        <v>0</v>
      </c>
      <c r="D41" s="185" t="s">
        <v>287</v>
      </c>
    </row>
    <row r="42" spans="1:4" ht="14.25" customHeight="1" x14ac:dyDescent="0.2">
      <c r="A42" s="186"/>
      <c r="B42" s="187"/>
      <c r="C42" s="188"/>
      <c r="D42" s="189"/>
    </row>
    <row r="43" spans="1:4" x14ac:dyDescent="0.2">
      <c r="A43" s="174" t="s">
        <v>237</v>
      </c>
      <c r="B43" s="175" t="s">
        <v>100</v>
      </c>
      <c r="C43" s="176"/>
      <c r="D43" s="177"/>
    </row>
    <row r="44" spans="1:4" ht="13.5" thickBot="1" x14ac:dyDescent="0.25">
      <c r="A44" s="178">
        <v>0</v>
      </c>
      <c r="B44" s="179" t="s">
        <v>290</v>
      </c>
      <c r="C44" s="180">
        <v>0</v>
      </c>
      <c r="D44" s="181" t="s">
        <v>68</v>
      </c>
    </row>
    <row r="45" spans="1:4" ht="13.5" customHeight="1" thickBot="1" x14ac:dyDescent="0.25">
      <c r="A45" s="182"/>
      <c r="B45" s="183" t="s">
        <v>301</v>
      </c>
      <c r="C45" s="184">
        <v>0</v>
      </c>
      <c r="D45" s="185" t="s">
        <v>287</v>
      </c>
    </row>
    <row r="46" spans="1:4" ht="14.25" customHeight="1" x14ac:dyDescent="0.2">
      <c r="A46" s="186"/>
      <c r="B46" s="187"/>
      <c r="C46" s="188"/>
      <c r="D46" s="189"/>
    </row>
    <row r="47" spans="1:4" x14ac:dyDescent="0.2">
      <c r="A47" s="174" t="s">
        <v>238</v>
      </c>
      <c r="B47" s="175" t="s">
        <v>109</v>
      </c>
      <c r="C47" s="176"/>
      <c r="D47" s="177"/>
    </row>
    <row r="48" spans="1:4" ht="13.5" thickBot="1" x14ac:dyDescent="0.25">
      <c r="A48" s="178">
        <v>0</v>
      </c>
      <c r="B48" s="179" t="s">
        <v>290</v>
      </c>
      <c r="C48" s="180">
        <v>0</v>
      </c>
      <c r="D48" s="181" t="s">
        <v>68</v>
      </c>
    </row>
    <row r="49" spans="1:4" ht="13.5" customHeight="1" thickBot="1" x14ac:dyDescent="0.25">
      <c r="A49" s="182"/>
      <c r="B49" s="183" t="s">
        <v>301</v>
      </c>
      <c r="C49" s="184">
        <v>0</v>
      </c>
      <c r="D49" s="185" t="s">
        <v>287</v>
      </c>
    </row>
    <row r="50" spans="1:4" ht="14.25" customHeight="1" x14ac:dyDescent="0.2">
      <c r="A50" s="186"/>
      <c r="B50" s="187"/>
      <c r="C50" s="188"/>
      <c r="D50" s="189"/>
    </row>
    <row r="51" spans="1:4" x14ac:dyDescent="0.2">
      <c r="A51" s="174" t="s">
        <v>239</v>
      </c>
      <c r="B51" s="175" t="s">
        <v>112</v>
      </c>
      <c r="C51" s="176"/>
      <c r="D51" s="177"/>
    </row>
    <row r="52" spans="1:4" ht="13.5" thickBot="1" x14ac:dyDescent="0.25">
      <c r="A52" s="178">
        <v>0</v>
      </c>
      <c r="B52" s="179" t="s">
        <v>290</v>
      </c>
      <c r="C52" s="180">
        <v>0</v>
      </c>
      <c r="D52" s="181" t="s">
        <v>68</v>
      </c>
    </row>
    <row r="53" spans="1:4" ht="13.5" customHeight="1" thickBot="1" x14ac:dyDescent="0.25">
      <c r="A53" s="182"/>
      <c r="B53" s="183" t="s">
        <v>301</v>
      </c>
      <c r="C53" s="184">
        <v>0</v>
      </c>
      <c r="D53" s="185" t="s">
        <v>287</v>
      </c>
    </row>
    <row r="54" spans="1:4" ht="14.25" customHeight="1" x14ac:dyDescent="0.2">
      <c r="A54" s="186"/>
      <c r="B54" s="187"/>
      <c r="C54" s="188"/>
      <c r="D54" s="189"/>
    </row>
    <row r="55" spans="1:4" x14ac:dyDescent="0.2">
      <c r="A55" s="174" t="s">
        <v>240</v>
      </c>
      <c r="B55" s="175" t="s">
        <v>116</v>
      </c>
      <c r="C55" s="176"/>
      <c r="D55" s="177"/>
    </row>
    <row r="56" spans="1:4" ht="13.5" thickBot="1" x14ac:dyDescent="0.25">
      <c r="A56" s="178">
        <v>0</v>
      </c>
      <c r="B56" s="179" t="s">
        <v>290</v>
      </c>
      <c r="C56" s="180">
        <v>0</v>
      </c>
      <c r="D56" s="181" t="s">
        <v>68</v>
      </c>
    </row>
    <row r="57" spans="1:4" ht="13.5" customHeight="1" thickBot="1" x14ac:dyDescent="0.25">
      <c r="A57" s="182"/>
      <c r="B57" s="183" t="s">
        <v>301</v>
      </c>
      <c r="C57" s="184">
        <v>0</v>
      </c>
      <c r="D57" s="185" t="s">
        <v>287</v>
      </c>
    </row>
    <row r="58" spans="1:4" ht="14.25" customHeight="1" x14ac:dyDescent="0.2">
      <c r="A58" s="186"/>
      <c r="B58" s="187"/>
      <c r="C58" s="188"/>
      <c r="D58" s="189"/>
    </row>
    <row r="59" spans="1:4" x14ac:dyDescent="0.2">
      <c r="A59" s="174" t="s">
        <v>241</v>
      </c>
      <c r="B59" s="175" t="s">
        <v>124</v>
      </c>
      <c r="C59" s="176"/>
      <c r="D59" s="177"/>
    </row>
    <row r="60" spans="1:4" ht="13.5" thickBot="1" x14ac:dyDescent="0.25">
      <c r="A60" s="178">
        <v>0</v>
      </c>
      <c r="B60" s="179" t="s">
        <v>290</v>
      </c>
      <c r="C60" s="180">
        <v>0</v>
      </c>
      <c r="D60" s="181" t="s">
        <v>68</v>
      </c>
    </row>
    <row r="61" spans="1:4" ht="13.5" customHeight="1" thickBot="1" x14ac:dyDescent="0.25">
      <c r="A61" s="182"/>
      <c r="B61" s="183" t="s">
        <v>301</v>
      </c>
      <c r="C61" s="184">
        <v>0</v>
      </c>
      <c r="D61" s="185" t="s">
        <v>287</v>
      </c>
    </row>
    <row r="62" spans="1:4" ht="14.25" customHeight="1" x14ac:dyDescent="0.2">
      <c r="A62" s="186"/>
      <c r="B62" s="187"/>
      <c r="C62" s="188"/>
      <c r="D62" s="189"/>
    </row>
    <row r="63" spans="1:4" x14ac:dyDescent="0.2">
      <c r="A63" s="174" t="s">
        <v>242</v>
      </c>
      <c r="B63" s="175" t="s">
        <v>133</v>
      </c>
      <c r="C63" s="176"/>
      <c r="D63" s="177"/>
    </row>
    <row r="64" spans="1:4" ht="13.5" thickBot="1" x14ac:dyDescent="0.25">
      <c r="A64" s="178">
        <v>0</v>
      </c>
      <c r="B64" s="179" t="s">
        <v>290</v>
      </c>
      <c r="C64" s="180">
        <v>0</v>
      </c>
      <c r="D64" s="181" t="s">
        <v>68</v>
      </c>
    </row>
    <row r="65" spans="1:4" ht="13.5" customHeight="1" thickBot="1" x14ac:dyDescent="0.25">
      <c r="A65" s="182"/>
      <c r="B65" s="183" t="s">
        <v>301</v>
      </c>
      <c r="C65" s="184">
        <v>0</v>
      </c>
      <c r="D65" s="185" t="s">
        <v>287</v>
      </c>
    </row>
    <row r="66" spans="1:4" ht="14.25" customHeight="1" x14ac:dyDescent="0.2">
      <c r="A66" s="186"/>
      <c r="B66" s="187"/>
      <c r="C66" s="188"/>
      <c r="D66" s="189"/>
    </row>
    <row r="67" spans="1:4" x14ac:dyDescent="0.2">
      <c r="A67" s="174" t="s">
        <v>243</v>
      </c>
      <c r="B67" s="175" t="s">
        <v>142</v>
      </c>
      <c r="C67" s="176"/>
      <c r="D67" s="177"/>
    </row>
    <row r="68" spans="1:4" ht="13.5" thickBot="1" x14ac:dyDescent="0.25">
      <c r="A68" s="178">
        <v>0</v>
      </c>
      <c r="B68" s="179" t="s">
        <v>290</v>
      </c>
      <c r="C68" s="180">
        <v>0</v>
      </c>
      <c r="D68" s="181" t="s">
        <v>68</v>
      </c>
    </row>
    <row r="69" spans="1:4" ht="13.5" customHeight="1" thickBot="1" x14ac:dyDescent="0.25">
      <c r="A69" s="182"/>
      <c r="B69" s="183" t="s">
        <v>301</v>
      </c>
      <c r="C69" s="184">
        <v>0</v>
      </c>
      <c r="D69" s="185" t="s">
        <v>287</v>
      </c>
    </row>
    <row r="70" spans="1:4" ht="14.25" customHeight="1" x14ac:dyDescent="0.2">
      <c r="A70" s="186"/>
      <c r="B70" s="187"/>
      <c r="C70" s="188"/>
      <c r="D70" s="189"/>
    </row>
    <row r="71" spans="1:4" x14ac:dyDescent="0.2">
      <c r="A71" s="174" t="s">
        <v>244</v>
      </c>
      <c r="B71" s="175" t="s">
        <v>153</v>
      </c>
      <c r="C71" s="176"/>
      <c r="D71" s="177"/>
    </row>
    <row r="72" spans="1:4" ht="13.5" thickBot="1" x14ac:dyDescent="0.25">
      <c r="A72" s="178">
        <v>0</v>
      </c>
      <c r="B72" s="179" t="s">
        <v>290</v>
      </c>
      <c r="C72" s="180">
        <v>0</v>
      </c>
      <c r="D72" s="181" t="s">
        <v>68</v>
      </c>
    </row>
    <row r="73" spans="1:4" ht="13.5" customHeight="1" thickBot="1" x14ac:dyDescent="0.25">
      <c r="A73" s="182"/>
      <c r="B73" s="183" t="s">
        <v>301</v>
      </c>
      <c r="C73" s="184">
        <v>0</v>
      </c>
      <c r="D73" s="185" t="s">
        <v>287</v>
      </c>
    </row>
    <row r="74" spans="1:4" ht="14.25" customHeight="1" x14ac:dyDescent="0.2">
      <c r="A74" s="186"/>
      <c r="B74" s="187"/>
      <c r="C74" s="188"/>
      <c r="D74" s="189"/>
    </row>
    <row r="75" spans="1:4" x14ac:dyDescent="0.2">
      <c r="A75" s="174" t="s">
        <v>245</v>
      </c>
      <c r="B75" s="175" t="s">
        <v>160</v>
      </c>
      <c r="C75" s="176"/>
      <c r="D75" s="177"/>
    </row>
    <row r="76" spans="1:4" ht="13.5" thickBot="1" x14ac:dyDescent="0.25">
      <c r="A76" s="178">
        <v>0</v>
      </c>
      <c r="B76" s="179" t="s">
        <v>290</v>
      </c>
      <c r="C76" s="180">
        <v>0</v>
      </c>
      <c r="D76" s="181" t="s">
        <v>68</v>
      </c>
    </row>
    <row r="77" spans="1:4" ht="13.5" customHeight="1" thickBot="1" x14ac:dyDescent="0.25">
      <c r="A77" s="182"/>
      <c r="B77" s="183" t="s">
        <v>301</v>
      </c>
      <c r="C77" s="184">
        <v>0</v>
      </c>
      <c r="D77" s="185" t="s">
        <v>287</v>
      </c>
    </row>
    <row r="78" spans="1:4" ht="14.25" customHeight="1" x14ac:dyDescent="0.2">
      <c r="A78" s="186"/>
      <c r="B78" s="187"/>
      <c r="C78" s="188"/>
      <c r="D78" s="189"/>
    </row>
    <row r="79" spans="1:4" x14ac:dyDescent="0.2">
      <c r="A79" s="174" t="s">
        <v>246</v>
      </c>
      <c r="B79" s="175" t="s">
        <v>163</v>
      </c>
      <c r="C79" s="176"/>
      <c r="D79" s="177"/>
    </row>
    <row r="80" spans="1:4" ht="13.5" thickBot="1" x14ac:dyDescent="0.25">
      <c r="A80" s="178">
        <v>0</v>
      </c>
      <c r="B80" s="179" t="s">
        <v>290</v>
      </c>
      <c r="C80" s="180">
        <v>0</v>
      </c>
      <c r="D80" s="181" t="s">
        <v>68</v>
      </c>
    </row>
    <row r="81" spans="1:4" ht="13.5" customHeight="1" thickBot="1" x14ac:dyDescent="0.25">
      <c r="A81" s="182"/>
      <c r="B81" s="183" t="s">
        <v>301</v>
      </c>
      <c r="C81" s="184">
        <v>0</v>
      </c>
      <c r="D81" s="185" t="s">
        <v>287</v>
      </c>
    </row>
    <row r="82" spans="1:4" ht="14.25" customHeight="1" x14ac:dyDescent="0.2">
      <c r="A82" s="186"/>
      <c r="B82" s="187"/>
      <c r="C82" s="188"/>
      <c r="D82" s="189"/>
    </row>
    <row r="83" spans="1:4" x14ac:dyDescent="0.2">
      <c r="A83" s="174" t="s">
        <v>247</v>
      </c>
      <c r="B83" s="175" t="s">
        <v>166</v>
      </c>
      <c r="C83" s="176"/>
      <c r="D83" s="177"/>
    </row>
    <row r="84" spans="1:4" ht="13.5" thickBot="1" x14ac:dyDescent="0.25">
      <c r="A84" s="178">
        <v>0</v>
      </c>
      <c r="B84" s="179" t="s">
        <v>290</v>
      </c>
      <c r="C84" s="180">
        <v>0</v>
      </c>
      <c r="D84" s="181" t="s">
        <v>68</v>
      </c>
    </row>
    <row r="85" spans="1:4" ht="13.5" customHeight="1" thickBot="1" x14ac:dyDescent="0.25">
      <c r="A85" s="182"/>
      <c r="B85" s="183" t="s">
        <v>301</v>
      </c>
      <c r="C85" s="184">
        <v>0</v>
      </c>
      <c r="D85" s="185" t="s">
        <v>287</v>
      </c>
    </row>
    <row r="86" spans="1:4" ht="14.25" customHeight="1" x14ac:dyDescent="0.2">
      <c r="A86" s="186"/>
      <c r="B86" s="187"/>
      <c r="C86" s="188"/>
      <c r="D86" s="189"/>
    </row>
    <row r="87" spans="1:4" x14ac:dyDescent="0.2">
      <c r="A87" s="174" t="s">
        <v>248</v>
      </c>
      <c r="B87" s="175" t="s">
        <v>170</v>
      </c>
      <c r="C87" s="176"/>
      <c r="D87" s="177"/>
    </row>
    <row r="88" spans="1:4" ht="13.5" thickBot="1" x14ac:dyDescent="0.25">
      <c r="A88" s="178">
        <v>0</v>
      </c>
      <c r="B88" s="179" t="s">
        <v>290</v>
      </c>
      <c r="C88" s="180">
        <v>0</v>
      </c>
      <c r="D88" s="181" t="s">
        <v>68</v>
      </c>
    </row>
    <row r="89" spans="1:4" ht="13.5" customHeight="1" thickBot="1" x14ac:dyDescent="0.25">
      <c r="A89" s="182"/>
      <c r="B89" s="183" t="s">
        <v>301</v>
      </c>
      <c r="C89" s="184">
        <v>0</v>
      </c>
      <c r="D89" s="185" t="s">
        <v>287</v>
      </c>
    </row>
    <row r="90" spans="1:4" ht="14.25" customHeight="1" x14ac:dyDescent="0.2">
      <c r="A90" s="186"/>
      <c r="B90" s="187"/>
      <c r="C90" s="188"/>
      <c r="D90" s="189"/>
    </row>
    <row r="91" spans="1:4" x14ac:dyDescent="0.2">
      <c r="A91" s="174" t="s">
        <v>249</v>
      </c>
      <c r="B91" s="175" t="s">
        <v>178</v>
      </c>
      <c r="C91" s="176"/>
      <c r="D91" s="177"/>
    </row>
    <row r="92" spans="1:4" ht="13.5" thickBot="1" x14ac:dyDescent="0.25">
      <c r="A92" s="178">
        <v>0</v>
      </c>
      <c r="B92" s="179" t="s">
        <v>290</v>
      </c>
      <c r="C92" s="180">
        <v>0</v>
      </c>
      <c r="D92" s="181" t="s">
        <v>68</v>
      </c>
    </row>
    <row r="93" spans="1:4" ht="13.5" customHeight="1" thickBot="1" x14ac:dyDescent="0.25">
      <c r="A93" s="182"/>
      <c r="B93" s="183" t="s">
        <v>301</v>
      </c>
      <c r="C93" s="184">
        <v>0</v>
      </c>
      <c r="D93" s="185" t="s">
        <v>287</v>
      </c>
    </row>
    <row r="94" spans="1:4" ht="14.25" customHeight="1" x14ac:dyDescent="0.2">
      <c r="A94" s="186"/>
      <c r="B94" s="187"/>
      <c r="C94" s="188"/>
      <c r="D94" s="189"/>
    </row>
    <row r="95" spans="1:4" x14ac:dyDescent="0.2">
      <c r="A95" s="174" t="s">
        <v>250</v>
      </c>
      <c r="B95" s="175" t="s">
        <v>185</v>
      </c>
      <c r="C95" s="176"/>
      <c r="D95" s="177"/>
    </row>
    <row r="96" spans="1:4" ht="13.5" thickBot="1" x14ac:dyDescent="0.25">
      <c r="A96" s="178">
        <v>0</v>
      </c>
      <c r="B96" s="179" t="s">
        <v>290</v>
      </c>
      <c r="C96" s="180">
        <v>0</v>
      </c>
      <c r="D96" s="181" t="s">
        <v>68</v>
      </c>
    </row>
    <row r="97" spans="1:4" ht="13.5" customHeight="1" thickBot="1" x14ac:dyDescent="0.25">
      <c r="A97" s="182"/>
      <c r="B97" s="183" t="s">
        <v>301</v>
      </c>
      <c r="C97" s="184">
        <v>0</v>
      </c>
      <c r="D97" s="185" t="s">
        <v>287</v>
      </c>
    </row>
    <row r="98" spans="1:4" ht="14.25" customHeight="1" x14ac:dyDescent="0.2">
      <c r="A98" s="186"/>
      <c r="B98" s="187"/>
      <c r="C98" s="188"/>
      <c r="D98" s="189"/>
    </row>
    <row r="99" spans="1:4" x14ac:dyDescent="0.2">
      <c r="A99" s="174" t="s">
        <v>251</v>
      </c>
      <c r="B99" s="175" t="s">
        <v>190</v>
      </c>
      <c r="C99" s="176"/>
      <c r="D99" s="177"/>
    </row>
    <row r="100" spans="1:4" ht="13.5" thickBot="1" x14ac:dyDescent="0.25">
      <c r="A100" s="178">
        <v>0</v>
      </c>
      <c r="B100" s="179" t="s">
        <v>290</v>
      </c>
      <c r="C100" s="180">
        <v>0</v>
      </c>
      <c r="D100" s="181" t="s">
        <v>68</v>
      </c>
    </row>
    <row r="101" spans="1:4" ht="13.5" customHeight="1" thickBot="1" x14ac:dyDescent="0.25">
      <c r="A101" s="182"/>
      <c r="B101" s="183" t="s">
        <v>301</v>
      </c>
      <c r="C101" s="184">
        <v>0</v>
      </c>
      <c r="D101" s="185" t="s">
        <v>287</v>
      </c>
    </row>
    <row r="102" spans="1:4" ht="14.25" customHeight="1" x14ac:dyDescent="0.2">
      <c r="A102" s="186"/>
      <c r="B102" s="187"/>
      <c r="C102" s="188"/>
      <c r="D102" s="189"/>
    </row>
    <row r="103" spans="1:4" x14ac:dyDescent="0.2">
      <c r="A103" s="174" t="s">
        <v>252</v>
      </c>
      <c r="B103" s="175" t="s">
        <v>197</v>
      </c>
      <c r="C103" s="176"/>
      <c r="D103" s="177"/>
    </row>
    <row r="104" spans="1:4" ht="13.5" thickBot="1" x14ac:dyDescent="0.25">
      <c r="A104" s="178">
        <v>0</v>
      </c>
      <c r="B104" s="179" t="s">
        <v>290</v>
      </c>
      <c r="C104" s="180">
        <v>0</v>
      </c>
      <c r="D104" s="181" t="s">
        <v>68</v>
      </c>
    </row>
    <row r="105" spans="1:4" ht="13.5" customHeight="1" thickBot="1" x14ac:dyDescent="0.25">
      <c r="A105" s="182"/>
      <c r="B105" s="183" t="s">
        <v>301</v>
      </c>
      <c r="C105" s="184">
        <v>0</v>
      </c>
      <c r="D105" s="185" t="s">
        <v>287</v>
      </c>
    </row>
    <row r="106" spans="1:4" ht="14.25" customHeight="1" x14ac:dyDescent="0.2">
      <c r="A106" s="186"/>
      <c r="B106" s="187"/>
      <c r="C106" s="188"/>
      <c r="D106" s="189"/>
    </row>
    <row r="107" spans="1:4" x14ac:dyDescent="0.2">
      <c r="A107" s="174" t="s">
        <v>253</v>
      </c>
      <c r="B107" s="175" t="s">
        <v>202</v>
      </c>
      <c r="C107" s="176"/>
      <c r="D107" s="177"/>
    </row>
    <row r="108" spans="1:4" ht="13.5" thickBot="1" x14ac:dyDescent="0.25">
      <c r="A108" s="178">
        <v>0</v>
      </c>
      <c r="B108" s="179" t="s">
        <v>290</v>
      </c>
      <c r="C108" s="180">
        <v>0</v>
      </c>
      <c r="D108" s="181" t="s">
        <v>68</v>
      </c>
    </row>
    <row r="109" spans="1:4" ht="13.5" customHeight="1" thickBot="1" x14ac:dyDescent="0.25">
      <c r="A109" s="182"/>
      <c r="B109" s="183" t="s">
        <v>301</v>
      </c>
      <c r="C109" s="184">
        <v>0</v>
      </c>
      <c r="D109" s="185" t="s">
        <v>287</v>
      </c>
    </row>
    <row r="110" spans="1:4" ht="14.25" customHeight="1" thickBot="1" x14ac:dyDescent="0.25">
      <c r="A110" s="186"/>
      <c r="B110" s="187"/>
      <c r="C110" s="188"/>
      <c r="D110" s="189"/>
    </row>
    <row r="111" spans="1:4" ht="13.5" customHeight="1" thickBot="1" x14ac:dyDescent="0.25">
      <c r="B111" s="190" t="s">
        <v>302</v>
      </c>
      <c r="C111" s="191">
        <f>+C109+C105+C101+C97+C93+C89+C85+C81+C77+C73+C69+C65+C61+C57+C53+C49+C45+C41+C37+C33+C29+C25+C21+C17+C13</f>
        <v>0</v>
      </c>
      <c r="D111" s="185" t="s">
        <v>297</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REPORTING&amp;RROCKVILLE GENERAL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1" t="s">
        <v>0</v>
      </c>
      <c r="B2" s="451"/>
      <c r="C2" s="451"/>
      <c r="D2" s="451"/>
    </row>
    <row r="3" spans="1:4" x14ac:dyDescent="0.2">
      <c r="A3" s="451" t="s">
        <v>303</v>
      </c>
      <c r="B3" s="451"/>
      <c r="C3" s="451"/>
      <c r="D3" s="451"/>
    </row>
    <row r="4" spans="1:4" x14ac:dyDescent="0.2">
      <c r="A4" s="451" t="s">
        <v>2</v>
      </c>
      <c r="B4" s="451"/>
      <c r="C4" s="451"/>
      <c r="D4" s="451"/>
    </row>
    <row r="5" spans="1:4" x14ac:dyDescent="0.2">
      <c r="A5" s="451" t="s">
        <v>304</v>
      </c>
      <c r="B5" s="451"/>
      <c r="C5" s="451"/>
      <c r="D5" s="451"/>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299</v>
      </c>
      <c r="C8" s="195"/>
      <c r="D8" s="196"/>
    </row>
    <row r="9" spans="1:4" ht="14.25" customHeight="1" thickBot="1" x14ac:dyDescent="0.25">
      <c r="A9" s="121" t="s">
        <v>5</v>
      </c>
      <c r="B9" s="123" t="s">
        <v>305</v>
      </c>
      <c r="C9" s="197" t="s">
        <v>281</v>
      </c>
      <c r="D9" s="124" t="s">
        <v>306</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290</v>
      </c>
      <c r="C12" s="202">
        <v>0</v>
      </c>
      <c r="D12" s="203" t="s">
        <v>307</v>
      </c>
    </row>
    <row r="13" spans="1:4" ht="13.5" customHeight="1" thickBot="1" x14ac:dyDescent="0.25">
      <c r="A13" s="204"/>
      <c r="B13" s="205" t="s">
        <v>229</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290</v>
      </c>
      <c r="C16" s="202">
        <v>0</v>
      </c>
      <c r="D16" s="203" t="s">
        <v>307</v>
      </c>
    </row>
    <row r="17" spans="1:4" ht="13.5" customHeight="1" thickBot="1" x14ac:dyDescent="0.25">
      <c r="A17" s="204"/>
      <c r="B17" s="205" t="s">
        <v>229</v>
      </c>
      <c r="C17" s="206">
        <v>0</v>
      </c>
      <c r="D17" s="207"/>
    </row>
    <row r="18" spans="1:4" ht="14.25" customHeight="1" x14ac:dyDescent="0.2">
      <c r="A18" s="208"/>
      <c r="B18" s="209"/>
      <c r="C18" s="210"/>
      <c r="D18" s="211"/>
    </row>
    <row r="19" spans="1:4" ht="15.75" customHeight="1" x14ac:dyDescent="0.2">
      <c r="A19" s="198" t="s">
        <v>51</v>
      </c>
      <c r="B19" s="175" t="s">
        <v>52</v>
      </c>
      <c r="C19" s="173"/>
      <c r="D19" s="199"/>
    </row>
    <row r="20" spans="1:4" ht="13.5" thickBot="1" x14ac:dyDescent="0.25">
      <c r="A20" s="200">
        <v>0</v>
      </c>
      <c r="B20" s="201" t="s">
        <v>290</v>
      </c>
      <c r="C20" s="202">
        <v>0</v>
      </c>
      <c r="D20" s="203" t="s">
        <v>307</v>
      </c>
    </row>
    <row r="21" spans="1:4" ht="13.5" customHeight="1" thickBot="1" x14ac:dyDescent="0.25">
      <c r="A21" s="204"/>
      <c r="B21" s="205" t="s">
        <v>229</v>
      </c>
      <c r="C21" s="206">
        <v>0</v>
      </c>
      <c r="D21" s="207"/>
    </row>
    <row r="22" spans="1:4" ht="14.25" customHeight="1" x14ac:dyDescent="0.2">
      <c r="A22" s="208"/>
      <c r="B22" s="209"/>
      <c r="C22" s="210"/>
      <c r="D22" s="211"/>
    </row>
    <row r="23" spans="1:4" ht="15.75" customHeight="1" x14ac:dyDescent="0.2">
      <c r="A23" s="198" t="s">
        <v>59</v>
      </c>
      <c r="B23" s="175" t="s">
        <v>60</v>
      </c>
      <c r="C23" s="173"/>
      <c r="D23" s="199"/>
    </row>
    <row r="24" spans="1:4" ht="13.5" thickBot="1" x14ac:dyDescent="0.25">
      <c r="A24" s="200">
        <v>0</v>
      </c>
      <c r="B24" s="201" t="s">
        <v>290</v>
      </c>
      <c r="C24" s="202">
        <v>0</v>
      </c>
      <c r="D24" s="203" t="s">
        <v>307</v>
      </c>
    </row>
    <row r="25" spans="1:4" ht="13.5" customHeight="1" thickBot="1" x14ac:dyDescent="0.25">
      <c r="A25" s="204"/>
      <c r="B25" s="205" t="s">
        <v>229</v>
      </c>
      <c r="C25" s="206">
        <v>0</v>
      </c>
      <c r="D25" s="207"/>
    </row>
    <row r="26" spans="1:4" ht="14.25" customHeight="1" x14ac:dyDescent="0.2">
      <c r="A26" s="208"/>
      <c r="B26" s="209"/>
      <c r="C26" s="210"/>
      <c r="D26" s="211"/>
    </row>
    <row r="27" spans="1:4" ht="15.75" customHeight="1" x14ac:dyDescent="0.2">
      <c r="A27" s="198" t="s">
        <v>70</v>
      </c>
      <c r="B27" s="175" t="s">
        <v>71</v>
      </c>
      <c r="C27" s="173"/>
      <c r="D27" s="199"/>
    </row>
    <row r="28" spans="1:4" ht="13.5" thickBot="1" x14ac:dyDescent="0.25">
      <c r="A28" s="200">
        <v>0</v>
      </c>
      <c r="B28" s="201" t="s">
        <v>290</v>
      </c>
      <c r="C28" s="202">
        <v>0</v>
      </c>
      <c r="D28" s="203" t="s">
        <v>307</v>
      </c>
    </row>
    <row r="29" spans="1:4" ht="13.5" customHeight="1" thickBot="1" x14ac:dyDescent="0.25">
      <c r="A29" s="204"/>
      <c r="B29" s="205" t="s">
        <v>229</v>
      </c>
      <c r="C29" s="206">
        <v>0</v>
      </c>
      <c r="D29" s="207"/>
    </row>
    <row r="30" spans="1:4" ht="14.25" customHeight="1" x14ac:dyDescent="0.2">
      <c r="A30" s="208"/>
      <c r="B30" s="209"/>
      <c r="C30" s="210"/>
      <c r="D30" s="211"/>
    </row>
    <row r="31" spans="1:4" ht="15.75" customHeight="1" x14ac:dyDescent="0.2">
      <c r="A31" s="198" t="s">
        <v>79</v>
      </c>
      <c r="B31" s="175" t="s">
        <v>80</v>
      </c>
      <c r="C31" s="173"/>
      <c r="D31" s="199"/>
    </row>
    <row r="32" spans="1:4" ht="13.5" thickBot="1" x14ac:dyDescent="0.25">
      <c r="A32" s="200">
        <v>0</v>
      </c>
      <c r="B32" s="201" t="s">
        <v>290</v>
      </c>
      <c r="C32" s="202">
        <v>0</v>
      </c>
      <c r="D32" s="203" t="s">
        <v>307</v>
      </c>
    </row>
    <row r="33" spans="1:4" ht="13.5" customHeight="1" thickBot="1" x14ac:dyDescent="0.25">
      <c r="A33" s="204"/>
      <c r="B33" s="205" t="s">
        <v>229</v>
      </c>
      <c r="C33" s="206">
        <v>0</v>
      </c>
      <c r="D33" s="207"/>
    </row>
    <row r="34" spans="1:4" ht="14.25" customHeight="1" x14ac:dyDescent="0.2">
      <c r="A34" s="208"/>
      <c r="B34" s="209"/>
      <c r="C34" s="210"/>
      <c r="D34" s="211"/>
    </row>
    <row r="35" spans="1:4" ht="15.75" customHeight="1" x14ac:dyDescent="0.2">
      <c r="A35" s="198" t="s">
        <v>88</v>
      </c>
      <c r="B35" s="175" t="s">
        <v>89</v>
      </c>
      <c r="C35" s="173"/>
      <c r="D35" s="199"/>
    </row>
    <row r="36" spans="1:4" ht="13.5" thickBot="1" x14ac:dyDescent="0.25">
      <c r="A36" s="200">
        <v>0</v>
      </c>
      <c r="B36" s="201" t="s">
        <v>290</v>
      </c>
      <c r="C36" s="202">
        <v>0</v>
      </c>
      <c r="D36" s="203" t="s">
        <v>307</v>
      </c>
    </row>
    <row r="37" spans="1:4" ht="13.5" customHeight="1" thickBot="1" x14ac:dyDescent="0.25">
      <c r="A37" s="204"/>
      <c r="B37" s="205" t="s">
        <v>229</v>
      </c>
      <c r="C37" s="206">
        <v>0</v>
      </c>
      <c r="D37" s="207"/>
    </row>
    <row r="38" spans="1:4" ht="14.25" customHeight="1" x14ac:dyDescent="0.2">
      <c r="A38" s="208"/>
      <c r="B38" s="209"/>
      <c r="C38" s="210"/>
      <c r="D38" s="211"/>
    </row>
    <row r="39" spans="1:4" ht="15.75" customHeight="1" x14ac:dyDescent="0.2">
      <c r="A39" s="198" t="s">
        <v>92</v>
      </c>
      <c r="B39" s="175" t="s">
        <v>93</v>
      </c>
      <c r="C39" s="173"/>
      <c r="D39" s="199"/>
    </row>
    <row r="40" spans="1:4" ht="13.5" thickBot="1" x14ac:dyDescent="0.25">
      <c r="A40" s="200">
        <v>0</v>
      </c>
      <c r="B40" s="201" t="s">
        <v>290</v>
      </c>
      <c r="C40" s="202">
        <v>0</v>
      </c>
      <c r="D40" s="203" t="s">
        <v>307</v>
      </c>
    </row>
    <row r="41" spans="1:4" ht="13.5" customHeight="1" thickBot="1" x14ac:dyDescent="0.25">
      <c r="A41" s="204"/>
      <c r="B41" s="205" t="s">
        <v>229</v>
      </c>
      <c r="C41" s="206">
        <v>0</v>
      </c>
      <c r="D41" s="207"/>
    </row>
    <row r="42" spans="1:4" ht="14.25" customHeight="1" x14ac:dyDescent="0.2">
      <c r="A42" s="208"/>
      <c r="B42" s="209"/>
      <c r="C42" s="210"/>
      <c r="D42" s="211"/>
    </row>
    <row r="43" spans="1:4" ht="15.75" customHeight="1" x14ac:dyDescent="0.2">
      <c r="A43" s="198" t="s">
        <v>99</v>
      </c>
      <c r="B43" s="175" t="s">
        <v>100</v>
      </c>
      <c r="C43" s="173"/>
      <c r="D43" s="199"/>
    </row>
    <row r="44" spans="1:4" ht="13.5" thickBot="1" x14ac:dyDescent="0.25">
      <c r="A44" s="200">
        <v>0</v>
      </c>
      <c r="B44" s="201" t="s">
        <v>290</v>
      </c>
      <c r="C44" s="202">
        <v>0</v>
      </c>
      <c r="D44" s="203" t="s">
        <v>307</v>
      </c>
    </row>
    <row r="45" spans="1:4" ht="13.5" customHeight="1" thickBot="1" x14ac:dyDescent="0.25">
      <c r="A45" s="204"/>
      <c r="B45" s="205" t="s">
        <v>229</v>
      </c>
      <c r="C45" s="206">
        <v>0</v>
      </c>
      <c r="D45" s="207"/>
    </row>
    <row r="46" spans="1:4" ht="14.25" customHeight="1" x14ac:dyDescent="0.2">
      <c r="A46" s="208"/>
      <c r="B46" s="209"/>
      <c r="C46" s="210"/>
      <c r="D46" s="211"/>
    </row>
    <row r="47" spans="1:4" ht="15.75" customHeight="1" x14ac:dyDescent="0.2">
      <c r="A47" s="198" t="s">
        <v>108</v>
      </c>
      <c r="B47" s="175" t="s">
        <v>109</v>
      </c>
      <c r="C47" s="173"/>
      <c r="D47" s="199"/>
    </row>
    <row r="48" spans="1:4" ht="13.5" thickBot="1" x14ac:dyDescent="0.25">
      <c r="A48" s="200">
        <v>0</v>
      </c>
      <c r="B48" s="201" t="s">
        <v>290</v>
      </c>
      <c r="C48" s="202">
        <v>0</v>
      </c>
      <c r="D48" s="203" t="s">
        <v>307</v>
      </c>
    </row>
    <row r="49" spans="1:4" ht="13.5" customHeight="1" thickBot="1" x14ac:dyDescent="0.25">
      <c r="A49" s="204"/>
      <c r="B49" s="205" t="s">
        <v>229</v>
      </c>
      <c r="C49" s="206">
        <v>0</v>
      </c>
      <c r="D49" s="207"/>
    </row>
    <row r="50" spans="1:4" ht="14.25" customHeight="1" x14ac:dyDescent="0.2">
      <c r="A50" s="208"/>
      <c r="B50" s="209"/>
      <c r="C50" s="210"/>
      <c r="D50" s="211"/>
    </row>
    <row r="51" spans="1:4" ht="15.75" customHeight="1" x14ac:dyDescent="0.2">
      <c r="A51" s="198" t="s">
        <v>111</v>
      </c>
      <c r="B51" s="175" t="s">
        <v>112</v>
      </c>
      <c r="C51" s="173"/>
      <c r="D51" s="199"/>
    </row>
    <row r="52" spans="1:4" ht="13.5" thickBot="1" x14ac:dyDescent="0.25">
      <c r="A52" s="200">
        <v>0</v>
      </c>
      <c r="B52" s="201" t="s">
        <v>290</v>
      </c>
      <c r="C52" s="202">
        <v>0</v>
      </c>
      <c r="D52" s="203" t="s">
        <v>307</v>
      </c>
    </row>
    <row r="53" spans="1:4" ht="13.5" customHeight="1" thickBot="1" x14ac:dyDescent="0.25">
      <c r="A53" s="204"/>
      <c r="B53" s="205" t="s">
        <v>229</v>
      </c>
      <c r="C53" s="206">
        <v>0</v>
      </c>
      <c r="D53" s="207"/>
    </row>
    <row r="54" spans="1:4" ht="14.25" customHeight="1" x14ac:dyDescent="0.2">
      <c r="A54" s="208"/>
      <c r="B54" s="209"/>
      <c r="C54" s="210"/>
      <c r="D54" s="211"/>
    </row>
    <row r="55" spans="1:4" ht="15.75" customHeight="1" x14ac:dyDescent="0.2">
      <c r="A55" s="198" t="s">
        <v>115</v>
      </c>
      <c r="B55" s="175" t="s">
        <v>116</v>
      </c>
      <c r="C55" s="173"/>
      <c r="D55" s="199"/>
    </row>
    <row r="56" spans="1:4" ht="13.5" thickBot="1" x14ac:dyDescent="0.25">
      <c r="A56" s="200">
        <v>0</v>
      </c>
      <c r="B56" s="201" t="s">
        <v>290</v>
      </c>
      <c r="C56" s="202">
        <v>0</v>
      </c>
      <c r="D56" s="203" t="s">
        <v>307</v>
      </c>
    </row>
    <row r="57" spans="1:4" ht="13.5" customHeight="1" thickBot="1" x14ac:dyDescent="0.25">
      <c r="A57" s="204"/>
      <c r="B57" s="205" t="s">
        <v>229</v>
      </c>
      <c r="C57" s="206">
        <v>0</v>
      </c>
      <c r="D57" s="207"/>
    </row>
    <row r="58" spans="1:4" ht="14.25" customHeight="1" x14ac:dyDescent="0.2">
      <c r="A58" s="208"/>
      <c r="B58" s="209"/>
      <c r="C58" s="210"/>
      <c r="D58" s="211"/>
    </row>
    <row r="59" spans="1:4" ht="15.75" customHeight="1" x14ac:dyDescent="0.2">
      <c r="A59" s="198" t="s">
        <v>123</v>
      </c>
      <c r="B59" s="175" t="s">
        <v>124</v>
      </c>
      <c r="C59" s="173"/>
      <c r="D59" s="199"/>
    </row>
    <row r="60" spans="1:4" ht="13.5" thickBot="1" x14ac:dyDescent="0.25">
      <c r="A60" s="200">
        <v>0</v>
      </c>
      <c r="B60" s="201" t="s">
        <v>290</v>
      </c>
      <c r="C60" s="202">
        <v>0</v>
      </c>
      <c r="D60" s="203" t="s">
        <v>307</v>
      </c>
    </row>
    <row r="61" spans="1:4" ht="13.5" customHeight="1" thickBot="1" x14ac:dyDescent="0.25">
      <c r="A61" s="204"/>
      <c r="B61" s="205" t="s">
        <v>229</v>
      </c>
      <c r="C61" s="206">
        <v>0</v>
      </c>
      <c r="D61" s="207"/>
    </row>
    <row r="62" spans="1:4" ht="14.25" customHeight="1" x14ac:dyDescent="0.2">
      <c r="A62" s="208"/>
      <c r="B62" s="209"/>
      <c r="C62" s="210"/>
      <c r="D62" s="211"/>
    </row>
    <row r="63" spans="1:4" ht="15.75" customHeight="1" x14ac:dyDescent="0.2">
      <c r="A63" s="198" t="s">
        <v>132</v>
      </c>
      <c r="B63" s="175" t="s">
        <v>133</v>
      </c>
      <c r="C63" s="173"/>
      <c r="D63" s="199"/>
    </row>
    <row r="64" spans="1:4" ht="13.5" thickBot="1" x14ac:dyDescent="0.25">
      <c r="A64" s="200">
        <v>0</v>
      </c>
      <c r="B64" s="201" t="s">
        <v>290</v>
      </c>
      <c r="C64" s="202">
        <v>0</v>
      </c>
      <c r="D64" s="203" t="s">
        <v>307</v>
      </c>
    </row>
    <row r="65" spans="1:4" ht="13.5" customHeight="1" thickBot="1" x14ac:dyDescent="0.25">
      <c r="A65" s="204"/>
      <c r="B65" s="205" t="s">
        <v>229</v>
      </c>
      <c r="C65" s="206">
        <v>0</v>
      </c>
      <c r="D65" s="207"/>
    </row>
    <row r="66" spans="1:4" ht="14.25" customHeight="1" x14ac:dyDescent="0.2">
      <c r="A66" s="208"/>
      <c r="B66" s="209"/>
      <c r="C66" s="210"/>
      <c r="D66" s="211"/>
    </row>
    <row r="67" spans="1:4" ht="15.75" customHeight="1" x14ac:dyDescent="0.2">
      <c r="A67" s="198" t="s">
        <v>141</v>
      </c>
      <c r="B67" s="175" t="s">
        <v>142</v>
      </c>
      <c r="C67" s="173"/>
      <c r="D67" s="199"/>
    </row>
    <row r="68" spans="1:4" ht="13.5" thickBot="1" x14ac:dyDescent="0.25">
      <c r="A68" s="200">
        <v>0</v>
      </c>
      <c r="B68" s="201" t="s">
        <v>290</v>
      </c>
      <c r="C68" s="202">
        <v>0</v>
      </c>
      <c r="D68" s="203" t="s">
        <v>307</v>
      </c>
    </row>
    <row r="69" spans="1:4" ht="13.5" customHeight="1" thickBot="1" x14ac:dyDescent="0.25">
      <c r="A69" s="204"/>
      <c r="B69" s="205" t="s">
        <v>229</v>
      </c>
      <c r="C69" s="206">
        <v>0</v>
      </c>
      <c r="D69" s="207"/>
    </row>
    <row r="70" spans="1:4" ht="14.25" customHeight="1" x14ac:dyDescent="0.2">
      <c r="A70" s="208"/>
      <c r="B70" s="209"/>
      <c r="C70" s="210"/>
      <c r="D70" s="211"/>
    </row>
    <row r="71" spans="1:4" ht="15.75" customHeight="1" x14ac:dyDescent="0.2">
      <c r="A71" s="198" t="s">
        <v>152</v>
      </c>
      <c r="B71" s="175" t="s">
        <v>153</v>
      </c>
      <c r="C71" s="173"/>
      <c r="D71" s="199"/>
    </row>
    <row r="72" spans="1:4" ht="13.5" thickBot="1" x14ac:dyDescent="0.25">
      <c r="A72" s="200">
        <v>0</v>
      </c>
      <c r="B72" s="201" t="s">
        <v>290</v>
      </c>
      <c r="C72" s="202">
        <v>0</v>
      </c>
      <c r="D72" s="203" t="s">
        <v>307</v>
      </c>
    </row>
    <row r="73" spans="1:4" ht="13.5" customHeight="1" thickBot="1" x14ac:dyDescent="0.25">
      <c r="A73" s="204"/>
      <c r="B73" s="205" t="s">
        <v>229</v>
      </c>
      <c r="C73" s="206">
        <v>0</v>
      </c>
      <c r="D73" s="207"/>
    </row>
    <row r="74" spans="1:4" ht="14.25" customHeight="1" x14ac:dyDescent="0.2">
      <c r="A74" s="208"/>
      <c r="B74" s="209"/>
      <c r="C74" s="210"/>
      <c r="D74" s="211"/>
    </row>
    <row r="75" spans="1:4" ht="15.75" customHeight="1" x14ac:dyDescent="0.2">
      <c r="A75" s="198" t="s">
        <v>159</v>
      </c>
      <c r="B75" s="175" t="s">
        <v>160</v>
      </c>
      <c r="C75" s="173"/>
      <c r="D75" s="199"/>
    </row>
    <row r="76" spans="1:4" ht="13.5" thickBot="1" x14ac:dyDescent="0.25">
      <c r="A76" s="200">
        <v>0</v>
      </c>
      <c r="B76" s="201" t="s">
        <v>290</v>
      </c>
      <c r="C76" s="202">
        <v>0</v>
      </c>
      <c r="D76" s="203" t="s">
        <v>307</v>
      </c>
    </row>
    <row r="77" spans="1:4" ht="13.5" customHeight="1" thickBot="1" x14ac:dyDescent="0.25">
      <c r="A77" s="204"/>
      <c r="B77" s="205" t="s">
        <v>229</v>
      </c>
      <c r="C77" s="206">
        <v>0</v>
      </c>
      <c r="D77" s="207"/>
    </row>
    <row r="78" spans="1:4" ht="14.25" customHeight="1" x14ac:dyDescent="0.2">
      <c r="A78" s="208"/>
      <c r="B78" s="209"/>
      <c r="C78" s="210"/>
      <c r="D78" s="211"/>
    </row>
    <row r="79" spans="1:4" ht="15.75" customHeight="1" x14ac:dyDescent="0.2">
      <c r="A79" s="198" t="s">
        <v>162</v>
      </c>
      <c r="B79" s="175" t="s">
        <v>163</v>
      </c>
      <c r="C79" s="173"/>
      <c r="D79" s="199"/>
    </row>
    <row r="80" spans="1:4" ht="13.5" thickBot="1" x14ac:dyDescent="0.25">
      <c r="A80" s="200">
        <v>0</v>
      </c>
      <c r="B80" s="201" t="s">
        <v>290</v>
      </c>
      <c r="C80" s="202">
        <v>0</v>
      </c>
      <c r="D80" s="203" t="s">
        <v>307</v>
      </c>
    </row>
    <row r="81" spans="1:4" ht="13.5" customHeight="1" thickBot="1" x14ac:dyDescent="0.25">
      <c r="A81" s="204"/>
      <c r="B81" s="205" t="s">
        <v>229</v>
      </c>
      <c r="C81" s="206">
        <v>0</v>
      </c>
      <c r="D81" s="207"/>
    </row>
    <row r="82" spans="1:4" ht="14.25" customHeight="1" x14ac:dyDescent="0.2">
      <c r="A82" s="208"/>
      <c r="B82" s="209"/>
      <c r="C82" s="210"/>
      <c r="D82" s="211"/>
    </row>
    <row r="83" spans="1:4" ht="15.75" customHeight="1" x14ac:dyDescent="0.2">
      <c r="A83" s="198" t="s">
        <v>165</v>
      </c>
      <c r="B83" s="175" t="s">
        <v>166</v>
      </c>
      <c r="C83" s="173"/>
      <c r="D83" s="199"/>
    </row>
    <row r="84" spans="1:4" ht="13.5" thickBot="1" x14ac:dyDescent="0.25">
      <c r="A84" s="200">
        <v>0</v>
      </c>
      <c r="B84" s="201" t="s">
        <v>290</v>
      </c>
      <c r="C84" s="202">
        <v>0</v>
      </c>
      <c r="D84" s="203" t="s">
        <v>307</v>
      </c>
    </row>
    <row r="85" spans="1:4" ht="13.5" customHeight="1" thickBot="1" x14ac:dyDescent="0.25">
      <c r="A85" s="204"/>
      <c r="B85" s="205" t="s">
        <v>229</v>
      </c>
      <c r="C85" s="206">
        <v>0</v>
      </c>
      <c r="D85" s="207"/>
    </row>
    <row r="86" spans="1:4" ht="14.25" customHeight="1" x14ac:dyDescent="0.2">
      <c r="A86" s="208"/>
      <c r="B86" s="209"/>
      <c r="C86" s="210"/>
      <c r="D86" s="211"/>
    </row>
    <row r="87" spans="1:4" ht="15.75" customHeight="1" x14ac:dyDescent="0.2">
      <c r="A87" s="198" t="s">
        <v>169</v>
      </c>
      <c r="B87" s="175" t="s">
        <v>170</v>
      </c>
      <c r="C87" s="173"/>
      <c r="D87" s="199"/>
    </row>
    <row r="88" spans="1:4" ht="13.5" thickBot="1" x14ac:dyDescent="0.25">
      <c r="A88" s="200">
        <v>0</v>
      </c>
      <c r="B88" s="201" t="s">
        <v>290</v>
      </c>
      <c r="C88" s="202">
        <v>0</v>
      </c>
      <c r="D88" s="203" t="s">
        <v>307</v>
      </c>
    </row>
    <row r="89" spans="1:4" ht="13.5" customHeight="1" thickBot="1" x14ac:dyDescent="0.25">
      <c r="A89" s="204"/>
      <c r="B89" s="205" t="s">
        <v>229</v>
      </c>
      <c r="C89" s="206">
        <v>0</v>
      </c>
      <c r="D89" s="207"/>
    </row>
    <row r="90" spans="1:4" ht="14.25" customHeight="1" x14ac:dyDescent="0.2">
      <c r="A90" s="208"/>
      <c r="B90" s="209"/>
      <c r="C90" s="210"/>
      <c r="D90" s="211"/>
    </row>
    <row r="91" spans="1:4" ht="15.75" customHeight="1" x14ac:dyDescent="0.2">
      <c r="A91" s="198" t="s">
        <v>177</v>
      </c>
      <c r="B91" s="175" t="s">
        <v>178</v>
      </c>
      <c r="C91" s="173"/>
      <c r="D91" s="199"/>
    </row>
    <row r="92" spans="1:4" ht="13.5" thickBot="1" x14ac:dyDescent="0.25">
      <c r="A92" s="200">
        <v>0</v>
      </c>
      <c r="B92" s="201" t="s">
        <v>290</v>
      </c>
      <c r="C92" s="202">
        <v>0</v>
      </c>
      <c r="D92" s="203" t="s">
        <v>307</v>
      </c>
    </row>
    <row r="93" spans="1:4" ht="13.5" customHeight="1" thickBot="1" x14ac:dyDescent="0.25">
      <c r="A93" s="204"/>
      <c r="B93" s="205" t="s">
        <v>229</v>
      </c>
      <c r="C93" s="206">
        <v>0</v>
      </c>
      <c r="D93" s="207"/>
    </row>
    <row r="94" spans="1:4" ht="14.25" customHeight="1" x14ac:dyDescent="0.2">
      <c r="A94" s="208"/>
      <c r="B94" s="209"/>
      <c r="C94" s="210"/>
      <c r="D94" s="211"/>
    </row>
    <row r="95" spans="1:4" ht="15.75" customHeight="1" x14ac:dyDescent="0.2">
      <c r="A95" s="198" t="s">
        <v>184</v>
      </c>
      <c r="B95" s="175" t="s">
        <v>185</v>
      </c>
      <c r="C95" s="173"/>
      <c r="D95" s="199"/>
    </row>
    <row r="96" spans="1:4" ht="13.5" thickBot="1" x14ac:dyDescent="0.25">
      <c r="A96" s="200">
        <v>0</v>
      </c>
      <c r="B96" s="201" t="s">
        <v>290</v>
      </c>
      <c r="C96" s="202">
        <v>0</v>
      </c>
      <c r="D96" s="203" t="s">
        <v>307</v>
      </c>
    </row>
    <row r="97" spans="1:4" ht="13.5" customHeight="1" thickBot="1" x14ac:dyDescent="0.25">
      <c r="A97" s="204"/>
      <c r="B97" s="205" t="s">
        <v>229</v>
      </c>
      <c r="C97" s="206">
        <v>0</v>
      </c>
      <c r="D97" s="207"/>
    </row>
    <row r="98" spans="1:4" ht="14.25" customHeight="1" x14ac:dyDescent="0.2">
      <c r="A98" s="208"/>
      <c r="B98" s="209"/>
      <c r="C98" s="210"/>
      <c r="D98" s="211"/>
    </row>
    <row r="99" spans="1:4" ht="15.75" customHeight="1" x14ac:dyDescent="0.2">
      <c r="A99" s="198" t="s">
        <v>189</v>
      </c>
      <c r="B99" s="175" t="s">
        <v>190</v>
      </c>
      <c r="C99" s="173"/>
      <c r="D99" s="199"/>
    </row>
    <row r="100" spans="1:4" ht="13.5" thickBot="1" x14ac:dyDescent="0.25">
      <c r="A100" s="200">
        <v>0</v>
      </c>
      <c r="B100" s="201" t="s">
        <v>290</v>
      </c>
      <c r="C100" s="202">
        <v>0</v>
      </c>
      <c r="D100" s="203" t="s">
        <v>307</v>
      </c>
    </row>
    <row r="101" spans="1:4" ht="13.5" customHeight="1" thickBot="1" x14ac:dyDescent="0.25">
      <c r="A101" s="204"/>
      <c r="B101" s="205" t="s">
        <v>229</v>
      </c>
      <c r="C101" s="206">
        <v>0</v>
      </c>
      <c r="D101" s="207"/>
    </row>
    <row r="102" spans="1:4" ht="14.25" customHeight="1" x14ac:dyDescent="0.2">
      <c r="A102" s="208"/>
      <c r="B102" s="209"/>
      <c r="C102" s="210"/>
      <c r="D102" s="211"/>
    </row>
    <row r="103" spans="1:4" ht="15.75" customHeight="1" x14ac:dyDescent="0.2">
      <c r="A103" s="198" t="s">
        <v>196</v>
      </c>
      <c r="B103" s="175" t="s">
        <v>197</v>
      </c>
      <c r="C103" s="173"/>
      <c r="D103" s="199"/>
    </row>
    <row r="104" spans="1:4" ht="13.5" thickBot="1" x14ac:dyDescent="0.25">
      <c r="A104" s="200">
        <v>0</v>
      </c>
      <c r="B104" s="201" t="s">
        <v>290</v>
      </c>
      <c r="C104" s="202">
        <v>0</v>
      </c>
      <c r="D104" s="203" t="s">
        <v>307</v>
      </c>
    </row>
    <row r="105" spans="1:4" ht="13.5" customHeight="1" thickBot="1" x14ac:dyDescent="0.25">
      <c r="A105" s="204"/>
      <c r="B105" s="205" t="s">
        <v>229</v>
      </c>
      <c r="C105" s="206">
        <v>0</v>
      </c>
      <c r="D105" s="207"/>
    </row>
    <row r="106" spans="1:4" ht="14.25" customHeight="1" x14ac:dyDescent="0.2">
      <c r="A106" s="208"/>
      <c r="B106" s="209"/>
      <c r="C106" s="210"/>
      <c r="D106" s="211"/>
    </row>
    <row r="107" spans="1:4" ht="15.75" customHeight="1" x14ac:dyDescent="0.2">
      <c r="A107" s="198" t="s">
        <v>201</v>
      </c>
      <c r="B107" s="175" t="s">
        <v>202</v>
      </c>
      <c r="C107" s="173"/>
      <c r="D107" s="199"/>
    </row>
    <row r="108" spans="1:4" ht="13.5" thickBot="1" x14ac:dyDescent="0.25">
      <c r="A108" s="200">
        <v>0</v>
      </c>
      <c r="B108" s="201" t="s">
        <v>290</v>
      </c>
      <c r="C108" s="202">
        <v>0</v>
      </c>
      <c r="D108" s="203" t="s">
        <v>307</v>
      </c>
    </row>
    <row r="109" spans="1:4" ht="13.5" customHeight="1" thickBot="1" x14ac:dyDescent="0.25">
      <c r="A109" s="204"/>
      <c r="B109" s="205" t="s">
        <v>229</v>
      </c>
      <c r="C109" s="206">
        <v>0</v>
      </c>
      <c r="D109" s="207"/>
    </row>
    <row r="110" spans="1:4" ht="14.25" customHeight="1" x14ac:dyDescent="0.2">
      <c r="A110" s="208"/>
      <c r="B110" s="209"/>
      <c r="C110" s="210"/>
      <c r="D110" s="211"/>
    </row>
    <row r="111" spans="1:4" ht="13.5" customHeight="1" thickBot="1" x14ac:dyDescent="0.25">
      <c r="A111" s="212"/>
      <c r="B111" s="213" t="s">
        <v>277</v>
      </c>
      <c r="C111" s="214">
        <f>+C109+C105+C101+C97+C93+C89+C85+C81+C77+C73+C69+C65+C61+C57+C53+C49+C45+C41+C37+C33+C29+C25+C21+C17+C13</f>
        <v>0</v>
      </c>
      <c r="D111"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REPORTING&amp;RROCKVILLE GENERAL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4"/>
      <c r="C1" s="454"/>
      <c r="D1" s="454"/>
    </row>
    <row r="2" spans="1:6" s="216" customFormat="1" x14ac:dyDescent="0.2">
      <c r="A2" s="455" t="s">
        <v>0</v>
      </c>
      <c r="B2" s="455"/>
      <c r="C2" s="455"/>
      <c r="D2" s="455"/>
      <c r="E2" s="455"/>
      <c r="F2" s="455"/>
    </row>
    <row r="3" spans="1:6" s="216" customFormat="1" x14ac:dyDescent="0.2">
      <c r="A3" s="455" t="s">
        <v>1</v>
      </c>
      <c r="B3" s="455"/>
      <c r="C3" s="455"/>
      <c r="D3" s="455"/>
      <c r="E3" s="455"/>
      <c r="F3" s="455"/>
    </row>
    <row r="4" spans="1:6" s="216" customFormat="1" x14ac:dyDescent="0.2">
      <c r="A4" s="455" t="s">
        <v>2</v>
      </c>
      <c r="B4" s="455"/>
      <c r="C4" s="455"/>
      <c r="D4" s="455"/>
      <c r="E4" s="455"/>
      <c r="F4" s="455"/>
    </row>
    <row r="5" spans="1:6" s="216" customFormat="1" x14ac:dyDescent="0.2">
      <c r="A5" s="455" t="s">
        <v>308</v>
      </c>
      <c r="B5" s="455"/>
      <c r="C5" s="455"/>
      <c r="D5" s="455"/>
      <c r="E5" s="455"/>
      <c r="F5" s="455"/>
    </row>
    <row r="6" spans="1:6" s="216" customFormat="1" x14ac:dyDescent="0.2">
      <c r="A6" s="455" t="s">
        <v>309</v>
      </c>
      <c r="B6" s="455"/>
      <c r="C6" s="455"/>
      <c r="D6" s="455"/>
      <c r="E6" s="455"/>
      <c r="F6" s="455"/>
    </row>
    <row r="7" spans="1:6" s="216" customFormat="1" ht="13.5" customHeight="1" thickBot="1" x14ac:dyDescent="0.25">
      <c r="B7" s="453"/>
      <c r="C7" s="453"/>
      <c r="D7" s="453"/>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310</v>
      </c>
      <c r="D9" s="227" t="s">
        <v>311</v>
      </c>
      <c r="E9" s="228" t="s">
        <v>312</v>
      </c>
      <c r="F9" s="229" t="s">
        <v>313</v>
      </c>
    </row>
    <row r="10" spans="1:6" x14ac:dyDescent="0.2">
      <c r="A10" s="230"/>
      <c r="B10" s="231"/>
      <c r="C10" s="232"/>
      <c r="D10" s="233"/>
      <c r="E10" s="173"/>
      <c r="F10" s="172"/>
    </row>
    <row r="11" spans="1:6" ht="13.5" customHeight="1" thickBot="1" x14ac:dyDescent="0.25">
      <c r="A11" s="167" t="s">
        <v>8</v>
      </c>
      <c r="B11" s="234" t="s">
        <v>314</v>
      </c>
      <c r="C11" s="235"/>
      <c r="D11" s="235"/>
      <c r="E11" s="235"/>
      <c r="F11" s="236"/>
    </row>
    <row r="12" spans="1:6" ht="15.75" customHeight="1" x14ac:dyDescent="0.2">
      <c r="A12" s="237"/>
      <c r="B12" s="238" t="s">
        <v>315</v>
      </c>
      <c r="C12" s="239">
        <v>0</v>
      </c>
      <c r="D12" s="239">
        <v>0</v>
      </c>
      <c r="E12" s="239">
        <f t="shared" ref="E12:E18" si="0">D12-C12</f>
        <v>0</v>
      </c>
      <c r="F12" s="240">
        <f t="shared" ref="F12:F18" si="1">IF(C12=0,0,E12/C12)</f>
        <v>0</v>
      </c>
    </row>
    <row r="13" spans="1:6" x14ac:dyDescent="0.2">
      <c r="A13" s="241">
        <v>1</v>
      </c>
      <c r="B13" s="242" t="s">
        <v>316</v>
      </c>
      <c r="C13" s="243">
        <v>0</v>
      </c>
      <c r="D13" s="243">
        <v>0</v>
      </c>
      <c r="E13" s="243">
        <f t="shared" si="0"/>
        <v>0</v>
      </c>
      <c r="F13" s="244">
        <f t="shared" si="1"/>
        <v>0</v>
      </c>
    </row>
    <row r="14" spans="1:6" x14ac:dyDescent="0.2">
      <c r="A14" s="241">
        <v>2</v>
      </c>
      <c r="B14" s="242" t="s">
        <v>317</v>
      </c>
      <c r="C14" s="243">
        <v>0</v>
      </c>
      <c r="D14" s="243">
        <v>0</v>
      </c>
      <c r="E14" s="243">
        <f t="shared" si="0"/>
        <v>0</v>
      </c>
      <c r="F14" s="244">
        <f t="shared" si="1"/>
        <v>0</v>
      </c>
    </row>
    <row r="15" spans="1:6" x14ac:dyDescent="0.2">
      <c r="A15" s="241">
        <v>3</v>
      </c>
      <c r="B15" s="242" t="s">
        <v>318</v>
      </c>
      <c r="C15" s="243">
        <v>0</v>
      </c>
      <c r="D15" s="243">
        <v>0</v>
      </c>
      <c r="E15" s="243">
        <f t="shared" si="0"/>
        <v>0</v>
      </c>
      <c r="F15" s="244">
        <f t="shared" si="1"/>
        <v>0</v>
      </c>
    </row>
    <row r="16" spans="1:6" x14ac:dyDescent="0.2">
      <c r="A16" s="241">
        <v>4</v>
      </c>
      <c r="B16" s="242" t="s">
        <v>319</v>
      </c>
      <c r="C16" s="243">
        <v>0</v>
      </c>
      <c r="D16" s="243">
        <v>0</v>
      </c>
      <c r="E16" s="243">
        <f t="shared" si="0"/>
        <v>0</v>
      </c>
      <c r="F16" s="244">
        <f t="shared" si="1"/>
        <v>0</v>
      </c>
    </row>
    <row r="17" spans="1:6" ht="15.75" x14ac:dyDescent="0.25">
      <c r="A17" s="132"/>
      <c r="B17" s="245" t="s">
        <v>320</v>
      </c>
      <c r="C17" s="246">
        <f>C12+(C13+C14-C15+C16)</f>
        <v>0</v>
      </c>
      <c r="D17" s="246">
        <f>D12+(D13+D14-D15+D16)</f>
        <v>0</v>
      </c>
      <c r="E17" s="246">
        <f t="shared" si="0"/>
        <v>0</v>
      </c>
      <c r="F17" s="247">
        <f t="shared" si="1"/>
        <v>0</v>
      </c>
    </row>
    <row r="18" spans="1:6" x14ac:dyDescent="0.2">
      <c r="A18" s="248">
        <v>5</v>
      </c>
      <c r="B18" s="249" t="s">
        <v>321</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322</v>
      </c>
      <c r="C20" s="235"/>
      <c r="D20" s="235"/>
      <c r="E20" s="235"/>
      <c r="F20" s="236"/>
    </row>
    <row r="21" spans="1:6" ht="15.75" customHeight="1" x14ac:dyDescent="0.2">
      <c r="A21" s="237"/>
      <c r="B21" s="238" t="s">
        <v>315</v>
      </c>
      <c r="C21" s="239">
        <v>179337.46</v>
      </c>
      <c r="D21" s="239">
        <v>186826.9</v>
      </c>
      <c r="E21" s="239">
        <f t="shared" ref="E21:E27" si="2">D21-C21</f>
        <v>7489.4400000000023</v>
      </c>
      <c r="F21" s="240">
        <f t="shared" ref="F21:F27" si="3">IF(C21=0,0,E21/C21)</f>
        <v>4.1761715594722949E-2</v>
      </c>
    </row>
    <row r="22" spans="1:6" x14ac:dyDescent="0.2">
      <c r="A22" s="241">
        <v>1</v>
      </c>
      <c r="B22" s="242" t="s">
        <v>316</v>
      </c>
      <c r="C22" s="243">
        <v>0</v>
      </c>
      <c r="D22" s="243">
        <v>0</v>
      </c>
      <c r="E22" s="243">
        <f t="shared" si="2"/>
        <v>0</v>
      </c>
      <c r="F22" s="244">
        <f t="shared" si="3"/>
        <v>0</v>
      </c>
    </row>
    <row r="23" spans="1:6" x14ac:dyDescent="0.2">
      <c r="A23" s="241">
        <v>2</v>
      </c>
      <c r="B23" s="242" t="s">
        <v>317</v>
      </c>
      <c r="C23" s="243">
        <v>1857.75</v>
      </c>
      <c r="D23" s="243">
        <v>4005.97</v>
      </c>
      <c r="E23" s="243">
        <f t="shared" si="2"/>
        <v>2148.2199999999998</v>
      </c>
      <c r="F23" s="244">
        <f t="shared" si="3"/>
        <v>1.1563558067554838</v>
      </c>
    </row>
    <row r="24" spans="1:6" x14ac:dyDescent="0.2">
      <c r="A24" s="241">
        <v>3</v>
      </c>
      <c r="B24" s="242" t="s">
        <v>318</v>
      </c>
      <c r="C24" s="243">
        <v>0</v>
      </c>
      <c r="D24" s="243">
        <v>0</v>
      </c>
      <c r="E24" s="243">
        <f t="shared" si="2"/>
        <v>0</v>
      </c>
      <c r="F24" s="244">
        <f t="shared" si="3"/>
        <v>0</v>
      </c>
    </row>
    <row r="25" spans="1:6" x14ac:dyDescent="0.2">
      <c r="A25" s="241">
        <v>4</v>
      </c>
      <c r="B25" s="242" t="s">
        <v>319</v>
      </c>
      <c r="C25" s="243">
        <v>5631.69</v>
      </c>
      <c r="D25" s="243">
        <v>-7556.87</v>
      </c>
      <c r="E25" s="243">
        <f t="shared" si="2"/>
        <v>-13188.56</v>
      </c>
      <c r="F25" s="244">
        <f t="shared" si="3"/>
        <v>-2.3418476514154722</v>
      </c>
    </row>
    <row r="26" spans="1:6" ht="15.75" x14ac:dyDescent="0.25">
      <c r="A26" s="132"/>
      <c r="B26" s="245" t="s">
        <v>320</v>
      </c>
      <c r="C26" s="246">
        <f>C21+(C22+C23-C24+C25)</f>
        <v>186826.9</v>
      </c>
      <c r="D26" s="246">
        <f>D21+(D22+D23-D24+D25)</f>
        <v>183276</v>
      </c>
      <c r="E26" s="246">
        <f t="shared" si="2"/>
        <v>-3550.8999999999942</v>
      </c>
      <c r="F26" s="247">
        <f t="shared" si="3"/>
        <v>-1.9006363644635725E-2</v>
      </c>
    </row>
    <row r="27" spans="1:6" x14ac:dyDescent="0.2">
      <c r="A27" s="248">
        <v>5</v>
      </c>
      <c r="B27" s="249" t="s">
        <v>321</v>
      </c>
      <c r="C27" s="250">
        <v>10000</v>
      </c>
      <c r="D27" s="250">
        <v>10000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51</v>
      </c>
      <c r="B29" s="234" t="s">
        <v>323</v>
      </c>
      <c r="C29" s="235"/>
      <c r="D29" s="235"/>
      <c r="E29" s="235"/>
      <c r="F29" s="236"/>
    </row>
    <row r="30" spans="1:6" ht="15.75" customHeight="1" x14ac:dyDescent="0.2">
      <c r="A30" s="237"/>
      <c r="B30" s="238" t="s">
        <v>315</v>
      </c>
      <c r="C30" s="239">
        <v>0</v>
      </c>
      <c r="D30" s="239">
        <v>0</v>
      </c>
      <c r="E30" s="239">
        <f t="shared" ref="E30:E36" si="4">D30-C30</f>
        <v>0</v>
      </c>
      <c r="F30" s="240">
        <f t="shared" ref="F30:F36" si="5">IF(C30=0,0,E30/C30)</f>
        <v>0</v>
      </c>
    </row>
    <row r="31" spans="1:6" x14ac:dyDescent="0.2">
      <c r="A31" s="241">
        <v>1</v>
      </c>
      <c r="B31" s="242" t="s">
        <v>316</v>
      </c>
      <c r="C31" s="243">
        <v>0</v>
      </c>
      <c r="D31" s="243">
        <v>0</v>
      </c>
      <c r="E31" s="243">
        <f t="shared" si="4"/>
        <v>0</v>
      </c>
      <c r="F31" s="244">
        <f t="shared" si="5"/>
        <v>0</v>
      </c>
    </row>
    <row r="32" spans="1:6" x14ac:dyDescent="0.2">
      <c r="A32" s="241">
        <v>2</v>
      </c>
      <c r="B32" s="242" t="s">
        <v>317</v>
      </c>
      <c r="C32" s="243">
        <v>0</v>
      </c>
      <c r="D32" s="243">
        <v>0</v>
      </c>
      <c r="E32" s="243">
        <f t="shared" si="4"/>
        <v>0</v>
      </c>
      <c r="F32" s="244">
        <f t="shared" si="5"/>
        <v>0</v>
      </c>
    </row>
    <row r="33" spans="1:6" x14ac:dyDescent="0.2">
      <c r="A33" s="241">
        <v>3</v>
      </c>
      <c r="B33" s="242" t="s">
        <v>318</v>
      </c>
      <c r="C33" s="243">
        <v>0</v>
      </c>
      <c r="D33" s="243">
        <v>0</v>
      </c>
      <c r="E33" s="243">
        <f t="shared" si="4"/>
        <v>0</v>
      </c>
      <c r="F33" s="244">
        <f t="shared" si="5"/>
        <v>0</v>
      </c>
    </row>
    <row r="34" spans="1:6" x14ac:dyDescent="0.2">
      <c r="A34" s="241">
        <v>4</v>
      </c>
      <c r="B34" s="242" t="s">
        <v>319</v>
      </c>
      <c r="C34" s="243">
        <v>0</v>
      </c>
      <c r="D34" s="243">
        <v>0</v>
      </c>
      <c r="E34" s="243">
        <f t="shared" si="4"/>
        <v>0</v>
      </c>
      <c r="F34" s="244">
        <f t="shared" si="5"/>
        <v>0</v>
      </c>
    </row>
    <row r="35" spans="1:6" ht="15.75" x14ac:dyDescent="0.25">
      <c r="A35" s="132"/>
      <c r="B35" s="245" t="s">
        <v>320</v>
      </c>
      <c r="C35" s="246">
        <f>C30+(C31+C32-C33+C34)</f>
        <v>0</v>
      </c>
      <c r="D35" s="246">
        <f>D30+(D31+D32-D33+D34)</f>
        <v>0</v>
      </c>
      <c r="E35" s="246">
        <f t="shared" si="4"/>
        <v>0</v>
      </c>
      <c r="F35" s="247">
        <f t="shared" si="5"/>
        <v>0</v>
      </c>
    </row>
    <row r="36" spans="1:6" x14ac:dyDescent="0.2">
      <c r="A36" s="248">
        <v>5</v>
      </c>
      <c r="B36" s="249" t="s">
        <v>321</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REPORTING&amp;R&amp;10ROCKVILLE GENERAL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5" t="s">
        <v>0</v>
      </c>
      <c r="B1" s="466"/>
      <c r="C1" s="467"/>
    </row>
    <row r="2" spans="1:4" ht="16.350000000000001" customHeight="1" x14ac:dyDescent="0.25">
      <c r="A2" s="465" t="s">
        <v>1</v>
      </c>
      <c r="B2" s="466"/>
      <c r="C2" s="467"/>
    </row>
    <row r="3" spans="1:4" ht="16.350000000000001" customHeight="1" x14ac:dyDescent="0.25">
      <c r="A3" s="465" t="s">
        <v>2</v>
      </c>
      <c r="B3" s="466"/>
      <c r="C3" s="467"/>
    </row>
    <row r="4" spans="1:4" ht="16.350000000000001" customHeight="1" x14ac:dyDescent="0.25">
      <c r="A4" s="465" t="s">
        <v>324</v>
      </c>
      <c r="B4" s="466"/>
      <c r="C4" s="467"/>
    </row>
    <row r="5" spans="1:4" ht="16.350000000000001" customHeight="1" thickBot="1" x14ac:dyDescent="0.3">
      <c r="A5" s="468"/>
      <c r="B5" s="469"/>
      <c r="C5" s="470"/>
    </row>
    <row r="6" spans="1:4" ht="16.350000000000001" customHeight="1" thickBot="1" x14ac:dyDescent="0.3">
      <c r="A6" s="471" t="s">
        <v>325</v>
      </c>
      <c r="B6" s="472"/>
      <c r="C6" s="473"/>
    </row>
    <row r="7" spans="1:4" ht="16.350000000000001" customHeight="1" thickBot="1" x14ac:dyDescent="0.3">
      <c r="A7" s="259">
        <v>-1</v>
      </c>
      <c r="B7" s="260">
        <v>-2</v>
      </c>
      <c r="C7" s="260">
        <v>-3</v>
      </c>
    </row>
    <row r="8" spans="1:4" ht="16.350000000000001" customHeight="1" thickBot="1" x14ac:dyDescent="0.3">
      <c r="A8" s="261" t="s">
        <v>326</v>
      </c>
      <c r="B8" s="262" t="s">
        <v>327</v>
      </c>
      <c r="C8" s="263" t="s">
        <v>328</v>
      </c>
    </row>
    <row r="9" spans="1:4" s="264" customFormat="1" ht="16.350000000000001" customHeight="1" x14ac:dyDescent="0.25">
      <c r="A9" s="456" t="s">
        <v>329</v>
      </c>
      <c r="B9" s="457"/>
      <c r="C9" s="265">
        <v>0</v>
      </c>
    </row>
    <row r="10" spans="1:4" s="264" customFormat="1" ht="16.350000000000001" customHeight="1" x14ac:dyDescent="0.25">
      <c r="A10" s="458" t="s">
        <v>330</v>
      </c>
      <c r="B10" s="459"/>
      <c r="C10" s="265">
        <v>0</v>
      </c>
      <c r="D10" s="266"/>
    </row>
    <row r="11" spans="1:4" s="264" customFormat="1" ht="16.350000000000001" customHeight="1" thickBot="1" x14ac:dyDescent="0.3">
      <c r="A11" s="460" t="s">
        <v>331</v>
      </c>
      <c r="B11" s="461"/>
      <c r="C11" s="267">
        <v>0</v>
      </c>
      <c r="D11" s="266"/>
    </row>
    <row r="12" spans="1:4" s="264" customFormat="1" ht="16.350000000000001" customHeight="1" thickBot="1" x14ac:dyDescent="0.3">
      <c r="A12" s="462"/>
      <c r="B12" s="463"/>
      <c r="C12" s="464"/>
      <c r="D12" s="266"/>
    </row>
    <row r="13" spans="1:4" ht="16.350000000000001" customHeight="1" thickBot="1" x14ac:dyDescent="0.3">
      <c r="A13" s="268"/>
      <c r="B13" s="269" t="s">
        <v>332</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REPORTING&amp;RROCKVILLE GENERAL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7" s="271" customFormat="1" ht="15" customHeight="1" x14ac:dyDescent="0.25">
      <c r="A1" s="474"/>
      <c r="B1" s="475"/>
      <c r="C1" s="475"/>
      <c r="D1" s="475"/>
      <c r="E1" s="475"/>
      <c r="F1" s="476"/>
    </row>
    <row r="2" spans="1:7" s="271" customFormat="1" ht="15.75" customHeight="1" x14ac:dyDescent="0.25">
      <c r="A2" s="465" t="s">
        <v>0</v>
      </c>
      <c r="B2" s="466"/>
      <c r="C2" s="466"/>
      <c r="D2" s="466"/>
      <c r="E2" s="466"/>
      <c r="F2" s="467"/>
    </row>
    <row r="3" spans="1:7" s="271" customFormat="1" ht="15" customHeight="1" x14ac:dyDescent="0.25">
      <c r="A3" s="465" t="s">
        <v>1</v>
      </c>
      <c r="B3" s="466"/>
      <c r="C3" s="466"/>
      <c r="D3" s="466"/>
      <c r="E3" s="466"/>
      <c r="F3" s="467"/>
    </row>
    <row r="4" spans="1:7" s="271" customFormat="1" ht="15" customHeight="1" x14ac:dyDescent="0.25">
      <c r="A4" s="465" t="s">
        <v>2</v>
      </c>
      <c r="B4" s="466"/>
      <c r="C4" s="466"/>
      <c r="D4" s="466"/>
      <c r="E4" s="466"/>
      <c r="F4" s="467"/>
    </row>
    <row r="5" spans="1:7" ht="15" customHeight="1" x14ac:dyDescent="0.25">
      <c r="A5" s="465" t="s">
        <v>333</v>
      </c>
      <c r="B5" s="466"/>
      <c r="C5" s="466"/>
      <c r="D5" s="466"/>
      <c r="E5" s="466"/>
      <c r="F5" s="467"/>
    </row>
    <row r="6" spans="1:7" ht="16.5" customHeight="1" thickBot="1" x14ac:dyDescent="0.3">
      <c r="A6" s="477"/>
      <c r="B6" s="478"/>
      <c r="C6" s="478"/>
      <c r="D6" s="478"/>
      <c r="E6" s="478"/>
      <c r="F6" s="479"/>
    </row>
    <row r="7" spans="1:7" ht="16.5" customHeight="1" thickBot="1" x14ac:dyDescent="0.3">
      <c r="A7" s="484" t="s">
        <v>334</v>
      </c>
      <c r="B7" s="485"/>
      <c r="C7" s="485"/>
      <c r="D7" s="485"/>
      <c r="E7" s="485"/>
      <c r="F7" s="485"/>
      <c r="G7" s="442"/>
    </row>
    <row r="8" spans="1:7" ht="14.25" customHeight="1" x14ac:dyDescent="0.25">
      <c r="A8" s="272">
        <v>-1</v>
      </c>
      <c r="B8" s="273">
        <v>-2</v>
      </c>
      <c r="C8" s="273">
        <v>-3</v>
      </c>
      <c r="D8" s="273">
        <v>-4</v>
      </c>
      <c r="E8" s="273">
        <v>-5</v>
      </c>
      <c r="F8" s="273">
        <v>-6</v>
      </c>
      <c r="G8" s="442"/>
    </row>
    <row r="9" spans="1:7" ht="30.75" customHeight="1" thickBot="1" x14ac:dyDescent="0.3">
      <c r="A9" s="274" t="s">
        <v>335</v>
      </c>
      <c r="B9" s="275" t="s">
        <v>336</v>
      </c>
      <c r="C9" s="276" t="s">
        <v>337</v>
      </c>
      <c r="D9" s="276" t="s">
        <v>338</v>
      </c>
      <c r="E9" s="276" t="s">
        <v>339</v>
      </c>
      <c r="F9" s="441" t="s">
        <v>340</v>
      </c>
      <c r="G9" s="442"/>
    </row>
    <row r="10" spans="1:7" ht="15" customHeight="1" x14ac:dyDescent="0.25">
      <c r="A10" s="277"/>
      <c r="B10" s="278"/>
      <c r="C10" s="279"/>
      <c r="D10" s="279"/>
      <c r="E10" s="279"/>
      <c r="F10" s="280"/>
      <c r="G10" s="442"/>
    </row>
    <row r="11" spans="1:7" ht="15" customHeight="1" x14ac:dyDescent="0.25">
      <c r="A11" s="281" t="s">
        <v>217</v>
      </c>
      <c r="B11" s="486" t="s">
        <v>341</v>
      </c>
      <c r="C11" s="487"/>
      <c r="D11" s="487"/>
      <c r="E11" s="487"/>
      <c r="F11" s="487"/>
      <c r="G11" s="442"/>
    </row>
    <row r="12" spans="1:7" ht="15" customHeight="1" x14ac:dyDescent="0.25">
      <c r="A12" s="480"/>
      <c r="B12" s="481"/>
      <c r="C12" s="481"/>
      <c r="D12" s="481"/>
      <c r="E12" s="481"/>
      <c r="F12" s="481"/>
      <c r="G12" s="442"/>
    </row>
    <row r="13" spans="1:7" ht="15" customHeight="1" x14ac:dyDescent="0.25">
      <c r="A13" s="281" t="s">
        <v>218</v>
      </c>
      <c r="B13" s="488" t="s">
        <v>342</v>
      </c>
      <c r="C13" s="489"/>
      <c r="D13" s="489"/>
      <c r="E13" s="489"/>
      <c r="F13" s="489"/>
      <c r="G13" s="442"/>
    </row>
    <row r="14" spans="1:7" ht="15" customHeight="1" x14ac:dyDescent="0.25">
      <c r="A14" s="480"/>
      <c r="B14" s="481"/>
      <c r="C14" s="481"/>
      <c r="D14" s="481"/>
      <c r="E14" s="481"/>
      <c r="F14" s="481"/>
      <c r="G14" s="442"/>
    </row>
    <row r="15" spans="1:7" ht="15" customHeight="1" x14ac:dyDescent="0.25">
      <c r="A15" s="281" t="s">
        <v>259</v>
      </c>
      <c r="B15" s="488" t="s">
        <v>343</v>
      </c>
      <c r="C15" s="489"/>
      <c r="D15" s="489"/>
      <c r="E15" s="489"/>
      <c r="F15" s="489"/>
      <c r="G15" s="442"/>
    </row>
    <row r="16" spans="1:7" ht="15" customHeight="1" x14ac:dyDescent="0.25">
      <c r="A16" s="480"/>
      <c r="B16" s="481"/>
      <c r="C16" s="481"/>
      <c r="D16" s="481"/>
      <c r="E16" s="481"/>
      <c r="F16" s="481"/>
      <c r="G16" s="442"/>
    </row>
    <row r="17" spans="1:7" ht="15" customHeight="1" x14ac:dyDescent="0.25">
      <c r="A17" s="281" t="s">
        <v>344</v>
      </c>
      <c r="B17" s="482" t="s">
        <v>345</v>
      </c>
      <c r="C17" s="482"/>
      <c r="D17" s="482"/>
      <c r="E17" s="482"/>
      <c r="F17" s="482"/>
      <c r="G17" s="442"/>
    </row>
    <row r="18" spans="1:7" ht="16.5" customHeight="1" thickBot="1" x14ac:dyDescent="0.3">
      <c r="A18" s="282"/>
      <c r="B18" s="483"/>
      <c r="C18" s="483"/>
      <c r="D18" s="483"/>
      <c r="E18" s="483"/>
      <c r="F18" s="283"/>
      <c r="G18" s="442"/>
    </row>
    <row r="19" spans="1:7" x14ac:dyDescent="0.25">
      <c r="A19" s="284"/>
      <c r="B19" s="285" t="s">
        <v>346</v>
      </c>
      <c r="C19" s="286">
        <v>155434.81</v>
      </c>
      <c r="D19" s="286">
        <v>2552.6999999999998</v>
      </c>
      <c r="E19" s="286">
        <v>2552.6999999999998</v>
      </c>
      <c r="F19" s="287">
        <v>2552.6999999999998</v>
      </c>
    </row>
    <row r="20" spans="1:7" x14ac:dyDescent="0.25">
      <c r="A20" s="284"/>
      <c r="B20" s="285" t="s">
        <v>347</v>
      </c>
      <c r="C20" s="286">
        <v>20121.75</v>
      </c>
      <c r="D20" s="286">
        <v>649.49</v>
      </c>
      <c r="E20" s="286">
        <v>649.49</v>
      </c>
      <c r="F20" s="287">
        <v>649.49</v>
      </c>
    </row>
    <row r="21" spans="1:7" x14ac:dyDescent="0.25">
      <c r="A21" s="284"/>
      <c r="B21" s="285" t="s">
        <v>348</v>
      </c>
      <c r="C21" s="286">
        <v>10896.29</v>
      </c>
      <c r="D21" s="286">
        <v>194.88</v>
      </c>
      <c r="E21" s="286">
        <v>194.88</v>
      </c>
      <c r="F21" s="287">
        <v>194.88</v>
      </c>
    </row>
    <row r="22" spans="1:7" x14ac:dyDescent="0.25">
      <c r="A22" s="284"/>
      <c r="B22" s="285" t="s">
        <v>349</v>
      </c>
      <c r="C22" s="286">
        <v>15642.13</v>
      </c>
      <c r="D22" s="286">
        <v>259.61</v>
      </c>
      <c r="E22" s="286">
        <v>259.61</v>
      </c>
      <c r="F22" s="287">
        <v>259.61</v>
      </c>
    </row>
    <row r="23" spans="1:7" x14ac:dyDescent="0.25">
      <c r="A23" s="284"/>
      <c r="B23" s="285" t="s">
        <v>350</v>
      </c>
      <c r="C23" s="286">
        <v>2370.12</v>
      </c>
      <c r="D23" s="286">
        <v>37.340000000000003</v>
      </c>
      <c r="E23" s="286">
        <v>37.340000000000003</v>
      </c>
      <c r="F23" s="287">
        <v>37.340000000000003</v>
      </c>
    </row>
    <row r="24" spans="1:7" ht="16.5" thickBot="1" x14ac:dyDescent="0.3">
      <c r="A24" s="284"/>
      <c r="B24" s="285" t="s">
        <v>351</v>
      </c>
      <c r="C24" s="286">
        <v>19667.599999999999</v>
      </c>
      <c r="D24" s="286">
        <v>311.94</v>
      </c>
      <c r="E24" s="286">
        <v>311.94</v>
      </c>
      <c r="F24" s="287">
        <v>311.94</v>
      </c>
    </row>
    <row r="25" spans="1:7" ht="16.5" customHeight="1" thickBot="1" x14ac:dyDescent="0.3">
      <c r="A25" s="288"/>
      <c r="B25" s="288" t="s">
        <v>352</v>
      </c>
      <c r="C25" s="289">
        <f>SUM(C$19:C24)</f>
        <v>224132.7</v>
      </c>
      <c r="D25" s="289">
        <f>SUM(D$19:D24)</f>
        <v>4005.96</v>
      </c>
      <c r="E25" s="289">
        <f>SUM(E$19:E24)</f>
        <v>4005.96</v>
      </c>
      <c r="F25" s="289">
        <f>SUM(F$19:F24)</f>
        <v>4005.96</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REPORTING&amp;RROCKVILLE GENERAL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2012-06-28T15:53:22Z</dcterms:modified>
</cp:coreProperties>
</file>