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5" yWindow="-15" windowWidth="7650" windowHeight="8580"/>
  </bookViews>
  <sheets>
    <sheet name="Report_20" sheetId="1" r:id="rId1"/>
    <sheet name="Report_5" sheetId="2" r:id="rId2"/>
    <sheet name="Report_6" sheetId="3" r:id="rId3"/>
    <sheet name="Report_6A" sheetId="4" r:id="rId4"/>
    <sheet name="Report_7" sheetId="5" r:id="rId5"/>
    <sheet name="Report_8" sheetId="6" r:id="rId6"/>
    <sheet name="Report_16" sheetId="7" r:id="rId7"/>
    <sheet name="Report_17A" sheetId="8" r:id="rId8"/>
    <sheet name="Report_17B" sheetId="9" r:id="rId9"/>
    <sheet name="Report_18" sheetId="10" r:id="rId10"/>
    <sheet name="Report_19" sheetId="11" r:id="rId11"/>
    <sheet name="Report_21" sheetId="12" r:id="rId12"/>
    <sheet name="Report_22" sheetId="13" r:id="rId13"/>
    <sheet name="Report_23" sheetId="14" r:id="rId14"/>
  </sheets>
  <definedNames>
    <definedName name="_xlnm.Print_Area" localSheetId="6">Report_16!$A$10:$F$37</definedName>
    <definedName name="_xlnm.Print_Area" localSheetId="7">Report_17A!$A$13:$C$15</definedName>
    <definedName name="_xlnm.Print_Area" localSheetId="8">Report_17B!$A$10:$F$19</definedName>
    <definedName name="_xlnm.Print_Area" localSheetId="9">Report_18!$A$9:$C$39</definedName>
    <definedName name="_xlnm.Print_Area" localSheetId="10">Report_19!$A$10:$E$31</definedName>
    <definedName name="_xlnm.Print_Area" localSheetId="0">Report_20!$A$11:$C$181</definedName>
    <definedName name="_xlnm.Print_Area" localSheetId="11">Report_21!$A$11:$E$56</definedName>
    <definedName name="_xlnm.Print_Area" localSheetId="12">Report_22!$A$11:$C$20</definedName>
    <definedName name="_xlnm.Print_Area" localSheetId="13">Report_23!$A$9:$F$59</definedName>
    <definedName name="_xlnm.Print_Area" localSheetId="1">Report_5!$A$10:$D$101</definedName>
    <definedName name="_xlnm.Print_Area" localSheetId="2">Report_6!$A$10:$E$91</definedName>
    <definedName name="_xlnm.Print_Area" localSheetId="3">Report_6A!$A$10:$F$57</definedName>
    <definedName name="_xlnm.Print_Area" localSheetId="4">Report_7!$A$10:$D$51</definedName>
    <definedName name="_xlnm.Print_Area" localSheetId="5">Report_8!$A$10:$D$51</definedName>
    <definedName name="_xlnm.Print_Titles" localSheetId="6">Report_16!$1:$9</definedName>
    <definedName name="_xlnm.Print_Titles" localSheetId="7">Report_17A!$1:$12</definedName>
    <definedName name="_xlnm.Print_Titles" localSheetId="8">Report_17B!$1:$9</definedName>
    <definedName name="_xlnm.Print_Titles" localSheetId="9">Report_18!$1:$8</definedName>
    <definedName name="_xlnm.Print_Titles" localSheetId="10">Report_19!$1:$9</definedName>
    <definedName name="_xlnm.Print_Titles" localSheetId="0">Report_20!$1:$10</definedName>
    <definedName name="_xlnm.Print_Titles" localSheetId="11">Report_21!$1:$10</definedName>
    <definedName name="_xlnm.Print_Titles" localSheetId="12">Report_22!$1:$10</definedName>
    <definedName name="_xlnm.Print_Titles" localSheetId="13">Report_23!$1:$8</definedName>
    <definedName name="_xlnm.Print_Titles" localSheetId="1">Report_5!$1:$9</definedName>
    <definedName name="_xlnm.Print_Titles" localSheetId="2">Report_6!$1:$9</definedName>
    <definedName name="_xlnm.Print_Titles" localSheetId="3">Report_6A!$1:$9</definedName>
    <definedName name="_xlnm.Print_Titles" localSheetId="4">Report_7!$1:$9</definedName>
    <definedName name="_xlnm.Print_Titles" localSheetId="5">Report_8!$1:$9</definedName>
  </definedNames>
  <calcPr calcId="144525" fullCalcOnLoad="1"/>
</workbook>
</file>

<file path=xl/calcChain.xml><?xml version="1.0" encoding="utf-8"?>
<calcChain xmlns="http://schemas.openxmlformats.org/spreadsheetml/2006/main">
  <c r="F56" i="14" l="1"/>
  <c r="E56" i="14"/>
  <c r="F55" i="14"/>
  <c r="E55" i="14"/>
  <c r="F54" i="14"/>
  <c r="E54" i="14"/>
  <c r="F53" i="14"/>
  <c r="E53" i="14"/>
  <c r="D51" i="14"/>
  <c r="C51" i="14"/>
  <c r="F51" i="14"/>
  <c r="F50" i="14"/>
  <c r="E50" i="14"/>
  <c r="F49" i="14"/>
  <c r="E49" i="14"/>
  <c r="F48" i="14"/>
  <c r="E48" i="14"/>
  <c r="E51" i="14"/>
  <c r="D46" i="14"/>
  <c r="C46" i="14"/>
  <c r="E46" i="14"/>
  <c r="D45" i="14"/>
  <c r="C45" i="14"/>
  <c r="E45" i="14"/>
  <c r="E44" i="14"/>
  <c r="F44" i="14"/>
  <c r="D42" i="14"/>
  <c r="E42" i="14"/>
  <c r="C42" i="14"/>
  <c r="F42" i="14"/>
  <c r="F41" i="14"/>
  <c r="E41" i="14"/>
  <c r="F39" i="14"/>
  <c r="E39" i="14"/>
  <c r="F38" i="14"/>
  <c r="E38" i="14"/>
  <c r="E30" i="14"/>
  <c r="F30" i="14"/>
  <c r="E29" i="14"/>
  <c r="F29" i="14"/>
  <c r="E28" i="14"/>
  <c r="F28" i="14"/>
  <c r="E27" i="14"/>
  <c r="F27" i="14"/>
  <c r="D25" i="14"/>
  <c r="C25" i="14"/>
  <c r="E24" i="14"/>
  <c r="F24" i="14"/>
  <c r="E23" i="14"/>
  <c r="F23" i="14"/>
  <c r="E22" i="14"/>
  <c r="F22" i="14"/>
  <c r="D19" i="14"/>
  <c r="E19" i="14"/>
  <c r="C19" i="14"/>
  <c r="F19" i="14"/>
  <c r="E18" i="14"/>
  <c r="F18" i="14"/>
  <c r="D16" i="14"/>
  <c r="C16" i="14"/>
  <c r="E15" i="14"/>
  <c r="F15" i="14"/>
  <c r="E13" i="14"/>
  <c r="F13" i="14"/>
  <c r="E12" i="14"/>
  <c r="F12" i="14"/>
  <c r="E49" i="12"/>
  <c r="E48" i="12"/>
  <c r="E45" i="12"/>
  <c r="E44" i="12"/>
  <c r="E41" i="12"/>
  <c r="E40" i="12"/>
  <c r="E37" i="12"/>
  <c r="E36" i="12"/>
  <c r="E33" i="12"/>
  <c r="E32" i="12"/>
  <c r="E29" i="12"/>
  <c r="E28" i="12"/>
  <c r="E25" i="12"/>
  <c r="E24" i="12"/>
  <c r="E21" i="12"/>
  <c r="E20" i="12"/>
  <c r="E17" i="12"/>
  <c r="E16" i="12"/>
  <c r="E13" i="12"/>
  <c r="E12" i="12"/>
  <c r="D31" i="11"/>
  <c r="C31" i="11"/>
  <c r="E31" i="11"/>
  <c r="E29" i="11"/>
  <c r="E27" i="11"/>
  <c r="E25" i="11"/>
  <c r="E23" i="11"/>
  <c r="E21" i="11"/>
  <c r="E19" i="11"/>
  <c r="E17" i="11"/>
  <c r="E15" i="11"/>
  <c r="E13" i="11"/>
  <c r="E11" i="11"/>
  <c r="F36" i="7"/>
  <c r="E36" i="7"/>
  <c r="D35" i="7"/>
  <c r="E35" i="7"/>
  <c r="C35" i="7"/>
  <c r="F35" i="7"/>
  <c r="F34" i="7"/>
  <c r="E34" i="7"/>
  <c r="F33" i="7"/>
  <c r="E33" i="7"/>
  <c r="F32" i="7"/>
  <c r="E32" i="7"/>
  <c r="F31" i="7"/>
  <c r="E31" i="7"/>
  <c r="F30" i="7"/>
  <c r="E30" i="7"/>
  <c r="F27" i="7"/>
  <c r="E27" i="7"/>
  <c r="D26" i="7"/>
  <c r="E26" i="7"/>
  <c r="C26" i="7"/>
  <c r="F26" i="7"/>
  <c r="F25" i="7"/>
  <c r="E25" i="7"/>
  <c r="F24" i="7"/>
  <c r="E24" i="7"/>
  <c r="F23" i="7"/>
  <c r="E23" i="7"/>
  <c r="F22" i="7"/>
  <c r="E22" i="7"/>
  <c r="F21" i="7"/>
  <c r="E21" i="7"/>
  <c r="F18" i="7"/>
  <c r="E18" i="7"/>
  <c r="D17" i="7"/>
  <c r="E17" i="7"/>
  <c r="C17" i="7"/>
  <c r="F17" i="7"/>
  <c r="F16" i="7"/>
  <c r="E16" i="7"/>
  <c r="F15" i="7"/>
  <c r="E15" i="7"/>
  <c r="F14" i="7"/>
  <c r="E14" i="7"/>
  <c r="F13" i="7"/>
  <c r="E13" i="7"/>
  <c r="F12" i="7"/>
  <c r="E12" i="7"/>
  <c r="C51" i="6"/>
  <c r="C51" i="5"/>
  <c r="F41" i="4"/>
  <c r="F37" i="4"/>
  <c r="F51" i="4"/>
  <c r="F25" i="4"/>
  <c r="F21" i="4"/>
  <c r="F17" i="4"/>
  <c r="F13" i="4"/>
  <c r="E88" i="3"/>
  <c r="E90" i="3"/>
  <c r="E77" i="3"/>
  <c r="E70" i="3"/>
  <c r="E65" i="3"/>
  <c r="E60" i="3"/>
  <c r="E50" i="3"/>
  <c r="E39" i="3"/>
  <c r="E31" i="3"/>
  <c r="E26" i="3"/>
  <c r="E17" i="3"/>
  <c r="D100" i="2"/>
  <c r="D97" i="2"/>
  <c r="D89" i="2"/>
  <c r="D81" i="2"/>
  <c r="D99" i="2"/>
  <c r="D101" i="2"/>
  <c r="D73" i="2"/>
  <c r="D65" i="2"/>
  <c r="D57" i="2"/>
  <c r="D49" i="2"/>
  <c r="D41" i="2"/>
  <c r="D33" i="2"/>
  <c r="D25" i="2"/>
  <c r="D17" i="2"/>
  <c r="E16" i="14"/>
  <c r="F16" i="14"/>
  <c r="C20" i="14"/>
  <c r="E25" i="14"/>
  <c r="F25" i="14"/>
  <c r="F45" i="14"/>
  <c r="F46" i="14"/>
  <c r="D20" i="14"/>
  <c r="E20" i="14"/>
  <c r="F20" i="14"/>
</calcChain>
</file>

<file path=xl/sharedStrings.xml><?xml version="1.0" encoding="utf-8"?>
<sst xmlns="http://schemas.openxmlformats.org/spreadsheetml/2006/main" count="1124" uniqueCount="314">
  <si>
    <t>MILFORD HOSPITAL</t>
  </si>
  <si>
    <t xml:space="preserve">ANNUAL REPORTING </t>
  </si>
  <si>
    <t>FISCAL YEAR 2010</t>
  </si>
  <si>
    <t>REPORT 20 - REPORT OF EACH JOINT VENTURE, PARTNERSHIP</t>
  </si>
  <si>
    <t>AND CORPORATION RELATED TO THE HOSPITAL</t>
  </si>
  <si>
    <t>LINE</t>
  </si>
  <si>
    <t>DESCRIPTION</t>
  </si>
  <si>
    <t>AFFILIATE INFORMATION</t>
  </si>
  <si>
    <t>A.</t>
  </si>
  <si>
    <t>AFFILIATE NAME</t>
  </si>
  <si>
    <t>MILFORD HEALTH &amp; MEDICAL, INC.</t>
  </si>
  <si>
    <t>Affiliate Description</t>
  </si>
  <si>
    <t>MANAGEMENT - PARENT CORPORATION</t>
  </si>
  <si>
    <t xml:space="preserve">Affiliate type of service </t>
  </si>
  <si>
    <t>Parent Corporation</t>
  </si>
  <si>
    <t>Tax Status</t>
  </si>
  <si>
    <t>Not for Profit</t>
  </si>
  <si>
    <t>Street Address</t>
  </si>
  <si>
    <t>300 SEASIDE AVENUE</t>
  </si>
  <si>
    <t xml:space="preserve">Town </t>
  </si>
  <si>
    <t>Milford</t>
  </si>
  <si>
    <t>State</t>
  </si>
  <si>
    <t>Connecticut</t>
  </si>
  <si>
    <t>Zip Code</t>
  </si>
  <si>
    <t xml:space="preserve">06460 - </t>
  </si>
  <si>
    <t>CEO Name</t>
  </si>
  <si>
    <t>Joseph Pelaccia</t>
  </si>
  <si>
    <t>CEO Title</t>
  </si>
  <si>
    <t>President</t>
  </si>
  <si>
    <t>CT Agent Name</t>
  </si>
  <si>
    <t>Jospeh Pelaccia</t>
  </si>
  <si>
    <t>CT Agent Company</t>
  </si>
  <si>
    <t>Milford Hospital, Inc.</t>
  </si>
  <si>
    <t>CT Agent Company Street Address</t>
  </si>
  <si>
    <t>300 Seaside Avenue</t>
  </si>
  <si>
    <t xml:space="preserve">CT Agent Town </t>
  </si>
  <si>
    <t>CT Agent State</t>
  </si>
  <si>
    <t>CT Agent Zip Code</t>
  </si>
  <si>
    <t>B.</t>
  </si>
  <si>
    <t>HOME CARE PLUS, INC.</t>
  </si>
  <si>
    <t>HOME HEALTH CARE:  SKILLED NURSING, HOME HEALTH AIDE AND VARIOUS THERAPIES</t>
  </si>
  <si>
    <t>Outpatient Care</t>
  </si>
  <si>
    <t>309 Seaside Avenue</t>
  </si>
  <si>
    <t>300 Seaside Ave</t>
  </si>
  <si>
    <t>C.</t>
  </si>
  <si>
    <t>MILFORD HEALTHCARE SERVICES, INC.</t>
  </si>
  <si>
    <t>INCREASE AND COORDINATE HEALTH CARE SERVICES IN COMMUNITY</t>
  </si>
  <si>
    <t>Fund Raising/Management</t>
  </si>
  <si>
    <t>D.</t>
  </si>
  <si>
    <t>MILFORD HOSPITAL FOUNDATION</t>
  </si>
  <si>
    <t>FUND RAISING FOR MILFORD HOSPITAL</t>
  </si>
  <si>
    <t>E.</t>
  </si>
  <si>
    <t>MILFORD MEDICAL LAB, INC.</t>
  </si>
  <si>
    <t>MEDICAL LABORATORY</t>
  </si>
  <si>
    <t>Lab</t>
  </si>
  <si>
    <t>For Profit</t>
  </si>
  <si>
    <t>2068 Bridgeport Avenue</t>
  </si>
  <si>
    <t xml:space="preserve">Joseph Pelaccia </t>
  </si>
  <si>
    <t>F.</t>
  </si>
  <si>
    <t>SBAC, LLC</t>
  </si>
  <si>
    <t>Aesthetic care, dematology and cosmetic surgery services</t>
  </si>
  <si>
    <t>Other HealthCare Svcs(Specify)</t>
  </si>
  <si>
    <t>G.</t>
  </si>
  <si>
    <t>SBDI ASSOCIATES LLC</t>
  </si>
  <si>
    <t>Leasing Company</t>
  </si>
  <si>
    <t>Real Estate</t>
  </si>
  <si>
    <t>H.</t>
  </si>
  <si>
    <t>SBDI HOLDING LLC</t>
  </si>
  <si>
    <t>Imaging Equipment</t>
  </si>
  <si>
    <t>I.</t>
  </si>
  <si>
    <t>SEABRIDGE CORPORATION</t>
  </si>
  <si>
    <t>HEALTHCARE:  Parent of Milford Medical Lab and partner in S.B.D.I. and SBAC LLC</t>
  </si>
  <si>
    <t>For Profit Services (Specify)</t>
  </si>
  <si>
    <t>J.</t>
  </si>
  <si>
    <t>TORRY CORPORATION</t>
  </si>
  <si>
    <t>HEALTHCARE PROPERTY MANAGEMENT.  TORRY CORPORATION OWNS VARIOUS PROPERTIES THAT ARE LOCATIONS FOR THE HOSPITAL'S WALK-IN CENTER AND AFFILIATED CORPORATIONS.</t>
  </si>
  <si>
    <t xml:space="preserve">* P.O. BOX IS UNACCEPTABLE WITHOUT A </t>
  </si>
  <si>
    <t>STREET ADDRESS FOR EACH AGENT COMPANY</t>
  </si>
  <si>
    <t>REPORT 5 - HOSPITAL, AFFILIATE AND RELATED CORPORATION NET ASSETS</t>
  </si>
  <si>
    <t>(1)</t>
  </si>
  <si>
    <t>(2)</t>
  </si>
  <si>
    <t>(3)</t>
  </si>
  <si>
    <t>(4)</t>
  </si>
  <si>
    <t>FUND DESCRIPTION /</t>
  </si>
  <si>
    <t>BALANCE AS OF</t>
  </si>
  <si>
    <t>FUND PURPOSE</t>
  </si>
  <si>
    <t xml:space="preserve">           9/30/2010</t>
  </si>
  <si>
    <t xml:space="preserve">A.         </t>
  </si>
  <si>
    <t>Unrestricted</t>
  </si>
  <si>
    <t>Temporarily Restricted by Donor</t>
  </si>
  <si>
    <t>Temporarily Restricted by Board</t>
  </si>
  <si>
    <t>Permanently Restricted by Donor</t>
  </si>
  <si>
    <t>Intercompany Eliminations</t>
  </si>
  <si>
    <t>Total:</t>
  </si>
  <si>
    <t xml:space="preserve">B.         </t>
  </si>
  <si>
    <t xml:space="preserve">C.         </t>
  </si>
  <si>
    <t xml:space="preserve">D.         </t>
  </si>
  <si>
    <t xml:space="preserve">E.         </t>
  </si>
  <si>
    <t xml:space="preserve">F.         </t>
  </si>
  <si>
    <t xml:space="preserve">G.         </t>
  </si>
  <si>
    <t xml:space="preserve">H.         </t>
  </si>
  <si>
    <t xml:space="preserve">I.         </t>
  </si>
  <si>
    <t xml:space="preserve">J.         </t>
  </si>
  <si>
    <t xml:space="preserve">K.         </t>
  </si>
  <si>
    <t>Total of all Affiliates (before Intercompany Eliminations)</t>
  </si>
  <si>
    <t>Fund Balance:</t>
  </si>
  <si>
    <t xml:space="preserve">Total of all Affiliates </t>
  </si>
  <si>
    <t>REPORT 6 - TRANSACTIONS BETWEEN THE HOSPITAL AND AFFILIATES OR RELATED CORPORATIONS</t>
  </si>
  <si>
    <t>(5)</t>
  </si>
  <si>
    <t>TRANSFER TO / FROM</t>
  </si>
  <si>
    <t>DESCRIPTION OF TRANSFER</t>
  </si>
  <si>
    <t>DATE</t>
  </si>
  <si>
    <t>HOSPITAL</t>
  </si>
  <si>
    <t>Beginning Unconsolidated Intercompany Balance:  </t>
  </si>
  <si>
    <t>9/30/2009  </t>
  </si>
  <si>
    <t xml:space="preserve">Transfer of Funds                   </t>
  </si>
  <si>
    <t xml:space="preserve">09/30/2010                     </t>
  </si>
  <si>
    <t xml:space="preserve">Malpractice Payments                   </t>
  </si>
  <si>
    <t xml:space="preserve">Salary                   </t>
  </si>
  <si>
    <t xml:space="preserve">Employee Benefits                   </t>
  </si>
  <si>
    <t xml:space="preserve">Cash Payments                   </t>
  </si>
  <si>
    <t>Ending Unconsolidated Intercompany Balance:</t>
  </si>
  <si>
    <t>9/30/2010  </t>
  </si>
  <si>
    <t xml:space="preserve">Cleaning Services                   </t>
  </si>
  <si>
    <t xml:space="preserve">Supplies                   </t>
  </si>
  <si>
    <t xml:space="preserve">Nothing to report                   </t>
  </si>
  <si>
    <t xml:space="preserve">Supplies and other                   </t>
  </si>
  <si>
    <t xml:space="preserve">Lab Fees                   </t>
  </si>
  <si>
    <t xml:space="preserve">Sales/Purchases of Services                   </t>
  </si>
  <si>
    <t xml:space="preserve">Driver                   </t>
  </si>
  <si>
    <t xml:space="preserve">Bad Debt Provision                   </t>
  </si>
  <si>
    <t xml:space="preserve">Rent                   </t>
  </si>
  <si>
    <t xml:space="preserve">Cash Payment                   </t>
  </si>
  <si>
    <t xml:space="preserve">Repairs &amp; Maintenance Expenses                   </t>
  </si>
  <si>
    <t xml:space="preserve">Insurance                   </t>
  </si>
  <si>
    <t xml:space="preserve">Interest                   </t>
  </si>
  <si>
    <t>Grand Total:</t>
  </si>
  <si>
    <t>REPORT 6A - TRANSACTIONS BETWEEN HOSPITAL AFFILIATES OR RELATED CORPORATIONS</t>
  </si>
  <si>
    <t/>
  </si>
  <si>
    <t>AFFILIATE TRANSFERRING FUNDS</t>
  </si>
  <si>
    <t>AFFILIATE RECEIVING FUNDS</t>
  </si>
  <si>
    <t>AMOUNT</t>
  </si>
  <si>
    <t>Beginning Unconsolidated Intercompany Balance</t>
  </si>
  <si>
    <t>10/01/2009</t>
  </si>
  <si>
    <t>Capital Contribution</t>
  </si>
  <si>
    <t>09/30/2010</t>
  </si>
  <si>
    <t xml:space="preserve">Total: </t>
  </si>
  <si>
    <t>9/30/2010</t>
  </si>
  <si>
    <t>Rent</t>
  </si>
  <si>
    <t>Interest</t>
  </si>
  <si>
    <t>Nothing to Report</t>
  </si>
  <si>
    <t>Distribution</t>
  </si>
  <si>
    <t>Ending Unconsolidated Intercompany Balance</t>
  </si>
  <si>
    <t xml:space="preserve">                 9/30/2010</t>
  </si>
  <si>
    <t>REPORT 7- EXPENDITURES BY AFFILIATES / RELATED CORPORATIONS FOR THE BENEFIT OF THE HOSPITAL</t>
  </si>
  <si>
    <t>AFFILIATE NAME &amp;</t>
  </si>
  <si>
    <t>DESCRIPTION OF EXPENDITURE</t>
  </si>
  <si>
    <t>Total:   </t>
  </si>
  <si>
    <t xml:space="preserve">Grand Total:   </t>
  </si>
  <si>
    <t>ANNUAL REPORTING</t>
  </si>
  <si>
    <t>REPORT 8 - HOSPITAL COMMITMENTS / ENDORSEMENTS FOR THE BENEFIT OF AFFILIATES / RELATED CORPORATIONS</t>
  </si>
  <si>
    <t>DESCRIPTION OF THE COMMITMENT AND/OR ENDORSEMENT</t>
  </si>
  <si>
    <t>TERM IN YEARS</t>
  </si>
  <si>
    <t>0</t>
  </si>
  <si>
    <t xml:space="preserve">  REPORT 16 - DONATIONS AND FUNDS RESTRICTED FOR</t>
  </si>
  <si>
    <t>INDIGENT CARE AND FREE BEDS</t>
  </si>
  <si>
    <t xml:space="preserve">FY 2009                ACTUAL             </t>
  </si>
  <si>
    <t xml:space="preserve">FY 2010                      ACTUAL             </t>
  </si>
  <si>
    <t>AMOUNT DIFFERENCE</t>
  </si>
  <si>
    <t>% DIFFERENCE</t>
  </si>
  <si>
    <t>Indigent Care</t>
  </si>
  <si>
    <t xml:space="preserve">Beginning Balance </t>
  </si>
  <si>
    <t xml:space="preserve">Donations </t>
  </si>
  <si>
    <t xml:space="preserve">Income </t>
  </si>
  <si>
    <t xml:space="preserve">Expenditures </t>
  </si>
  <si>
    <t xml:space="preserve">Unrealized Gains and Losses </t>
  </si>
  <si>
    <t xml:space="preserve">Ending Balance </t>
  </si>
  <si>
    <t xml:space="preserve">Projected Interest Income </t>
  </si>
  <si>
    <t>Free Beds</t>
  </si>
  <si>
    <t>Other</t>
  </si>
  <si>
    <t>REPORT 17 - HOSPITAL BED FUNDS HELD OR ADMINISTERED BY THE   HOSPITAL</t>
  </si>
  <si>
    <t>A. Patient Activity</t>
  </si>
  <si>
    <t xml:space="preserve">Patient </t>
  </si>
  <si>
    <r>
      <t xml:space="preserve">Name of Hospital Bed Fund </t>
    </r>
    <r>
      <rPr>
        <u/>
        <sz val="11"/>
        <rFont val="Arial"/>
        <family val="2"/>
      </rPr>
      <t>(</t>
    </r>
    <r>
      <rPr>
        <b/>
        <u/>
        <sz val="11"/>
        <rFont val="Arial"/>
        <family val="2"/>
      </rPr>
      <t>FULL NAME</t>
    </r>
    <r>
      <rPr>
        <u/>
        <sz val="11"/>
        <rFont val="Arial"/>
        <family val="2"/>
      </rPr>
      <t>)</t>
    </r>
  </si>
  <si>
    <t>Amount</t>
  </si>
  <si>
    <t>1.Number of Applications for Hospital Bed Funds</t>
  </si>
  <si>
    <t xml:space="preserve">2. A.  Number of Patients receiving Hospital Bed Fund Grants </t>
  </si>
  <si>
    <t xml:space="preserve">2. B.  The Actual Total Dollar Amount provided to all patients from Hospital Bed Funds:                         </t>
  </si>
  <si>
    <t xml:space="preserve">Grand Total </t>
  </si>
  <si>
    <t>REPORT 17 - HOSPITAL BED FUNDS HELD OR ADMINISTERED BY THE HOSPITAL</t>
  </si>
  <si>
    <t>B.   BED FUND ACTIVITY</t>
  </si>
  <si>
    <t>Line</t>
  </si>
  <si>
    <t xml:space="preserve">Name of Hospital Bed Fund </t>
  </si>
  <si>
    <t>FMV of Principal</t>
  </si>
  <si>
    <t>Actual Earnings</t>
  </si>
  <si>
    <t xml:space="preserve">Earnings Reinvested </t>
  </si>
  <si>
    <t>Earnings Available</t>
  </si>
  <si>
    <t>Fair Market Value of the Principal of each individual Hospital Bed Fund, or the Principal attributable to each Hospital Bed Fund if held in a pooled investment.</t>
  </si>
  <si>
    <t>Total Actual Earnings for each Hospital Bed Fund or the Earnings attributable to each Hospital Bed Fund.</t>
  </si>
  <si>
    <t>Actual Dollar Amount of Earnings reinvested as Principal, if any.</t>
  </si>
  <si>
    <t>(6)</t>
  </si>
  <si>
    <t>Actual Dollar Amount of Earnings available for Patient Care.</t>
  </si>
  <si>
    <t>Total Bed Funds :</t>
  </si>
  <si>
    <t>REPORT 18 - HOSPITAL COLLECTION PLACEMENT POLICIES AND COLLECTION AGENT INFORMATION</t>
  </si>
  <si>
    <t>COLLECTION INFORMATION</t>
  </si>
  <si>
    <t>GENERAL COLLECTION PROCESSES AND PROCEDURES</t>
  </si>
  <si>
    <t>Hospital's processes and policies for assigning a debt to a Collection Agent</t>
  </si>
  <si>
    <t>The statements and credit letters are computer generated.  Accounts will be transferred to the appropriate billing class whenever payments or rejections are received from third party payers.</t>
  </si>
  <si>
    <t>Hospital's processes and policies for compensating a Collection Agent for services rendered</t>
  </si>
  <si>
    <t xml:space="preserve">The collection agency/law firm forwards all money collected to the hospital.  The hospital then reimburses the collection agency. </t>
  </si>
  <si>
    <t>Total Recovery Rate on accounts assigned (excluding Medicare accounts) to Collection Agents</t>
  </si>
  <si>
    <t>II.</t>
  </si>
  <si>
    <t>SPECIFIC COLLECTION AGENT INFORMATION</t>
  </si>
  <si>
    <t xml:space="preserve">Collection Agent </t>
  </si>
  <si>
    <t>Collection Agent Name</t>
  </si>
  <si>
    <t>Connecticut Credit</t>
  </si>
  <si>
    <t xml:space="preserve">Collection Agent Type </t>
  </si>
  <si>
    <t>Collection Agency</t>
  </si>
  <si>
    <t xml:space="preserve">Related / Not Related Entity </t>
  </si>
  <si>
    <t>Not Related</t>
  </si>
  <si>
    <t>If the Hospital follows the same processes and policies described in  Section I, for assigning debt with this Collection Agent? indicate "Same as General Processes and Policies" Otherwise Provide Details.</t>
  </si>
  <si>
    <t>If the Hospital follows the same processes and policies described in  Section I, for compensating this Collection Agent? indicate "Same as General Processes and Policies" Otherwise Provide Details.</t>
  </si>
  <si>
    <t>The collection agency/law firm forwards all money collected to the hospital.  The hospital then reimburses the collection agency.</t>
  </si>
  <si>
    <t>Recovery Rate on Accounts Assigned (excluding Medicare accounts) to Collection Agent.</t>
  </si>
  <si>
    <t>American Adjustment Bureau</t>
  </si>
  <si>
    <t>MARCARELLI-NAIZBY LAW FIRM</t>
  </si>
  <si>
    <t>Attorney</t>
  </si>
  <si>
    <t>REPORT 19 - SALARIES AND FRINGE BENEFITS OF THE TEN HIGHEST PAID HOSPITAL POSITIONS</t>
  </si>
  <si>
    <t>POSITION TITLE</t>
  </si>
  <si>
    <t>SALARY</t>
  </si>
  <si>
    <t>FRINGE BENEFITS</t>
  </si>
  <si>
    <t>TOTAL</t>
  </si>
  <si>
    <t>1.</t>
  </si>
  <si>
    <t>PHYSICIAN CHIEF OPERATING OFFICER</t>
  </si>
  <si>
    <t>2.</t>
  </si>
  <si>
    <t>Hospitalist</t>
  </si>
  <si>
    <t>3.</t>
  </si>
  <si>
    <t>4.</t>
  </si>
  <si>
    <t>E.R. Physician</t>
  </si>
  <si>
    <t>5.</t>
  </si>
  <si>
    <t>6.</t>
  </si>
  <si>
    <t>Physician--Dir.E.R.</t>
  </si>
  <si>
    <t>7.</t>
  </si>
  <si>
    <t>8.</t>
  </si>
  <si>
    <t>9.</t>
  </si>
  <si>
    <t>10.</t>
  </si>
  <si>
    <t>REPORT  21- HOSPITAL SALARIES AND FRINGE BENEFITS</t>
  </si>
  <si>
    <t>PAID BY JOINT VENTURES, AFFILIATES AND RELATED CORPORATIONS</t>
  </si>
  <si>
    <r>
      <t>SALARIES  (Directly or Indirectly)</t>
    </r>
    <r>
      <rPr>
        <b/>
        <vertAlign val="superscript"/>
        <sz val="10"/>
        <rFont val="Arial"/>
        <family val="2"/>
      </rPr>
      <t>C</t>
    </r>
  </si>
  <si>
    <r>
      <t>FRINGE BENEFITS</t>
    </r>
    <r>
      <rPr>
        <b/>
        <vertAlign val="superscript"/>
        <sz val="10"/>
        <rFont val="Arial"/>
        <family val="2"/>
      </rPr>
      <t>A</t>
    </r>
    <r>
      <rPr>
        <b/>
        <sz val="10"/>
        <rFont val="Arial"/>
        <family val="2"/>
      </rPr>
      <t xml:space="preserve">                   (Directly or Indirectly)</t>
    </r>
    <r>
      <rPr>
        <b/>
        <vertAlign val="superscript"/>
        <sz val="10"/>
        <rFont val="Arial"/>
        <family val="2"/>
      </rPr>
      <t>C</t>
    </r>
  </si>
  <si>
    <t>A .</t>
  </si>
  <si>
    <t>Paid by the Entity Listed Above to Hospital Employees(B)</t>
  </si>
  <si>
    <t>Paid by the Hospital to Employees of the Entity Listed Above</t>
  </si>
  <si>
    <t>B .</t>
  </si>
  <si>
    <t>C .</t>
  </si>
  <si>
    <t>D .</t>
  </si>
  <si>
    <t>E .</t>
  </si>
  <si>
    <t>F .</t>
  </si>
  <si>
    <t>G .</t>
  </si>
  <si>
    <t>H .</t>
  </si>
  <si>
    <t>I .</t>
  </si>
  <si>
    <t>J .</t>
  </si>
  <si>
    <t xml:space="preserve">For each entity listed on Report 20, complete Report 21. </t>
  </si>
  <si>
    <t xml:space="preserve">A - Fringe benefits shall represent the value of all forms of compensation as described in Section 19a-643-206-(b)(21), including the fair market value where appropriate. </t>
  </si>
  <si>
    <t xml:space="preserve">B - A hospital employee is anyone who provides a service which incurs an expense for the hospital. </t>
  </si>
  <si>
    <t xml:space="preserve">C - Indirect payments include but are not limited to payments made to related entities. </t>
  </si>
  <si>
    <t xml:space="preserve">REPORT 22 - TRANSFER OF ASSETS OR OPERATIONS OR </t>
  </si>
  <si>
    <t>CHANGE OF CONTROL FROM THE HOSPITAL TO A PROFIT ENTITY</t>
  </si>
  <si>
    <t>ACTUAL FY 2010</t>
  </si>
  <si>
    <t>A</t>
  </si>
  <si>
    <t>Transfer of Assets or Operations</t>
  </si>
  <si>
    <t>  1.</t>
  </si>
  <si>
    <t>Name of the Person or Entity Organized or Operated For Profit involved in each Transfer of Assets or Operations or Change of Control involving Hospital Clinical or Nonclinical Services or Functions.</t>
  </si>
  <si>
    <t>N/A</t>
  </si>
  <si>
    <t>  2.</t>
  </si>
  <si>
    <t>Description of each Transfer of Assets or Operations or Change of Control involving Hospital Clinical or Nonclinical Services or Functions.</t>
  </si>
  <si>
    <t>  3.</t>
  </si>
  <si>
    <t>Description of each Hospital Clinical or Nonclinical Service or Function transferred or involved in a change of control.</t>
  </si>
  <si>
    <t>  4.</t>
  </si>
  <si>
    <t>Date that each Transfer of Assets or Operations or Change of Control involving Hospital Clinical or Nonclinical Services or Functions occurred.</t>
  </si>
  <si>
    <t>  5.</t>
  </si>
  <si>
    <t>Amount of each Transfer of Assets or Operations or Change of Control involving Hospital Clinical or Nonclinical Services or Functions.</t>
  </si>
  <si>
    <t>REPORT 23 - CHARITY CARE AND REDUCED COST SERVICES PROVIDED BY THE HOSPITAL</t>
  </si>
  <si>
    <t>FY 2009</t>
  </si>
  <si>
    <t>FY 2010</t>
  </si>
  <si>
    <t>%</t>
  </si>
  <si>
    <t>DIFFERENCE</t>
  </si>
  <si>
    <t>Hospital Charity Care (see Hospital Audited Financial Statement Notes)</t>
  </si>
  <si>
    <t>Number of Applicants</t>
  </si>
  <si>
    <t>Number of Approved Applicants</t>
  </si>
  <si>
    <t>Total Charges (A)</t>
  </si>
  <si>
    <t>Average Charges</t>
  </si>
  <si>
    <t>Ratio of Cost to Charges (RCC)</t>
  </si>
  <si>
    <t>Total Cost</t>
  </si>
  <si>
    <t>Average Cost</t>
  </si>
  <si>
    <t>Charity Care - Inpatient Charges</t>
  </si>
  <si>
    <t>Charity Care - Outpatient Emergency Department Charges</t>
  </si>
  <si>
    <t>Charity Care - Outpatient Charges (Excludes ED Charges)</t>
  </si>
  <si>
    <t>Charity Care - Number of Patient Days</t>
  </si>
  <si>
    <t>Charity Care - Number of Discharges</t>
  </si>
  <si>
    <t>Charity Care - Number of Outpatient ED Visits</t>
  </si>
  <si>
    <t>11.</t>
  </si>
  <si>
    <t>Charity Care - Number of Outpatient Visits (Excludes ED Visits)</t>
  </si>
  <si>
    <t xml:space="preserve">  (A) The total amount must agree with the total amount listed in the Hospital Audited Financial Statement Notes.</t>
  </si>
  <si>
    <t>Hospital Bed Funds (see Hospital Reporting System - Report 17)</t>
  </si>
  <si>
    <t>Total Charges (B)</t>
  </si>
  <si>
    <t>Bed Funds - Inpatient Charges</t>
  </si>
  <si>
    <t>Bed Funds - Outpatient Emergency Department Charges</t>
  </si>
  <si>
    <t>Bed Funds - Outpatient Charges (Excludes ED Charges)</t>
  </si>
  <si>
    <t>Bed Funds - Number of Patient Days</t>
  </si>
  <si>
    <t>Bed Funds - Number of Discharges</t>
  </si>
  <si>
    <t>Bed Funds - Number of Outpatient ED Visits</t>
  </si>
  <si>
    <t xml:space="preserve">Bed Funds - Number of Outpatient  Visits (Excludes ED Visits)               </t>
  </si>
  <si>
    <t xml:space="preserve">  (B) The total amount must agree with the total amount listed on Hospital Reporting System - Report 17.</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</si>
</sst>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5" formatCode="&quot;$&quot;#,##0_);\(&quot;$&quot;#,##0\)"/>
    <numFmt numFmtId="6" formatCode="&quot;$&quot;#,##0_);[Red]\(&quot;$&quot;#,##0\)"/>
    <numFmt numFmtId="8" formatCode="&quot;$&quot;#,##0.00_);[Red]\(&quot;$&quot;#,##0.00\)"/>
    <numFmt numFmtId="42" formatCode="_(&quot;$&quot;* #,##0_);_(&quot;$&quot;* \(#,##0\);_(&quot;$&quot;* &quot;-&quot;_);_(@_)"/>
    <numFmt numFmtId="41" formatCode="_(* #,##0_);_(* \(#,##0\);_(* &quot;-&quot;_);_(@_)"/>
    <numFmt numFmtId="168" formatCode="0_);\(0\)"/>
    <numFmt numFmtId="169" formatCode="&quot;$&quot;#,##0"/>
    <numFmt numFmtId="170" formatCode="#,##0.000000_);\(#,##0.000000\)"/>
    <numFmt numFmtId="171" formatCode="_(* #,##0.000000_);_(* \(#,##0.000000\);_(* &quot;-&quot;??????_);_(@_)"/>
    <numFmt numFmtId="172" formatCode="00000"/>
  </numFmts>
  <fonts count="38" x14ac:knownFonts="1">
    <font>
      <sz val="12"/>
      <name val="Arial"/>
    </font>
    <font>
      <b/>
      <sz val="11"/>
      <name val="Arial"/>
      <family val="2"/>
    </font>
    <font>
      <b/>
      <sz val="11"/>
      <color indexed="10"/>
      <name val="Arial"/>
      <family val="2"/>
    </font>
    <font>
      <sz val="11"/>
      <name val="Arial"/>
      <family val="2"/>
    </font>
    <font>
      <b/>
      <sz val="12"/>
      <name val="Arial"/>
      <family val="2"/>
    </font>
    <font>
      <b/>
      <sz val="12"/>
      <name val="Arial"/>
      <family val="2"/>
    </font>
    <font>
      <sz val="12"/>
      <name val="Arial"/>
      <family val="2"/>
    </font>
    <font>
      <sz val="10"/>
      <name val="Arial"/>
      <family val="2"/>
    </font>
    <font>
      <b/>
      <sz val="10"/>
      <name val="Arial"/>
      <family val="2"/>
    </font>
    <font>
      <sz val="10"/>
      <name val="Arial"/>
      <family val="2"/>
    </font>
    <font>
      <b/>
      <sz val="10"/>
      <name val="Arial"/>
      <family val="2"/>
    </font>
    <font>
      <sz val="12"/>
      <name val="Times New Roman"/>
      <family val="1"/>
    </font>
    <font>
      <b/>
      <u/>
      <sz val="11"/>
      <name val="Arial"/>
      <family val="2"/>
    </font>
    <font>
      <b/>
      <sz val="12"/>
      <name val="Times New Roman"/>
      <family val="1"/>
    </font>
    <font>
      <i/>
      <sz val="12"/>
      <name val="Arial"/>
      <family val="2"/>
    </font>
    <font>
      <b/>
      <sz val="12"/>
      <color indexed="10"/>
      <name val="Arial"/>
      <family val="2"/>
    </font>
    <font>
      <i/>
      <sz val="10"/>
      <name val="Arial"/>
      <family val="2"/>
    </font>
    <font>
      <u/>
      <sz val="11"/>
      <name val="Arial"/>
      <family val="2"/>
    </font>
    <font>
      <b/>
      <sz val="14"/>
      <name val="Arial"/>
      <family val="2"/>
    </font>
    <font>
      <b/>
      <vertAlign val="superscript"/>
      <sz val="10"/>
      <name val="Arial"/>
      <family val="2"/>
    </font>
    <font>
      <sz val="12"/>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s>
  <fills count="34">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rgb="FFC0C0C0"/>
        <bgColor indexed="64"/>
      </patternFill>
    </fill>
  </fills>
  <borders count="123">
    <border>
      <left/>
      <right/>
      <top/>
      <bottom/>
      <diagonal/>
    </border>
    <border>
      <left style="medium">
        <color indexed="0"/>
      </left>
      <right style="thin">
        <color indexed="0"/>
      </right>
      <top style="medium">
        <color indexed="0"/>
      </top>
      <bottom style="thin">
        <color indexed="0"/>
      </bottom>
      <diagonal/>
    </border>
    <border>
      <left style="thin">
        <color indexed="0"/>
      </left>
      <right style="thin">
        <color indexed="0"/>
      </right>
      <top style="medium">
        <color indexed="0"/>
      </top>
      <bottom style="thin">
        <color indexed="0"/>
      </bottom>
      <diagonal/>
    </border>
    <border>
      <left style="thin">
        <color indexed="0"/>
      </left>
      <right style="medium">
        <color indexed="0"/>
      </right>
      <top style="medium">
        <color indexed="0"/>
      </top>
      <bottom style="thin">
        <color indexed="0"/>
      </bottom>
      <diagonal/>
    </border>
    <border>
      <left style="medium">
        <color indexed="0"/>
      </left>
      <right style="thin">
        <color indexed="0"/>
      </right>
      <top/>
      <bottom/>
      <diagonal/>
    </border>
    <border>
      <left style="thin">
        <color indexed="0"/>
      </left>
      <right style="thin">
        <color indexed="0"/>
      </right>
      <top/>
      <bottom/>
      <diagonal/>
    </border>
    <border>
      <left style="thin">
        <color indexed="0"/>
      </left>
      <right style="medium">
        <color indexed="0"/>
      </right>
      <top/>
      <bottom/>
      <diagonal/>
    </border>
    <border>
      <left style="medium">
        <color indexed="0"/>
      </left>
      <right style="thin">
        <color indexed="0"/>
      </right>
      <top/>
      <bottom style="medium">
        <color indexed="0"/>
      </bottom>
      <diagonal/>
    </border>
    <border>
      <left style="thin">
        <color indexed="0"/>
      </left>
      <right style="thin">
        <color indexed="0"/>
      </right>
      <top/>
      <bottom style="medium">
        <color indexed="0"/>
      </bottom>
      <diagonal/>
    </border>
    <border>
      <left style="thin">
        <color indexed="0"/>
      </left>
      <right style="medium">
        <color indexed="0"/>
      </right>
      <top/>
      <bottom style="medium">
        <color indexed="0"/>
      </bottom>
      <diagonal/>
    </border>
    <border>
      <left style="medium">
        <color indexed="0"/>
      </left>
      <right style="thin">
        <color indexed="0"/>
      </right>
      <top style="thin">
        <color indexed="0"/>
      </top>
      <bottom style="thin">
        <color indexed="0"/>
      </bottom>
      <diagonal/>
    </border>
    <border>
      <left style="thin">
        <color indexed="0"/>
      </left>
      <right style="thin">
        <color indexed="0"/>
      </right>
      <top/>
      <bottom style="thin">
        <color indexed="0"/>
      </bottom>
      <diagonal/>
    </border>
    <border>
      <left style="thin">
        <color indexed="0"/>
      </left>
      <right style="medium">
        <color indexed="0"/>
      </right>
      <top style="thin">
        <color indexed="0"/>
      </top>
      <bottom style="thin">
        <color indexed="0"/>
      </bottom>
      <diagonal/>
    </border>
    <border>
      <left style="thin">
        <color indexed="0"/>
      </left>
      <right style="thin">
        <color indexed="0"/>
      </right>
      <top style="thin">
        <color indexed="0"/>
      </top>
      <bottom style="thin">
        <color indexed="0"/>
      </bottom>
      <diagonal/>
    </border>
    <border>
      <left style="medium">
        <color indexed="0"/>
      </left>
      <right style="thin">
        <color indexed="0"/>
      </right>
      <top style="thin">
        <color indexed="0"/>
      </top>
      <bottom style="medium">
        <color indexed="0"/>
      </bottom>
      <diagonal/>
    </border>
    <border>
      <left style="thin">
        <color indexed="0"/>
      </left>
      <right style="thin">
        <color indexed="0"/>
      </right>
      <top style="thin">
        <color indexed="0"/>
      </top>
      <bottom style="medium">
        <color indexed="0"/>
      </bottom>
      <diagonal/>
    </border>
    <border>
      <left style="thin">
        <color indexed="0"/>
      </left>
      <right style="medium">
        <color indexed="0"/>
      </right>
      <top style="thin">
        <color indexed="0"/>
      </top>
      <bottom style="medium">
        <color indexed="0"/>
      </bottom>
      <diagonal/>
    </border>
    <border>
      <left/>
      <right style="thin">
        <color indexed="0"/>
      </right>
      <top style="medium">
        <color indexed="0"/>
      </top>
      <bottom style="thin">
        <color indexed="0"/>
      </bottom>
      <diagonal/>
    </border>
    <border>
      <left style="medium">
        <color indexed="0"/>
      </left>
      <right style="thin">
        <color indexed="0"/>
      </right>
      <top style="thin">
        <color indexed="0"/>
      </top>
      <bottom/>
      <diagonal/>
    </border>
    <border>
      <left style="medium">
        <color indexed="0"/>
      </left>
      <right style="thin">
        <color indexed="0"/>
      </right>
      <top style="medium">
        <color indexed="0"/>
      </top>
      <bottom style="medium">
        <color indexed="0"/>
      </bottom>
      <diagonal/>
    </border>
    <border>
      <left style="thin">
        <color indexed="0"/>
      </left>
      <right/>
      <top style="medium">
        <color indexed="0"/>
      </top>
      <bottom style="medium">
        <color indexed="0"/>
      </bottom>
      <diagonal/>
    </border>
    <border>
      <left style="thin">
        <color indexed="0"/>
      </left>
      <right style="medium">
        <color indexed="0"/>
      </right>
      <top style="medium">
        <color indexed="0"/>
      </top>
      <bottom style="medium">
        <color indexed="0"/>
      </bottom>
      <diagonal/>
    </border>
    <border>
      <left style="medium">
        <color indexed="0"/>
      </left>
      <right style="thin">
        <color indexed="0"/>
      </right>
      <top/>
      <bottom style="thin">
        <color indexed="0"/>
      </bottom>
      <diagonal/>
    </border>
    <border>
      <left style="thin">
        <color indexed="0"/>
      </left>
      <right style="medium">
        <color indexed="0"/>
      </right>
      <top/>
      <bottom style="thin">
        <color indexed="0"/>
      </bottom>
      <diagonal/>
    </border>
    <border>
      <left style="medium">
        <color indexed="0"/>
      </left>
      <right style="medium">
        <color indexed="0"/>
      </right>
      <top style="medium">
        <color indexed="0"/>
      </top>
      <bottom style="medium">
        <color indexed="0"/>
      </bottom>
      <diagonal/>
    </border>
    <border>
      <left style="thin">
        <color indexed="0"/>
      </left>
      <right/>
      <top/>
      <bottom style="thin">
        <color indexed="0"/>
      </bottom>
      <diagonal/>
    </border>
    <border>
      <left style="thin">
        <color indexed="0"/>
      </left>
      <right style="thin">
        <color indexed="0"/>
      </right>
      <top style="medium">
        <color indexed="0"/>
      </top>
      <bottom style="medium">
        <color indexed="0"/>
      </bottom>
      <diagonal/>
    </border>
    <border>
      <left style="medium">
        <color indexed="0"/>
      </left>
      <right/>
      <top/>
      <bottom/>
      <diagonal/>
    </border>
    <border>
      <left/>
      <right style="thin">
        <color indexed="0"/>
      </right>
      <top style="thin">
        <color indexed="0"/>
      </top>
      <bottom style="thin">
        <color indexed="0"/>
      </bottom>
      <diagonal/>
    </border>
    <border>
      <left/>
      <right/>
      <top style="medium">
        <color indexed="0"/>
      </top>
      <bottom style="thin">
        <color indexed="0"/>
      </bottom>
      <diagonal/>
    </border>
    <border>
      <left/>
      <right style="thin">
        <color indexed="0"/>
      </right>
      <top/>
      <bottom/>
      <diagonal/>
    </border>
    <border>
      <left/>
      <right style="medium">
        <color indexed="0"/>
      </right>
      <top/>
      <bottom style="medium">
        <color indexed="0"/>
      </bottom>
      <diagonal/>
    </border>
    <border>
      <left/>
      <right style="thin">
        <color indexed="0"/>
      </right>
      <top/>
      <bottom style="medium">
        <color indexed="0"/>
      </bottom>
      <diagonal/>
    </border>
    <border>
      <left/>
      <right style="medium">
        <color indexed="0"/>
      </right>
      <top/>
      <bottom style="thin">
        <color indexed="0"/>
      </bottom>
      <diagonal/>
    </border>
    <border>
      <left style="medium">
        <color indexed="0"/>
      </left>
      <right/>
      <top style="medium">
        <color indexed="0"/>
      </top>
      <bottom style="medium">
        <color indexed="0"/>
      </bottom>
      <diagonal/>
    </border>
    <border>
      <left style="medium">
        <color indexed="0"/>
      </left>
      <right/>
      <top/>
      <bottom style="medium">
        <color indexed="0"/>
      </bottom>
      <diagonal/>
    </border>
    <border>
      <left style="thin">
        <color indexed="0"/>
      </left>
      <right/>
      <top/>
      <bottom style="medium">
        <color indexed="0"/>
      </bottom>
      <diagonal/>
    </border>
    <border>
      <left/>
      <right/>
      <top/>
      <bottom style="medium">
        <color indexed="0"/>
      </bottom>
      <diagonal/>
    </border>
    <border>
      <left/>
      <right/>
      <top/>
      <bottom style="thin">
        <color indexed="0"/>
      </bottom>
      <diagonal/>
    </border>
    <border>
      <left style="thin">
        <color indexed="0"/>
      </left>
      <right style="thin">
        <color indexed="0"/>
      </right>
      <top style="thin">
        <color indexed="0"/>
      </top>
      <bottom/>
      <diagonal/>
    </border>
    <border>
      <left style="thin">
        <color indexed="0"/>
      </left>
      <right style="medium">
        <color indexed="0"/>
      </right>
      <top style="thin">
        <color indexed="0"/>
      </top>
      <bottom/>
      <diagonal/>
    </border>
    <border>
      <left style="medium">
        <color indexed="0"/>
      </left>
      <right/>
      <top style="medium">
        <color indexed="0"/>
      </top>
      <bottom/>
      <diagonal/>
    </border>
    <border>
      <left style="thin">
        <color indexed="0"/>
      </left>
      <right/>
      <top style="medium">
        <color indexed="0"/>
      </top>
      <bottom/>
      <diagonal/>
    </border>
    <border>
      <left style="thin">
        <color indexed="0"/>
      </left>
      <right style="medium">
        <color indexed="0"/>
      </right>
      <top style="medium">
        <color indexed="0"/>
      </top>
      <bottom/>
      <diagonal/>
    </border>
    <border>
      <left style="thin">
        <color indexed="0"/>
      </left>
      <right/>
      <top/>
      <bottom/>
      <diagonal/>
    </border>
    <border>
      <left style="medium">
        <color indexed="0"/>
      </left>
      <right style="medium">
        <color indexed="0"/>
      </right>
      <top/>
      <bottom style="medium">
        <color indexed="0"/>
      </bottom>
      <diagonal/>
    </border>
    <border>
      <left style="medium">
        <color indexed="0"/>
      </left>
      <right/>
      <top style="medium">
        <color indexed="0"/>
      </top>
      <bottom style="thin">
        <color indexed="0"/>
      </bottom>
      <diagonal/>
    </border>
    <border>
      <left/>
      <right style="medium">
        <color indexed="0"/>
      </right>
      <top style="medium">
        <color indexed="0"/>
      </top>
      <bottom style="thin">
        <color indexed="0"/>
      </bottom>
      <diagonal/>
    </border>
    <border>
      <left style="medium">
        <color indexed="0"/>
      </left>
      <right/>
      <top style="thin">
        <color indexed="0"/>
      </top>
      <bottom style="medium">
        <color indexed="0"/>
      </bottom>
      <diagonal/>
    </border>
    <border>
      <left style="thin">
        <color indexed="0"/>
      </left>
      <right/>
      <top style="thin">
        <color indexed="0"/>
      </top>
      <bottom style="medium">
        <color indexed="0"/>
      </bottom>
      <diagonal/>
    </border>
    <border>
      <left/>
      <right style="thin">
        <color indexed="0"/>
      </right>
      <top style="thin">
        <color indexed="0"/>
      </top>
      <bottom/>
      <diagonal/>
    </border>
    <border>
      <left/>
      <right/>
      <top style="thin">
        <color indexed="0"/>
      </top>
      <bottom style="thin">
        <color indexed="0"/>
      </bottom>
      <diagonal/>
    </border>
    <border>
      <left/>
      <right/>
      <top style="thin">
        <color indexed="0"/>
      </top>
      <bottom/>
      <diagonal/>
    </border>
    <border>
      <left/>
      <right style="thin">
        <color indexed="0"/>
      </right>
      <top/>
      <bottom style="thin">
        <color indexed="0"/>
      </bottom>
      <diagonal/>
    </border>
    <border>
      <left style="thin">
        <color indexed="0"/>
      </left>
      <right/>
      <top style="thin">
        <color indexed="0"/>
      </top>
      <bottom style="thin">
        <color indexed="0"/>
      </bottom>
      <diagonal/>
    </border>
    <border>
      <left style="medium">
        <color indexed="0"/>
      </left>
      <right/>
      <top/>
      <bottom style="thin">
        <color indexed="0"/>
      </bottom>
      <diagonal/>
    </border>
    <border>
      <left style="medium">
        <color indexed="0"/>
      </left>
      <right/>
      <top style="thin">
        <color indexed="0"/>
      </top>
      <bottom style="thin">
        <color indexed="0"/>
      </bottom>
      <diagonal/>
    </border>
    <border>
      <left/>
      <right style="thin">
        <color indexed="0"/>
      </right>
      <top style="thin">
        <color indexed="0"/>
      </top>
      <bottom style="medium">
        <color indexed="0"/>
      </bottom>
      <diagonal/>
    </border>
    <border>
      <left/>
      <right/>
      <top style="medium">
        <color indexed="0"/>
      </top>
      <bottom style="medium">
        <color indexed="0"/>
      </bottom>
      <diagonal/>
    </border>
    <border>
      <left/>
      <right style="medium">
        <color indexed="0"/>
      </right>
      <top style="medium">
        <color indexed="0"/>
      </top>
      <bottom style="medium">
        <color indexed="0"/>
      </bottom>
      <diagonal/>
    </border>
    <border>
      <left/>
      <right style="medium">
        <color indexed="0"/>
      </right>
      <top/>
      <bottom/>
      <diagonal/>
    </border>
    <border>
      <left/>
      <right style="thin">
        <color indexed="0"/>
      </right>
      <top style="medium">
        <color indexed="0"/>
      </top>
      <bottom style="medium">
        <color indexed="0"/>
      </bottom>
      <diagonal/>
    </border>
    <border>
      <left/>
      <right/>
      <top style="medium">
        <color indexed="0"/>
      </top>
      <bottom/>
      <diagonal/>
    </border>
    <border>
      <left/>
      <right style="medium">
        <color indexed="0"/>
      </right>
      <top style="medium">
        <color indexed="0"/>
      </top>
      <bottom/>
      <diagonal/>
    </border>
    <border>
      <left/>
      <right/>
      <top style="thin">
        <color indexed="0"/>
      </top>
      <bottom style="medium">
        <color indexed="0"/>
      </bottom>
      <diagonal/>
    </border>
    <border>
      <left/>
      <right style="medium">
        <color indexed="0"/>
      </right>
      <top style="thin">
        <color indexed="0"/>
      </top>
      <bottom style="thin">
        <color indexed="0"/>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style="thin">
        <color rgb="FFC0C0C0"/>
      </right>
      <top/>
      <bottom style="thin">
        <color rgb="FFC0C0C0"/>
      </bottom>
      <diagonal/>
    </border>
    <border>
      <left style="thin">
        <color rgb="FF000000"/>
      </left>
      <right style="thin">
        <color rgb="FF000000"/>
      </right>
      <top/>
      <bottom style="thin">
        <color rgb="FF000000"/>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style="medium">
        <color indexed="0"/>
      </bottom>
      <diagonal/>
    </border>
    <border>
      <left/>
      <right/>
      <top/>
      <bottom style="thin">
        <color rgb="FF000000"/>
      </bottom>
      <diagonal/>
    </border>
    <border>
      <left/>
      <right style="thin">
        <color rgb="FF000000"/>
      </right>
      <top style="medium">
        <color indexed="8"/>
      </top>
      <bottom style="thin">
        <color indexed="0"/>
      </bottom>
      <diagonal/>
    </border>
    <border>
      <left style="thin">
        <color rgb="FF000000"/>
      </left>
      <right style="thin">
        <color rgb="FF000000"/>
      </right>
      <top style="medium">
        <color indexed="8"/>
      </top>
      <bottom style="thin">
        <color indexed="0"/>
      </bottom>
      <diagonal/>
    </border>
    <border>
      <left style="thin">
        <color rgb="FF000000"/>
      </left>
      <right/>
      <top/>
      <bottom/>
      <diagonal/>
    </border>
    <border>
      <left/>
      <right style="thin">
        <color rgb="FF000000"/>
      </right>
      <top/>
      <bottom style="medium">
        <color indexed="0"/>
      </bottom>
      <diagonal/>
    </border>
    <border>
      <left style="thin">
        <color rgb="FF000000"/>
      </left>
      <right style="thin">
        <color indexed="8"/>
      </right>
      <top/>
      <bottom style="medium">
        <color indexed="0"/>
      </bottom>
      <diagonal/>
    </border>
    <border>
      <left style="medium">
        <color indexed="0"/>
      </left>
      <right style="thin">
        <color rgb="FF000000"/>
      </right>
      <top/>
      <bottom/>
      <diagonal/>
    </border>
    <border>
      <left style="medium">
        <color indexed="8"/>
      </left>
      <right style="thin">
        <color rgb="FF000000"/>
      </right>
      <top/>
      <bottom style="thin">
        <color rgb="FF000000"/>
      </bottom>
      <diagonal/>
    </border>
    <border>
      <left style="thin">
        <color rgb="FF000000"/>
      </left>
      <right/>
      <top/>
      <bottom style="thin">
        <color rgb="FF000000"/>
      </bottom>
      <diagonal/>
    </border>
    <border>
      <left style="medium">
        <color indexed="0"/>
      </left>
      <right style="thin">
        <color rgb="FF000000"/>
      </right>
      <top style="medium">
        <color indexed="8"/>
      </top>
      <bottom style="medium">
        <color indexed="0"/>
      </bottom>
      <diagonal/>
    </border>
    <border>
      <left style="thin">
        <color rgb="FF000000"/>
      </left>
      <right/>
      <top style="medium">
        <color indexed="8"/>
      </top>
      <bottom style="medium">
        <color indexed="0"/>
      </bottom>
      <diagonal/>
    </border>
    <border>
      <left style="thin">
        <color rgb="FF000000"/>
      </left>
      <right style="medium">
        <color indexed="8"/>
      </right>
      <top style="medium">
        <color indexed="8"/>
      </top>
      <bottom style="medium">
        <color indexed="0"/>
      </bottom>
      <diagonal/>
    </border>
    <border>
      <left style="medium">
        <color indexed="0"/>
      </left>
      <right style="thin">
        <color rgb="FF000000"/>
      </right>
      <top style="medium">
        <color indexed="8"/>
      </top>
      <bottom style="thin">
        <color indexed="0"/>
      </bottom>
      <diagonal/>
    </border>
    <border>
      <left style="thin">
        <color rgb="FF000000"/>
      </left>
      <right style="medium">
        <color indexed="8"/>
      </right>
      <top style="medium">
        <color indexed="8"/>
      </top>
      <bottom style="thin">
        <color indexed="0"/>
      </bottom>
      <diagonal/>
    </border>
    <border>
      <left style="thin">
        <color rgb="FF000000"/>
      </left>
      <right style="medium">
        <color indexed="8"/>
      </right>
      <top/>
      <bottom/>
      <diagonal/>
    </border>
    <border>
      <left style="medium">
        <color indexed="0"/>
      </left>
      <right style="thin">
        <color rgb="FF000000"/>
      </right>
      <top/>
      <bottom style="medium">
        <color indexed="0"/>
      </bottom>
      <diagonal/>
    </border>
    <border>
      <left style="thin">
        <color rgb="FF000000"/>
      </left>
      <right style="medium">
        <color indexed="8"/>
      </right>
      <top/>
      <bottom style="medium">
        <color indexed="0"/>
      </bottom>
      <diagonal/>
    </border>
    <border>
      <left/>
      <right style="thin">
        <color rgb="FF000000"/>
      </right>
      <top/>
      <bottom style="thin">
        <color rgb="FF000000"/>
      </bottom>
      <diagonal/>
    </border>
    <border>
      <left style="thin">
        <color rgb="FF000000"/>
      </left>
      <right style="medium">
        <color indexed="8"/>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indexed="8"/>
      </right>
      <top style="thin">
        <color rgb="FF000000"/>
      </top>
      <bottom style="thin">
        <color rgb="FF000000"/>
      </bottom>
      <diagonal/>
    </border>
    <border>
      <left style="thin">
        <color rgb="FF000000"/>
      </left>
      <right style="thin">
        <color rgb="FF000000"/>
      </right>
      <top style="medium">
        <color indexed="8"/>
      </top>
      <bottom style="medium">
        <color indexed="0"/>
      </bottom>
      <diagonal/>
    </border>
    <border>
      <left style="thin">
        <color indexed="0"/>
      </left>
      <right style="thin">
        <color rgb="FF000000"/>
      </right>
      <top style="medium">
        <color indexed="8"/>
      </top>
      <bottom style="thin">
        <color indexed="0"/>
      </bottom>
      <diagonal/>
    </border>
    <border>
      <left style="thin">
        <color rgb="FF000000"/>
      </left>
      <right/>
      <top/>
      <bottom style="medium">
        <color indexed="0"/>
      </bottom>
      <diagonal/>
    </border>
    <border>
      <left style="medium">
        <color indexed="8"/>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medium">
        <color indexed="8"/>
      </right>
      <top/>
      <bottom style="thin">
        <color rgb="FF000000"/>
      </bottom>
      <diagonal/>
    </border>
    <border>
      <left/>
      <right style="thin">
        <color rgb="FF000000"/>
      </right>
      <top/>
      <bottom style="thin">
        <color indexed="0"/>
      </bottom>
      <diagonal/>
    </border>
    <border>
      <left style="thin">
        <color rgb="FF000000"/>
      </left>
      <right/>
      <top/>
      <bottom style="thin">
        <color indexed="0"/>
      </bottom>
      <diagonal/>
    </border>
    <border>
      <left style="thin">
        <color indexed="8"/>
      </left>
      <right style="thin">
        <color rgb="FF000000"/>
      </right>
      <top/>
      <bottom style="thin">
        <color rgb="FF000000"/>
      </bottom>
      <diagonal/>
    </border>
    <border>
      <left style="thin">
        <color rgb="FF000000"/>
      </left>
      <right style="thin">
        <color indexed="8"/>
      </right>
      <top/>
      <bottom style="thin">
        <color rgb="FF000000"/>
      </bottom>
      <diagonal/>
    </border>
    <border>
      <left style="thin">
        <color indexed="8"/>
      </left>
      <right style="thin">
        <color rgb="FF000000"/>
      </right>
      <top style="thin">
        <color rgb="FF000000"/>
      </top>
      <bottom style="thin">
        <color rgb="FF000000"/>
      </bottom>
      <diagonal/>
    </border>
    <border>
      <left style="thin">
        <color rgb="FF000000"/>
      </left>
      <right style="thin">
        <color indexed="8"/>
      </right>
      <top style="thin">
        <color rgb="FF000000"/>
      </top>
      <bottom style="thin">
        <color rgb="FF000000"/>
      </bottom>
      <diagonal/>
    </border>
    <border>
      <left style="thin">
        <color rgb="FF000000"/>
      </left>
      <right style="thin">
        <color indexed="8"/>
      </right>
      <top style="thin">
        <color rgb="FF000000"/>
      </top>
      <bottom/>
      <diagonal/>
    </border>
    <border>
      <left style="thin">
        <color indexed="0"/>
      </left>
      <right style="thin">
        <color rgb="FF000000"/>
      </right>
      <top style="thin">
        <color rgb="FF000000"/>
      </top>
      <bottom/>
      <diagonal/>
    </border>
    <border>
      <left style="thin">
        <color indexed="0"/>
      </left>
      <right style="thin">
        <color rgb="FF000000"/>
      </right>
      <top style="thin">
        <color indexed="8"/>
      </top>
      <bottom style="thin">
        <color indexed="0"/>
      </bottom>
      <diagonal/>
    </border>
    <border>
      <left style="thin">
        <color rgb="FF000000"/>
      </left>
      <right style="thin">
        <color indexed="8"/>
      </right>
      <top style="thin">
        <color indexed="8"/>
      </top>
      <bottom style="thin">
        <color indexed="0"/>
      </bottom>
      <diagonal/>
    </border>
    <border>
      <left style="thin">
        <color rgb="FFC0C0C0"/>
      </left>
      <right style="thin">
        <color rgb="FFC0C0C0"/>
      </right>
      <top style="thin">
        <color rgb="FFC0C0C0"/>
      </top>
      <bottom/>
      <diagonal/>
    </border>
    <border>
      <left style="thin">
        <color rgb="FFC0C0C0"/>
      </left>
      <right style="thin">
        <color rgb="FFC0C0C0"/>
      </right>
      <top/>
      <bottom style="thin">
        <color rgb="FFC0C0C0"/>
      </bottom>
      <diagonal/>
    </border>
    <border>
      <left style="thin">
        <color rgb="FFC0C0C0"/>
      </left>
      <right style="thin">
        <color rgb="FFC0C0C0"/>
      </right>
      <top style="thin">
        <color rgb="FFC0C0C0"/>
      </top>
      <bottom style="thin">
        <color rgb="FFC0C0C0"/>
      </bottom>
      <diagonal/>
    </border>
    <border>
      <left style="thin">
        <color rgb="FFC0C0C0"/>
      </left>
      <right/>
      <top style="thin">
        <color rgb="FFC0C0C0"/>
      </top>
      <bottom style="thin">
        <color rgb="FFC0C0C0"/>
      </bottom>
      <diagonal/>
    </border>
    <border>
      <left/>
      <right/>
      <top style="thin">
        <color rgb="FFC0C0C0"/>
      </top>
      <bottom style="thin">
        <color rgb="FFC0C0C0"/>
      </bottom>
      <diagonal/>
    </border>
    <border>
      <left/>
      <right style="thin">
        <color rgb="FFC0C0C0"/>
      </right>
      <top style="thin">
        <color rgb="FFC0C0C0"/>
      </top>
      <bottom style="thin">
        <color rgb="FFC0C0C0"/>
      </bottom>
      <diagonal/>
    </border>
  </borders>
  <cellStyleXfs count="43">
    <xf numFmtId="0" fontId="0" fillId="0" borderId="0"/>
    <xf numFmtId="0" fontId="21" fillId="2" borderId="0" applyNumberFormat="0" applyBorder="0" applyAlignment="0" applyProtection="0"/>
    <xf numFmtId="0" fontId="21" fillId="3" borderId="0" applyNumberFormat="0" applyBorder="0" applyAlignment="0" applyProtection="0"/>
    <xf numFmtId="0" fontId="21" fillId="4" borderId="0" applyNumberFormat="0" applyBorder="0" applyAlignment="0" applyProtection="0"/>
    <xf numFmtId="0" fontId="21" fillId="5" borderId="0" applyNumberFormat="0" applyBorder="0" applyAlignment="0" applyProtection="0"/>
    <xf numFmtId="0" fontId="21" fillId="6" borderId="0" applyNumberFormat="0" applyBorder="0" applyAlignment="0" applyProtection="0"/>
    <xf numFmtId="0" fontId="21" fillId="7" borderId="0" applyNumberFormat="0" applyBorder="0" applyAlignment="0" applyProtection="0"/>
    <xf numFmtId="0" fontId="21" fillId="8" borderId="0" applyNumberFormat="0" applyBorder="0" applyAlignment="0" applyProtection="0"/>
    <xf numFmtId="0" fontId="21" fillId="9" borderId="0" applyNumberFormat="0" applyBorder="0" applyAlignment="0" applyProtection="0"/>
    <xf numFmtId="0" fontId="21" fillId="10" borderId="0" applyNumberFormat="0" applyBorder="0" applyAlignment="0" applyProtection="0"/>
    <xf numFmtId="0" fontId="21" fillId="11" borderId="0" applyNumberFormat="0" applyBorder="0" applyAlignment="0" applyProtection="0"/>
    <xf numFmtId="0" fontId="21" fillId="12" borderId="0" applyNumberFormat="0" applyBorder="0" applyAlignment="0" applyProtection="0"/>
    <xf numFmtId="0" fontId="21" fillId="13" borderId="0" applyNumberFormat="0" applyBorder="0" applyAlignment="0" applyProtection="0"/>
    <xf numFmtId="0" fontId="22" fillId="14" borderId="0" applyNumberFormat="0" applyBorder="0" applyAlignment="0" applyProtection="0"/>
    <xf numFmtId="0" fontId="22" fillId="15" borderId="0" applyNumberFormat="0" applyBorder="0" applyAlignment="0" applyProtection="0"/>
    <xf numFmtId="0" fontId="22" fillId="16" borderId="0" applyNumberFormat="0" applyBorder="0" applyAlignment="0" applyProtection="0"/>
    <xf numFmtId="0" fontId="22" fillId="17" borderId="0" applyNumberFormat="0" applyBorder="0" applyAlignment="0" applyProtection="0"/>
    <xf numFmtId="0" fontId="22" fillId="18" borderId="0" applyNumberFormat="0" applyBorder="0" applyAlignment="0" applyProtection="0"/>
    <xf numFmtId="0" fontId="22" fillId="19" borderId="0" applyNumberFormat="0" applyBorder="0" applyAlignment="0" applyProtection="0"/>
    <xf numFmtId="0" fontId="22" fillId="20" borderId="0" applyNumberFormat="0" applyBorder="0" applyAlignment="0" applyProtection="0"/>
    <xf numFmtId="0" fontId="22" fillId="21" borderId="0" applyNumberFormat="0" applyBorder="0" applyAlignment="0" applyProtection="0"/>
    <xf numFmtId="0" fontId="22" fillId="22" borderId="0" applyNumberFormat="0" applyBorder="0" applyAlignment="0" applyProtection="0"/>
    <xf numFmtId="0" fontId="22" fillId="23" borderId="0" applyNumberFormat="0" applyBorder="0" applyAlignment="0" applyProtection="0"/>
    <xf numFmtId="0" fontId="22" fillId="24" borderId="0" applyNumberFormat="0" applyBorder="0" applyAlignment="0" applyProtection="0"/>
    <xf numFmtId="0" fontId="22" fillId="25" borderId="0" applyNumberFormat="0" applyBorder="0" applyAlignment="0" applyProtection="0"/>
    <xf numFmtId="0" fontId="23" fillId="26" borderId="0" applyNumberFormat="0" applyBorder="0" applyAlignment="0" applyProtection="0"/>
    <xf numFmtId="0" fontId="24" fillId="27" borderId="66" applyNumberFormat="0" applyAlignment="0" applyProtection="0"/>
    <xf numFmtId="0" fontId="25" fillId="28" borderId="67" applyNumberFormat="0" applyAlignment="0" applyProtection="0"/>
    <xf numFmtId="0" fontId="26" fillId="0" borderId="0" applyNumberFormat="0" applyFill="0" applyBorder="0" applyAlignment="0" applyProtection="0"/>
    <xf numFmtId="0" fontId="27" fillId="29" borderId="0" applyNumberFormat="0" applyBorder="0" applyAlignment="0" applyProtection="0"/>
    <xf numFmtId="0" fontId="28" fillId="0" borderId="68" applyNumberFormat="0" applyFill="0" applyAlignment="0" applyProtection="0"/>
    <xf numFmtId="0" fontId="29" fillId="0" borderId="69" applyNumberFormat="0" applyFill="0" applyAlignment="0" applyProtection="0"/>
    <xf numFmtId="0" fontId="30" fillId="0" borderId="70" applyNumberFormat="0" applyFill="0" applyAlignment="0" applyProtection="0"/>
    <xf numFmtId="0" fontId="30" fillId="0" borderId="0" applyNumberFormat="0" applyFill="0" applyBorder="0" applyAlignment="0" applyProtection="0"/>
    <xf numFmtId="0" fontId="31" fillId="30" borderId="66" applyNumberFormat="0" applyAlignment="0" applyProtection="0"/>
    <xf numFmtId="0" fontId="32" fillId="0" borderId="71" applyNumberFormat="0" applyFill="0" applyAlignment="0" applyProtection="0"/>
    <xf numFmtId="0" fontId="33" fillId="31" borderId="0" applyNumberFormat="0" applyBorder="0" applyAlignment="0" applyProtection="0"/>
    <xf numFmtId="0" fontId="21" fillId="32" borderId="72" applyNumberFormat="0" applyFont="0" applyAlignment="0" applyProtection="0"/>
    <xf numFmtId="0" fontId="34" fillId="27" borderId="73" applyNumberFormat="0" applyAlignment="0" applyProtection="0"/>
    <xf numFmtId="9" fontId="20" fillId="0" borderId="0" applyFont="0" applyFill="0" applyBorder="0" applyAlignment="0" applyProtection="0"/>
    <xf numFmtId="0" fontId="35" fillId="0" borderId="0" applyNumberFormat="0" applyFill="0" applyBorder="0" applyAlignment="0" applyProtection="0"/>
    <xf numFmtId="0" fontId="36" fillId="0" borderId="74" applyNumberFormat="0" applyFill="0" applyAlignment="0" applyProtection="0"/>
    <xf numFmtId="0" fontId="37" fillId="0" borderId="0" applyNumberFormat="0" applyFill="0" applyBorder="0" applyAlignment="0" applyProtection="0"/>
  </cellStyleXfs>
  <cellXfs count="497">
    <xf numFmtId="0" fontId="0" fillId="0" borderId="0" xfId="0"/>
    <xf numFmtId="0" fontId="0" fillId="0" borderId="0" xfId="0" applyBorder="1"/>
    <xf numFmtId="0" fontId="4" fillId="0" borderId="0" xfId="0" applyFont="1" applyBorder="1" applyAlignment="1">
      <alignment horizontal="center"/>
    </xf>
    <xf numFmtId="168" fontId="4" fillId="0" borderId="1" xfId="0" applyNumberFormat="1" applyFont="1" applyBorder="1" applyAlignment="1">
      <alignment horizontal="center"/>
    </xf>
    <xf numFmtId="168" fontId="4" fillId="0" borderId="2" xfId="0" applyNumberFormat="1" applyFont="1" applyBorder="1" applyAlignment="1">
      <alignment horizontal="center"/>
    </xf>
    <xf numFmtId="168" fontId="4" fillId="0" borderId="3" xfId="0" applyNumberFormat="1" applyFont="1" applyBorder="1" applyAlignment="1">
      <alignment horizontal="center"/>
    </xf>
    <xf numFmtId="168" fontId="4" fillId="0" borderId="4" xfId="0" applyNumberFormat="1" applyFont="1" applyBorder="1" applyAlignment="1">
      <alignment horizontal="center"/>
    </xf>
    <xf numFmtId="168" fontId="4" fillId="0" borderId="5" xfId="0" applyNumberFormat="1" applyFont="1" applyBorder="1" applyAlignment="1">
      <alignment horizontal="center"/>
    </xf>
    <xf numFmtId="168" fontId="4" fillId="0" borderId="6" xfId="0" applyNumberFormat="1" applyFont="1" applyBorder="1" applyAlignment="1">
      <alignment horizontal="center"/>
    </xf>
    <xf numFmtId="0" fontId="0" fillId="0" borderId="0" xfId="0" applyBorder="1" applyAlignment="1">
      <alignment wrapText="1"/>
    </xf>
    <xf numFmtId="168" fontId="4" fillId="0" borderId="7" xfId="0" applyNumberFormat="1" applyFont="1" applyBorder="1" applyAlignment="1">
      <alignment horizontal="center"/>
    </xf>
    <xf numFmtId="0" fontId="4" fillId="0" borderId="8" xfId="0" applyFont="1" applyBorder="1"/>
    <xf numFmtId="0" fontId="4" fillId="0" borderId="9" xfId="0" applyFont="1" applyBorder="1"/>
    <xf numFmtId="168" fontId="4" fillId="33" borderId="1" xfId="0" applyNumberFormat="1" applyFont="1" applyFill="1" applyBorder="1" applyAlignment="1">
      <alignment horizontal="center"/>
    </xf>
    <xf numFmtId="0" fontId="4" fillId="33" borderId="2" xfId="0" applyFont="1" applyFill="1" applyBorder="1"/>
    <xf numFmtId="0" fontId="4" fillId="33" borderId="3" xfId="0" applyFont="1" applyFill="1" applyBorder="1"/>
    <xf numFmtId="168" fontId="1" fillId="0" borderId="10" xfId="0" applyNumberFormat="1" applyFont="1" applyFill="1" applyBorder="1" applyAlignment="1">
      <alignment horizontal="center"/>
    </xf>
    <xf numFmtId="0" fontId="10" fillId="0" borderId="11" xfId="0" applyFont="1" applyBorder="1"/>
    <xf numFmtId="0" fontId="10" fillId="0" borderId="12" xfId="0" applyFont="1" applyBorder="1" applyAlignment="1">
      <alignment wrapText="1"/>
    </xf>
    <xf numFmtId="168" fontId="3" fillId="0" borderId="10" xfId="0" applyNumberFormat="1" applyFont="1" applyFill="1" applyBorder="1" applyAlignment="1">
      <alignment horizontal="center"/>
    </xf>
    <xf numFmtId="0" fontId="0" fillId="0" borderId="13" xfId="0" applyBorder="1"/>
    <xf numFmtId="0" fontId="0" fillId="0" borderId="12" xfId="0" applyBorder="1" applyAlignment="1">
      <alignment horizontal="left" wrapText="1"/>
    </xf>
    <xf numFmtId="0" fontId="0" fillId="0" borderId="13" xfId="0" applyFill="1" applyBorder="1"/>
    <xf numFmtId="0" fontId="0" fillId="0" borderId="12" xfId="0" applyBorder="1" applyAlignment="1">
      <alignment wrapText="1"/>
    </xf>
    <xf numFmtId="172" fontId="0" fillId="0" borderId="12" xfId="0" quotePrefix="1" applyNumberFormat="1" applyBorder="1" applyAlignment="1">
      <alignment horizontal="left" wrapText="1"/>
    </xf>
    <xf numFmtId="168" fontId="3" fillId="0" borderId="14" xfId="0" applyNumberFormat="1" applyFont="1" applyFill="1" applyBorder="1" applyAlignment="1">
      <alignment horizontal="center"/>
    </xf>
    <xf numFmtId="0" fontId="0" fillId="0" borderId="15" xfId="0" applyBorder="1"/>
    <xf numFmtId="0" fontId="0" fillId="0" borderId="16" xfId="0" applyBorder="1" applyAlignment="1">
      <alignment horizontal="left" wrapText="1"/>
    </xf>
    <xf numFmtId="0" fontId="10" fillId="0" borderId="0" xfId="0" applyFont="1" applyBorder="1" applyAlignment="1"/>
    <xf numFmtId="0" fontId="4" fillId="0" borderId="75" xfId="0" applyFont="1" applyBorder="1" applyAlignment="1"/>
    <xf numFmtId="0" fontId="0" fillId="0" borderId="0" xfId="0" applyFont="1"/>
    <xf numFmtId="0" fontId="0" fillId="0" borderId="0" xfId="0" applyFont="1" applyFill="1"/>
    <xf numFmtId="0" fontId="0" fillId="0" borderId="0" xfId="0" applyFont="1" applyFill="1" applyAlignment="1"/>
    <xf numFmtId="0" fontId="0" fillId="0" borderId="0" xfId="0" applyFont="1" applyAlignment="1"/>
    <xf numFmtId="0" fontId="0" fillId="0" borderId="0" xfId="0" applyFont="1" applyFill="1" applyAlignment="1">
      <alignment horizontal="left"/>
    </xf>
    <xf numFmtId="0" fontId="5" fillId="0" borderId="0" xfId="0" applyFont="1" applyBorder="1" applyAlignment="1">
      <alignment horizontal="center"/>
    </xf>
    <xf numFmtId="49" fontId="5" fillId="0" borderId="1" xfId="0" applyNumberFormat="1" applyFont="1" applyFill="1" applyBorder="1" applyAlignment="1">
      <alignment horizontal="center" wrapText="1"/>
    </xf>
    <xf numFmtId="49" fontId="5" fillId="0" borderId="17" xfId="0" applyNumberFormat="1" applyFont="1" applyFill="1" applyBorder="1" applyAlignment="1">
      <alignment horizontal="center" wrapText="1"/>
    </xf>
    <xf numFmtId="49" fontId="5" fillId="0" borderId="2" xfId="0" applyNumberFormat="1" applyFont="1" applyFill="1" applyBorder="1" applyAlignment="1">
      <alignment horizontal="center" wrapText="1"/>
    </xf>
    <xf numFmtId="49" fontId="5" fillId="0" borderId="3" xfId="0" applyNumberFormat="1" applyFont="1" applyFill="1" applyBorder="1" applyAlignment="1">
      <alignment horizontal="center" wrapText="1"/>
    </xf>
    <xf numFmtId="49" fontId="0" fillId="0" borderId="0" xfId="0" applyNumberFormat="1" applyFont="1" applyFill="1" applyBorder="1" applyAlignment="1">
      <alignment horizontal="center" wrapText="1"/>
    </xf>
    <xf numFmtId="0" fontId="0" fillId="0" borderId="76" xfId="0" applyFont="1" applyBorder="1" applyAlignment="1">
      <alignment wrapText="1"/>
    </xf>
    <xf numFmtId="0" fontId="0" fillId="0" borderId="18" xfId="0" applyFont="1" applyFill="1" applyBorder="1"/>
    <xf numFmtId="0" fontId="5" fillId="0" borderId="77" xfId="0" applyFont="1" applyFill="1" applyBorder="1" applyAlignment="1">
      <alignment horizontal="center" wrapText="1"/>
    </xf>
    <xf numFmtId="0" fontId="5" fillId="0" borderId="78" xfId="0" applyFont="1" applyFill="1" applyBorder="1" applyAlignment="1">
      <alignment horizontal="center" wrapText="1"/>
    </xf>
    <xf numFmtId="0" fontId="5" fillId="0" borderId="6" xfId="0" applyFont="1" applyFill="1" applyBorder="1" applyAlignment="1">
      <alignment horizontal="center" wrapText="1"/>
    </xf>
    <xf numFmtId="0" fontId="5" fillId="0" borderId="7" xfId="0" applyFont="1" applyFill="1" applyBorder="1" applyAlignment="1">
      <alignment horizontal="center" wrapText="1"/>
    </xf>
    <xf numFmtId="0" fontId="5" fillId="0" borderId="77" xfId="0" applyFont="1" applyFill="1" applyBorder="1" applyAlignment="1">
      <alignment horizontal="left" wrapText="1"/>
    </xf>
    <xf numFmtId="0" fontId="5" fillId="0" borderId="79" xfId="0" applyFont="1" applyFill="1" applyBorder="1" applyAlignment="1">
      <alignment horizontal="center" wrapText="1"/>
    </xf>
    <xf numFmtId="0" fontId="5" fillId="0" borderId="9" xfId="0" applyFont="1" applyFill="1" applyBorder="1" applyAlignment="1">
      <alignment horizontal="center" wrapText="1"/>
    </xf>
    <xf numFmtId="0" fontId="5" fillId="33" borderId="1" xfId="0" applyFont="1" applyFill="1" applyBorder="1" applyAlignment="1">
      <alignment horizontal="center" wrapText="1"/>
    </xf>
    <xf numFmtId="0" fontId="5" fillId="33" borderId="2" xfId="0" applyFont="1" applyFill="1" applyBorder="1" applyAlignment="1">
      <alignment horizontal="center" wrapText="1"/>
    </xf>
    <xf numFmtId="0" fontId="5" fillId="33" borderId="3" xfId="0" applyFont="1" applyFill="1" applyBorder="1" applyAlignment="1">
      <alignment horizontal="center" wrapText="1"/>
    </xf>
    <xf numFmtId="0" fontId="5" fillId="0" borderId="10" xfId="0" applyFont="1" applyFill="1" applyBorder="1" applyAlignment="1">
      <alignment horizontal="center" wrapText="1"/>
    </xf>
    <xf numFmtId="0" fontId="5" fillId="0" borderId="80" xfId="0" applyFont="1" applyFill="1" applyBorder="1" applyAlignment="1">
      <alignment horizontal="left" wrapText="1"/>
    </xf>
    <xf numFmtId="0" fontId="5" fillId="33" borderId="13" xfId="0" applyFont="1" applyFill="1" applyBorder="1" applyAlignment="1">
      <alignment horizontal="center" wrapText="1"/>
    </xf>
    <xf numFmtId="0" fontId="5" fillId="33" borderId="12" xfId="0" applyFont="1" applyFill="1" applyBorder="1" applyAlignment="1">
      <alignment horizontal="center" wrapText="1"/>
    </xf>
    <xf numFmtId="0" fontId="6" fillId="0" borderId="10" xfId="0" applyFont="1" applyFill="1" applyBorder="1" applyAlignment="1">
      <alignment horizontal="center" wrapText="1"/>
    </xf>
    <xf numFmtId="0" fontId="0" fillId="0" borderId="76" xfId="0" applyFont="1" applyFill="1" applyBorder="1" applyAlignment="1">
      <alignment wrapText="1"/>
    </xf>
    <xf numFmtId="6" fontId="0" fillId="0" borderId="12" xfId="0" applyNumberFormat="1" applyFont="1" applyFill="1" applyBorder="1" applyAlignment="1">
      <alignment horizontal="right" wrapText="1"/>
    </xf>
    <xf numFmtId="0" fontId="0" fillId="0" borderId="19" xfId="0" applyFont="1" applyFill="1" applyBorder="1" applyAlignment="1">
      <alignment wrapText="1"/>
    </xf>
    <xf numFmtId="0" fontId="0" fillId="0" borderId="20" xfId="0" applyFont="1" applyFill="1" applyBorder="1" applyAlignment="1">
      <alignment wrapText="1"/>
    </xf>
    <xf numFmtId="0" fontId="5" fillId="0" borderId="20" xfId="0" applyFont="1" applyFill="1" applyBorder="1" applyAlignment="1">
      <alignment horizontal="left" wrapText="1"/>
    </xf>
    <xf numFmtId="6" fontId="5" fillId="0" borderId="21" xfId="0" applyNumberFormat="1" applyFont="1" applyFill="1" applyBorder="1" applyAlignment="1">
      <alignment horizontal="right" wrapText="1"/>
    </xf>
    <xf numFmtId="0" fontId="0" fillId="33" borderId="22" xfId="0" applyFont="1" applyFill="1" applyBorder="1" applyAlignment="1">
      <alignment wrapText="1"/>
    </xf>
    <xf numFmtId="0" fontId="0" fillId="33" borderId="11" xfId="0" applyFont="1" applyFill="1" applyBorder="1" applyAlignment="1">
      <alignment wrapText="1"/>
    </xf>
    <xf numFmtId="0" fontId="5" fillId="33" borderId="11" xfId="0" applyFont="1" applyFill="1" applyBorder="1" applyAlignment="1">
      <alignment horizontal="left" wrapText="1"/>
    </xf>
    <xf numFmtId="6" fontId="5" fillId="33" borderId="23" xfId="0" applyNumberFormat="1" applyFont="1" applyFill="1" applyBorder="1" applyAlignment="1">
      <alignment horizontal="right" wrapText="1"/>
    </xf>
    <xf numFmtId="0" fontId="5" fillId="0" borderId="24" xfId="0" applyFont="1" applyFill="1" applyBorder="1" applyAlignment="1">
      <alignment horizontal="center" wrapText="1"/>
    </xf>
    <xf numFmtId="0" fontId="5" fillId="0" borderId="19" xfId="0" applyFont="1" applyFill="1" applyBorder="1" applyAlignment="1">
      <alignment horizontal="left" wrapText="1"/>
    </xf>
    <xf numFmtId="0" fontId="0" fillId="0" borderId="0" xfId="0" applyFont="1" applyAlignment="1">
      <alignment horizontal="center" wrapText="1"/>
    </xf>
    <xf numFmtId="49" fontId="5" fillId="0" borderId="1" xfId="0" applyNumberFormat="1" applyFont="1" applyBorder="1" applyAlignment="1">
      <alignment horizontal="center" wrapText="1"/>
    </xf>
    <xf numFmtId="49" fontId="5" fillId="0" borderId="81" xfId="0" applyNumberFormat="1" applyFont="1" applyBorder="1" applyAlignment="1">
      <alignment horizontal="center" wrapText="1"/>
    </xf>
    <xf numFmtId="49" fontId="5" fillId="0" borderId="82" xfId="0" applyNumberFormat="1" applyFont="1" applyBorder="1" applyAlignment="1">
      <alignment horizontal="center" wrapText="1"/>
    </xf>
    <xf numFmtId="0" fontId="5" fillId="0" borderId="4" xfId="0" applyFont="1" applyBorder="1" applyAlignment="1">
      <alignment horizontal="center" wrapText="1"/>
    </xf>
    <xf numFmtId="0" fontId="5" fillId="0" borderId="77" xfId="0" applyFont="1" applyBorder="1" applyAlignment="1">
      <alignment horizontal="center" wrapText="1"/>
    </xf>
    <xf numFmtId="0" fontId="5" fillId="0" borderId="78" xfId="0" applyFont="1" applyBorder="1" applyAlignment="1">
      <alignment horizontal="center" wrapText="1"/>
    </xf>
    <xf numFmtId="0" fontId="5" fillId="0" borderId="83" xfId="0" applyFont="1" applyBorder="1" applyAlignment="1">
      <alignment horizontal="center" wrapText="1"/>
    </xf>
    <xf numFmtId="0" fontId="5" fillId="0" borderId="5" xfId="0" applyFont="1" applyBorder="1" applyAlignment="1">
      <alignment horizontal="center" wrapText="1"/>
    </xf>
    <xf numFmtId="0" fontId="5" fillId="0" borderId="7" xfId="0" applyFont="1" applyBorder="1" applyAlignment="1">
      <alignment horizontal="center" wrapText="1"/>
    </xf>
    <xf numFmtId="0" fontId="5" fillId="0" borderId="84" xfId="0" applyFont="1" applyBorder="1" applyAlignment="1">
      <alignment horizontal="left" wrapText="1"/>
    </xf>
    <xf numFmtId="0" fontId="5" fillId="0" borderId="79" xfId="0" applyFont="1" applyBorder="1" applyAlignment="1">
      <alignment horizontal="center" wrapText="1"/>
    </xf>
    <xf numFmtId="0" fontId="5" fillId="0" borderId="85" xfId="0" applyFont="1" applyBorder="1" applyAlignment="1">
      <alignment horizontal="center"/>
    </xf>
    <xf numFmtId="0" fontId="5" fillId="33" borderId="22" xfId="0" applyFont="1" applyFill="1" applyBorder="1" applyAlignment="1">
      <alignment horizontal="center" wrapText="1"/>
    </xf>
    <xf numFmtId="0" fontId="5" fillId="33" borderId="11" xfId="0" applyFont="1" applyFill="1" applyBorder="1" applyAlignment="1">
      <alignment horizontal="center" wrapText="1"/>
    </xf>
    <xf numFmtId="0" fontId="5" fillId="33" borderId="5" xfId="0" applyFont="1" applyFill="1" applyBorder="1" applyAlignment="1">
      <alignment horizontal="center" wrapText="1"/>
    </xf>
    <xf numFmtId="0" fontId="5" fillId="33" borderId="11" xfId="0" applyFont="1" applyFill="1" applyBorder="1" applyAlignment="1">
      <alignment horizontal="center"/>
    </xf>
    <xf numFmtId="0" fontId="5" fillId="0" borderId="86" xfId="0" applyFont="1" applyBorder="1" applyAlignment="1">
      <alignment horizontal="center" wrapText="1"/>
    </xf>
    <xf numFmtId="0" fontId="5" fillId="0" borderId="83" xfId="0" applyFont="1" applyBorder="1"/>
    <xf numFmtId="0" fontId="5" fillId="33" borderId="13" xfId="0" applyFont="1" applyFill="1" applyBorder="1" applyAlignment="1">
      <alignment horizontal="center"/>
    </xf>
    <xf numFmtId="0" fontId="0" fillId="0" borderId="10" xfId="0" applyFont="1" applyBorder="1"/>
    <xf numFmtId="0" fontId="0" fillId="0" borderId="13" xfId="0" applyFont="1" applyBorder="1"/>
    <xf numFmtId="0" fontId="5" fillId="0" borderId="25" xfId="0" applyFont="1" applyBorder="1" applyAlignment="1">
      <alignment horizontal="left"/>
    </xf>
    <xf numFmtId="0" fontId="5" fillId="0" borderId="25" xfId="0" applyFont="1" applyBorder="1" applyAlignment="1">
      <alignment horizontal="right"/>
    </xf>
    <xf numFmtId="6" fontId="5" fillId="0" borderId="11" xfId="0" applyNumberFormat="1" applyFont="1" applyBorder="1" applyAlignment="1">
      <alignment horizontal="right" wrapText="1"/>
    </xf>
    <xf numFmtId="0" fontId="0" fillId="0" borderId="87" xfId="0" applyFont="1" applyBorder="1" applyAlignment="1">
      <alignment horizontal="center" wrapText="1"/>
    </xf>
    <xf numFmtId="0" fontId="0" fillId="0" borderId="88" xfId="0" applyFont="1" applyBorder="1"/>
    <xf numFmtId="0" fontId="0" fillId="0" borderId="13" xfId="0" applyFont="1" applyBorder="1" applyAlignment="1">
      <alignment horizontal="left"/>
    </xf>
    <xf numFmtId="14" fontId="0" fillId="0" borderId="80" xfId="0" applyNumberFormat="1" applyFont="1" applyBorder="1" applyAlignment="1">
      <alignment horizontal="right" wrapText="1"/>
    </xf>
    <xf numFmtId="6" fontId="0" fillId="0" borderId="11" xfId="0" applyNumberFormat="1" applyFont="1" applyBorder="1" applyAlignment="1">
      <alignment horizontal="right" wrapText="1"/>
    </xf>
    <xf numFmtId="0" fontId="0" fillId="0" borderId="89" xfId="0" applyFont="1" applyFill="1" applyBorder="1" applyAlignment="1">
      <alignment wrapText="1"/>
    </xf>
    <xf numFmtId="0" fontId="0" fillId="0" borderId="90" xfId="0" applyFont="1" applyBorder="1"/>
    <xf numFmtId="14" fontId="5" fillId="0" borderId="20" xfId="0" applyNumberFormat="1" applyFont="1" applyFill="1" applyBorder="1" applyAlignment="1">
      <alignment horizontal="right"/>
    </xf>
    <xf numFmtId="6" fontId="5" fillId="0" borderId="26" xfId="0" applyNumberFormat="1" applyFont="1" applyBorder="1" applyAlignment="1">
      <alignment horizontal="right" wrapText="1"/>
    </xf>
    <xf numFmtId="0" fontId="0" fillId="33" borderId="11" xfId="0" applyFont="1" applyFill="1" applyBorder="1"/>
    <xf numFmtId="0" fontId="0" fillId="33" borderId="5" xfId="0" applyFont="1" applyFill="1" applyBorder="1" applyAlignment="1">
      <alignment horizontal="left" wrapText="1"/>
    </xf>
    <xf numFmtId="14" fontId="0" fillId="33" borderId="0" xfId="0" applyNumberFormat="1" applyFont="1" applyFill="1" applyBorder="1" applyAlignment="1">
      <alignment horizontal="right"/>
    </xf>
    <xf numFmtId="6" fontId="0" fillId="33" borderId="5" xfId="0" applyNumberFormat="1" applyFont="1" applyFill="1" applyBorder="1" applyAlignment="1">
      <alignment horizontal="right" wrapText="1"/>
    </xf>
    <xf numFmtId="0" fontId="0" fillId="33" borderId="89" xfId="0" applyFont="1" applyFill="1" applyBorder="1" applyAlignment="1"/>
    <xf numFmtId="0" fontId="0" fillId="33" borderId="91" xfId="0" applyFont="1" applyFill="1" applyBorder="1" applyAlignment="1"/>
    <xf numFmtId="0" fontId="5" fillId="33" borderId="19" xfId="0" applyFont="1" applyFill="1" applyBorder="1" applyAlignment="1">
      <alignment horizontal="left"/>
    </xf>
    <xf numFmtId="0" fontId="5" fillId="0" borderId="20" xfId="0" applyFont="1" applyFill="1" applyBorder="1" applyAlignment="1">
      <alignment horizontal="center"/>
    </xf>
    <xf numFmtId="6" fontId="5" fillId="0" borderId="26" xfId="0" applyNumberFormat="1" applyFont="1" applyBorder="1" applyAlignment="1"/>
    <xf numFmtId="0" fontId="7" fillId="0" borderId="0" xfId="0" applyFont="1"/>
    <xf numFmtId="0" fontId="0" fillId="0" borderId="0" xfId="0" applyFont="1" applyAlignment="1">
      <alignment horizontal="left" wrapText="1"/>
    </xf>
    <xf numFmtId="0" fontId="8" fillId="0" borderId="0" xfId="0" applyFont="1" applyBorder="1" applyAlignment="1">
      <alignment horizontal="centerContinuous"/>
    </xf>
    <xf numFmtId="168" fontId="0" fillId="0" borderId="0" xfId="0" applyNumberFormat="1" applyFont="1" applyBorder="1" applyAlignment="1">
      <alignment horizontal="center"/>
    </xf>
    <xf numFmtId="168" fontId="5" fillId="0" borderId="92" xfId="0" applyNumberFormat="1" applyFont="1" applyBorder="1" applyAlignment="1">
      <alignment horizontal="center" wrapText="1"/>
    </xf>
    <xf numFmtId="168" fontId="5" fillId="0" borderId="82" xfId="0" applyNumberFormat="1" applyFont="1" applyBorder="1" applyAlignment="1">
      <alignment horizontal="center" wrapText="1"/>
    </xf>
    <xf numFmtId="168" fontId="5" fillId="0" borderId="93" xfId="0" applyNumberFormat="1" applyFont="1" applyBorder="1" applyAlignment="1">
      <alignment horizontal="center" wrapText="1"/>
    </xf>
    <xf numFmtId="0" fontId="5" fillId="0" borderId="94" xfId="0" applyFont="1" applyBorder="1" applyAlignment="1">
      <alignment horizontal="center" wrapText="1"/>
    </xf>
    <xf numFmtId="0" fontId="8" fillId="0" borderId="95" xfId="0" applyFont="1" applyBorder="1" applyAlignment="1">
      <alignment horizontal="center" wrapText="1"/>
    </xf>
    <xf numFmtId="0" fontId="8" fillId="0" borderId="79" xfId="0" applyFont="1" applyBorder="1" applyAlignment="1">
      <alignment horizontal="left" wrapText="1"/>
    </xf>
    <xf numFmtId="0" fontId="8" fillId="0" borderId="79" xfId="0" applyFont="1" applyBorder="1" applyAlignment="1">
      <alignment horizontal="center" wrapText="1"/>
    </xf>
    <xf numFmtId="0" fontId="8" fillId="0" borderId="96" xfId="0" applyFont="1" applyBorder="1" applyAlignment="1">
      <alignment horizontal="center" wrapText="1"/>
    </xf>
    <xf numFmtId="0" fontId="8" fillId="0" borderId="0" xfId="0" applyFont="1"/>
    <xf numFmtId="0" fontId="5" fillId="33" borderId="27" xfId="0" applyFont="1" applyFill="1" applyBorder="1"/>
    <xf numFmtId="0" fontId="5" fillId="33" borderId="0" xfId="0" applyFont="1" applyFill="1" applyBorder="1"/>
    <xf numFmtId="0" fontId="5" fillId="33" borderId="11" xfId="0" applyFont="1" applyFill="1" applyBorder="1" applyAlignment="1">
      <alignment wrapText="1"/>
    </xf>
    <xf numFmtId="0" fontId="5" fillId="0" borderId="97" xfId="0" applyFont="1" applyBorder="1" applyAlignment="1">
      <alignment horizontal="center" wrapText="1"/>
    </xf>
    <xf numFmtId="14" fontId="5" fillId="0" borderId="76" xfId="0" applyNumberFormat="1" applyFont="1" applyBorder="1" applyAlignment="1">
      <alignment horizontal="right"/>
    </xf>
    <xf numFmtId="6" fontId="5" fillId="0" borderId="98" xfId="0" applyNumberFormat="1" applyFont="1" applyBorder="1" applyAlignment="1">
      <alignment horizontal="right"/>
    </xf>
    <xf numFmtId="0" fontId="5" fillId="0" borderId="10" xfId="0" applyFont="1" applyBorder="1" applyAlignment="1">
      <alignment horizontal="center" wrapText="1"/>
    </xf>
    <xf numFmtId="0" fontId="5" fillId="0" borderId="13" xfId="0" applyFont="1" applyBorder="1" applyAlignment="1">
      <alignment wrapText="1"/>
    </xf>
    <xf numFmtId="0" fontId="5" fillId="33" borderId="28" xfId="0" applyFont="1" applyFill="1" applyBorder="1" applyAlignment="1">
      <alignment wrapText="1"/>
    </xf>
    <xf numFmtId="0" fontId="5" fillId="33" borderId="13" xfId="0" applyFont="1" applyFill="1" applyBorder="1"/>
    <xf numFmtId="0" fontId="5" fillId="33" borderId="12" xfId="0" applyFont="1" applyFill="1" applyBorder="1"/>
    <xf numFmtId="0" fontId="0" fillId="0" borderId="10" xfId="0" applyFont="1" applyBorder="1" applyAlignment="1">
      <alignment horizontal="center"/>
    </xf>
    <xf numFmtId="0" fontId="0" fillId="0" borderId="97" xfId="0" applyFont="1" applyBorder="1" applyAlignment="1">
      <alignment horizontal="center" wrapText="1"/>
    </xf>
    <xf numFmtId="14" fontId="0" fillId="0" borderId="99" xfId="0" applyNumberFormat="1" applyFont="1" applyBorder="1" applyAlignment="1">
      <alignment horizontal="right"/>
    </xf>
    <xf numFmtId="6" fontId="0" fillId="0" borderId="100" xfId="0" applyNumberFormat="1" applyFont="1" applyBorder="1" applyAlignment="1">
      <alignment horizontal="right"/>
    </xf>
    <xf numFmtId="0" fontId="4" fillId="0" borderId="89" xfId="0" applyFont="1" applyFill="1" applyBorder="1" applyAlignment="1">
      <alignment horizontal="center" wrapText="1"/>
    </xf>
    <xf numFmtId="0" fontId="4" fillId="0" borderId="101" xfId="0" applyFont="1" applyFill="1" applyBorder="1" applyAlignment="1">
      <alignment horizontal="center" wrapText="1"/>
    </xf>
    <xf numFmtId="0" fontId="4" fillId="0" borderId="101" xfId="0" applyFont="1" applyFill="1" applyBorder="1" applyAlignment="1">
      <alignment horizontal="center"/>
    </xf>
    <xf numFmtId="0" fontId="4" fillId="0" borderId="101" xfId="0" applyFont="1" applyBorder="1" applyAlignment="1">
      <alignment horizontal="right"/>
    </xf>
    <xf numFmtId="14" fontId="4" fillId="0" borderId="101" xfId="0" applyNumberFormat="1" applyFont="1" applyBorder="1" applyAlignment="1">
      <alignment horizontal="right"/>
    </xf>
    <xf numFmtId="6" fontId="4" fillId="0" borderId="91" xfId="0" applyNumberFormat="1" applyFont="1" applyBorder="1" applyAlignment="1">
      <alignment horizontal="right"/>
    </xf>
    <xf numFmtId="0" fontId="4" fillId="33" borderId="87" xfId="0" applyFont="1" applyFill="1" applyBorder="1" applyAlignment="1">
      <alignment horizontal="center" wrapText="1"/>
    </xf>
    <xf numFmtId="0" fontId="4" fillId="33" borderId="88" xfId="0" applyFont="1" applyFill="1" applyBorder="1" applyAlignment="1">
      <alignment horizontal="center" wrapText="1"/>
    </xf>
    <xf numFmtId="0" fontId="4" fillId="33" borderId="76" xfId="0" applyFont="1" applyFill="1" applyBorder="1" applyAlignment="1">
      <alignment horizontal="center"/>
    </xf>
    <xf numFmtId="0" fontId="4" fillId="33" borderId="76" xfId="0" applyFont="1" applyFill="1" applyBorder="1" applyAlignment="1">
      <alignment horizontal="right"/>
    </xf>
    <xf numFmtId="14" fontId="4" fillId="33" borderId="76" xfId="0" applyNumberFormat="1" applyFont="1" applyFill="1" applyBorder="1" applyAlignment="1">
      <alignment horizontal="left"/>
    </xf>
    <xf numFmtId="6" fontId="4" fillId="33" borderId="98" xfId="0" applyNumberFormat="1" applyFont="1" applyFill="1" applyBorder="1" applyAlignment="1">
      <alignment horizontal="right"/>
    </xf>
    <xf numFmtId="0" fontId="5" fillId="33" borderId="14" xfId="0" applyFont="1" applyFill="1" applyBorder="1" applyAlignment="1">
      <alignment wrapText="1"/>
    </xf>
    <xf numFmtId="0" fontId="5" fillId="33" borderId="15" xfId="0" applyFont="1" applyFill="1" applyBorder="1" applyAlignment="1">
      <alignment wrapText="1"/>
    </xf>
    <xf numFmtId="0" fontId="5" fillId="0" borderId="15" xfId="0" applyFont="1" applyBorder="1" applyAlignment="1">
      <alignment horizontal="left" wrapText="1"/>
    </xf>
    <xf numFmtId="14" fontId="8" fillId="0" borderId="15" xfId="0" applyNumberFormat="1" applyFont="1" applyBorder="1" applyAlignment="1">
      <alignment horizontal="right"/>
    </xf>
    <xf numFmtId="6" fontId="8" fillId="0" borderId="16" xfId="0" applyNumberFormat="1" applyFont="1" applyBorder="1" applyAlignment="1">
      <alignment horizontal="right" wrapText="1"/>
    </xf>
    <xf numFmtId="0" fontId="7" fillId="0" borderId="0" xfId="0" applyFont="1" applyAlignment="1">
      <alignment horizontal="left"/>
    </xf>
    <xf numFmtId="168" fontId="8" fillId="0" borderId="1" xfId="0" applyNumberFormat="1" applyFont="1" applyBorder="1" applyAlignment="1">
      <alignment horizontal="center" wrapText="1"/>
    </xf>
    <xf numFmtId="168" fontId="8" fillId="0" borderId="29" xfId="0" applyNumberFormat="1" applyFont="1" applyBorder="1" applyAlignment="1">
      <alignment horizontal="center" wrapText="1"/>
    </xf>
    <xf numFmtId="168" fontId="8" fillId="0" borderId="3" xfId="0" applyNumberFormat="1" applyFont="1" applyBorder="1" applyAlignment="1">
      <alignment horizontal="center" wrapText="1"/>
    </xf>
    <xf numFmtId="0" fontId="7" fillId="0" borderId="0" xfId="0" applyFont="1" applyAlignment="1"/>
    <xf numFmtId="0" fontId="8" fillId="0" borderId="4" xfId="0" applyFont="1" applyBorder="1" applyAlignment="1">
      <alignment horizontal="center"/>
    </xf>
    <xf numFmtId="0" fontId="8" fillId="0" borderId="77" xfId="0" applyFont="1" applyBorder="1" applyAlignment="1">
      <alignment horizontal="left"/>
    </xf>
    <xf numFmtId="0" fontId="8" fillId="0" borderId="5" xfId="0" applyFont="1" applyBorder="1" applyAlignment="1">
      <alignment horizontal="center" wrapText="1"/>
    </xf>
    <xf numFmtId="0" fontId="8" fillId="0" borderId="30" xfId="0" applyFont="1" applyBorder="1" applyAlignment="1">
      <alignment horizontal="center"/>
    </xf>
    <xf numFmtId="0" fontId="8" fillId="0" borderId="7" xfId="0" applyFont="1" applyBorder="1" applyAlignment="1">
      <alignment horizontal="center" wrapText="1"/>
    </xf>
    <xf numFmtId="0" fontId="8" fillId="0" borderId="84" xfId="0" applyFont="1" applyBorder="1" applyAlignment="1">
      <alignment horizontal="left"/>
    </xf>
    <xf numFmtId="0" fontId="8" fillId="0" borderId="31" xfId="0" applyFont="1" applyBorder="1" applyAlignment="1">
      <alignment horizontal="center" wrapText="1"/>
    </xf>
    <xf numFmtId="0" fontId="8" fillId="0" borderId="32" xfId="0" applyFont="1" applyBorder="1" applyAlignment="1">
      <alignment horizontal="center" wrapText="1"/>
    </xf>
    <xf numFmtId="0" fontId="8" fillId="33" borderId="22" xfId="0" applyFont="1" applyFill="1" applyBorder="1" applyAlignment="1">
      <alignment horizontal="center" wrapText="1"/>
    </xf>
    <xf numFmtId="0" fontId="8" fillId="33" borderId="23" xfId="0" applyFont="1" applyFill="1" applyBorder="1" applyAlignment="1">
      <alignment horizontal="center" wrapText="1"/>
    </xf>
    <xf numFmtId="0" fontId="8" fillId="33" borderId="11" xfId="0" applyFont="1" applyFill="1" applyBorder="1" applyAlignment="1">
      <alignment horizontal="center" wrapText="1"/>
    </xf>
    <xf numFmtId="0" fontId="8" fillId="0" borderId="22" xfId="0" applyFont="1" applyBorder="1" applyAlignment="1">
      <alignment horizontal="center" wrapText="1"/>
    </xf>
    <xf numFmtId="0" fontId="8" fillId="0" borderId="88" xfId="0" applyFont="1" applyBorder="1"/>
    <xf numFmtId="0" fontId="7" fillId="33" borderId="12" xfId="0" applyFont="1" applyFill="1" applyBorder="1"/>
    <xf numFmtId="0" fontId="7" fillId="33" borderId="13" xfId="0" applyFont="1" applyFill="1" applyBorder="1"/>
    <xf numFmtId="0" fontId="7" fillId="0" borderId="10" xfId="0" applyFont="1" applyBorder="1" applyAlignment="1">
      <alignment horizontal="center" wrapText="1"/>
    </xf>
    <xf numFmtId="0" fontId="7" fillId="0" borderId="13" xfId="0" applyFont="1" applyBorder="1" applyAlignment="1">
      <alignment horizontal="center"/>
    </xf>
    <xf numFmtId="6" fontId="7" fillId="0" borderId="12" xfId="0" applyNumberFormat="1" applyFont="1" applyBorder="1" applyAlignment="1"/>
    <xf numFmtId="14" fontId="7" fillId="0" borderId="13" xfId="0" applyNumberFormat="1" applyFont="1" applyBorder="1" applyAlignment="1">
      <alignment horizontal="right"/>
    </xf>
    <xf numFmtId="0" fontId="7" fillId="0" borderId="19" xfId="0" applyFont="1" applyFill="1" applyBorder="1" applyAlignment="1">
      <alignment horizontal="center" wrapText="1"/>
    </xf>
    <xf numFmtId="0" fontId="8" fillId="0" borderId="26" xfId="0" applyFont="1" applyBorder="1" applyAlignment="1">
      <alignment horizontal="right" wrapText="1"/>
    </xf>
    <xf numFmtId="6" fontId="8" fillId="0" borderId="21" xfId="0" applyNumberFormat="1" applyFont="1" applyBorder="1" applyAlignment="1"/>
    <xf numFmtId="14" fontId="8" fillId="0" borderId="26" xfId="0" applyNumberFormat="1" applyFont="1" applyBorder="1" applyAlignment="1">
      <alignment horizontal="right"/>
    </xf>
    <xf numFmtId="0" fontId="7" fillId="33" borderId="22" xfId="0" applyFont="1" applyFill="1" applyBorder="1" applyAlignment="1">
      <alignment horizontal="center" wrapText="1"/>
    </xf>
    <xf numFmtId="0" fontId="7" fillId="33" borderId="0" xfId="0" applyFont="1" applyFill="1" applyBorder="1"/>
    <xf numFmtId="0" fontId="8" fillId="33" borderId="11" xfId="0" applyFont="1" applyFill="1" applyBorder="1" applyAlignment="1">
      <alignment horizontal="right" wrapText="1"/>
    </xf>
    <xf numFmtId="14" fontId="8" fillId="33" borderId="11" xfId="0" applyNumberFormat="1" applyFont="1" applyFill="1" applyBorder="1"/>
    <xf numFmtId="0" fontId="8" fillId="0" borderId="8" xfId="0" applyFont="1" applyBorder="1" applyAlignment="1">
      <alignment horizontal="right"/>
    </xf>
    <xf numFmtId="6" fontId="8" fillId="0" borderId="8" xfId="0" applyNumberFormat="1" applyFont="1" applyBorder="1" applyAlignment="1">
      <alignment horizontal="right"/>
    </xf>
    <xf numFmtId="168" fontId="8" fillId="0" borderId="102" xfId="0" applyNumberFormat="1" applyFont="1" applyBorder="1" applyAlignment="1">
      <alignment horizontal="center" wrapText="1"/>
    </xf>
    <xf numFmtId="0" fontId="8" fillId="0" borderId="86" xfId="0" applyFont="1" applyBorder="1" applyAlignment="1">
      <alignment horizontal="center"/>
    </xf>
    <xf numFmtId="0" fontId="8" fillId="0" borderId="78" xfId="0" applyFont="1" applyBorder="1" applyAlignment="1">
      <alignment horizontal="center"/>
    </xf>
    <xf numFmtId="0" fontId="8" fillId="0" borderId="83" xfId="0" applyFont="1" applyBorder="1" applyAlignment="1">
      <alignment horizontal="center"/>
    </xf>
    <xf numFmtId="0" fontId="8" fillId="0" borderId="94" xfId="0" applyFont="1" applyBorder="1" applyAlignment="1">
      <alignment horizontal="center"/>
    </xf>
    <xf numFmtId="0" fontId="8" fillId="0" borderId="103" xfId="0" applyFont="1" applyBorder="1" applyAlignment="1">
      <alignment horizontal="center" wrapText="1"/>
    </xf>
    <xf numFmtId="0" fontId="8" fillId="0" borderId="87" xfId="0" applyFont="1" applyBorder="1" applyAlignment="1">
      <alignment horizontal="center" wrapText="1"/>
    </xf>
    <xf numFmtId="0" fontId="7" fillId="33" borderId="33" xfId="0" applyFont="1" applyFill="1" applyBorder="1"/>
    <xf numFmtId="0" fontId="7" fillId="0" borderId="104" xfId="0" applyFont="1" applyBorder="1" applyAlignment="1">
      <alignment horizontal="center" wrapText="1"/>
    </xf>
    <xf numFmtId="0" fontId="7" fillId="0" borderId="105" xfId="0" applyFont="1" applyBorder="1" applyAlignment="1">
      <alignment horizontal="center" wrapText="1"/>
    </xf>
    <xf numFmtId="6" fontId="7" fillId="0" borderId="13" xfId="0" applyNumberFormat="1" applyFont="1" applyBorder="1" applyAlignment="1">
      <alignment horizontal="right" wrapText="1"/>
    </xf>
    <xf numFmtId="38" fontId="7" fillId="0" borderId="12" xfId="0" applyNumberFormat="1" applyFont="1" applyBorder="1" applyAlignment="1">
      <alignment horizontal="right" wrapText="1"/>
    </xf>
    <xf numFmtId="0" fontId="9" fillId="0" borderId="34" xfId="0" applyFont="1" applyBorder="1" applyAlignment="1">
      <alignment horizontal="center" wrapText="1"/>
    </xf>
    <xf numFmtId="0" fontId="10" fillId="0" borderId="34" xfId="0" applyFont="1" applyBorder="1" applyAlignment="1">
      <alignment horizontal="right" wrapText="1"/>
    </xf>
    <xf numFmtId="6" fontId="10" fillId="0" borderId="26" xfId="0" applyNumberFormat="1" applyFont="1" applyBorder="1" applyAlignment="1">
      <alignment horizontal="right" wrapText="1"/>
    </xf>
    <xf numFmtId="38" fontId="9" fillId="33" borderId="21" xfId="0" applyNumberFormat="1" applyFont="1" applyFill="1" applyBorder="1" applyAlignment="1">
      <alignment horizontal="right" wrapText="1"/>
    </xf>
    <xf numFmtId="0" fontId="7" fillId="33" borderId="87" xfId="0" applyFont="1" applyFill="1" applyBorder="1" applyAlignment="1">
      <alignment horizontal="center" wrapText="1"/>
    </xf>
    <xf numFmtId="0" fontId="7" fillId="33" borderId="88" xfId="0" applyFont="1" applyFill="1" applyBorder="1" applyAlignment="1">
      <alignment horizontal="center" wrapText="1"/>
    </xf>
    <xf numFmtId="6" fontId="7" fillId="33" borderId="11" xfId="0" applyNumberFormat="1" applyFont="1" applyFill="1" applyBorder="1" applyAlignment="1">
      <alignment horizontal="center" wrapText="1"/>
    </xf>
    <xf numFmtId="49" fontId="7" fillId="33" borderId="106" xfId="0" applyNumberFormat="1" applyFont="1" applyFill="1" applyBorder="1" applyAlignment="1">
      <alignment horizontal="center"/>
    </xf>
    <xf numFmtId="0" fontId="10" fillId="0" borderId="35" xfId="0" applyFont="1" applyBorder="1" applyAlignment="1">
      <alignment horizontal="center" wrapText="1"/>
    </xf>
    <xf numFmtId="0" fontId="10" fillId="0" borderId="36" xfId="0" applyFont="1" applyBorder="1" applyAlignment="1">
      <alignment horizontal="right" wrapText="1"/>
    </xf>
    <xf numFmtId="6" fontId="10" fillId="0" borderId="15" xfId="0" applyNumberFormat="1" applyFont="1" applyBorder="1" applyAlignment="1">
      <alignment horizontal="right" wrapText="1"/>
    </xf>
    <xf numFmtId="0" fontId="7" fillId="33" borderId="9" xfId="0" applyFont="1" applyFill="1" applyBorder="1"/>
    <xf numFmtId="0" fontId="0" fillId="0" borderId="0" xfId="0" applyAlignment="1"/>
    <xf numFmtId="0" fontId="0" fillId="0" borderId="0" xfId="0" applyBorder="1" applyAlignment="1"/>
    <xf numFmtId="0" fontId="10" fillId="0" borderId="0" xfId="0" applyFont="1" applyBorder="1" applyAlignment="1">
      <alignment horizontal="center"/>
    </xf>
    <xf numFmtId="168" fontId="10" fillId="0" borderId="1" xfId="0" applyNumberFormat="1" applyFont="1" applyBorder="1" applyAlignment="1">
      <alignment horizontal="center"/>
    </xf>
    <xf numFmtId="168" fontId="10" fillId="0" borderId="29" xfId="0" applyNumberFormat="1" applyFont="1" applyBorder="1" applyAlignment="1">
      <alignment horizontal="center"/>
    </xf>
    <xf numFmtId="168" fontId="10" fillId="0" borderId="2" xfId="0" applyNumberFormat="1" applyFont="1" applyBorder="1" applyAlignment="1">
      <alignment horizontal="center"/>
    </xf>
    <xf numFmtId="168" fontId="10" fillId="0" borderId="3" xfId="0" applyNumberFormat="1" applyFont="1" applyBorder="1" applyAlignment="1">
      <alignment horizontal="center"/>
    </xf>
    <xf numFmtId="0" fontId="0" fillId="0" borderId="0" xfId="0" applyAlignment="1">
      <alignment wrapText="1"/>
    </xf>
    <xf numFmtId="0" fontId="10" fillId="0" borderId="7" xfId="0" applyFont="1" applyBorder="1" applyAlignment="1">
      <alignment horizontal="center" wrapText="1"/>
    </xf>
    <xf numFmtId="0" fontId="8" fillId="0" borderId="37" xfId="0" applyFont="1" applyBorder="1" applyAlignment="1">
      <alignment horizontal="left" wrapText="1"/>
    </xf>
    <xf numFmtId="0" fontId="10" fillId="0" borderId="8" xfId="0" applyFont="1" applyBorder="1" applyAlignment="1">
      <alignment horizontal="center" wrapText="1"/>
    </xf>
    <xf numFmtId="0" fontId="10" fillId="0" borderId="37" xfId="0" applyFont="1" applyBorder="1" applyAlignment="1">
      <alignment horizontal="center" wrapText="1"/>
    </xf>
    <xf numFmtId="0" fontId="8" fillId="0" borderId="8" xfId="0" applyFont="1" applyBorder="1" applyAlignment="1">
      <alignment horizontal="center" wrapText="1"/>
    </xf>
    <xf numFmtId="0" fontId="8" fillId="0" borderId="9" xfId="0" applyFont="1" applyBorder="1" applyAlignment="1">
      <alignment horizontal="center" wrapText="1"/>
    </xf>
    <xf numFmtId="0" fontId="10" fillId="33" borderId="22" xfId="0" applyFont="1" applyFill="1" applyBorder="1" applyAlignment="1">
      <alignment horizontal="center" wrapText="1"/>
    </xf>
    <xf numFmtId="0" fontId="8" fillId="33" borderId="38" xfId="0" applyFont="1" applyFill="1" applyBorder="1" applyAlignment="1">
      <alignment horizontal="left" wrapText="1"/>
    </xf>
    <xf numFmtId="0" fontId="10" fillId="33" borderId="11" xfId="0" applyFont="1" applyFill="1" applyBorder="1" applyAlignment="1">
      <alignment horizontal="center"/>
    </xf>
    <xf numFmtId="0" fontId="10" fillId="33" borderId="38" xfId="0" applyFont="1" applyFill="1" applyBorder="1" applyAlignment="1">
      <alignment horizontal="center"/>
    </xf>
    <xf numFmtId="0" fontId="10" fillId="0" borderId="36" xfId="0" applyFont="1" applyFill="1" applyBorder="1" applyAlignment="1"/>
    <xf numFmtId="0" fontId="10" fillId="33" borderId="8" xfId="0" applyFont="1" applyFill="1" applyBorder="1" applyAlignment="1"/>
    <xf numFmtId="0" fontId="10" fillId="33" borderId="9" xfId="0" applyFont="1" applyFill="1" applyBorder="1" applyAlignment="1"/>
    <xf numFmtId="0" fontId="9" fillId="0" borderId="22" xfId="0" applyFont="1" applyBorder="1" applyAlignment="1">
      <alignment horizontal="center" wrapText="1"/>
    </xf>
    <xf numFmtId="0" fontId="10" fillId="0" borderId="11" xfId="0" applyFont="1" applyBorder="1" applyAlignment="1">
      <alignment horizontal="left" wrapText="1"/>
    </xf>
    <xf numFmtId="8" fontId="10" fillId="0" borderId="11" xfId="0" applyNumberFormat="1" applyFont="1" applyBorder="1" applyAlignment="1">
      <alignment horizontal="right" wrapText="1"/>
    </xf>
    <xf numFmtId="9" fontId="10" fillId="0" borderId="23" xfId="39" applyNumberFormat="1" applyFont="1" applyBorder="1" applyAlignment="1">
      <alignment horizontal="right" wrapText="1"/>
    </xf>
    <xf numFmtId="0" fontId="9" fillId="0" borderId="10" xfId="0" applyFont="1" applyBorder="1" applyAlignment="1">
      <alignment horizontal="center" wrapText="1"/>
    </xf>
    <xf numFmtId="0" fontId="9" fillId="0" borderId="13" xfId="0" applyFont="1" applyBorder="1" applyAlignment="1">
      <alignment horizontal="left" wrapText="1"/>
    </xf>
    <xf numFmtId="8" fontId="7" fillId="0" borderId="13" xfId="0" applyNumberFormat="1" applyFont="1" applyBorder="1" applyAlignment="1">
      <alignment horizontal="right" wrapText="1"/>
    </xf>
    <xf numFmtId="9" fontId="7" fillId="0" borderId="12" xfId="39" applyNumberFormat="1" applyFont="1" applyBorder="1" applyAlignment="1">
      <alignment horizontal="right" wrapText="1"/>
    </xf>
    <xf numFmtId="0" fontId="8" fillId="0" borderId="13" xfId="0" applyFont="1" applyBorder="1" applyAlignment="1">
      <alignment horizontal="left" wrapText="1"/>
    </xf>
    <xf numFmtId="8" fontId="10" fillId="0" borderId="13" xfId="0" applyNumberFormat="1" applyFont="1" applyBorder="1" applyAlignment="1">
      <alignment horizontal="right" wrapText="1"/>
    </xf>
    <xf numFmtId="9" fontId="10" fillId="0" borderId="12" xfId="39" applyNumberFormat="1" applyFont="1" applyBorder="1" applyAlignment="1">
      <alignment horizontal="right" wrapText="1"/>
    </xf>
    <xf numFmtId="0" fontId="9" fillId="0" borderId="18" xfId="0" applyFont="1" applyBorder="1" applyAlignment="1">
      <alignment horizontal="center" wrapText="1"/>
    </xf>
    <xf numFmtId="0" fontId="9" fillId="0" borderId="39" xfId="0" applyFont="1" applyBorder="1" applyAlignment="1">
      <alignment horizontal="left" wrapText="1"/>
    </xf>
    <xf numFmtId="8" fontId="7" fillId="0" borderId="39" xfId="0" applyNumberFormat="1" applyFont="1" applyBorder="1" applyAlignment="1">
      <alignment horizontal="right" wrapText="1"/>
    </xf>
    <xf numFmtId="9" fontId="7" fillId="0" borderId="40" xfId="39" applyNumberFormat="1" applyFont="1" applyBorder="1" applyAlignment="1">
      <alignment horizontal="right" wrapText="1"/>
    </xf>
    <xf numFmtId="0" fontId="9" fillId="33" borderId="18" xfId="0" applyFont="1" applyFill="1" applyBorder="1" applyAlignment="1">
      <alignment horizontal="center" wrapText="1"/>
    </xf>
    <xf numFmtId="0" fontId="9" fillId="33" borderId="39" xfId="0" applyFont="1" applyFill="1" applyBorder="1" applyAlignment="1">
      <alignment horizontal="left" wrapText="1"/>
    </xf>
    <xf numFmtId="6" fontId="0" fillId="33" borderId="39" xfId="0" applyNumberFormat="1" applyFill="1" applyBorder="1" applyAlignment="1">
      <alignment horizontal="right" wrapText="1"/>
    </xf>
    <xf numFmtId="9" fontId="20" fillId="33" borderId="40" xfId="39" applyNumberFormat="1" applyFill="1" applyBorder="1" applyAlignment="1">
      <alignment horizontal="right" wrapText="1"/>
    </xf>
    <xf numFmtId="0" fontId="11" fillId="0" borderId="0" xfId="0" applyFont="1" applyFill="1" applyBorder="1"/>
    <xf numFmtId="6" fontId="11" fillId="0" borderId="0" xfId="0" applyNumberFormat="1" applyFont="1" applyFill="1" applyBorder="1"/>
    <xf numFmtId="0" fontId="1" fillId="0" borderId="0" xfId="0" applyFont="1" applyBorder="1" applyAlignment="1">
      <alignment horizontal="center"/>
    </xf>
    <xf numFmtId="168" fontId="1" fillId="0" borderId="19" xfId="0" applyNumberFormat="1" applyFont="1" applyFill="1" applyBorder="1" applyAlignment="1">
      <alignment horizontal="center" wrapText="1"/>
    </xf>
    <xf numFmtId="168" fontId="1" fillId="0" borderId="26" xfId="0" applyNumberFormat="1" applyFont="1" applyFill="1" applyBorder="1" applyAlignment="1">
      <alignment horizontal="center" wrapText="1"/>
    </xf>
    <xf numFmtId="49" fontId="12" fillId="0" borderId="34" xfId="0" applyNumberFormat="1" applyFont="1" applyFill="1" applyBorder="1" applyAlignment="1" applyProtection="1">
      <alignment horizontal="left"/>
    </xf>
    <xf numFmtId="49" fontId="3" fillId="0" borderId="20" xfId="0" applyNumberFormat="1" applyFont="1" applyFill="1" applyBorder="1" applyAlignment="1">
      <alignment horizontal="left" wrapText="1"/>
    </xf>
    <xf numFmtId="6" fontId="1" fillId="0" borderId="21" xfId="0" applyNumberFormat="1" applyFont="1" applyFill="1" applyBorder="1" applyAlignment="1">
      <alignment horizontal="center" wrapText="1"/>
    </xf>
    <xf numFmtId="0" fontId="11" fillId="0" borderId="0" xfId="0" applyFont="1" applyFill="1" applyBorder="1" applyAlignment="1">
      <alignment horizontal="center"/>
    </xf>
    <xf numFmtId="38" fontId="1" fillId="0" borderId="23" xfId="0" applyNumberFormat="1" applyFont="1" applyFill="1" applyBorder="1" applyAlignment="1" applyProtection="1">
      <alignment horizontal="right"/>
      <protection locked="0"/>
    </xf>
    <xf numFmtId="0" fontId="11" fillId="0" borderId="0" xfId="0" applyFont="1" applyFill="1" applyAlignment="1">
      <alignment wrapText="1"/>
    </xf>
    <xf numFmtId="8" fontId="1" fillId="0" borderId="16" xfId="0" applyNumberFormat="1" applyFont="1" applyFill="1" applyBorder="1" applyAlignment="1" applyProtection="1">
      <protection locked="0"/>
    </xf>
    <xf numFmtId="0" fontId="1" fillId="0" borderId="19" xfId="0" applyFont="1" applyFill="1" applyBorder="1" applyAlignment="1" applyProtection="1">
      <alignment horizontal="left"/>
    </xf>
    <xf numFmtId="0" fontId="1" fillId="0" borderId="26" xfId="0" applyFont="1" applyFill="1" applyBorder="1" applyAlignment="1" applyProtection="1">
      <alignment horizontal="right"/>
    </xf>
    <xf numFmtId="8" fontId="1" fillId="0" borderId="21" xfId="0" applyNumberFormat="1" applyFont="1" applyFill="1" applyBorder="1" applyAlignment="1" applyProtection="1">
      <alignment horizontal="right"/>
    </xf>
    <xf numFmtId="0" fontId="11" fillId="0" borderId="0" xfId="0" applyFont="1" applyFill="1" applyBorder="1" applyAlignment="1"/>
    <xf numFmtId="168" fontId="1" fillId="0" borderId="41" xfId="0" applyNumberFormat="1" applyFont="1" applyFill="1" applyBorder="1" applyAlignment="1">
      <alignment horizontal="center"/>
    </xf>
    <xf numFmtId="168" fontId="1" fillId="0" borderId="42" xfId="0" applyNumberFormat="1" applyFont="1" applyFill="1" applyBorder="1" applyAlignment="1">
      <alignment horizontal="center"/>
    </xf>
    <xf numFmtId="168" fontId="1" fillId="0" borderId="43" xfId="0" applyNumberFormat="1" applyFont="1" applyFill="1" applyBorder="1" applyAlignment="1">
      <alignment horizontal="center"/>
    </xf>
    <xf numFmtId="49" fontId="1" fillId="0" borderId="35" xfId="0" applyNumberFormat="1" applyFont="1" applyFill="1" applyBorder="1" applyAlignment="1">
      <alignment horizontal="center"/>
    </xf>
    <xf numFmtId="0" fontId="1" fillId="0" borderId="36" xfId="0" applyFont="1" applyFill="1" applyBorder="1" applyAlignment="1">
      <alignment horizontal="center" wrapText="1"/>
    </xf>
    <xf numFmtId="0" fontId="1" fillId="0" borderId="36" xfId="0" applyFont="1" applyFill="1" applyBorder="1" applyAlignment="1">
      <alignment horizontal="center" vertical="top" wrapText="1"/>
    </xf>
    <xf numFmtId="6" fontId="1" fillId="0" borderId="9" xfId="0" applyNumberFormat="1" applyFont="1" applyFill="1" applyBorder="1" applyAlignment="1">
      <alignment horizontal="center" vertical="top" wrapText="1"/>
    </xf>
    <xf numFmtId="49" fontId="1" fillId="0" borderId="0" xfId="0" applyNumberFormat="1" applyFont="1" applyFill="1" applyBorder="1" applyAlignment="1">
      <alignment horizontal="center"/>
    </xf>
    <xf numFmtId="0" fontId="1" fillId="0" borderId="44" xfId="0" applyFont="1" applyFill="1" applyBorder="1" applyAlignment="1">
      <alignment horizontal="center" wrapText="1"/>
    </xf>
    <xf numFmtId="0" fontId="1" fillId="0" borderId="0" xfId="0" applyFont="1" applyFill="1" applyBorder="1" applyAlignment="1">
      <alignment horizontal="center" vertical="top" wrapText="1"/>
    </xf>
    <xf numFmtId="6" fontId="1" fillId="0" borderId="0" xfId="0" applyNumberFormat="1" applyFont="1" applyFill="1" applyBorder="1" applyAlignment="1">
      <alignment horizontal="center" vertical="top" wrapText="1"/>
    </xf>
    <xf numFmtId="49" fontId="1" fillId="0" borderId="13" xfId="0" applyNumberFormat="1" applyFont="1" applyFill="1" applyBorder="1" applyAlignment="1">
      <alignment horizontal="center" vertical="top" wrapText="1"/>
    </xf>
    <xf numFmtId="0" fontId="11" fillId="0" borderId="35" xfId="0" applyFont="1" applyFill="1" applyBorder="1"/>
    <xf numFmtId="6" fontId="11" fillId="0" borderId="37" xfId="0" applyNumberFormat="1" applyFont="1" applyFill="1" applyBorder="1"/>
    <xf numFmtId="0" fontId="1" fillId="0" borderId="26" xfId="0" applyFont="1" applyFill="1" applyBorder="1" applyAlignment="1" applyProtection="1">
      <alignment horizontal="left"/>
    </xf>
    <xf numFmtId="8" fontId="1" fillId="0" borderId="26" xfId="0" applyNumberFormat="1" applyFont="1" applyFill="1" applyBorder="1" applyAlignment="1" applyProtection="1">
      <alignment horizontal="right"/>
    </xf>
    <xf numFmtId="0" fontId="10" fillId="0" borderId="0" xfId="0" applyFont="1" applyBorder="1" applyAlignment="1">
      <alignment horizontal="centerContinuous"/>
    </xf>
    <xf numFmtId="0" fontId="9" fillId="0" borderId="37" xfId="0" applyFont="1" applyBorder="1" applyAlignment="1">
      <alignment horizontal="center"/>
    </xf>
    <xf numFmtId="0" fontId="10" fillId="0" borderId="45" xfId="0" applyFont="1" applyFill="1" applyBorder="1" applyAlignment="1">
      <alignment horizontal="center" vertical="top"/>
    </xf>
    <xf numFmtId="0" fontId="10" fillId="0" borderId="31" xfId="0" applyFont="1" applyFill="1" applyBorder="1" applyAlignment="1">
      <alignment vertical="top"/>
    </xf>
    <xf numFmtId="168" fontId="13" fillId="33" borderId="46" xfId="0" applyNumberFormat="1" applyFont="1" applyFill="1" applyBorder="1" applyAlignment="1">
      <alignment horizontal="center" vertical="top" wrapText="1"/>
    </xf>
    <xf numFmtId="0" fontId="10" fillId="33" borderId="2" xfId="0" applyFont="1" applyFill="1" applyBorder="1" applyAlignment="1">
      <alignment vertical="top"/>
    </xf>
    <xf numFmtId="0" fontId="10" fillId="33" borderId="47" xfId="0" applyFont="1" applyFill="1" applyBorder="1"/>
    <xf numFmtId="168" fontId="13" fillId="0" borderId="35" xfId="0" applyNumberFormat="1" applyFont="1" applyBorder="1" applyAlignment="1">
      <alignment horizontal="center" vertical="top" wrapText="1"/>
    </xf>
    <xf numFmtId="0" fontId="10" fillId="0" borderId="15" xfId="0" applyFont="1" applyBorder="1" applyAlignment="1">
      <alignment vertical="top"/>
    </xf>
    <xf numFmtId="0" fontId="6" fillId="0" borderId="22" xfId="0" applyFont="1" applyBorder="1" applyAlignment="1">
      <alignment horizontal="center" vertical="top"/>
    </xf>
    <xf numFmtId="0" fontId="6" fillId="0" borderId="11" xfId="0" applyFont="1" applyBorder="1" applyAlignment="1">
      <alignment vertical="top" wrapText="1"/>
    </xf>
    <xf numFmtId="0" fontId="6" fillId="0" borderId="23" xfId="0" applyNumberFormat="1" applyFont="1" applyBorder="1" applyAlignment="1">
      <alignment wrapText="1"/>
    </xf>
    <xf numFmtId="0" fontId="6" fillId="0" borderId="10" xfId="0" applyFont="1" applyBorder="1" applyAlignment="1">
      <alignment horizontal="center" vertical="top"/>
    </xf>
    <xf numFmtId="0" fontId="6" fillId="0" borderId="12" xfId="0" applyNumberFormat="1" applyFont="1" applyBorder="1" applyAlignment="1">
      <alignment wrapText="1"/>
    </xf>
    <xf numFmtId="0" fontId="6" fillId="0" borderId="18" xfId="0" applyFont="1" applyBorder="1" applyAlignment="1">
      <alignment horizontal="center" vertical="top"/>
    </xf>
    <xf numFmtId="0" fontId="6" fillId="0" borderId="39" xfId="0" applyFont="1" applyBorder="1" applyAlignment="1">
      <alignment vertical="top" wrapText="1"/>
    </xf>
    <xf numFmtId="10" fontId="6" fillId="0" borderId="40" xfId="0" applyNumberFormat="1" applyFont="1" applyBorder="1" applyAlignment="1">
      <alignment horizontal="left"/>
    </xf>
    <xf numFmtId="0" fontId="9" fillId="33" borderId="48" xfId="0" applyFont="1" applyFill="1" applyBorder="1" applyAlignment="1">
      <alignment horizontal="center" vertical="top"/>
    </xf>
    <xf numFmtId="0" fontId="9" fillId="33" borderId="49" xfId="0" applyFont="1" applyFill="1" applyBorder="1" applyAlignment="1">
      <alignment vertical="top" wrapText="1"/>
    </xf>
    <xf numFmtId="10" fontId="9" fillId="33" borderId="16" xfId="0" applyNumberFormat="1" applyFont="1" applyFill="1" applyBorder="1" applyAlignment="1">
      <alignment horizontal="left"/>
    </xf>
    <xf numFmtId="168" fontId="13" fillId="0" borderId="34" xfId="0" applyNumberFormat="1" applyFont="1" applyBorder="1" applyAlignment="1">
      <alignment horizontal="center" vertical="top" wrapText="1"/>
    </xf>
    <xf numFmtId="0" fontId="10" fillId="0" borderId="20" xfId="0" applyFont="1" applyBorder="1" applyAlignment="1">
      <alignment vertical="top" wrapText="1"/>
    </xf>
    <xf numFmtId="0" fontId="10" fillId="0" borderId="21" xfId="0" applyFont="1" applyBorder="1" applyAlignment="1">
      <alignment vertical="top" wrapText="1"/>
    </xf>
    <xf numFmtId="0" fontId="10" fillId="0" borderId="22" xfId="0" applyFont="1" applyBorder="1" applyAlignment="1">
      <alignment horizontal="center" vertical="top" wrapText="1"/>
    </xf>
    <xf numFmtId="0" fontId="10" fillId="0" borderId="11" xfId="0" applyFont="1" applyBorder="1" applyAlignment="1">
      <alignment vertical="top" wrapText="1"/>
    </xf>
    <xf numFmtId="0" fontId="0" fillId="0" borderId="23" xfId="0" applyBorder="1" applyAlignment="1">
      <alignment wrapText="1"/>
    </xf>
    <xf numFmtId="0" fontId="9" fillId="0" borderId="22" xfId="0" applyFont="1" applyBorder="1" applyAlignment="1">
      <alignment horizontal="center" vertical="top" wrapText="1"/>
    </xf>
    <xf numFmtId="0" fontId="6" fillId="0" borderId="12" xfId="0" applyFont="1" applyBorder="1" applyAlignment="1">
      <alignment wrapText="1"/>
    </xf>
    <xf numFmtId="0" fontId="9" fillId="0" borderId="13" xfId="0" applyFont="1" applyBorder="1" applyAlignment="1">
      <alignment vertical="top" wrapText="1"/>
    </xf>
    <xf numFmtId="0" fontId="9" fillId="0" borderId="10" xfId="0" applyFont="1" applyBorder="1" applyAlignment="1">
      <alignment horizontal="center" vertical="top" wrapText="1"/>
    </xf>
    <xf numFmtId="10" fontId="9" fillId="0" borderId="12" xfId="0" applyNumberFormat="1" applyFont="1" applyBorder="1" applyAlignment="1">
      <alignment horizontal="left" wrapText="1"/>
    </xf>
    <xf numFmtId="0" fontId="0" fillId="0" borderId="0" xfId="0" applyFill="1" applyAlignment="1">
      <alignment wrapText="1"/>
    </xf>
    <xf numFmtId="0" fontId="9" fillId="33" borderId="10" xfId="0" applyFont="1" applyFill="1" applyBorder="1" applyAlignment="1">
      <alignment horizontal="center" vertical="top" wrapText="1"/>
    </xf>
    <xf numFmtId="0" fontId="9" fillId="33" borderId="13" xfId="0" applyFont="1" applyFill="1" applyBorder="1" applyAlignment="1">
      <alignment vertical="top" wrapText="1"/>
    </xf>
    <xf numFmtId="10" fontId="9" fillId="33" borderId="12" xfId="0" applyNumberFormat="1" applyFont="1" applyFill="1" applyBorder="1" applyAlignment="1">
      <alignment horizontal="left" wrapText="1"/>
    </xf>
    <xf numFmtId="0" fontId="4" fillId="0" borderId="0" xfId="0" applyFont="1" applyBorder="1" applyAlignment="1">
      <alignment horizontal="left"/>
    </xf>
    <xf numFmtId="0" fontId="6" fillId="0" borderId="0" xfId="0" applyFont="1" applyBorder="1"/>
    <xf numFmtId="0" fontId="6" fillId="0" borderId="0" xfId="0" applyFont="1" applyBorder="1" applyAlignment="1">
      <alignment horizontal="left"/>
    </xf>
    <xf numFmtId="168" fontId="4" fillId="0" borderId="34" xfId="0" applyNumberFormat="1" applyFont="1" applyBorder="1" applyAlignment="1">
      <alignment horizontal="center"/>
    </xf>
    <xf numFmtId="168" fontId="4" fillId="0" borderId="20" xfId="0" applyNumberFormat="1" applyFont="1" applyBorder="1" applyAlignment="1">
      <alignment horizontal="left"/>
    </xf>
    <xf numFmtId="168" fontId="4" fillId="0" borderId="20" xfId="0" applyNumberFormat="1" applyFont="1" applyBorder="1" applyAlignment="1">
      <alignment horizontal="center"/>
    </xf>
    <xf numFmtId="168" fontId="4" fillId="0" borderId="21" xfId="0" applyNumberFormat="1" applyFont="1" applyBorder="1" applyAlignment="1">
      <alignment horizontal="center"/>
    </xf>
    <xf numFmtId="168" fontId="14" fillId="0" borderId="0" xfId="0" applyNumberFormat="1" applyFont="1" applyBorder="1" applyAlignment="1">
      <alignment horizontal="center"/>
    </xf>
    <xf numFmtId="168" fontId="4" fillId="0" borderId="27" xfId="0" applyNumberFormat="1" applyFont="1" applyBorder="1" applyAlignment="1">
      <alignment horizontal="center"/>
    </xf>
    <xf numFmtId="168" fontId="4" fillId="0" borderId="44" xfId="0" applyNumberFormat="1" applyFont="1" applyBorder="1" applyAlignment="1">
      <alignment horizontal="left"/>
    </xf>
    <xf numFmtId="168" fontId="4" fillId="0" borderId="44" xfId="0" applyNumberFormat="1" applyFont="1" applyBorder="1" applyAlignment="1">
      <alignment horizontal="center"/>
    </xf>
    <xf numFmtId="0" fontId="6" fillId="0" borderId="10" xfId="0" applyNumberFormat="1" applyFont="1" applyBorder="1" applyAlignment="1">
      <alignment horizontal="center"/>
    </xf>
    <xf numFmtId="168" fontId="6" fillId="0" borderId="11" xfId="0" applyNumberFormat="1" applyFont="1" applyBorder="1" applyAlignment="1">
      <alignment horizontal="left" wrapText="1"/>
    </xf>
    <xf numFmtId="169" fontId="6" fillId="0" borderId="11" xfId="0" applyNumberFormat="1" applyFont="1" applyBorder="1" applyAlignment="1">
      <alignment horizontal="right"/>
    </xf>
    <xf numFmtId="5" fontId="4" fillId="0" borderId="23" xfId="0" applyNumberFormat="1" applyFont="1" applyBorder="1" applyAlignment="1">
      <alignment horizontal="right" wrapText="1"/>
    </xf>
    <xf numFmtId="168" fontId="15" fillId="0" borderId="0" xfId="0" applyNumberFormat="1" applyFont="1" applyBorder="1" applyAlignment="1">
      <alignment horizontal="center"/>
    </xf>
    <xf numFmtId="168" fontId="4" fillId="0" borderId="0" xfId="0" applyNumberFormat="1" applyFont="1" applyBorder="1" applyAlignment="1">
      <alignment horizontal="center"/>
    </xf>
    <xf numFmtId="0" fontId="6" fillId="0" borderId="19" xfId="0" applyNumberFormat="1" applyFont="1" applyBorder="1" applyAlignment="1">
      <alignment horizontal="center"/>
    </xf>
    <xf numFmtId="0" fontId="4" fillId="0" borderId="26" xfId="0" applyFont="1" applyBorder="1" applyAlignment="1">
      <alignment horizontal="right"/>
    </xf>
    <xf numFmtId="169" fontId="4" fillId="0" borderId="26" xfId="0" applyNumberFormat="1" applyFont="1" applyBorder="1" applyAlignment="1">
      <alignment horizontal="center" wrapText="1"/>
    </xf>
    <xf numFmtId="5" fontId="4" fillId="0" borderId="21" xfId="0" applyNumberFormat="1" applyFont="1" applyBorder="1" applyAlignment="1">
      <alignment horizontal="center" wrapText="1"/>
    </xf>
    <xf numFmtId="0" fontId="0" fillId="0" borderId="0" xfId="0" applyNumberFormat="1" applyFont="1" applyFill="1" applyBorder="1" applyAlignment="1" applyProtection="1"/>
    <xf numFmtId="0" fontId="8" fillId="0" borderId="0" xfId="0" applyFont="1" applyAlignment="1">
      <alignment horizontal="center" wrapText="1"/>
    </xf>
    <xf numFmtId="0" fontId="7" fillId="0" borderId="0" xfId="0" applyFont="1" applyBorder="1" applyAlignment="1">
      <alignment wrapText="1"/>
    </xf>
    <xf numFmtId="168" fontId="8" fillId="0" borderId="13" xfId="0" applyNumberFormat="1" applyFont="1" applyBorder="1" applyAlignment="1">
      <alignment horizontal="center" wrapText="1"/>
    </xf>
    <xf numFmtId="168" fontId="8" fillId="0" borderId="28" xfId="0" applyNumberFormat="1" applyFont="1" applyBorder="1" applyAlignment="1">
      <alignment horizontal="center" wrapText="1"/>
    </xf>
    <xf numFmtId="0" fontId="7" fillId="0" borderId="0" xfId="0" applyFont="1" applyAlignment="1">
      <alignment wrapText="1"/>
    </xf>
    <xf numFmtId="0" fontId="8" fillId="0" borderId="13" xfId="0" applyFont="1" applyBorder="1" applyAlignment="1">
      <alignment horizontal="center" wrapText="1"/>
    </xf>
    <xf numFmtId="0" fontId="8" fillId="0" borderId="50" xfId="0" applyFont="1" applyBorder="1" applyAlignment="1">
      <alignment horizontal="left" wrapText="1"/>
    </xf>
    <xf numFmtId="0" fontId="8" fillId="0" borderId="107" xfId="0" applyFont="1" applyBorder="1" applyAlignment="1">
      <alignment horizontal="center" wrapText="1"/>
    </xf>
    <xf numFmtId="0" fontId="8" fillId="0" borderId="108" xfId="0" applyFont="1" applyBorder="1" applyAlignment="1">
      <alignment horizontal="center" wrapText="1"/>
    </xf>
    <xf numFmtId="0" fontId="8" fillId="0" borderId="11" xfId="0" applyFont="1" applyBorder="1" applyAlignment="1">
      <alignment horizontal="center" wrapText="1"/>
    </xf>
    <xf numFmtId="0" fontId="8" fillId="33" borderId="13" xfId="0" applyFont="1" applyFill="1" applyBorder="1" applyAlignment="1">
      <alignment horizontal="center" wrapText="1"/>
    </xf>
    <xf numFmtId="0" fontId="10" fillId="33" borderId="51" xfId="0" applyFont="1" applyFill="1" applyBorder="1" applyAlignment="1">
      <alignment horizontal="left" wrapText="1"/>
    </xf>
    <xf numFmtId="0" fontId="8" fillId="33" borderId="52" xfId="0" applyFont="1" applyFill="1" applyBorder="1" applyAlignment="1">
      <alignment horizontal="center" wrapText="1"/>
    </xf>
    <xf numFmtId="0" fontId="8" fillId="33" borderId="50" xfId="0" applyFont="1" applyFill="1" applyBorder="1" applyAlignment="1">
      <alignment horizontal="center" wrapText="1"/>
    </xf>
    <xf numFmtId="0" fontId="7" fillId="0" borderId="13" xfId="0" applyFont="1" applyFill="1" applyBorder="1" applyAlignment="1">
      <alignment horizontal="center" wrapText="1"/>
    </xf>
    <xf numFmtId="0" fontId="10" fillId="0" borderId="53" xfId="0" applyFont="1" applyBorder="1" applyAlignment="1">
      <alignment horizontal="left" wrapText="1"/>
    </xf>
    <xf numFmtId="0" fontId="7" fillId="33" borderId="38" xfId="0" applyFont="1" applyFill="1" applyBorder="1" applyAlignment="1">
      <alignment horizontal="center" wrapText="1"/>
    </xf>
    <xf numFmtId="0" fontId="7" fillId="33" borderId="53" xfId="0" applyFont="1" applyFill="1" applyBorder="1" applyAlignment="1">
      <alignment horizontal="center" wrapText="1"/>
    </xf>
    <xf numFmtId="0" fontId="7" fillId="0" borderId="13" xfId="0" applyFont="1" applyBorder="1" applyAlignment="1">
      <alignment horizontal="center" vertical="top" wrapText="1"/>
    </xf>
    <xf numFmtId="0" fontId="7" fillId="0" borderId="97" xfId="0" applyFont="1" applyBorder="1" applyAlignment="1">
      <alignment horizontal="left" wrapText="1"/>
    </xf>
    <xf numFmtId="6" fontId="7" fillId="0" borderId="99" xfId="0" applyNumberFormat="1" applyFont="1" applyBorder="1" applyAlignment="1">
      <alignment horizontal="center" wrapText="1"/>
    </xf>
    <xf numFmtId="0" fontId="8" fillId="33" borderId="30" xfId="0" applyFont="1" applyFill="1" applyBorder="1" applyAlignment="1">
      <alignment horizontal="center" wrapText="1"/>
    </xf>
    <xf numFmtId="0" fontId="0" fillId="0" borderId="0" xfId="0" applyFont="1" applyBorder="1"/>
    <xf numFmtId="0" fontId="16" fillId="0" borderId="52" xfId="0" applyFont="1" applyBorder="1" applyAlignment="1">
      <alignment wrapText="1"/>
    </xf>
    <xf numFmtId="0" fontId="16" fillId="0" borderId="0" xfId="0" applyFont="1" applyBorder="1" applyAlignment="1">
      <alignment wrapText="1"/>
    </xf>
    <xf numFmtId="0" fontId="7" fillId="0" borderId="0" xfId="0" applyFont="1" applyBorder="1" applyAlignment="1">
      <alignment vertical="top" wrapText="1"/>
    </xf>
    <xf numFmtId="0" fontId="0" fillId="0" borderId="0" xfId="0" applyFont="1" applyProtection="1">
      <protection locked="0"/>
    </xf>
    <xf numFmtId="0" fontId="0" fillId="0" borderId="0" xfId="0" applyFont="1" applyAlignment="1">
      <alignment horizontal="center"/>
    </xf>
    <xf numFmtId="0" fontId="0" fillId="0" borderId="0" xfId="0" applyFont="1" applyAlignment="1" applyProtection="1">
      <alignment wrapText="1"/>
      <protection locked="0"/>
    </xf>
    <xf numFmtId="168" fontId="5" fillId="0" borderId="13" xfId="0" applyNumberFormat="1" applyFont="1" applyBorder="1" applyAlignment="1">
      <alignment horizontal="center"/>
    </xf>
    <xf numFmtId="168" fontId="5" fillId="0" borderId="54" xfId="0" applyNumberFormat="1" applyFont="1" applyBorder="1" applyAlignment="1">
      <alignment horizontal="center"/>
    </xf>
    <xf numFmtId="0" fontId="5" fillId="0" borderId="11" xfId="0" applyFont="1" applyBorder="1" applyAlignment="1" applyProtection="1">
      <alignment wrapText="1"/>
      <protection locked="0"/>
    </xf>
    <xf numFmtId="0" fontId="5" fillId="0" borderId="11" xfId="0" applyFont="1" applyBorder="1" applyAlignment="1">
      <alignment horizontal="left" wrapText="1"/>
    </xf>
    <xf numFmtId="0" fontId="4" fillId="0" borderId="11" xfId="0" applyFont="1" applyBorder="1" applyAlignment="1">
      <alignment horizontal="center" wrapText="1"/>
    </xf>
    <xf numFmtId="0" fontId="5" fillId="33" borderId="11" xfId="0" applyFont="1" applyFill="1" applyBorder="1" applyAlignment="1" applyProtection="1">
      <alignment wrapText="1"/>
      <protection locked="0"/>
    </xf>
    <xf numFmtId="0" fontId="5" fillId="33" borderId="53" xfId="0" applyFont="1" applyFill="1" applyBorder="1" applyAlignment="1">
      <alignment horizontal="center" wrapText="1"/>
    </xf>
    <xf numFmtId="0" fontId="4" fillId="33" borderId="13" xfId="0" applyFont="1" applyFill="1" applyBorder="1" applyAlignment="1">
      <alignment horizontal="center" wrapText="1"/>
    </xf>
    <xf numFmtId="0" fontId="4" fillId="0" borderId="13" xfId="0" applyFont="1" applyBorder="1" applyAlignment="1" applyProtection="1">
      <alignment horizontal="center" wrapText="1"/>
      <protection locked="0"/>
    </xf>
    <xf numFmtId="0" fontId="4" fillId="0" borderId="28" xfId="0" applyFont="1" applyBorder="1" applyAlignment="1">
      <alignment horizontal="left" wrapText="1"/>
    </xf>
    <xf numFmtId="0" fontId="0" fillId="0" borderId="28" xfId="0" applyFont="1" applyFill="1" applyBorder="1"/>
    <xf numFmtId="0" fontId="6" fillId="0" borderId="109" xfId="0" applyFont="1" applyBorder="1" applyAlignment="1" applyProtection="1">
      <alignment horizontal="center" wrapText="1"/>
      <protection locked="0"/>
    </xf>
    <xf numFmtId="0" fontId="6" fillId="0" borderId="110" xfId="0" applyFont="1" applyBorder="1" applyAlignment="1">
      <alignment horizontal="left" wrapText="1"/>
    </xf>
    <xf numFmtId="0" fontId="0" fillId="0" borderId="13" xfId="0" applyFont="1" applyBorder="1" applyAlignment="1">
      <alignment horizontal="center" wrapText="1"/>
    </xf>
    <xf numFmtId="0" fontId="6" fillId="33" borderId="111" xfId="0" applyFont="1" applyFill="1" applyBorder="1" applyAlignment="1" applyProtection="1">
      <alignment horizontal="right" wrapText="1"/>
      <protection locked="0"/>
    </xf>
    <xf numFmtId="0" fontId="6" fillId="33" borderId="112" xfId="0" applyFont="1" applyFill="1" applyBorder="1" applyAlignment="1">
      <alignment wrapText="1"/>
    </xf>
    <xf numFmtId="0" fontId="0" fillId="33" borderId="13" xfId="0" applyFont="1" applyFill="1" applyBorder="1" applyAlignment="1">
      <alignment horizontal="center"/>
    </xf>
    <xf numFmtId="0" fontId="6" fillId="0" borderId="111" xfId="0" applyFont="1" applyBorder="1" applyAlignment="1" applyProtection="1">
      <alignment horizontal="center" wrapText="1"/>
      <protection locked="0"/>
    </xf>
    <xf numFmtId="0" fontId="6" fillId="0" borderId="112" xfId="0" applyFont="1" applyBorder="1" applyAlignment="1">
      <alignment horizontal="left" wrapText="1"/>
    </xf>
    <xf numFmtId="0" fontId="0" fillId="0" borderId="113" xfId="0" applyFont="1" applyBorder="1" applyAlignment="1">
      <alignment horizontal="center" wrapText="1"/>
    </xf>
    <xf numFmtId="0" fontId="6" fillId="33" borderId="111" xfId="0" applyFont="1" applyFill="1" applyBorder="1" applyAlignment="1" applyProtection="1">
      <alignment wrapText="1"/>
      <protection locked="0"/>
    </xf>
    <xf numFmtId="0" fontId="6" fillId="33" borderId="114" xfId="0" applyFont="1" applyFill="1" applyBorder="1" applyAlignment="1" applyProtection="1">
      <alignment wrapText="1"/>
      <protection locked="0"/>
    </xf>
    <xf numFmtId="0" fontId="6" fillId="33" borderId="113" xfId="0" applyFont="1" applyFill="1" applyBorder="1" applyAlignment="1">
      <alignment wrapText="1"/>
    </xf>
    <xf numFmtId="0" fontId="6" fillId="0" borderId="115" xfId="0" applyFont="1" applyBorder="1" applyAlignment="1" applyProtection="1">
      <alignment horizontal="center" wrapText="1"/>
      <protection locked="0"/>
    </xf>
    <xf numFmtId="0" fontId="6" fillId="0" borderId="116" xfId="0" applyFont="1" applyBorder="1" applyAlignment="1">
      <alignment horizontal="left" wrapText="1"/>
    </xf>
    <xf numFmtId="169" fontId="0" fillId="0" borderId="13" xfId="0" applyNumberFormat="1" applyFont="1" applyBorder="1" applyAlignment="1">
      <alignment horizontal="center" wrapText="1"/>
    </xf>
    <xf numFmtId="0" fontId="3" fillId="0" borderId="0" xfId="0" applyFont="1" applyBorder="1"/>
    <xf numFmtId="0" fontId="1" fillId="0" borderId="117" xfId="0" applyFont="1" applyBorder="1" applyAlignment="1">
      <alignment horizontal="left"/>
    </xf>
    <xf numFmtId="168" fontId="1" fillId="0" borderId="0" xfId="0" applyNumberFormat="1" applyFont="1" applyBorder="1" applyAlignment="1">
      <alignment horizontal="center"/>
    </xf>
    <xf numFmtId="0" fontId="1" fillId="0" borderId="0" xfId="0" applyFont="1" applyFill="1" applyBorder="1" applyAlignment="1">
      <alignment horizontal="center"/>
    </xf>
    <xf numFmtId="0" fontId="12" fillId="0" borderId="0" xfId="0" applyFont="1" applyFill="1" applyBorder="1" applyAlignment="1">
      <alignment horizontal="center"/>
    </xf>
    <xf numFmtId="0" fontId="12" fillId="0" borderId="0" xfId="0" applyFont="1" applyFill="1" applyBorder="1" applyAlignment="1">
      <alignment horizontal="left"/>
    </xf>
    <xf numFmtId="0" fontId="12" fillId="0" borderId="0" xfId="0" applyFont="1" applyFill="1" applyBorder="1" applyAlignment="1"/>
    <xf numFmtId="9" fontId="3" fillId="0" borderId="0" xfId="0" applyNumberFormat="1" applyFont="1" applyBorder="1"/>
    <xf numFmtId="0" fontId="3" fillId="0" borderId="0" xfId="0" applyFont="1" applyFill="1" applyBorder="1" applyAlignment="1">
      <alignment horizontal="center"/>
    </xf>
    <xf numFmtId="0" fontId="3" fillId="0" borderId="0" xfId="0" quotePrefix="1" applyFont="1" applyFill="1" applyBorder="1" applyAlignment="1">
      <alignment horizontal="center"/>
    </xf>
    <xf numFmtId="0" fontId="3" fillId="0" borderId="0" xfId="0" applyFont="1" applyFill="1" applyBorder="1" applyAlignment="1"/>
    <xf numFmtId="41" fontId="3" fillId="0" borderId="0" xfId="0" applyNumberFormat="1" applyFont="1" applyFill="1" applyBorder="1" applyAlignment="1"/>
    <xf numFmtId="9" fontId="1" fillId="0" borderId="0" xfId="0" applyNumberFormat="1" applyFont="1" applyBorder="1"/>
    <xf numFmtId="0" fontId="1" fillId="0" borderId="0" xfId="0" applyFont="1" applyFill="1" applyBorder="1" applyAlignment="1"/>
    <xf numFmtId="5" fontId="3" fillId="0" borderId="0" xfId="0" applyNumberFormat="1" applyFont="1" applyFill="1" applyBorder="1" applyAlignment="1"/>
    <xf numFmtId="5" fontId="1" fillId="0" borderId="0" xfId="0" applyNumberFormat="1" applyFont="1" applyFill="1" applyBorder="1" applyAlignment="1"/>
    <xf numFmtId="170" fontId="3" fillId="0" borderId="0" xfId="0" applyNumberFormat="1" applyFont="1" applyFill="1" applyBorder="1" applyAlignment="1"/>
    <xf numFmtId="42" fontId="1" fillId="0" borderId="0" xfId="0" applyNumberFormat="1" applyFont="1" applyFill="1" applyBorder="1" applyAlignment="1"/>
    <xf numFmtId="37" fontId="3" fillId="0" borderId="0" xfId="0" applyNumberFormat="1" applyFont="1" applyFill="1" applyBorder="1" applyAlignment="1"/>
    <xf numFmtId="3" fontId="12" fillId="0" borderId="0" xfId="0" applyNumberFormat="1" applyFont="1" applyFill="1" applyBorder="1" applyAlignment="1"/>
    <xf numFmtId="0" fontId="3" fillId="0" borderId="0" xfId="0" applyFont="1" applyFill="1" applyBorder="1" applyAlignment="1">
      <alignment wrapText="1"/>
    </xf>
    <xf numFmtId="0" fontId="17" fillId="0" borderId="0" xfId="0" applyFont="1" applyFill="1" applyBorder="1" applyAlignment="1">
      <alignment horizontal="center"/>
    </xf>
    <xf numFmtId="0" fontId="1" fillId="0" borderId="0" xfId="0" applyFont="1" applyFill="1" applyBorder="1" applyAlignment="1">
      <alignment horizontal="left"/>
    </xf>
    <xf numFmtId="0" fontId="1" fillId="0" borderId="0" xfId="0" applyFont="1" applyBorder="1" applyAlignment="1">
      <alignment horizontal="left"/>
    </xf>
    <xf numFmtId="5" fontId="3" fillId="0" borderId="0" xfId="0" applyNumberFormat="1" applyFont="1" applyFill="1" applyBorder="1" applyAlignment="1" applyProtection="1"/>
    <xf numFmtId="171" fontId="3" fillId="0" borderId="0" xfId="0" applyNumberFormat="1" applyFont="1" applyFill="1" applyBorder="1" applyAlignment="1" applyProtection="1"/>
    <xf numFmtId="0" fontId="12" fillId="0" borderId="0" xfId="0" applyFont="1" applyFill="1" applyBorder="1" applyAlignment="1" applyProtection="1"/>
    <xf numFmtId="0" fontId="1" fillId="0" borderId="0" xfId="0" applyFont="1" applyFill="1" applyBorder="1" applyAlignment="1" applyProtection="1">
      <alignment horizontal="center"/>
    </xf>
    <xf numFmtId="37" fontId="3" fillId="0" borderId="0" xfId="0" applyNumberFormat="1" applyFont="1" applyFill="1" applyBorder="1" applyAlignment="1" applyProtection="1"/>
    <xf numFmtId="0" fontId="3" fillId="0" borderId="0" xfId="0" applyFont="1" applyFill="1" applyBorder="1" applyAlignment="1" applyProtection="1"/>
    <xf numFmtId="0" fontId="1" fillId="0" borderId="0" xfId="0" applyFont="1" applyFill="1" applyBorder="1" applyAlignment="1" applyProtection="1"/>
    <xf numFmtId="5" fontId="3" fillId="0" borderId="0" xfId="0" applyNumberFormat="1" applyFont="1" applyFill="1" applyBorder="1" applyAlignment="1" applyProtection="1">
      <protection locked="0"/>
    </xf>
    <xf numFmtId="0" fontId="1" fillId="0" borderId="118" xfId="0" applyFont="1" applyFill="1" applyBorder="1" applyAlignment="1">
      <alignment horizontal="center"/>
    </xf>
    <xf numFmtId="0" fontId="1" fillId="0" borderId="118" xfId="0" applyFont="1" applyFill="1" applyBorder="1" applyAlignment="1"/>
    <xf numFmtId="5" fontId="3" fillId="0" borderId="118" xfId="0" applyNumberFormat="1" applyFont="1" applyFill="1" applyBorder="1" applyAlignment="1" applyProtection="1">
      <protection locked="0"/>
    </xf>
    <xf numFmtId="0" fontId="1" fillId="0" borderId="119" xfId="0" applyFont="1" applyFill="1" applyBorder="1" applyAlignment="1">
      <alignment horizontal="center"/>
    </xf>
    <xf numFmtId="0" fontId="1" fillId="0" borderId="119" xfId="0" applyFont="1" applyFill="1" applyBorder="1" applyAlignment="1"/>
    <xf numFmtId="5" fontId="3" fillId="0" borderId="119" xfId="0" applyNumberFormat="1" applyFont="1" applyFill="1" applyBorder="1" applyAlignment="1" applyProtection="1">
      <protection locked="0"/>
    </xf>
    <xf numFmtId="0" fontId="3" fillId="0" borderId="119" xfId="0" applyFont="1" applyBorder="1"/>
    <xf numFmtId="0" fontId="3" fillId="0" borderId="0" xfId="0" applyFont="1"/>
    <xf numFmtId="0" fontId="4" fillId="0" borderId="0" xfId="0" applyFont="1" applyBorder="1" applyAlignment="1">
      <alignment horizontal="center"/>
    </xf>
    <xf numFmtId="0" fontId="0" fillId="0" borderId="0" xfId="0" applyBorder="1" applyAlignment="1">
      <alignment horizontal="center"/>
    </xf>
    <xf numFmtId="0" fontId="18" fillId="0" borderId="0" xfId="0" applyFont="1" applyBorder="1" applyAlignment="1">
      <alignment horizontal="center"/>
    </xf>
    <xf numFmtId="0" fontId="0" fillId="0" borderId="0" xfId="0" applyFont="1" applyFill="1" applyAlignment="1">
      <alignment horizontal="center"/>
    </xf>
    <xf numFmtId="0" fontId="5" fillId="0" borderId="0" xfId="0" applyFont="1" applyBorder="1" applyAlignment="1">
      <alignment horizontal="center"/>
    </xf>
    <xf numFmtId="0" fontId="5" fillId="0" borderId="37" xfId="0" applyFont="1" applyBorder="1" applyAlignment="1">
      <alignment horizontal="center"/>
    </xf>
    <xf numFmtId="0" fontId="0" fillId="0" borderId="0" xfId="0" applyFont="1" applyAlignment="1">
      <alignment horizontal="center" wrapText="1"/>
    </xf>
    <xf numFmtId="0" fontId="8" fillId="0" borderId="0" xfId="0" applyFont="1" applyBorder="1" applyAlignment="1">
      <alignment horizontal="center"/>
    </xf>
    <xf numFmtId="0" fontId="7" fillId="0" borderId="37" xfId="0" applyFont="1" applyBorder="1" applyAlignment="1">
      <alignment horizontal="center"/>
    </xf>
    <xf numFmtId="0" fontId="0" fillId="0" borderId="37" xfId="0" applyBorder="1" applyAlignment="1">
      <alignment horizontal="center"/>
    </xf>
    <xf numFmtId="0" fontId="0" fillId="0" borderId="0" xfId="0" applyAlignment="1">
      <alignment horizontal="center"/>
    </xf>
    <xf numFmtId="0" fontId="10" fillId="0" borderId="0" xfId="0" applyFont="1" applyBorder="1" applyAlignment="1">
      <alignment horizontal="center"/>
    </xf>
    <xf numFmtId="0" fontId="1" fillId="0" borderId="55" xfId="0" applyFont="1" applyFill="1" applyBorder="1" applyAlignment="1">
      <alignment wrapText="1"/>
    </xf>
    <xf numFmtId="0" fontId="1" fillId="0" borderId="53" xfId="0" applyFont="1" applyFill="1" applyBorder="1" applyAlignment="1">
      <alignment wrapText="1"/>
    </xf>
    <xf numFmtId="0" fontId="1" fillId="0" borderId="56" xfId="0" applyFont="1" applyFill="1" applyBorder="1" applyAlignment="1">
      <alignment horizontal="left"/>
    </xf>
    <xf numFmtId="0" fontId="1" fillId="0" borderId="28" xfId="0" applyFont="1" applyFill="1" applyBorder="1" applyAlignment="1">
      <alignment horizontal="left"/>
    </xf>
    <xf numFmtId="0" fontId="1" fillId="0" borderId="48" xfId="0" applyFont="1" applyFill="1" applyBorder="1" applyAlignment="1">
      <alignment horizontal="left"/>
    </xf>
    <xf numFmtId="0" fontId="1" fillId="0" borderId="57" xfId="0" applyFont="1" applyFill="1" applyBorder="1" applyAlignment="1">
      <alignment horizontal="left"/>
    </xf>
    <xf numFmtId="0" fontId="2" fillId="33" borderId="34" xfId="0" applyFont="1" applyFill="1" applyBorder="1" applyAlignment="1">
      <alignment wrapText="1"/>
    </xf>
    <xf numFmtId="0" fontId="2" fillId="33" borderId="58" xfId="0" applyFont="1" applyFill="1" applyBorder="1" applyAlignment="1">
      <alignment wrapText="1"/>
    </xf>
    <xf numFmtId="0" fontId="2" fillId="33" borderId="59" xfId="0" applyFont="1" applyFill="1" applyBorder="1" applyAlignment="1">
      <alignment wrapText="1"/>
    </xf>
    <xf numFmtId="0" fontId="1" fillId="0" borderId="27" xfId="0" applyFont="1" applyBorder="1" applyAlignment="1">
      <alignment horizontal="center"/>
    </xf>
    <xf numFmtId="0" fontId="1" fillId="0" borderId="0" xfId="0" applyFont="1" applyBorder="1" applyAlignment="1">
      <alignment horizontal="center"/>
    </xf>
    <xf numFmtId="0" fontId="1" fillId="0" borderId="60" xfId="0" applyFont="1" applyBorder="1" applyAlignment="1">
      <alignment horizontal="center"/>
    </xf>
    <xf numFmtId="0" fontId="1" fillId="0" borderId="35" xfId="0" applyFont="1" applyFill="1" applyBorder="1" applyAlignment="1">
      <alignment wrapText="1"/>
    </xf>
    <xf numFmtId="0" fontId="1" fillId="0" borderId="37" xfId="0" applyFont="1" applyFill="1" applyBorder="1" applyAlignment="1">
      <alignment wrapText="1"/>
    </xf>
    <xf numFmtId="0" fontId="1" fillId="0" borderId="31" xfId="0" applyFont="1" applyFill="1" applyBorder="1" applyAlignment="1">
      <alignment wrapText="1"/>
    </xf>
    <xf numFmtId="0" fontId="1" fillId="0" borderId="34" xfId="0" applyFont="1" applyBorder="1" applyAlignment="1">
      <alignment horizontal="left" wrapText="1"/>
    </xf>
    <xf numFmtId="0" fontId="1" fillId="0" borderId="58" xfId="0" applyFont="1" applyBorder="1" applyAlignment="1">
      <alignment horizontal="left" wrapText="1"/>
    </xf>
    <xf numFmtId="0" fontId="1" fillId="0" borderId="61" xfId="0" applyFont="1" applyBorder="1" applyAlignment="1">
      <alignment horizontal="left" wrapText="1"/>
    </xf>
    <xf numFmtId="49" fontId="1" fillId="0" borderId="27" xfId="0" applyNumberFormat="1" applyFont="1" applyFill="1" applyBorder="1" applyAlignment="1">
      <alignment horizontal="left"/>
    </xf>
    <xf numFmtId="49" fontId="1" fillId="0" borderId="0" xfId="0" applyNumberFormat="1" applyFont="1" applyFill="1" applyBorder="1" applyAlignment="1">
      <alignment horizontal="left"/>
    </xf>
    <xf numFmtId="0" fontId="1" fillId="0" borderId="51" xfId="0" applyFont="1" applyFill="1" applyBorder="1" applyAlignment="1">
      <alignment vertical="top" wrapText="1"/>
    </xf>
    <xf numFmtId="0" fontId="11" fillId="0" borderId="64" xfId="0" applyFont="1" applyFill="1" applyBorder="1" applyAlignment="1"/>
    <xf numFmtId="0" fontId="1" fillId="0" borderId="34" xfId="0" applyFont="1" applyFill="1" applyBorder="1" applyAlignment="1">
      <alignment horizontal="left" wrapText="1"/>
    </xf>
    <xf numFmtId="0" fontId="1" fillId="0" borderId="58" xfId="0" applyFont="1" applyFill="1" applyBorder="1" applyAlignment="1">
      <alignment horizontal="left" wrapText="1"/>
    </xf>
    <xf numFmtId="0" fontId="1" fillId="0" borderId="54" xfId="0" applyFont="1" applyFill="1" applyBorder="1" applyAlignment="1">
      <alignment horizontal="left" vertical="top" wrapText="1"/>
    </xf>
    <xf numFmtId="0" fontId="1" fillId="0" borderId="51" xfId="0" applyFont="1" applyFill="1" applyBorder="1" applyAlignment="1">
      <alignment horizontal="left" vertical="top" wrapText="1"/>
    </xf>
    <xf numFmtId="0" fontId="1" fillId="0" borderId="54" xfId="0" applyFont="1" applyFill="1" applyBorder="1" applyAlignment="1">
      <alignment horizontal="left" wrapText="1"/>
    </xf>
    <xf numFmtId="0" fontId="1" fillId="0" borderId="51" xfId="0" applyFont="1" applyFill="1" applyBorder="1" applyAlignment="1">
      <alignment horizontal="left" wrapText="1"/>
    </xf>
    <xf numFmtId="0" fontId="3" fillId="0" borderId="41" xfId="0" applyFont="1" applyFill="1" applyBorder="1" applyAlignment="1">
      <alignment horizontal="center"/>
    </xf>
    <xf numFmtId="0" fontId="3" fillId="0" borderId="62" xfId="0" applyFont="1" applyFill="1" applyBorder="1" applyAlignment="1">
      <alignment horizontal="center"/>
    </xf>
    <xf numFmtId="0" fontId="3" fillId="0" borderId="63" xfId="0" applyFont="1" applyFill="1" applyBorder="1" applyAlignment="1">
      <alignment horizontal="center"/>
    </xf>
    <xf numFmtId="0" fontId="1" fillId="0" borderId="35" xfId="0" applyFont="1" applyFill="1" applyBorder="1" applyAlignment="1">
      <alignment horizontal="center" wrapText="1"/>
    </xf>
    <xf numFmtId="0" fontId="1" fillId="0" borderId="37" xfId="0" applyFont="1" applyFill="1" applyBorder="1" applyAlignment="1">
      <alignment horizontal="center" wrapText="1"/>
    </xf>
    <xf numFmtId="0" fontId="1" fillId="0" borderId="31" xfId="0" applyFont="1" applyFill="1" applyBorder="1" applyAlignment="1">
      <alignment horizontal="center" wrapText="1"/>
    </xf>
    <xf numFmtId="0" fontId="10" fillId="0" borderId="37" xfId="0" applyFont="1" applyBorder="1" applyAlignment="1">
      <alignment horizontal="center"/>
    </xf>
    <xf numFmtId="0" fontId="4" fillId="0" borderId="56" xfId="0" applyNumberFormat="1" applyFont="1" applyBorder="1" applyAlignment="1">
      <alignment horizontal="center"/>
    </xf>
    <xf numFmtId="0" fontId="4" fillId="0" borderId="51" xfId="0" applyNumberFormat="1" applyFont="1" applyBorder="1" applyAlignment="1">
      <alignment horizontal="center"/>
    </xf>
    <xf numFmtId="0" fontId="4" fillId="0" borderId="65" xfId="0" applyNumberFormat="1" applyFont="1" applyBorder="1" applyAlignment="1">
      <alignment horizontal="center"/>
    </xf>
    <xf numFmtId="0" fontId="16" fillId="0" borderId="0" xfId="0" applyFont="1" applyBorder="1" applyAlignment="1">
      <alignment wrapText="1"/>
    </xf>
    <xf numFmtId="0" fontId="8" fillId="0" borderId="0" xfId="0" applyFont="1" applyAlignment="1">
      <alignment horizontal="center"/>
    </xf>
    <xf numFmtId="0" fontId="8" fillId="0" borderId="0" xfId="0" applyFont="1" applyAlignment="1">
      <alignment horizontal="center" wrapText="1"/>
    </xf>
    <xf numFmtId="0" fontId="16" fillId="0" borderId="52" xfId="0" applyFont="1" applyBorder="1" applyAlignment="1">
      <alignment wrapText="1"/>
    </xf>
    <xf numFmtId="0" fontId="1" fillId="0" borderId="120" xfId="0" applyFont="1" applyBorder="1" applyAlignment="1">
      <alignment horizontal="center"/>
    </xf>
    <xf numFmtId="0" fontId="1" fillId="0" borderId="121" xfId="0" applyFont="1" applyBorder="1" applyAlignment="1">
      <alignment horizontal="center"/>
    </xf>
    <xf numFmtId="0" fontId="1" fillId="0" borderId="122" xfId="0" applyFont="1" applyBorder="1" applyAlignment="1">
      <alignment horizontal="center"/>
    </xf>
  </cellXfs>
  <cellStyles count="43">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Input" xfId="34" builtinId="20" customBuiltin="1"/>
    <cellStyle name="Linked Cell" xfId="35" builtinId="24" customBuiltin="1"/>
    <cellStyle name="Neutral" xfId="36" builtinId="28" customBuiltin="1"/>
    <cellStyle name="Normal" xfId="0" builtinId="0" customBuiltin="1"/>
    <cellStyle name="Note" xfId="37" builtinId="10" customBuiltin="1"/>
    <cellStyle name="Output" xfId="38" builtinId="21" customBuiltin="1"/>
    <cellStyle name="Percent" xfId="39" builtinId="5" customBuiltin="1"/>
    <cellStyle name="Title" xfId="40" builtinId="15" customBuiltin="1"/>
    <cellStyle name="Total" xfId="41" builtinId="25" customBuiltin="1"/>
    <cellStyle name="Warning Text" xfId="42"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tabSelected="1" zoomScale="75" zoomScaleNormal="75" workbookViewId="0">
      <selection activeCell="A3" sqref="A3:C3"/>
    </sheetView>
  </sheetViews>
  <sheetFormatPr defaultRowHeight="15" x14ac:dyDescent="0.2"/>
  <cols>
    <col min="1" max="1" width="5.109375" style="1" bestFit="1" customWidth="1"/>
    <col min="2" max="2" width="29.33203125" style="1" customWidth="1"/>
    <col min="3" max="3" width="70.5546875" style="1" bestFit="1" customWidth="1"/>
    <col min="4" max="16384" width="8.88671875" style="1"/>
  </cols>
  <sheetData>
    <row r="1" spans="1:3" x14ac:dyDescent="0.2">
      <c r="A1" s="441"/>
      <c r="B1" s="441"/>
      <c r="C1" s="441"/>
    </row>
    <row r="2" spans="1:3" ht="18" customHeight="1" x14ac:dyDescent="0.25">
      <c r="A2" s="442" t="s">
        <v>0</v>
      </c>
      <c r="B2" s="442"/>
      <c r="C2" s="442"/>
    </row>
    <row r="3" spans="1:3" ht="18" customHeight="1" x14ac:dyDescent="0.25">
      <c r="A3" s="440" t="s">
        <v>1</v>
      </c>
      <c r="B3" s="440"/>
      <c r="C3" s="440"/>
    </row>
    <row r="4" spans="1:3" ht="18" customHeight="1" x14ac:dyDescent="0.25">
      <c r="A4" s="440" t="s">
        <v>2</v>
      </c>
      <c r="B4" s="440"/>
      <c r="C4" s="440"/>
    </row>
    <row r="5" spans="1:3" ht="15.75" customHeight="1" x14ac:dyDescent="0.25">
      <c r="A5" s="440" t="s">
        <v>3</v>
      </c>
      <c r="B5" s="440"/>
      <c r="C5" s="440"/>
    </row>
    <row r="6" spans="1:3" ht="15.75" customHeight="1" x14ac:dyDescent="0.25">
      <c r="A6" s="440" t="s">
        <v>4</v>
      </c>
      <c r="B6" s="440"/>
      <c r="C6" s="440"/>
    </row>
    <row r="7" spans="1:3" ht="16.5" customHeight="1" thickBot="1" x14ac:dyDescent="0.3">
      <c r="A7" s="440"/>
      <c r="B7" s="440"/>
      <c r="C7" s="440"/>
    </row>
    <row r="8" spans="1:3" ht="15.75" customHeight="1" x14ac:dyDescent="0.25">
      <c r="A8" s="3">
        <v>-1</v>
      </c>
      <c r="B8" s="4">
        <v>-2</v>
      </c>
      <c r="C8" s="5">
        <v>-3</v>
      </c>
    </row>
    <row r="9" spans="1:3" ht="15.75" customHeight="1" x14ac:dyDescent="0.25">
      <c r="A9" s="6"/>
      <c r="B9" s="7"/>
      <c r="C9" s="8"/>
    </row>
    <row r="10" spans="1:3" s="9" customFormat="1" ht="16.5" thickBot="1" x14ac:dyDescent="0.3">
      <c r="A10" s="10" t="s">
        <v>5</v>
      </c>
      <c r="B10" s="11" t="s">
        <v>6</v>
      </c>
      <c r="C10" s="12" t="s">
        <v>7</v>
      </c>
    </row>
    <row r="11" spans="1:3" ht="15.75" customHeight="1" x14ac:dyDescent="0.25">
      <c r="A11" s="13"/>
      <c r="B11" s="14"/>
      <c r="C11" s="15"/>
    </row>
    <row r="12" spans="1:3" ht="27.2" customHeight="1" x14ac:dyDescent="0.25">
      <c r="A12" s="16" t="s">
        <v>8</v>
      </c>
      <c r="B12" s="17" t="s">
        <v>9</v>
      </c>
      <c r="C12" s="18" t="s">
        <v>10</v>
      </c>
    </row>
    <row r="13" spans="1:3" x14ac:dyDescent="0.2">
      <c r="A13" s="19">
        <v>1</v>
      </c>
      <c r="B13" s="20" t="s">
        <v>11</v>
      </c>
      <c r="C13" s="21" t="s">
        <v>12</v>
      </c>
    </row>
    <row r="14" spans="1:3" ht="14.25" customHeight="1" x14ac:dyDescent="0.2">
      <c r="A14" s="19">
        <v>2</v>
      </c>
      <c r="B14" s="22" t="s">
        <v>13</v>
      </c>
      <c r="C14" s="21" t="s">
        <v>14</v>
      </c>
    </row>
    <row r="15" spans="1:3" ht="14.25" customHeight="1" x14ac:dyDescent="0.2">
      <c r="A15" s="19">
        <v>3</v>
      </c>
      <c r="B15" s="22" t="s">
        <v>15</v>
      </c>
      <c r="C15" s="23" t="s">
        <v>16</v>
      </c>
    </row>
    <row r="16" spans="1:3" ht="14.25" customHeight="1" x14ac:dyDescent="0.2">
      <c r="A16" s="19">
        <v>4</v>
      </c>
      <c r="B16" s="20" t="s">
        <v>17</v>
      </c>
      <c r="C16" s="21" t="s">
        <v>18</v>
      </c>
    </row>
    <row r="17" spans="1:3" ht="14.25" customHeight="1" x14ac:dyDescent="0.2">
      <c r="A17" s="19">
        <v>5</v>
      </c>
      <c r="B17" s="20" t="s">
        <v>19</v>
      </c>
      <c r="C17" s="21" t="s">
        <v>20</v>
      </c>
    </row>
    <row r="18" spans="1:3" ht="14.25" customHeight="1" x14ac:dyDescent="0.2">
      <c r="A18" s="19">
        <v>6</v>
      </c>
      <c r="B18" s="20" t="s">
        <v>21</v>
      </c>
      <c r="C18" s="24" t="s">
        <v>22</v>
      </c>
    </row>
    <row r="19" spans="1:3" ht="14.25" customHeight="1" x14ac:dyDescent="0.2">
      <c r="A19" s="19">
        <v>7</v>
      </c>
      <c r="B19" s="20" t="s">
        <v>23</v>
      </c>
      <c r="C19" s="21" t="s">
        <v>24</v>
      </c>
    </row>
    <row r="20" spans="1:3" ht="14.25" customHeight="1" x14ac:dyDescent="0.2">
      <c r="A20" s="19">
        <v>8</v>
      </c>
      <c r="B20" s="20" t="s">
        <v>25</v>
      </c>
      <c r="C20" s="21" t="s">
        <v>26</v>
      </c>
    </row>
    <row r="21" spans="1:3" ht="14.25" customHeight="1" x14ac:dyDescent="0.2">
      <c r="A21" s="19">
        <v>9</v>
      </c>
      <c r="B21" s="20" t="s">
        <v>27</v>
      </c>
      <c r="C21" s="21" t="s">
        <v>28</v>
      </c>
    </row>
    <row r="22" spans="1:3" ht="14.25" customHeight="1" x14ac:dyDescent="0.2">
      <c r="A22" s="19">
        <v>10</v>
      </c>
      <c r="B22" s="20" t="s">
        <v>29</v>
      </c>
      <c r="C22" s="21" t="s">
        <v>30</v>
      </c>
    </row>
    <row r="23" spans="1:3" ht="14.25" customHeight="1" x14ac:dyDescent="0.2">
      <c r="A23" s="19">
        <v>11</v>
      </c>
      <c r="B23" s="20" t="s">
        <v>31</v>
      </c>
      <c r="C23" s="21" t="s">
        <v>32</v>
      </c>
    </row>
    <row r="24" spans="1:3" ht="14.25" customHeight="1" x14ac:dyDescent="0.2">
      <c r="A24" s="19">
        <v>12</v>
      </c>
      <c r="B24" s="20" t="s">
        <v>33</v>
      </c>
      <c r="C24" s="21" t="s">
        <v>34</v>
      </c>
    </row>
    <row r="25" spans="1:3" ht="14.25" customHeight="1" x14ac:dyDescent="0.2">
      <c r="A25" s="19">
        <v>13</v>
      </c>
      <c r="B25" s="20" t="s">
        <v>35</v>
      </c>
      <c r="C25" s="21" t="s">
        <v>20</v>
      </c>
    </row>
    <row r="26" spans="1:3" ht="14.25" customHeight="1" x14ac:dyDescent="0.2">
      <c r="A26" s="19">
        <v>14</v>
      </c>
      <c r="B26" s="20" t="s">
        <v>36</v>
      </c>
      <c r="C26" s="24" t="s">
        <v>22</v>
      </c>
    </row>
    <row r="27" spans="1:3" ht="15" customHeight="1" thickBot="1" x14ac:dyDescent="0.25">
      <c r="A27" s="25">
        <v>15</v>
      </c>
      <c r="B27" s="26" t="s">
        <v>37</v>
      </c>
      <c r="C27" s="27" t="s">
        <v>24</v>
      </c>
    </row>
    <row r="28" spans="1:3" ht="15.75" customHeight="1" x14ac:dyDescent="0.25">
      <c r="A28" s="13"/>
      <c r="B28" s="14"/>
      <c r="C28" s="15"/>
    </row>
    <row r="29" spans="1:3" ht="27.2" customHeight="1" x14ac:dyDescent="0.25">
      <c r="A29" s="16" t="s">
        <v>38</v>
      </c>
      <c r="B29" s="17" t="s">
        <v>9</v>
      </c>
      <c r="C29" s="18" t="s">
        <v>39</v>
      </c>
    </row>
    <row r="30" spans="1:3" ht="30" x14ac:dyDescent="0.2">
      <c r="A30" s="19">
        <v>1</v>
      </c>
      <c r="B30" s="20" t="s">
        <v>11</v>
      </c>
      <c r="C30" s="21" t="s">
        <v>40</v>
      </c>
    </row>
    <row r="31" spans="1:3" ht="14.25" customHeight="1" x14ac:dyDescent="0.2">
      <c r="A31" s="19">
        <v>2</v>
      </c>
      <c r="B31" s="22" t="s">
        <v>13</v>
      </c>
      <c r="C31" s="21" t="s">
        <v>41</v>
      </c>
    </row>
    <row r="32" spans="1:3" ht="14.25" customHeight="1" x14ac:dyDescent="0.2">
      <c r="A32" s="19">
        <v>3</v>
      </c>
      <c r="B32" s="22" t="s">
        <v>15</v>
      </c>
      <c r="C32" s="23" t="s">
        <v>16</v>
      </c>
    </row>
    <row r="33" spans="1:3" ht="14.25" customHeight="1" x14ac:dyDescent="0.2">
      <c r="A33" s="19">
        <v>4</v>
      </c>
      <c r="B33" s="20" t="s">
        <v>17</v>
      </c>
      <c r="C33" s="21" t="s">
        <v>42</v>
      </c>
    </row>
    <row r="34" spans="1:3" ht="14.25" customHeight="1" x14ac:dyDescent="0.2">
      <c r="A34" s="19">
        <v>5</v>
      </c>
      <c r="B34" s="20" t="s">
        <v>19</v>
      </c>
      <c r="C34" s="21" t="s">
        <v>20</v>
      </c>
    </row>
    <row r="35" spans="1:3" ht="14.25" customHeight="1" x14ac:dyDescent="0.2">
      <c r="A35" s="19">
        <v>6</v>
      </c>
      <c r="B35" s="20" t="s">
        <v>21</v>
      </c>
      <c r="C35" s="24" t="s">
        <v>22</v>
      </c>
    </row>
    <row r="36" spans="1:3" ht="14.25" customHeight="1" x14ac:dyDescent="0.2">
      <c r="A36" s="19">
        <v>7</v>
      </c>
      <c r="B36" s="20" t="s">
        <v>23</v>
      </c>
      <c r="C36" s="21" t="s">
        <v>24</v>
      </c>
    </row>
    <row r="37" spans="1:3" ht="14.25" customHeight="1" x14ac:dyDescent="0.2">
      <c r="A37" s="19">
        <v>8</v>
      </c>
      <c r="B37" s="20" t="s">
        <v>25</v>
      </c>
      <c r="C37" s="21" t="s">
        <v>26</v>
      </c>
    </row>
    <row r="38" spans="1:3" ht="14.25" customHeight="1" x14ac:dyDescent="0.2">
      <c r="A38" s="19">
        <v>9</v>
      </c>
      <c r="B38" s="20" t="s">
        <v>27</v>
      </c>
      <c r="C38" s="21" t="s">
        <v>28</v>
      </c>
    </row>
    <row r="39" spans="1:3" ht="14.25" customHeight="1" x14ac:dyDescent="0.2">
      <c r="A39" s="19">
        <v>10</v>
      </c>
      <c r="B39" s="20" t="s">
        <v>29</v>
      </c>
      <c r="C39" s="21" t="s">
        <v>26</v>
      </c>
    </row>
    <row r="40" spans="1:3" ht="14.25" customHeight="1" x14ac:dyDescent="0.2">
      <c r="A40" s="19">
        <v>11</v>
      </c>
      <c r="B40" s="20" t="s">
        <v>31</v>
      </c>
      <c r="C40" s="21" t="s">
        <v>32</v>
      </c>
    </row>
    <row r="41" spans="1:3" ht="14.25" customHeight="1" x14ac:dyDescent="0.2">
      <c r="A41" s="19">
        <v>12</v>
      </c>
      <c r="B41" s="20" t="s">
        <v>33</v>
      </c>
      <c r="C41" s="21" t="s">
        <v>43</v>
      </c>
    </row>
    <row r="42" spans="1:3" ht="14.25" customHeight="1" x14ac:dyDescent="0.2">
      <c r="A42" s="19">
        <v>13</v>
      </c>
      <c r="B42" s="20" t="s">
        <v>35</v>
      </c>
      <c r="C42" s="21" t="s">
        <v>20</v>
      </c>
    </row>
    <row r="43" spans="1:3" ht="14.25" customHeight="1" x14ac:dyDescent="0.2">
      <c r="A43" s="19">
        <v>14</v>
      </c>
      <c r="B43" s="20" t="s">
        <v>36</v>
      </c>
      <c r="C43" s="24" t="s">
        <v>22</v>
      </c>
    </row>
    <row r="44" spans="1:3" ht="15" customHeight="1" thickBot="1" x14ac:dyDescent="0.25">
      <c r="A44" s="25">
        <v>15</v>
      </c>
      <c r="B44" s="26" t="s">
        <v>37</v>
      </c>
      <c r="C44" s="27" t="s">
        <v>24</v>
      </c>
    </row>
    <row r="45" spans="1:3" ht="15.75" customHeight="1" x14ac:dyDescent="0.25">
      <c r="A45" s="13"/>
      <c r="B45" s="14"/>
      <c r="C45" s="15"/>
    </row>
    <row r="46" spans="1:3" ht="27.2" customHeight="1" x14ac:dyDescent="0.25">
      <c r="A46" s="16" t="s">
        <v>44</v>
      </c>
      <c r="B46" s="17" t="s">
        <v>9</v>
      </c>
      <c r="C46" s="18" t="s">
        <v>45</v>
      </c>
    </row>
    <row r="47" spans="1:3" x14ac:dyDescent="0.2">
      <c r="A47" s="19">
        <v>1</v>
      </c>
      <c r="B47" s="20" t="s">
        <v>11</v>
      </c>
      <c r="C47" s="21" t="s">
        <v>46</v>
      </c>
    </row>
    <row r="48" spans="1:3" ht="14.25" customHeight="1" x14ac:dyDescent="0.2">
      <c r="A48" s="19">
        <v>2</v>
      </c>
      <c r="B48" s="22" t="s">
        <v>13</v>
      </c>
      <c r="C48" s="21" t="s">
        <v>47</v>
      </c>
    </row>
    <row r="49" spans="1:3" ht="14.25" customHeight="1" x14ac:dyDescent="0.2">
      <c r="A49" s="19">
        <v>3</v>
      </c>
      <c r="B49" s="22" t="s">
        <v>15</v>
      </c>
      <c r="C49" s="23" t="s">
        <v>16</v>
      </c>
    </row>
    <row r="50" spans="1:3" ht="14.25" customHeight="1" x14ac:dyDescent="0.2">
      <c r="A50" s="19">
        <v>4</v>
      </c>
      <c r="B50" s="20" t="s">
        <v>17</v>
      </c>
      <c r="C50" s="21" t="s">
        <v>18</v>
      </c>
    </row>
    <row r="51" spans="1:3" ht="14.25" customHeight="1" x14ac:dyDescent="0.2">
      <c r="A51" s="19">
        <v>5</v>
      </c>
      <c r="B51" s="20" t="s">
        <v>19</v>
      </c>
      <c r="C51" s="21" t="s">
        <v>20</v>
      </c>
    </row>
    <row r="52" spans="1:3" ht="14.25" customHeight="1" x14ac:dyDescent="0.2">
      <c r="A52" s="19">
        <v>6</v>
      </c>
      <c r="B52" s="20" t="s">
        <v>21</v>
      </c>
      <c r="C52" s="24" t="s">
        <v>22</v>
      </c>
    </row>
    <row r="53" spans="1:3" ht="14.25" customHeight="1" x14ac:dyDescent="0.2">
      <c r="A53" s="19">
        <v>7</v>
      </c>
      <c r="B53" s="20" t="s">
        <v>23</v>
      </c>
      <c r="C53" s="21" t="s">
        <v>24</v>
      </c>
    </row>
    <row r="54" spans="1:3" ht="14.25" customHeight="1" x14ac:dyDescent="0.2">
      <c r="A54" s="19">
        <v>8</v>
      </c>
      <c r="B54" s="20" t="s">
        <v>25</v>
      </c>
      <c r="C54" s="21" t="s">
        <v>26</v>
      </c>
    </row>
    <row r="55" spans="1:3" ht="14.25" customHeight="1" x14ac:dyDescent="0.2">
      <c r="A55" s="19">
        <v>9</v>
      </c>
      <c r="B55" s="20" t="s">
        <v>27</v>
      </c>
      <c r="C55" s="21" t="s">
        <v>28</v>
      </c>
    </row>
    <row r="56" spans="1:3" ht="14.25" customHeight="1" x14ac:dyDescent="0.2">
      <c r="A56" s="19">
        <v>10</v>
      </c>
      <c r="B56" s="20" t="s">
        <v>29</v>
      </c>
      <c r="C56" s="21" t="s">
        <v>26</v>
      </c>
    </row>
    <row r="57" spans="1:3" ht="14.25" customHeight="1" x14ac:dyDescent="0.2">
      <c r="A57" s="19">
        <v>11</v>
      </c>
      <c r="B57" s="20" t="s">
        <v>31</v>
      </c>
      <c r="C57" s="21" t="s">
        <v>32</v>
      </c>
    </row>
    <row r="58" spans="1:3" ht="14.25" customHeight="1" x14ac:dyDescent="0.2">
      <c r="A58" s="19">
        <v>12</v>
      </c>
      <c r="B58" s="20" t="s">
        <v>33</v>
      </c>
      <c r="C58" s="21" t="s">
        <v>34</v>
      </c>
    </row>
    <row r="59" spans="1:3" ht="14.25" customHeight="1" x14ac:dyDescent="0.2">
      <c r="A59" s="19">
        <v>13</v>
      </c>
      <c r="B59" s="20" t="s">
        <v>35</v>
      </c>
      <c r="C59" s="21" t="s">
        <v>20</v>
      </c>
    </row>
    <row r="60" spans="1:3" ht="14.25" customHeight="1" x14ac:dyDescent="0.2">
      <c r="A60" s="19">
        <v>14</v>
      </c>
      <c r="B60" s="20" t="s">
        <v>36</v>
      </c>
      <c r="C60" s="24" t="s">
        <v>22</v>
      </c>
    </row>
    <row r="61" spans="1:3" ht="15" customHeight="1" thickBot="1" x14ac:dyDescent="0.25">
      <c r="A61" s="25">
        <v>15</v>
      </c>
      <c r="B61" s="26" t="s">
        <v>37</v>
      </c>
      <c r="C61" s="27" t="s">
        <v>24</v>
      </c>
    </row>
    <row r="62" spans="1:3" ht="15.75" customHeight="1" x14ac:dyDescent="0.25">
      <c r="A62" s="13"/>
      <c r="B62" s="14"/>
      <c r="C62" s="15"/>
    </row>
    <row r="63" spans="1:3" ht="27.2" customHeight="1" x14ac:dyDescent="0.25">
      <c r="A63" s="16" t="s">
        <v>48</v>
      </c>
      <c r="B63" s="17" t="s">
        <v>9</v>
      </c>
      <c r="C63" s="18" t="s">
        <v>49</v>
      </c>
    </row>
    <row r="64" spans="1:3" x14ac:dyDescent="0.2">
      <c r="A64" s="19">
        <v>1</v>
      </c>
      <c r="B64" s="20" t="s">
        <v>11</v>
      </c>
      <c r="C64" s="21" t="s">
        <v>50</v>
      </c>
    </row>
    <row r="65" spans="1:3" ht="14.25" customHeight="1" x14ac:dyDescent="0.2">
      <c r="A65" s="19">
        <v>2</v>
      </c>
      <c r="B65" s="22" t="s">
        <v>13</v>
      </c>
      <c r="C65" s="21" t="s">
        <v>47</v>
      </c>
    </row>
    <row r="66" spans="1:3" ht="14.25" customHeight="1" x14ac:dyDescent="0.2">
      <c r="A66" s="19">
        <v>3</v>
      </c>
      <c r="B66" s="22" t="s">
        <v>15</v>
      </c>
      <c r="C66" s="23" t="s">
        <v>16</v>
      </c>
    </row>
    <row r="67" spans="1:3" ht="14.25" customHeight="1" x14ac:dyDescent="0.2">
      <c r="A67" s="19">
        <v>4</v>
      </c>
      <c r="B67" s="20" t="s">
        <v>17</v>
      </c>
      <c r="C67" s="21" t="s">
        <v>18</v>
      </c>
    </row>
    <row r="68" spans="1:3" ht="14.25" customHeight="1" x14ac:dyDescent="0.2">
      <c r="A68" s="19">
        <v>5</v>
      </c>
      <c r="B68" s="20" t="s">
        <v>19</v>
      </c>
      <c r="C68" s="21" t="s">
        <v>20</v>
      </c>
    </row>
    <row r="69" spans="1:3" ht="14.25" customHeight="1" x14ac:dyDescent="0.2">
      <c r="A69" s="19">
        <v>6</v>
      </c>
      <c r="B69" s="20" t="s">
        <v>21</v>
      </c>
      <c r="C69" s="24" t="s">
        <v>22</v>
      </c>
    </row>
    <row r="70" spans="1:3" ht="14.25" customHeight="1" x14ac:dyDescent="0.2">
      <c r="A70" s="19">
        <v>7</v>
      </c>
      <c r="B70" s="20" t="s">
        <v>23</v>
      </c>
      <c r="C70" s="21" t="s">
        <v>24</v>
      </c>
    </row>
    <row r="71" spans="1:3" ht="14.25" customHeight="1" x14ac:dyDescent="0.2">
      <c r="A71" s="19">
        <v>8</v>
      </c>
      <c r="B71" s="20" t="s">
        <v>25</v>
      </c>
      <c r="C71" s="21" t="s">
        <v>26</v>
      </c>
    </row>
    <row r="72" spans="1:3" ht="14.25" customHeight="1" x14ac:dyDescent="0.2">
      <c r="A72" s="19">
        <v>9</v>
      </c>
      <c r="B72" s="20" t="s">
        <v>27</v>
      </c>
      <c r="C72" s="21" t="s">
        <v>28</v>
      </c>
    </row>
    <row r="73" spans="1:3" ht="14.25" customHeight="1" x14ac:dyDescent="0.2">
      <c r="A73" s="19">
        <v>10</v>
      </c>
      <c r="B73" s="20" t="s">
        <v>29</v>
      </c>
      <c r="C73" s="21" t="s">
        <v>26</v>
      </c>
    </row>
    <row r="74" spans="1:3" ht="14.25" customHeight="1" x14ac:dyDescent="0.2">
      <c r="A74" s="19">
        <v>11</v>
      </c>
      <c r="B74" s="20" t="s">
        <v>31</v>
      </c>
      <c r="C74" s="21" t="s">
        <v>32</v>
      </c>
    </row>
    <row r="75" spans="1:3" ht="14.25" customHeight="1" x14ac:dyDescent="0.2">
      <c r="A75" s="19">
        <v>12</v>
      </c>
      <c r="B75" s="20" t="s">
        <v>33</v>
      </c>
      <c r="C75" s="21" t="s">
        <v>34</v>
      </c>
    </row>
    <row r="76" spans="1:3" ht="14.25" customHeight="1" x14ac:dyDescent="0.2">
      <c r="A76" s="19">
        <v>13</v>
      </c>
      <c r="B76" s="20" t="s">
        <v>35</v>
      </c>
      <c r="C76" s="21" t="s">
        <v>20</v>
      </c>
    </row>
    <row r="77" spans="1:3" ht="14.25" customHeight="1" x14ac:dyDescent="0.2">
      <c r="A77" s="19">
        <v>14</v>
      </c>
      <c r="B77" s="20" t="s">
        <v>36</v>
      </c>
      <c r="C77" s="24" t="s">
        <v>22</v>
      </c>
    </row>
    <row r="78" spans="1:3" ht="15" customHeight="1" thickBot="1" x14ac:dyDescent="0.25">
      <c r="A78" s="25">
        <v>15</v>
      </c>
      <c r="B78" s="26" t="s">
        <v>37</v>
      </c>
      <c r="C78" s="27" t="s">
        <v>24</v>
      </c>
    </row>
    <row r="79" spans="1:3" ht="15.75" customHeight="1" x14ac:dyDescent="0.25">
      <c r="A79" s="13"/>
      <c r="B79" s="14"/>
      <c r="C79" s="15"/>
    </row>
    <row r="80" spans="1:3" ht="27.2" customHeight="1" x14ac:dyDescent="0.25">
      <c r="A80" s="16" t="s">
        <v>51</v>
      </c>
      <c r="B80" s="17" t="s">
        <v>9</v>
      </c>
      <c r="C80" s="18" t="s">
        <v>52</v>
      </c>
    </row>
    <row r="81" spans="1:3" x14ac:dyDescent="0.2">
      <c r="A81" s="19">
        <v>1</v>
      </c>
      <c r="B81" s="20" t="s">
        <v>11</v>
      </c>
      <c r="C81" s="21" t="s">
        <v>53</v>
      </c>
    </row>
    <row r="82" spans="1:3" ht="14.25" customHeight="1" x14ac:dyDescent="0.2">
      <c r="A82" s="19">
        <v>2</v>
      </c>
      <c r="B82" s="22" t="s">
        <v>13</v>
      </c>
      <c r="C82" s="21" t="s">
        <v>54</v>
      </c>
    </row>
    <row r="83" spans="1:3" ht="14.25" customHeight="1" x14ac:dyDescent="0.2">
      <c r="A83" s="19">
        <v>3</v>
      </c>
      <c r="B83" s="22" t="s">
        <v>15</v>
      </c>
      <c r="C83" s="23" t="s">
        <v>55</v>
      </c>
    </row>
    <row r="84" spans="1:3" ht="14.25" customHeight="1" x14ac:dyDescent="0.2">
      <c r="A84" s="19">
        <v>4</v>
      </c>
      <c r="B84" s="20" t="s">
        <v>17</v>
      </c>
      <c r="C84" s="21" t="s">
        <v>56</v>
      </c>
    </row>
    <row r="85" spans="1:3" ht="14.25" customHeight="1" x14ac:dyDescent="0.2">
      <c r="A85" s="19">
        <v>5</v>
      </c>
      <c r="B85" s="20" t="s">
        <v>19</v>
      </c>
      <c r="C85" s="21" t="s">
        <v>20</v>
      </c>
    </row>
    <row r="86" spans="1:3" ht="14.25" customHeight="1" x14ac:dyDescent="0.2">
      <c r="A86" s="19">
        <v>6</v>
      </c>
      <c r="B86" s="20" t="s">
        <v>21</v>
      </c>
      <c r="C86" s="24" t="s">
        <v>22</v>
      </c>
    </row>
    <row r="87" spans="1:3" ht="14.25" customHeight="1" x14ac:dyDescent="0.2">
      <c r="A87" s="19">
        <v>7</v>
      </c>
      <c r="B87" s="20" t="s">
        <v>23</v>
      </c>
      <c r="C87" s="21" t="s">
        <v>24</v>
      </c>
    </row>
    <row r="88" spans="1:3" ht="14.25" customHeight="1" x14ac:dyDescent="0.2">
      <c r="A88" s="19">
        <v>8</v>
      </c>
      <c r="B88" s="20" t="s">
        <v>25</v>
      </c>
      <c r="C88" s="21" t="s">
        <v>57</v>
      </c>
    </row>
    <row r="89" spans="1:3" ht="14.25" customHeight="1" x14ac:dyDescent="0.2">
      <c r="A89" s="19">
        <v>9</v>
      </c>
      <c r="B89" s="20" t="s">
        <v>27</v>
      </c>
      <c r="C89" s="21" t="s">
        <v>28</v>
      </c>
    </row>
    <row r="90" spans="1:3" ht="14.25" customHeight="1" x14ac:dyDescent="0.2">
      <c r="A90" s="19">
        <v>10</v>
      </c>
      <c r="B90" s="20" t="s">
        <v>29</v>
      </c>
      <c r="C90" s="21" t="s">
        <v>26</v>
      </c>
    </row>
    <row r="91" spans="1:3" ht="14.25" customHeight="1" x14ac:dyDescent="0.2">
      <c r="A91" s="19">
        <v>11</v>
      </c>
      <c r="B91" s="20" t="s">
        <v>31</v>
      </c>
      <c r="C91" s="21" t="s">
        <v>32</v>
      </c>
    </row>
    <row r="92" spans="1:3" ht="14.25" customHeight="1" x14ac:dyDescent="0.2">
      <c r="A92" s="19">
        <v>12</v>
      </c>
      <c r="B92" s="20" t="s">
        <v>33</v>
      </c>
      <c r="C92" s="21" t="s">
        <v>43</v>
      </c>
    </row>
    <row r="93" spans="1:3" ht="14.25" customHeight="1" x14ac:dyDescent="0.2">
      <c r="A93" s="19">
        <v>13</v>
      </c>
      <c r="B93" s="20" t="s">
        <v>35</v>
      </c>
      <c r="C93" s="21" t="s">
        <v>20</v>
      </c>
    </row>
    <row r="94" spans="1:3" ht="14.25" customHeight="1" x14ac:dyDescent="0.2">
      <c r="A94" s="19">
        <v>14</v>
      </c>
      <c r="B94" s="20" t="s">
        <v>36</v>
      </c>
      <c r="C94" s="24" t="s">
        <v>22</v>
      </c>
    </row>
    <row r="95" spans="1:3" ht="15" customHeight="1" thickBot="1" x14ac:dyDescent="0.25">
      <c r="A95" s="25">
        <v>15</v>
      </c>
      <c r="B95" s="26" t="s">
        <v>37</v>
      </c>
      <c r="C95" s="27" t="s">
        <v>24</v>
      </c>
    </row>
    <row r="96" spans="1:3" ht="15.75" customHeight="1" x14ac:dyDescent="0.25">
      <c r="A96" s="13"/>
      <c r="B96" s="14"/>
      <c r="C96" s="15"/>
    </row>
    <row r="97" spans="1:3" ht="27.2" customHeight="1" x14ac:dyDescent="0.25">
      <c r="A97" s="16" t="s">
        <v>58</v>
      </c>
      <c r="B97" s="17" t="s">
        <v>9</v>
      </c>
      <c r="C97" s="18" t="s">
        <v>59</v>
      </c>
    </row>
    <row r="98" spans="1:3" x14ac:dyDescent="0.2">
      <c r="A98" s="19">
        <v>1</v>
      </c>
      <c r="B98" s="20" t="s">
        <v>11</v>
      </c>
      <c r="C98" s="21" t="s">
        <v>60</v>
      </c>
    </row>
    <row r="99" spans="1:3" ht="14.25" customHeight="1" x14ac:dyDescent="0.2">
      <c r="A99" s="19">
        <v>2</v>
      </c>
      <c r="B99" s="22" t="s">
        <v>13</v>
      </c>
      <c r="C99" s="21" t="s">
        <v>61</v>
      </c>
    </row>
    <row r="100" spans="1:3" ht="14.25" customHeight="1" x14ac:dyDescent="0.2">
      <c r="A100" s="19">
        <v>3</v>
      </c>
      <c r="B100" s="22" t="s">
        <v>15</v>
      </c>
      <c r="C100" s="23" t="s">
        <v>55</v>
      </c>
    </row>
    <row r="101" spans="1:3" ht="14.25" customHeight="1" x14ac:dyDescent="0.2">
      <c r="A101" s="19">
        <v>4</v>
      </c>
      <c r="B101" s="20" t="s">
        <v>17</v>
      </c>
      <c r="C101" s="21" t="s">
        <v>34</v>
      </c>
    </row>
    <row r="102" spans="1:3" ht="14.25" customHeight="1" x14ac:dyDescent="0.2">
      <c r="A102" s="19">
        <v>5</v>
      </c>
      <c r="B102" s="20" t="s">
        <v>19</v>
      </c>
      <c r="C102" s="21" t="s">
        <v>20</v>
      </c>
    </row>
    <row r="103" spans="1:3" ht="14.25" customHeight="1" x14ac:dyDescent="0.2">
      <c r="A103" s="19">
        <v>6</v>
      </c>
      <c r="B103" s="20" t="s">
        <v>21</v>
      </c>
      <c r="C103" s="24" t="s">
        <v>22</v>
      </c>
    </row>
    <row r="104" spans="1:3" ht="14.25" customHeight="1" x14ac:dyDescent="0.2">
      <c r="A104" s="19">
        <v>7</v>
      </c>
      <c r="B104" s="20" t="s">
        <v>23</v>
      </c>
      <c r="C104" s="21" t="s">
        <v>24</v>
      </c>
    </row>
    <row r="105" spans="1:3" ht="14.25" customHeight="1" x14ac:dyDescent="0.2">
      <c r="A105" s="19">
        <v>8</v>
      </c>
      <c r="B105" s="20" t="s">
        <v>25</v>
      </c>
      <c r="C105" s="21" t="s">
        <v>26</v>
      </c>
    </row>
    <row r="106" spans="1:3" ht="14.25" customHeight="1" x14ac:dyDescent="0.2">
      <c r="A106" s="19">
        <v>9</v>
      </c>
      <c r="B106" s="20" t="s">
        <v>27</v>
      </c>
      <c r="C106" s="21" t="s">
        <v>28</v>
      </c>
    </row>
    <row r="107" spans="1:3" ht="14.25" customHeight="1" x14ac:dyDescent="0.2">
      <c r="A107" s="19">
        <v>10</v>
      </c>
      <c r="B107" s="20" t="s">
        <v>29</v>
      </c>
      <c r="C107" s="21" t="s">
        <v>26</v>
      </c>
    </row>
    <row r="108" spans="1:3" ht="14.25" customHeight="1" x14ac:dyDescent="0.2">
      <c r="A108" s="19">
        <v>11</v>
      </c>
      <c r="B108" s="20" t="s">
        <v>31</v>
      </c>
      <c r="C108" s="21" t="s">
        <v>32</v>
      </c>
    </row>
    <row r="109" spans="1:3" ht="14.25" customHeight="1" x14ac:dyDescent="0.2">
      <c r="A109" s="19">
        <v>12</v>
      </c>
      <c r="B109" s="20" t="s">
        <v>33</v>
      </c>
      <c r="C109" s="21" t="s">
        <v>34</v>
      </c>
    </row>
    <row r="110" spans="1:3" ht="14.25" customHeight="1" x14ac:dyDescent="0.2">
      <c r="A110" s="19">
        <v>13</v>
      </c>
      <c r="B110" s="20" t="s">
        <v>35</v>
      </c>
      <c r="C110" s="21" t="s">
        <v>20</v>
      </c>
    </row>
    <row r="111" spans="1:3" ht="14.25" customHeight="1" x14ac:dyDescent="0.2">
      <c r="A111" s="19">
        <v>14</v>
      </c>
      <c r="B111" s="20" t="s">
        <v>36</v>
      </c>
      <c r="C111" s="24" t="s">
        <v>22</v>
      </c>
    </row>
    <row r="112" spans="1:3" ht="15" customHeight="1" thickBot="1" x14ac:dyDescent="0.25">
      <c r="A112" s="25">
        <v>15</v>
      </c>
      <c r="B112" s="26" t="s">
        <v>37</v>
      </c>
      <c r="C112" s="27" t="s">
        <v>24</v>
      </c>
    </row>
    <row r="113" spans="1:3" ht="15.75" customHeight="1" x14ac:dyDescent="0.25">
      <c r="A113" s="13"/>
      <c r="B113" s="14"/>
      <c r="C113" s="15"/>
    </row>
    <row r="114" spans="1:3" ht="27.2" customHeight="1" x14ac:dyDescent="0.25">
      <c r="A114" s="16" t="s">
        <v>62</v>
      </c>
      <c r="B114" s="17" t="s">
        <v>9</v>
      </c>
      <c r="C114" s="18" t="s">
        <v>63</v>
      </c>
    </row>
    <row r="115" spans="1:3" x14ac:dyDescent="0.2">
      <c r="A115" s="19">
        <v>1</v>
      </c>
      <c r="B115" s="20" t="s">
        <v>11</v>
      </c>
      <c r="C115" s="21" t="s">
        <v>64</v>
      </c>
    </row>
    <row r="116" spans="1:3" ht="14.25" customHeight="1" x14ac:dyDescent="0.2">
      <c r="A116" s="19">
        <v>2</v>
      </c>
      <c r="B116" s="22" t="s">
        <v>13</v>
      </c>
      <c r="C116" s="21" t="s">
        <v>65</v>
      </c>
    </row>
    <row r="117" spans="1:3" ht="14.25" customHeight="1" x14ac:dyDescent="0.2">
      <c r="A117" s="19">
        <v>3</v>
      </c>
      <c r="B117" s="22" t="s">
        <v>15</v>
      </c>
      <c r="C117" s="23" t="s">
        <v>55</v>
      </c>
    </row>
    <row r="118" spans="1:3" ht="14.25" customHeight="1" x14ac:dyDescent="0.2">
      <c r="A118" s="19">
        <v>4</v>
      </c>
      <c r="B118" s="20" t="s">
        <v>17</v>
      </c>
      <c r="C118" s="21" t="s">
        <v>34</v>
      </c>
    </row>
    <row r="119" spans="1:3" ht="14.25" customHeight="1" x14ac:dyDescent="0.2">
      <c r="A119" s="19">
        <v>5</v>
      </c>
      <c r="B119" s="20" t="s">
        <v>19</v>
      </c>
      <c r="C119" s="21" t="s">
        <v>20</v>
      </c>
    </row>
    <row r="120" spans="1:3" ht="14.25" customHeight="1" x14ac:dyDescent="0.2">
      <c r="A120" s="19">
        <v>6</v>
      </c>
      <c r="B120" s="20" t="s">
        <v>21</v>
      </c>
      <c r="C120" s="24" t="s">
        <v>22</v>
      </c>
    </row>
    <row r="121" spans="1:3" ht="14.25" customHeight="1" x14ac:dyDescent="0.2">
      <c r="A121" s="19">
        <v>7</v>
      </c>
      <c r="B121" s="20" t="s">
        <v>23</v>
      </c>
      <c r="C121" s="21" t="s">
        <v>24</v>
      </c>
    </row>
    <row r="122" spans="1:3" ht="14.25" customHeight="1" x14ac:dyDescent="0.2">
      <c r="A122" s="19">
        <v>8</v>
      </c>
      <c r="B122" s="20" t="s">
        <v>25</v>
      </c>
      <c r="C122" s="21" t="s">
        <v>26</v>
      </c>
    </row>
    <row r="123" spans="1:3" ht="14.25" customHeight="1" x14ac:dyDescent="0.2">
      <c r="A123" s="19">
        <v>9</v>
      </c>
      <c r="B123" s="20" t="s">
        <v>27</v>
      </c>
      <c r="C123" s="21" t="s">
        <v>28</v>
      </c>
    </row>
    <row r="124" spans="1:3" ht="14.25" customHeight="1" x14ac:dyDescent="0.2">
      <c r="A124" s="19">
        <v>10</v>
      </c>
      <c r="B124" s="20" t="s">
        <v>29</v>
      </c>
      <c r="C124" s="21" t="s">
        <v>26</v>
      </c>
    </row>
    <row r="125" spans="1:3" ht="14.25" customHeight="1" x14ac:dyDescent="0.2">
      <c r="A125" s="19">
        <v>11</v>
      </c>
      <c r="B125" s="20" t="s">
        <v>31</v>
      </c>
      <c r="C125" s="21" t="s">
        <v>32</v>
      </c>
    </row>
    <row r="126" spans="1:3" ht="14.25" customHeight="1" x14ac:dyDescent="0.2">
      <c r="A126" s="19">
        <v>12</v>
      </c>
      <c r="B126" s="20" t="s">
        <v>33</v>
      </c>
      <c r="C126" s="21" t="s">
        <v>34</v>
      </c>
    </row>
    <row r="127" spans="1:3" ht="14.25" customHeight="1" x14ac:dyDescent="0.2">
      <c r="A127" s="19">
        <v>13</v>
      </c>
      <c r="B127" s="20" t="s">
        <v>35</v>
      </c>
      <c r="C127" s="21" t="s">
        <v>20</v>
      </c>
    </row>
    <row r="128" spans="1:3" ht="14.25" customHeight="1" x14ac:dyDescent="0.2">
      <c r="A128" s="19">
        <v>14</v>
      </c>
      <c r="B128" s="20" t="s">
        <v>36</v>
      </c>
      <c r="C128" s="24" t="s">
        <v>22</v>
      </c>
    </row>
    <row r="129" spans="1:3" ht="15" customHeight="1" thickBot="1" x14ac:dyDescent="0.25">
      <c r="A129" s="25">
        <v>15</v>
      </c>
      <c r="B129" s="26" t="s">
        <v>37</v>
      </c>
      <c r="C129" s="27" t="s">
        <v>24</v>
      </c>
    </row>
    <row r="130" spans="1:3" ht="15.75" customHeight="1" x14ac:dyDescent="0.25">
      <c r="A130" s="13"/>
      <c r="B130" s="14"/>
      <c r="C130" s="15"/>
    </row>
    <row r="131" spans="1:3" ht="27.2" customHeight="1" x14ac:dyDescent="0.25">
      <c r="A131" s="16" t="s">
        <v>66</v>
      </c>
      <c r="B131" s="17" t="s">
        <v>9</v>
      </c>
      <c r="C131" s="18" t="s">
        <v>67</v>
      </c>
    </row>
    <row r="132" spans="1:3" x14ac:dyDescent="0.2">
      <c r="A132" s="19">
        <v>1</v>
      </c>
      <c r="B132" s="20" t="s">
        <v>11</v>
      </c>
      <c r="C132" s="21" t="s">
        <v>64</v>
      </c>
    </row>
    <row r="133" spans="1:3" ht="14.25" customHeight="1" x14ac:dyDescent="0.2">
      <c r="A133" s="19">
        <v>2</v>
      </c>
      <c r="B133" s="22" t="s">
        <v>13</v>
      </c>
      <c r="C133" s="21" t="s">
        <v>68</v>
      </c>
    </row>
    <row r="134" spans="1:3" ht="14.25" customHeight="1" x14ac:dyDescent="0.2">
      <c r="A134" s="19">
        <v>3</v>
      </c>
      <c r="B134" s="22" t="s">
        <v>15</v>
      </c>
      <c r="C134" s="23" t="s">
        <v>55</v>
      </c>
    </row>
    <row r="135" spans="1:3" ht="14.25" customHeight="1" x14ac:dyDescent="0.2">
      <c r="A135" s="19">
        <v>4</v>
      </c>
      <c r="B135" s="20" t="s">
        <v>17</v>
      </c>
      <c r="C135" s="21" t="s">
        <v>34</v>
      </c>
    </row>
    <row r="136" spans="1:3" ht="14.25" customHeight="1" x14ac:dyDescent="0.2">
      <c r="A136" s="19">
        <v>5</v>
      </c>
      <c r="B136" s="20" t="s">
        <v>19</v>
      </c>
      <c r="C136" s="21" t="s">
        <v>20</v>
      </c>
    </row>
    <row r="137" spans="1:3" ht="14.25" customHeight="1" x14ac:dyDescent="0.2">
      <c r="A137" s="19">
        <v>6</v>
      </c>
      <c r="B137" s="20" t="s">
        <v>21</v>
      </c>
      <c r="C137" s="24" t="s">
        <v>22</v>
      </c>
    </row>
    <row r="138" spans="1:3" ht="14.25" customHeight="1" x14ac:dyDescent="0.2">
      <c r="A138" s="19">
        <v>7</v>
      </c>
      <c r="B138" s="20" t="s">
        <v>23</v>
      </c>
      <c r="C138" s="21" t="s">
        <v>24</v>
      </c>
    </row>
    <row r="139" spans="1:3" ht="14.25" customHeight="1" x14ac:dyDescent="0.2">
      <c r="A139" s="19">
        <v>8</v>
      </c>
      <c r="B139" s="20" t="s">
        <v>25</v>
      </c>
      <c r="C139" s="21" t="s">
        <v>26</v>
      </c>
    </row>
    <row r="140" spans="1:3" ht="14.25" customHeight="1" x14ac:dyDescent="0.2">
      <c r="A140" s="19">
        <v>9</v>
      </c>
      <c r="B140" s="20" t="s">
        <v>27</v>
      </c>
      <c r="C140" s="21" t="s">
        <v>28</v>
      </c>
    </row>
    <row r="141" spans="1:3" ht="14.25" customHeight="1" x14ac:dyDescent="0.2">
      <c r="A141" s="19">
        <v>10</v>
      </c>
      <c r="B141" s="20" t="s">
        <v>29</v>
      </c>
      <c r="C141" s="21" t="s">
        <v>26</v>
      </c>
    </row>
    <row r="142" spans="1:3" ht="14.25" customHeight="1" x14ac:dyDescent="0.2">
      <c r="A142" s="19">
        <v>11</v>
      </c>
      <c r="B142" s="20" t="s">
        <v>31</v>
      </c>
      <c r="C142" s="21" t="s">
        <v>32</v>
      </c>
    </row>
    <row r="143" spans="1:3" ht="14.25" customHeight="1" x14ac:dyDescent="0.2">
      <c r="A143" s="19">
        <v>12</v>
      </c>
      <c r="B143" s="20" t="s">
        <v>33</v>
      </c>
      <c r="C143" s="21" t="s">
        <v>34</v>
      </c>
    </row>
    <row r="144" spans="1:3" ht="14.25" customHeight="1" x14ac:dyDescent="0.2">
      <c r="A144" s="19">
        <v>13</v>
      </c>
      <c r="B144" s="20" t="s">
        <v>35</v>
      </c>
      <c r="C144" s="21" t="s">
        <v>20</v>
      </c>
    </row>
    <row r="145" spans="1:3" ht="14.25" customHeight="1" x14ac:dyDescent="0.2">
      <c r="A145" s="19">
        <v>14</v>
      </c>
      <c r="B145" s="20" t="s">
        <v>36</v>
      </c>
      <c r="C145" s="24" t="s">
        <v>22</v>
      </c>
    </row>
    <row r="146" spans="1:3" ht="15" customHeight="1" thickBot="1" x14ac:dyDescent="0.25">
      <c r="A146" s="25">
        <v>15</v>
      </c>
      <c r="B146" s="26" t="s">
        <v>37</v>
      </c>
      <c r="C146" s="27" t="s">
        <v>24</v>
      </c>
    </row>
    <row r="147" spans="1:3" ht="15.75" customHeight="1" x14ac:dyDescent="0.25">
      <c r="A147" s="13"/>
      <c r="B147" s="14"/>
      <c r="C147" s="15"/>
    </row>
    <row r="148" spans="1:3" ht="27.2" customHeight="1" x14ac:dyDescent="0.25">
      <c r="A148" s="16" t="s">
        <v>69</v>
      </c>
      <c r="B148" s="17" t="s">
        <v>9</v>
      </c>
      <c r="C148" s="18" t="s">
        <v>70</v>
      </c>
    </row>
    <row r="149" spans="1:3" x14ac:dyDescent="0.2">
      <c r="A149" s="19">
        <v>1</v>
      </c>
      <c r="B149" s="20" t="s">
        <v>11</v>
      </c>
      <c r="C149" s="21" t="s">
        <v>71</v>
      </c>
    </row>
    <row r="150" spans="1:3" ht="14.25" customHeight="1" x14ac:dyDescent="0.2">
      <c r="A150" s="19">
        <v>2</v>
      </c>
      <c r="B150" s="22" t="s">
        <v>13</v>
      </c>
      <c r="C150" s="21" t="s">
        <v>72</v>
      </c>
    </row>
    <row r="151" spans="1:3" ht="14.25" customHeight="1" x14ac:dyDescent="0.2">
      <c r="A151" s="19">
        <v>3</v>
      </c>
      <c r="B151" s="22" t="s">
        <v>15</v>
      </c>
      <c r="C151" s="23" t="s">
        <v>55</v>
      </c>
    </row>
    <row r="152" spans="1:3" ht="14.25" customHeight="1" x14ac:dyDescent="0.2">
      <c r="A152" s="19">
        <v>4</v>
      </c>
      <c r="B152" s="20" t="s">
        <v>17</v>
      </c>
      <c r="C152" s="21" t="s">
        <v>18</v>
      </c>
    </row>
    <row r="153" spans="1:3" ht="14.25" customHeight="1" x14ac:dyDescent="0.2">
      <c r="A153" s="19">
        <v>5</v>
      </c>
      <c r="B153" s="20" t="s">
        <v>19</v>
      </c>
      <c r="C153" s="21" t="s">
        <v>20</v>
      </c>
    </row>
    <row r="154" spans="1:3" ht="14.25" customHeight="1" x14ac:dyDescent="0.2">
      <c r="A154" s="19">
        <v>6</v>
      </c>
      <c r="B154" s="20" t="s">
        <v>21</v>
      </c>
      <c r="C154" s="24" t="s">
        <v>22</v>
      </c>
    </row>
    <row r="155" spans="1:3" ht="14.25" customHeight="1" x14ac:dyDescent="0.2">
      <c r="A155" s="19">
        <v>7</v>
      </c>
      <c r="B155" s="20" t="s">
        <v>23</v>
      </c>
      <c r="C155" s="21" t="s">
        <v>24</v>
      </c>
    </row>
    <row r="156" spans="1:3" ht="14.25" customHeight="1" x14ac:dyDescent="0.2">
      <c r="A156" s="19">
        <v>8</v>
      </c>
      <c r="B156" s="20" t="s">
        <v>25</v>
      </c>
      <c r="C156" s="21" t="s">
        <v>26</v>
      </c>
    </row>
    <row r="157" spans="1:3" ht="14.25" customHeight="1" x14ac:dyDescent="0.2">
      <c r="A157" s="19">
        <v>9</v>
      </c>
      <c r="B157" s="20" t="s">
        <v>27</v>
      </c>
      <c r="C157" s="21" t="s">
        <v>28</v>
      </c>
    </row>
    <row r="158" spans="1:3" ht="14.25" customHeight="1" x14ac:dyDescent="0.2">
      <c r="A158" s="19">
        <v>10</v>
      </c>
      <c r="B158" s="20" t="s">
        <v>29</v>
      </c>
      <c r="C158" s="21" t="s">
        <v>26</v>
      </c>
    </row>
    <row r="159" spans="1:3" ht="14.25" customHeight="1" x14ac:dyDescent="0.2">
      <c r="A159" s="19">
        <v>11</v>
      </c>
      <c r="B159" s="20" t="s">
        <v>31</v>
      </c>
      <c r="C159" s="21" t="s">
        <v>32</v>
      </c>
    </row>
    <row r="160" spans="1:3" ht="14.25" customHeight="1" x14ac:dyDescent="0.2">
      <c r="A160" s="19">
        <v>12</v>
      </c>
      <c r="B160" s="20" t="s">
        <v>33</v>
      </c>
      <c r="C160" s="21" t="s">
        <v>34</v>
      </c>
    </row>
    <row r="161" spans="1:3" ht="14.25" customHeight="1" x14ac:dyDescent="0.2">
      <c r="A161" s="19">
        <v>13</v>
      </c>
      <c r="B161" s="20" t="s">
        <v>35</v>
      </c>
      <c r="C161" s="21" t="s">
        <v>20</v>
      </c>
    </row>
    <row r="162" spans="1:3" ht="14.25" customHeight="1" x14ac:dyDescent="0.2">
      <c r="A162" s="19">
        <v>14</v>
      </c>
      <c r="B162" s="20" t="s">
        <v>36</v>
      </c>
      <c r="C162" s="24" t="s">
        <v>22</v>
      </c>
    </row>
    <row r="163" spans="1:3" ht="15" customHeight="1" thickBot="1" x14ac:dyDescent="0.25">
      <c r="A163" s="25">
        <v>15</v>
      </c>
      <c r="B163" s="26" t="s">
        <v>37</v>
      </c>
      <c r="C163" s="27" t="s">
        <v>24</v>
      </c>
    </row>
    <row r="164" spans="1:3" ht="15.75" customHeight="1" x14ac:dyDescent="0.25">
      <c r="A164" s="13"/>
      <c r="B164" s="14"/>
      <c r="C164" s="15"/>
    </row>
    <row r="165" spans="1:3" ht="27.2" customHeight="1" x14ac:dyDescent="0.25">
      <c r="A165" s="16" t="s">
        <v>73</v>
      </c>
      <c r="B165" s="17" t="s">
        <v>9</v>
      </c>
      <c r="C165" s="18" t="s">
        <v>74</v>
      </c>
    </row>
    <row r="166" spans="1:3" ht="45" x14ac:dyDescent="0.2">
      <c r="A166" s="19">
        <v>1</v>
      </c>
      <c r="B166" s="20" t="s">
        <v>11</v>
      </c>
      <c r="C166" s="21" t="s">
        <v>75</v>
      </c>
    </row>
    <row r="167" spans="1:3" ht="14.25" customHeight="1" x14ac:dyDescent="0.2">
      <c r="A167" s="19">
        <v>2</v>
      </c>
      <c r="B167" s="22" t="s">
        <v>13</v>
      </c>
      <c r="C167" s="21" t="s">
        <v>72</v>
      </c>
    </row>
    <row r="168" spans="1:3" ht="14.25" customHeight="1" x14ac:dyDescent="0.2">
      <c r="A168" s="19">
        <v>3</v>
      </c>
      <c r="B168" s="22" t="s">
        <v>15</v>
      </c>
      <c r="C168" s="23" t="s">
        <v>55</v>
      </c>
    </row>
    <row r="169" spans="1:3" ht="14.25" customHeight="1" x14ac:dyDescent="0.2">
      <c r="A169" s="19">
        <v>4</v>
      </c>
      <c r="B169" s="20" t="s">
        <v>17</v>
      </c>
      <c r="C169" s="21" t="s">
        <v>34</v>
      </c>
    </row>
    <row r="170" spans="1:3" ht="14.25" customHeight="1" x14ac:dyDescent="0.2">
      <c r="A170" s="19">
        <v>5</v>
      </c>
      <c r="B170" s="20" t="s">
        <v>19</v>
      </c>
      <c r="C170" s="21" t="s">
        <v>20</v>
      </c>
    </row>
    <row r="171" spans="1:3" ht="14.25" customHeight="1" x14ac:dyDescent="0.2">
      <c r="A171" s="19">
        <v>6</v>
      </c>
      <c r="B171" s="20" t="s">
        <v>21</v>
      </c>
      <c r="C171" s="24" t="s">
        <v>22</v>
      </c>
    </row>
    <row r="172" spans="1:3" ht="14.25" customHeight="1" x14ac:dyDescent="0.2">
      <c r="A172" s="19">
        <v>7</v>
      </c>
      <c r="B172" s="20" t="s">
        <v>23</v>
      </c>
      <c r="C172" s="21" t="s">
        <v>24</v>
      </c>
    </row>
    <row r="173" spans="1:3" ht="14.25" customHeight="1" x14ac:dyDescent="0.2">
      <c r="A173" s="19">
        <v>8</v>
      </c>
      <c r="B173" s="20" t="s">
        <v>25</v>
      </c>
      <c r="C173" s="21" t="s">
        <v>26</v>
      </c>
    </row>
    <row r="174" spans="1:3" ht="14.25" customHeight="1" x14ac:dyDescent="0.2">
      <c r="A174" s="19">
        <v>9</v>
      </c>
      <c r="B174" s="20" t="s">
        <v>27</v>
      </c>
      <c r="C174" s="21" t="s">
        <v>28</v>
      </c>
    </row>
    <row r="175" spans="1:3" ht="14.25" customHeight="1" x14ac:dyDescent="0.2">
      <c r="A175" s="19">
        <v>10</v>
      </c>
      <c r="B175" s="20" t="s">
        <v>29</v>
      </c>
      <c r="C175" s="21" t="s">
        <v>26</v>
      </c>
    </row>
    <row r="176" spans="1:3" ht="14.25" customHeight="1" x14ac:dyDescent="0.2">
      <c r="A176" s="19">
        <v>11</v>
      </c>
      <c r="B176" s="20" t="s">
        <v>31</v>
      </c>
      <c r="C176" s="21" t="s">
        <v>32</v>
      </c>
    </row>
    <row r="177" spans="1:4" ht="14.25" customHeight="1" x14ac:dyDescent="0.2">
      <c r="A177" s="19">
        <v>12</v>
      </c>
      <c r="B177" s="20" t="s">
        <v>33</v>
      </c>
      <c r="C177" s="21" t="s">
        <v>34</v>
      </c>
    </row>
    <row r="178" spans="1:4" ht="14.25" customHeight="1" x14ac:dyDescent="0.2">
      <c r="A178" s="19">
        <v>13</v>
      </c>
      <c r="B178" s="20" t="s">
        <v>35</v>
      </c>
      <c r="C178" s="21" t="s">
        <v>20</v>
      </c>
    </row>
    <row r="179" spans="1:4" ht="14.25" customHeight="1" x14ac:dyDescent="0.2">
      <c r="A179" s="19">
        <v>14</v>
      </c>
      <c r="B179" s="20" t="s">
        <v>36</v>
      </c>
      <c r="C179" s="24" t="s">
        <v>22</v>
      </c>
    </row>
    <row r="180" spans="1:4" ht="15" customHeight="1" thickBot="1" x14ac:dyDescent="0.25">
      <c r="A180" s="25">
        <v>15</v>
      </c>
      <c r="B180" s="26" t="s">
        <v>37</v>
      </c>
      <c r="C180" s="27" t="s">
        <v>24</v>
      </c>
    </row>
    <row r="181" spans="1:4" ht="15.75" x14ac:dyDescent="0.25">
      <c r="A181" s="28" t="s">
        <v>76</v>
      </c>
      <c r="B181" s="28"/>
      <c r="C181" s="28" t="s">
        <v>77</v>
      </c>
      <c r="D181" s="29"/>
    </row>
  </sheetData>
  <mergeCells count="7">
    <mergeCell ref="A7:C7"/>
    <mergeCell ref="A1:C1"/>
    <mergeCell ref="A2:C2"/>
    <mergeCell ref="A3:C3"/>
    <mergeCell ref="A4:C4"/>
    <mergeCell ref="A5:C5"/>
    <mergeCell ref="A6:C6"/>
  </mergeCells>
  <pageMargins left="0.25" right="0.25" top="0.5" bottom="0.5" header="0.25" footer="0.25"/>
  <pageSetup paperSize="9" scale="63" orientation="portrait" horizontalDpi="1200" verticalDpi="1200" r:id="rId1"/>
  <headerFooter>
    <oddHeader>&amp;LOFFICE OF HEALTH CARE ACCESS&amp;CANNUAL REPORTING&amp;RMILFORD HOSPITAL</oddHeader>
    <oddFooter>&amp;LREPORT 20&amp;C&amp;P OF &amp;N&amp;R&amp;D,&amp;T</oddFooter>
  </headerFooter>
  <rowBreaks count="2" manualBreakCount="2">
    <brk id="62" max="2" man="1"/>
    <brk id="113" max="2"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9"/>
  <sheetViews>
    <sheetView zoomScale="75" zoomScaleNormal="75" workbookViewId="0">
      <selection activeCell="A2" sqref="A2:C2"/>
    </sheetView>
  </sheetViews>
  <sheetFormatPr defaultRowHeight="15" x14ac:dyDescent="0.2"/>
  <cols>
    <col min="1" max="1" width="6.88671875" bestFit="1" customWidth="1"/>
    <col min="2" max="2" width="48.6640625" customWidth="1"/>
    <col min="3" max="3" width="61.109375" customWidth="1"/>
  </cols>
  <sheetData>
    <row r="1" spans="1:3" x14ac:dyDescent="0.2">
      <c r="A1" s="218"/>
      <c r="B1" s="451"/>
      <c r="C1" s="451"/>
    </row>
    <row r="2" spans="1:3" x14ac:dyDescent="0.2">
      <c r="A2" s="451" t="s">
        <v>0</v>
      </c>
      <c r="B2" s="451"/>
      <c r="C2" s="451"/>
    </row>
    <row r="3" spans="1:3" x14ac:dyDescent="0.2">
      <c r="A3" s="451" t="s">
        <v>1</v>
      </c>
      <c r="B3" s="451"/>
      <c r="C3" s="451"/>
    </row>
    <row r="4" spans="1:3" x14ac:dyDescent="0.2">
      <c r="A4" s="451" t="s">
        <v>2</v>
      </c>
      <c r="B4" s="451"/>
      <c r="C4" s="451"/>
    </row>
    <row r="5" spans="1:3" x14ac:dyDescent="0.2">
      <c r="A5" s="288" t="s">
        <v>203</v>
      </c>
      <c r="B5" s="288"/>
      <c r="C5" s="288"/>
    </row>
    <row r="6" spans="1:3" ht="13.5" customHeight="1" thickBot="1" x14ac:dyDescent="0.25">
      <c r="A6" s="289"/>
      <c r="B6" s="486"/>
      <c r="C6" s="486"/>
    </row>
    <row r="7" spans="1:3" x14ac:dyDescent="0.2">
      <c r="A7" s="219">
        <v>-1</v>
      </c>
      <c r="B7" s="221">
        <v>-2</v>
      </c>
      <c r="C7" s="222">
        <v>-3</v>
      </c>
    </row>
    <row r="8" spans="1:3" ht="15.75" thickBot="1" x14ac:dyDescent="0.25">
      <c r="A8" s="290" t="s">
        <v>5</v>
      </c>
      <c r="B8" s="291" t="s">
        <v>6</v>
      </c>
      <c r="C8" s="291" t="s">
        <v>204</v>
      </c>
    </row>
    <row r="9" spans="1:3" ht="15.75" customHeight="1" x14ac:dyDescent="0.2">
      <c r="A9" s="292"/>
      <c r="B9" s="293"/>
      <c r="C9" s="294"/>
    </row>
    <row r="10" spans="1:3" ht="15.75" customHeight="1" thickBot="1" x14ac:dyDescent="0.25">
      <c r="A10" s="295" t="s">
        <v>69</v>
      </c>
      <c r="B10" s="296" t="s">
        <v>205</v>
      </c>
      <c r="C10" s="291"/>
    </row>
    <row r="11" spans="1:3" s="223" customFormat="1" ht="75" customHeight="1" x14ac:dyDescent="0.2">
      <c r="A11" s="297" t="s">
        <v>8</v>
      </c>
      <c r="B11" s="298" t="s">
        <v>206</v>
      </c>
      <c r="C11" s="299" t="s">
        <v>207</v>
      </c>
    </row>
    <row r="12" spans="1:3" s="223" customFormat="1" ht="75" customHeight="1" x14ac:dyDescent="0.2">
      <c r="A12" s="300" t="s">
        <v>38</v>
      </c>
      <c r="B12" s="298" t="s">
        <v>208</v>
      </c>
      <c r="C12" s="301" t="s">
        <v>209</v>
      </c>
    </row>
    <row r="13" spans="1:3" s="223" customFormat="1" ht="30" x14ac:dyDescent="0.2">
      <c r="A13" s="302" t="s">
        <v>44</v>
      </c>
      <c r="B13" s="303" t="s">
        <v>210</v>
      </c>
      <c r="C13" s="304">
        <v>9.2899999999999996E-2</v>
      </c>
    </row>
    <row r="14" spans="1:3" ht="13.5" customHeight="1" thickBot="1" x14ac:dyDescent="0.25">
      <c r="A14" s="305"/>
      <c r="B14" s="306"/>
      <c r="C14" s="307"/>
    </row>
    <row r="15" spans="1:3" s="223" customFormat="1" ht="16.5" customHeight="1" thickBot="1" x14ac:dyDescent="0.25">
      <c r="A15" s="308" t="s">
        <v>211</v>
      </c>
      <c r="B15" s="309" t="s">
        <v>212</v>
      </c>
      <c r="C15" s="310"/>
    </row>
    <row r="16" spans="1:3" s="223" customFormat="1" x14ac:dyDescent="0.2">
      <c r="A16" s="311"/>
      <c r="B16" s="312" t="s">
        <v>213</v>
      </c>
      <c r="C16" s="313"/>
    </row>
    <row r="17" spans="1:3" s="223" customFormat="1" x14ac:dyDescent="0.2">
      <c r="A17" s="314">
        <v>1</v>
      </c>
      <c r="B17" s="298" t="s">
        <v>214</v>
      </c>
      <c r="C17" s="315" t="s">
        <v>215</v>
      </c>
    </row>
    <row r="18" spans="1:3" s="223" customFormat="1" x14ac:dyDescent="0.2">
      <c r="A18" s="314">
        <v>2</v>
      </c>
      <c r="B18" s="316" t="s">
        <v>216</v>
      </c>
      <c r="C18" s="315" t="s">
        <v>217</v>
      </c>
    </row>
    <row r="19" spans="1:3" s="223" customFormat="1" x14ac:dyDescent="0.2">
      <c r="A19" s="314">
        <v>3</v>
      </c>
      <c r="B19" s="316" t="s">
        <v>218</v>
      </c>
      <c r="C19" s="315" t="s">
        <v>219</v>
      </c>
    </row>
    <row r="20" spans="1:3" s="223" customFormat="1" ht="75" customHeight="1" x14ac:dyDescent="0.2">
      <c r="A20" s="314">
        <v>4</v>
      </c>
      <c r="B20" s="316" t="s">
        <v>220</v>
      </c>
      <c r="C20" s="315" t="s">
        <v>207</v>
      </c>
    </row>
    <row r="21" spans="1:3" s="223" customFormat="1" ht="75" customHeight="1" x14ac:dyDescent="0.2">
      <c r="A21" s="314">
        <v>5</v>
      </c>
      <c r="B21" s="316" t="s">
        <v>221</v>
      </c>
      <c r="C21" s="315" t="s">
        <v>222</v>
      </c>
    </row>
    <row r="22" spans="1:3" s="223" customFormat="1" ht="27" customHeight="1" x14ac:dyDescent="0.2">
      <c r="A22" s="317">
        <v>6</v>
      </c>
      <c r="B22" s="316" t="s">
        <v>223</v>
      </c>
      <c r="C22" s="318">
        <v>7.3899999999999993E-2</v>
      </c>
    </row>
    <row r="23" spans="1:3" s="319" customFormat="1" x14ac:dyDescent="0.2">
      <c r="A23" s="320"/>
      <c r="B23" s="321"/>
      <c r="C23" s="322"/>
    </row>
    <row r="24" spans="1:3" s="223" customFormat="1" x14ac:dyDescent="0.2">
      <c r="A24" s="311"/>
      <c r="B24" s="312" t="s">
        <v>213</v>
      </c>
      <c r="C24" s="313"/>
    </row>
    <row r="25" spans="1:3" s="223" customFormat="1" x14ac:dyDescent="0.2">
      <c r="A25" s="314">
        <v>1</v>
      </c>
      <c r="B25" s="298" t="s">
        <v>214</v>
      </c>
      <c r="C25" s="315" t="s">
        <v>224</v>
      </c>
    </row>
    <row r="26" spans="1:3" s="223" customFormat="1" x14ac:dyDescent="0.2">
      <c r="A26" s="314">
        <v>2</v>
      </c>
      <c r="B26" s="316" t="s">
        <v>216</v>
      </c>
      <c r="C26" s="315" t="s">
        <v>217</v>
      </c>
    </row>
    <row r="27" spans="1:3" s="223" customFormat="1" x14ac:dyDescent="0.2">
      <c r="A27" s="314">
        <v>3</v>
      </c>
      <c r="B27" s="316" t="s">
        <v>218</v>
      </c>
      <c r="C27" s="315" t="s">
        <v>219</v>
      </c>
    </row>
    <row r="28" spans="1:3" s="223" customFormat="1" ht="75" customHeight="1" x14ac:dyDescent="0.2">
      <c r="A28" s="314">
        <v>4</v>
      </c>
      <c r="B28" s="316" t="s">
        <v>220</v>
      </c>
      <c r="C28" s="315" t="s">
        <v>207</v>
      </c>
    </row>
    <row r="29" spans="1:3" s="223" customFormat="1" ht="75" customHeight="1" x14ac:dyDescent="0.2">
      <c r="A29" s="314">
        <v>5</v>
      </c>
      <c r="B29" s="316" t="s">
        <v>221</v>
      </c>
      <c r="C29" s="315" t="s">
        <v>222</v>
      </c>
    </row>
    <row r="30" spans="1:3" s="223" customFormat="1" ht="27" customHeight="1" x14ac:dyDescent="0.2">
      <c r="A30" s="317">
        <v>6</v>
      </c>
      <c r="B30" s="316" t="s">
        <v>223</v>
      </c>
      <c r="C30" s="318">
        <v>0.109</v>
      </c>
    </row>
    <row r="31" spans="1:3" s="319" customFormat="1" x14ac:dyDescent="0.2">
      <c r="A31" s="320"/>
      <c r="B31" s="321"/>
      <c r="C31" s="322"/>
    </row>
    <row r="32" spans="1:3" s="223" customFormat="1" x14ac:dyDescent="0.2">
      <c r="A32" s="311"/>
      <c r="B32" s="312" t="s">
        <v>213</v>
      </c>
      <c r="C32" s="313"/>
    </row>
    <row r="33" spans="1:3" s="223" customFormat="1" x14ac:dyDescent="0.2">
      <c r="A33" s="314">
        <v>1</v>
      </c>
      <c r="B33" s="298" t="s">
        <v>214</v>
      </c>
      <c r="C33" s="315" t="s">
        <v>225</v>
      </c>
    </row>
    <row r="34" spans="1:3" s="223" customFormat="1" x14ac:dyDescent="0.2">
      <c r="A34" s="314">
        <v>2</v>
      </c>
      <c r="B34" s="316" t="s">
        <v>216</v>
      </c>
      <c r="C34" s="315" t="s">
        <v>226</v>
      </c>
    </row>
    <row r="35" spans="1:3" s="223" customFormat="1" x14ac:dyDescent="0.2">
      <c r="A35" s="314">
        <v>3</v>
      </c>
      <c r="B35" s="316" t="s">
        <v>218</v>
      </c>
      <c r="C35" s="315" t="s">
        <v>219</v>
      </c>
    </row>
    <row r="36" spans="1:3" s="223" customFormat="1" ht="75" customHeight="1" x14ac:dyDescent="0.2">
      <c r="A36" s="314">
        <v>4</v>
      </c>
      <c r="B36" s="316" t="s">
        <v>220</v>
      </c>
      <c r="C36" s="315" t="s">
        <v>207</v>
      </c>
    </row>
    <row r="37" spans="1:3" s="223" customFormat="1" ht="75" customHeight="1" x14ac:dyDescent="0.2">
      <c r="A37" s="314">
        <v>5</v>
      </c>
      <c r="B37" s="316" t="s">
        <v>221</v>
      </c>
      <c r="C37" s="315" t="s">
        <v>222</v>
      </c>
    </row>
    <row r="38" spans="1:3" s="223" customFormat="1" ht="27" customHeight="1" x14ac:dyDescent="0.2">
      <c r="A38" s="317">
        <v>6</v>
      </c>
      <c r="B38" s="316" t="s">
        <v>223</v>
      </c>
      <c r="C38" s="318">
        <v>0.10050000000000001</v>
      </c>
    </row>
    <row r="39" spans="1:3" s="319" customFormat="1" x14ac:dyDescent="0.2">
      <c r="A39" s="320"/>
      <c r="B39" s="321"/>
      <c r="C39" s="322"/>
    </row>
  </sheetData>
  <mergeCells count="5">
    <mergeCell ref="B1:C1"/>
    <mergeCell ref="A2:C2"/>
    <mergeCell ref="A3:C3"/>
    <mergeCell ref="A4:C4"/>
    <mergeCell ref="B6:C6"/>
  </mergeCells>
  <printOptions horizontalCentered="1"/>
  <pageMargins left="0.25" right="0.25" top="0.5" bottom="0.5" header="0.25" footer="0.25"/>
  <pageSetup paperSize="9" scale="81" orientation="landscape" horizontalDpi="1200" verticalDpi="1200" r:id="rId1"/>
  <headerFooter>
    <oddHeader>&amp;L&amp;10OFFICE OF HEALTH CARE ACCESS&amp;C&amp;10ANNUAL REPORTING&amp;R&amp;10MILFORD HOSPITAL</oddHeader>
    <oddFooter>&amp;L&amp;10REPORT 18 &amp;C&amp;10&amp;P OF &amp;N&amp;R&amp;10&amp;D,&amp;T</oddFooter>
  </headerFooter>
  <rowBreaks count="1" manualBreakCount="1">
    <brk id="22" max="2"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G31"/>
  <sheetViews>
    <sheetView zoomScale="75" zoomScaleNormal="75" zoomScaleSheetLayoutView="100" workbookViewId="0">
      <selection activeCell="B3" sqref="B3"/>
    </sheetView>
  </sheetViews>
  <sheetFormatPr defaultRowHeight="15" x14ac:dyDescent="0.2"/>
  <cols>
    <col min="1" max="1" width="5.109375" style="1" customWidth="1"/>
    <col min="2" max="2" width="47.77734375" style="1" customWidth="1"/>
    <col min="3" max="3" width="28.44140625" style="1" customWidth="1"/>
    <col min="4" max="4" width="28.44140625" style="1" bestFit="1" customWidth="1"/>
    <col min="5" max="5" width="28.44140625" style="1" customWidth="1"/>
    <col min="6" max="6" width="16.6640625" style="1" customWidth="1"/>
    <col min="7" max="7" width="15.77734375" style="1" bestFit="1" customWidth="1"/>
    <col min="8" max="16384" width="8.88671875" style="1"/>
  </cols>
  <sheetData>
    <row r="3" spans="1:7" ht="15.75" customHeight="1" x14ac:dyDescent="0.25">
      <c r="A3" s="323"/>
      <c r="B3" s="323"/>
      <c r="C3" s="324"/>
      <c r="D3" s="324"/>
      <c r="E3" s="325"/>
      <c r="F3" s="325"/>
      <c r="G3" s="325"/>
    </row>
    <row r="4" spans="1:7" ht="15.75" customHeight="1" x14ac:dyDescent="0.25">
      <c r="A4" s="323"/>
      <c r="B4" s="323"/>
      <c r="C4" s="2" t="s">
        <v>0</v>
      </c>
      <c r="D4" s="324"/>
      <c r="E4" s="325"/>
      <c r="F4" s="325"/>
      <c r="G4" s="325"/>
    </row>
    <row r="5" spans="1:7" ht="15.75" customHeight="1" x14ac:dyDescent="0.25">
      <c r="A5" s="323"/>
      <c r="B5" s="323"/>
      <c r="C5" s="2" t="s">
        <v>159</v>
      </c>
      <c r="D5" s="324"/>
      <c r="E5" s="325"/>
      <c r="F5" s="325"/>
      <c r="G5" s="325"/>
    </row>
    <row r="6" spans="1:7" ht="15.75" customHeight="1" x14ac:dyDescent="0.25">
      <c r="A6" s="323"/>
      <c r="B6" s="323"/>
      <c r="C6" s="2" t="s">
        <v>2</v>
      </c>
      <c r="D6" s="324"/>
      <c r="E6" s="325"/>
      <c r="F6" s="325"/>
      <c r="G6" s="325"/>
    </row>
    <row r="7" spans="1:7" ht="15.75" customHeight="1" x14ac:dyDescent="0.25">
      <c r="A7" s="440" t="s">
        <v>227</v>
      </c>
      <c r="B7" s="440"/>
      <c r="C7" s="440"/>
      <c r="D7" s="440"/>
      <c r="E7" s="440"/>
    </row>
    <row r="8" spans="1:7" ht="16.5" customHeight="1" thickBot="1" x14ac:dyDescent="0.3">
      <c r="A8" s="323"/>
      <c r="B8" s="323"/>
      <c r="C8" s="2"/>
      <c r="D8" s="324"/>
      <c r="E8" s="325"/>
      <c r="F8" s="325"/>
      <c r="G8" s="325"/>
    </row>
    <row r="9" spans="1:7" ht="16.5" customHeight="1" thickBot="1" x14ac:dyDescent="0.3">
      <c r="A9" s="326" t="s">
        <v>5</v>
      </c>
      <c r="B9" s="327" t="s">
        <v>228</v>
      </c>
      <c r="C9" s="328" t="s">
        <v>229</v>
      </c>
      <c r="D9" s="328" t="s">
        <v>230</v>
      </c>
      <c r="E9" s="329" t="s">
        <v>231</v>
      </c>
      <c r="F9" s="330"/>
      <c r="G9" s="330"/>
    </row>
    <row r="10" spans="1:7" ht="15.75" customHeight="1" x14ac:dyDescent="0.25">
      <c r="A10" s="331"/>
      <c r="B10" s="332"/>
      <c r="C10" s="333"/>
      <c r="D10" s="333"/>
      <c r="E10" s="8"/>
      <c r="F10" s="330"/>
      <c r="G10" s="330"/>
    </row>
    <row r="11" spans="1:7" ht="15.75" customHeight="1" x14ac:dyDescent="0.25">
      <c r="A11" s="334" t="s">
        <v>232</v>
      </c>
      <c r="B11" s="335" t="s">
        <v>233</v>
      </c>
      <c r="C11" s="336">
        <v>384989</v>
      </c>
      <c r="D11" s="336">
        <v>66024</v>
      </c>
      <c r="E11" s="337">
        <f>C11+D11</f>
        <v>451013</v>
      </c>
      <c r="F11" s="338"/>
      <c r="G11" s="339"/>
    </row>
    <row r="12" spans="1:7" ht="15.75" customHeight="1" x14ac:dyDescent="0.25">
      <c r="A12" s="487"/>
      <c r="B12" s="488"/>
      <c r="C12" s="488"/>
      <c r="D12" s="488"/>
      <c r="E12" s="489"/>
      <c r="F12" s="338"/>
      <c r="G12" s="339"/>
    </row>
    <row r="13" spans="1:7" ht="15.75" customHeight="1" x14ac:dyDescent="0.25">
      <c r="A13" s="334" t="s">
        <v>234</v>
      </c>
      <c r="B13" s="335" t="s">
        <v>235</v>
      </c>
      <c r="C13" s="336">
        <v>307512</v>
      </c>
      <c r="D13" s="336">
        <v>63295</v>
      </c>
      <c r="E13" s="337">
        <f>C13+D13</f>
        <v>370807</v>
      </c>
      <c r="F13" s="338"/>
      <c r="G13" s="339"/>
    </row>
    <row r="14" spans="1:7" ht="15.75" customHeight="1" x14ac:dyDescent="0.25">
      <c r="A14" s="487"/>
      <c r="B14" s="488"/>
      <c r="C14" s="488"/>
      <c r="D14" s="488"/>
      <c r="E14" s="489"/>
      <c r="F14" s="338"/>
      <c r="G14" s="339"/>
    </row>
    <row r="15" spans="1:7" ht="15.75" customHeight="1" x14ac:dyDescent="0.25">
      <c r="A15" s="334" t="s">
        <v>236</v>
      </c>
      <c r="B15" s="335" t="s">
        <v>28</v>
      </c>
      <c r="C15" s="336">
        <v>326453</v>
      </c>
      <c r="D15" s="336">
        <v>43339</v>
      </c>
      <c r="E15" s="337">
        <f>C15+D15</f>
        <v>369792</v>
      </c>
      <c r="F15" s="338"/>
      <c r="G15" s="339"/>
    </row>
    <row r="16" spans="1:7" ht="15.75" customHeight="1" x14ac:dyDescent="0.25">
      <c r="A16" s="487"/>
      <c r="B16" s="488"/>
      <c r="C16" s="488"/>
      <c r="D16" s="488"/>
      <c r="E16" s="489"/>
      <c r="F16" s="338"/>
      <c r="G16" s="339"/>
    </row>
    <row r="17" spans="1:7" ht="15.75" customHeight="1" x14ac:dyDescent="0.25">
      <c r="A17" s="334" t="s">
        <v>237</v>
      </c>
      <c r="B17" s="335" t="s">
        <v>238</v>
      </c>
      <c r="C17" s="336">
        <v>275449</v>
      </c>
      <c r="D17" s="336">
        <v>62161</v>
      </c>
      <c r="E17" s="337">
        <f>C17+D17</f>
        <v>337610</v>
      </c>
      <c r="F17" s="338"/>
      <c r="G17" s="339"/>
    </row>
    <row r="18" spans="1:7" ht="15.75" customHeight="1" x14ac:dyDescent="0.25">
      <c r="A18" s="487"/>
      <c r="B18" s="488"/>
      <c r="C18" s="488"/>
      <c r="D18" s="488"/>
      <c r="E18" s="489"/>
      <c r="F18" s="338"/>
      <c r="G18" s="339"/>
    </row>
    <row r="19" spans="1:7" ht="15.75" customHeight="1" x14ac:dyDescent="0.25">
      <c r="A19" s="334" t="s">
        <v>239</v>
      </c>
      <c r="B19" s="335" t="s">
        <v>238</v>
      </c>
      <c r="C19" s="336">
        <v>275449</v>
      </c>
      <c r="D19" s="336">
        <v>62161</v>
      </c>
      <c r="E19" s="337">
        <f>C19+D19</f>
        <v>337610</v>
      </c>
      <c r="F19" s="338"/>
      <c r="G19" s="339"/>
    </row>
    <row r="20" spans="1:7" ht="15.75" customHeight="1" x14ac:dyDescent="0.25">
      <c r="A20" s="487"/>
      <c r="B20" s="488"/>
      <c r="C20" s="488"/>
      <c r="D20" s="488"/>
      <c r="E20" s="489"/>
      <c r="F20" s="338"/>
      <c r="G20" s="339"/>
    </row>
    <row r="21" spans="1:7" ht="15.75" customHeight="1" x14ac:dyDescent="0.25">
      <c r="A21" s="334" t="s">
        <v>240</v>
      </c>
      <c r="B21" s="335" t="s">
        <v>241</v>
      </c>
      <c r="C21" s="336">
        <v>275699</v>
      </c>
      <c r="D21" s="336">
        <v>58678</v>
      </c>
      <c r="E21" s="337">
        <f>C21+D21</f>
        <v>334377</v>
      </c>
      <c r="F21" s="338"/>
      <c r="G21" s="339"/>
    </row>
    <row r="22" spans="1:7" ht="15.75" customHeight="1" x14ac:dyDescent="0.25">
      <c r="A22" s="487"/>
      <c r="B22" s="488"/>
      <c r="C22" s="488"/>
      <c r="D22" s="488"/>
      <c r="E22" s="489"/>
      <c r="F22" s="338"/>
      <c r="G22" s="339"/>
    </row>
    <row r="23" spans="1:7" ht="15.75" customHeight="1" x14ac:dyDescent="0.25">
      <c r="A23" s="334" t="s">
        <v>242</v>
      </c>
      <c r="B23" s="335" t="s">
        <v>238</v>
      </c>
      <c r="C23" s="336">
        <v>265971</v>
      </c>
      <c r="D23" s="336">
        <v>61825</v>
      </c>
      <c r="E23" s="337">
        <f>C23+D23</f>
        <v>327796</v>
      </c>
      <c r="F23" s="338"/>
      <c r="G23" s="339"/>
    </row>
    <row r="24" spans="1:7" ht="15.75" customHeight="1" x14ac:dyDescent="0.25">
      <c r="A24" s="487"/>
      <c r="B24" s="488"/>
      <c r="C24" s="488"/>
      <c r="D24" s="488"/>
      <c r="E24" s="489"/>
      <c r="F24" s="338"/>
      <c r="G24" s="339"/>
    </row>
    <row r="25" spans="1:7" ht="15.75" customHeight="1" x14ac:dyDescent="0.25">
      <c r="A25" s="334" t="s">
        <v>243</v>
      </c>
      <c r="B25" s="335" t="s">
        <v>238</v>
      </c>
      <c r="C25" s="336">
        <v>265958</v>
      </c>
      <c r="D25" s="336">
        <v>61825</v>
      </c>
      <c r="E25" s="337">
        <f>C25+D25</f>
        <v>327783</v>
      </c>
      <c r="F25" s="338"/>
      <c r="G25" s="339"/>
    </row>
    <row r="26" spans="1:7" ht="15.75" customHeight="1" x14ac:dyDescent="0.25">
      <c r="A26" s="487"/>
      <c r="B26" s="488"/>
      <c r="C26" s="488"/>
      <c r="D26" s="488"/>
      <c r="E26" s="489"/>
      <c r="F26" s="338"/>
      <c r="G26" s="339"/>
    </row>
    <row r="27" spans="1:7" ht="15.75" customHeight="1" x14ac:dyDescent="0.25">
      <c r="A27" s="334" t="s">
        <v>244</v>
      </c>
      <c r="B27" s="335" t="s">
        <v>238</v>
      </c>
      <c r="C27" s="336">
        <v>278889</v>
      </c>
      <c r="D27" s="336">
        <v>44910</v>
      </c>
      <c r="E27" s="337">
        <f>C27+D27</f>
        <v>323799</v>
      </c>
      <c r="F27" s="338"/>
      <c r="G27" s="339"/>
    </row>
    <row r="28" spans="1:7" ht="15.75" customHeight="1" x14ac:dyDescent="0.25">
      <c r="A28" s="487"/>
      <c r="B28" s="488"/>
      <c r="C28" s="488"/>
      <c r="D28" s="488"/>
      <c r="E28" s="489"/>
      <c r="F28" s="338"/>
      <c r="G28" s="339"/>
    </row>
    <row r="29" spans="1:7" ht="15.75" customHeight="1" x14ac:dyDescent="0.25">
      <c r="A29" s="334" t="s">
        <v>245</v>
      </c>
      <c r="B29" s="335" t="s">
        <v>235</v>
      </c>
      <c r="C29" s="336">
        <v>267521</v>
      </c>
      <c r="D29" s="336">
        <v>51454</v>
      </c>
      <c r="E29" s="337">
        <f>C29+D29</f>
        <v>318975</v>
      </c>
      <c r="F29" s="338"/>
      <c r="G29" s="339"/>
    </row>
    <row r="30" spans="1:7" ht="15.75" customHeight="1" thickBot="1" x14ac:dyDescent="0.3">
      <c r="A30" s="487"/>
      <c r="B30" s="488"/>
      <c r="C30" s="488"/>
      <c r="D30" s="488"/>
      <c r="E30" s="489"/>
      <c r="F30" s="338"/>
      <c r="G30" s="339"/>
    </row>
    <row r="31" spans="1:7" ht="18.75" customHeight="1" thickBot="1" x14ac:dyDescent="0.3">
      <c r="A31" s="340"/>
      <c r="B31" s="341" t="s">
        <v>136</v>
      </c>
      <c r="C31" s="342">
        <f>SUM(C11+C13+C15+C17+C19+C21+C23+C25+C27+C29)</f>
        <v>2923890</v>
      </c>
      <c r="D31" s="342">
        <f>SUM(D11+D13+D15+D17+D19+D21+D23+D25+D27+D29)</f>
        <v>575672</v>
      </c>
      <c r="E31" s="343">
        <f>C31+D31</f>
        <v>3499562</v>
      </c>
      <c r="F31" s="344"/>
      <c r="G31" s="344"/>
    </row>
  </sheetData>
  <mergeCells count="11">
    <mergeCell ref="A22:E22"/>
    <mergeCell ref="A24:E24"/>
    <mergeCell ref="A26:E26"/>
    <mergeCell ref="A28:E28"/>
    <mergeCell ref="A30:E30"/>
    <mergeCell ref="A7:E7"/>
    <mergeCell ref="A12:E12"/>
    <mergeCell ref="A14:E14"/>
    <mergeCell ref="A16:E16"/>
    <mergeCell ref="A18:E18"/>
    <mergeCell ref="A20:E20"/>
  </mergeCells>
  <pageMargins left="0.25" right="0.25" top="0.5" bottom="0.5" header="0.25" footer="0.25"/>
  <pageSetup paperSize="9" scale="84" orientation="landscape" horizontalDpi="1200" verticalDpi="1200" r:id="rId1"/>
  <headerFooter>
    <oddHeader>&amp;L&amp;10OFFICE OF HEALTH CARE ACCESS&amp;C&amp;10ANNUAL REPORTING&amp;R&amp;10MILFORD HOSPITAL</oddHeader>
    <oddFooter>&amp;L&amp;10REPORT 19&amp;C&amp;10&amp;P OF &amp;N&amp;R&amp;10&amp;D, &amp;T</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56"/>
  <sheetViews>
    <sheetView zoomScaleNormal="100" workbookViewId="0">
      <selection activeCell="A3" sqref="A3:E3"/>
    </sheetView>
  </sheetViews>
  <sheetFormatPr defaultRowHeight="12.75" x14ac:dyDescent="0.2"/>
  <cols>
    <col min="1" max="1" width="7.44140625" style="113" bestFit="1" customWidth="1"/>
    <col min="2" max="2" width="53.5546875" style="113" customWidth="1"/>
    <col min="3" max="3" width="15.6640625" style="113" bestFit="1" customWidth="1"/>
    <col min="4" max="4" width="16.109375" style="113" bestFit="1" customWidth="1"/>
    <col min="5" max="5" width="13.44140625" style="113" customWidth="1"/>
    <col min="6" max="16384" width="8.88671875" style="113"/>
  </cols>
  <sheetData>
    <row r="2" spans="1:5" x14ac:dyDescent="0.2">
      <c r="A2" s="491" t="s">
        <v>0</v>
      </c>
      <c r="B2" s="491"/>
      <c r="C2" s="491"/>
      <c r="D2" s="491"/>
      <c r="E2" s="491"/>
    </row>
    <row r="3" spans="1:5" x14ac:dyDescent="0.2">
      <c r="A3" s="491" t="s">
        <v>159</v>
      </c>
      <c r="B3" s="491"/>
      <c r="C3" s="491"/>
      <c r="D3" s="491"/>
      <c r="E3" s="491"/>
    </row>
    <row r="4" spans="1:5" ht="15" customHeight="1" x14ac:dyDescent="0.2">
      <c r="A4" s="491" t="s">
        <v>2</v>
      </c>
      <c r="B4" s="491"/>
      <c r="C4" s="491"/>
      <c r="D4" s="491"/>
      <c r="E4" s="491"/>
    </row>
    <row r="5" spans="1:5" ht="15" customHeight="1" x14ac:dyDescent="0.2">
      <c r="A5" s="492" t="s">
        <v>246</v>
      </c>
      <c r="B5" s="492"/>
      <c r="C5" s="492"/>
      <c r="D5" s="492"/>
      <c r="E5" s="492"/>
    </row>
    <row r="6" spans="1:5" ht="15" customHeight="1" x14ac:dyDescent="0.2">
      <c r="A6" s="492" t="s">
        <v>247</v>
      </c>
      <c r="B6" s="492"/>
      <c r="C6" s="492"/>
      <c r="D6" s="492"/>
      <c r="E6" s="492"/>
    </row>
    <row r="7" spans="1:5" x14ac:dyDescent="0.2">
      <c r="A7" s="346"/>
      <c r="B7" s="345"/>
      <c r="C7" s="346"/>
    </row>
    <row r="8" spans="1:5" ht="12.95" customHeight="1" x14ac:dyDescent="0.2">
      <c r="A8" s="347">
        <v>-1</v>
      </c>
      <c r="B8" s="348">
        <v>-2</v>
      </c>
      <c r="C8" s="347">
        <v>-3</v>
      </c>
      <c r="D8" s="347">
        <v>-4</v>
      </c>
      <c r="E8" s="347">
        <v>-5</v>
      </c>
    </row>
    <row r="9" spans="1:5" s="349" customFormat="1" ht="54" customHeight="1" x14ac:dyDescent="0.2">
      <c r="A9" s="350" t="s">
        <v>5</v>
      </c>
      <c r="B9" s="351" t="s">
        <v>6</v>
      </c>
      <c r="C9" s="352" t="s">
        <v>248</v>
      </c>
      <c r="D9" s="353" t="s">
        <v>249</v>
      </c>
      <c r="E9" s="354" t="s">
        <v>231</v>
      </c>
    </row>
    <row r="10" spans="1:5" s="349" customFormat="1" x14ac:dyDescent="0.2">
      <c r="A10" s="355"/>
      <c r="B10" s="356"/>
      <c r="C10" s="357"/>
      <c r="D10" s="357"/>
      <c r="E10" s="358"/>
    </row>
    <row r="11" spans="1:5" s="349" customFormat="1" x14ac:dyDescent="0.2">
      <c r="A11" s="359" t="s">
        <v>250</v>
      </c>
      <c r="B11" s="360" t="s">
        <v>10</v>
      </c>
      <c r="C11" s="361"/>
      <c r="D11" s="361"/>
      <c r="E11" s="362"/>
    </row>
    <row r="12" spans="1:5" ht="14.25" customHeight="1" x14ac:dyDescent="0.2">
      <c r="A12" s="363">
        <v>1</v>
      </c>
      <c r="B12" s="364" t="s">
        <v>251</v>
      </c>
      <c r="C12" s="365">
        <v>17783</v>
      </c>
      <c r="D12" s="365">
        <v>3219</v>
      </c>
      <c r="E12" s="365">
        <f>D12+ C12</f>
        <v>21002</v>
      </c>
    </row>
    <row r="13" spans="1:5" ht="14.25" customHeight="1" x14ac:dyDescent="0.2">
      <c r="A13" s="363">
        <v>2</v>
      </c>
      <c r="B13" s="364" t="s">
        <v>252</v>
      </c>
      <c r="C13" s="365">
        <v>0</v>
      </c>
      <c r="D13" s="365">
        <v>0</v>
      </c>
      <c r="E13" s="365">
        <f>D13+ C13</f>
        <v>0</v>
      </c>
    </row>
    <row r="14" spans="1:5" x14ac:dyDescent="0.2">
      <c r="A14" s="355"/>
      <c r="B14" s="356"/>
      <c r="C14" s="357"/>
      <c r="D14" s="357"/>
      <c r="E14" s="366"/>
    </row>
    <row r="15" spans="1:5" s="349" customFormat="1" x14ac:dyDescent="0.2">
      <c r="A15" s="359" t="s">
        <v>253</v>
      </c>
      <c r="B15" s="360" t="s">
        <v>39</v>
      </c>
      <c r="C15" s="361"/>
      <c r="D15" s="361"/>
      <c r="E15" s="362"/>
    </row>
    <row r="16" spans="1:5" ht="14.25" customHeight="1" x14ac:dyDescent="0.2">
      <c r="A16" s="363">
        <v>1</v>
      </c>
      <c r="B16" s="364" t="s">
        <v>251</v>
      </c>
      <c r="C16" s="365">
        <v>25350</v>
      </c>
      <c r="D16" s="365">
        <v>10231</v>
      </c>
      <c r="E16" s="365">
        <f>D16+ C16</f>
        <v>35581</v>
      </c>
    </row>
    <row r="17" spans="1:5" ht="14.25" customHeight="1" x14ac:dyDescent="0.2">
      <c r="A17" s="363">
        <v>2</v>
      </c>
      <c r="B17" s="364" t="s">
        <v>252</v>
      </c>
      <c r="C17" s="365">
        <v>0</v>
      </c>
      <c r="D17" s="365">
        <v>0</v>
      </c>
      <c r="E17" s="365">
        <f>D17+ C17</f>
        <v>0</v>
      </c>
    </row>
    <row r="18" spans="1:5" x14ac:dyDescent="0.2">
      <c r="A18" s="355"/>
      <c r="B18" s="356"/>
      <c r="C18" s="357"/>
      <c r="D18" s="357"/>
      <c r="E18" s="366"/>
    </row>
    <row r="19" spans="1:5" s="349" customFormat="1" x14ac:dyDescent="0.2">
      <c r="A19" s="359" t="s">
        <v>254</v>
      </c>
      <c r="B19" s="360" t="s">
        <v>45</v>
      </c>
      <c r="C19" s="361"/>
      <c r="D19" s="361"/>
      <c r="E19" s="362"/>
    </row>
    <row r="20" spans="1:5" ht="14.25" customHeight="1" x14ac:dyDescent="0.2">
      <c r="A20" s="363">
        <v>1</v>
      </c>
      <c r="B20" s="364" t="s">
        <v>251</v>
      </c>
      <c r="C20" s="365">
        <v>0</v>
      </c>
      <c r="D20" s="365">
        <v>0</v>
      </c>
      <c r="E20" s="365">
        <f>D20+ C20</f>
        <v>0</v>
      </c>
    </row>
    <row r="21" spans="1:5" ht="14.25" customHeight="1" x14ac:dyDescent="0.2">
      <c r="A21" s="363">
        <v>2</v>
      </c>
      <c r="B21" s="364" t="s">
        <v>252</v>
      </c>
      <c r="C21" s="365">
        <v>0</v>
      </c>
      <c r="D21" s="365">
        <v>0</v>
      </c>
      <c r="E21" s="365">
        <f>D21+ C21</f>
        <v>0</v>
      </c>
    </row>
    <row r="22" spans="1:5" x14ac:dyDescent="0.2">
      <c r="A22" s="355"/>
      <c r="B22" s="356"/>
      <c r="C22" s="357"/>
      <c r="D22" s="357"/>
      <c r="E22" s="366"/>
    </row>
    <row r="23" spans="1:5" s="349" customFormat="1" x14ac:dyDescent="0.2">
      <c r="A23" s="359" t="s">
        <v>255</v>
      </c>
      <c r="B23" s="360" t="s">
        <v>49</v>
      </c>
      <c r="C23" s="361"/>
      <c r="D23" s="361"/>
      <c r="E23" s="362"/>
    </row>
    <row r="24" spans="1:5" ht="14.25" customHeight="1" x14ac:dyDescent="0.2">
      <c r="A24" s="363">
        <v>1</v>
      </c>
      <c r="B24" s="364" t="s">
        <v>251</v>
      </c>
      <c r="C24" s="365">
        <v>167685</v>
      </c>
      <c r="D24" s="365">
        <v>42404</v>
      </c>
      <c r="E24" s="365">
        <f>D24+ C24</f>
        <v>210089</v>
      </c>
    </row>
    <row r="25" spans="1:5" ht="14.25" customHeight="1" x14ac:dyDescent="0.2">
      <c r="A25" s="363">
        <v>2</v>
      </c>
      <c r="B25" s="364" t="s">
        <v>252</v>
      </c>
      <c r="C25" s="365">
        <v>0</v>
      </c>
      <c r="D25" s="365">
        <v>0</v>
      </c>
      <c r="E25" s="365">
        <f>D25+ C25</f>
        <v>0</v>
      </c>
    </row>
    <row r="26" spans="1:5" x14ac:dyDescent="0.2">
      <c r="A26" s="355"/>
      <c r="B26" s="356"/>
      <c r="C26" s="357"/>
      <c r="D26" s="357"/>
      <c r="E26" s="366"/>
    </row>
    <row r="27" spans="1:5" s="349" customFormat="1" x14ac:dyDescent="0.2">
      <c r="A27" s="359" t="s">
        <v>256</v>
      </c>
      <c r="B27" s="360" t="s">
        <v>52</v>
      </c>
      <c r="C27" s="361"/>
      <c r="D27" s="361"/>
      <c r="E27" s="362"/>
    </row>
    <row r="28" spans="1:5" ht="14.25" customHeight="1" x14ac:dyDescent="0.2">
      <c r="A28" s="363">
        <v>1</v>
      </c>
      <c r="B28" s="364" t="s">
        <v>251</v>
      </c>
      <c r="C28" s="365">
        <v>795048</v>
      </c>
      <c r="D28" s="365">
        <v>261885</v>
      </c>
      <c r="E28" s="365">
        <f>D28+ C28</f>
        <v>1056933</v>
      </c>
    </row>
    <row r="29" spans="1:5" ht="14.25" customHeight="1" x14ac:dyDescent="0.2">
      <c r="A29" s="363">
        <v>2</v>
      </c>
      <c r="B29" s="364" t="s">
        <v>252</v>
      </c>
      <c r="C29" s="365">
        <v>0</v>
      </c>
      <c r="D29" s="365">
        <v>0</v>
      </c>
      <c r="E29" s="365">
        <f>D29+ C29</f>
        <v>0</v>
      </c>
    </row>
    <row r="30" spans="1:5" x14ac:dyDescent="0.2">
      <c r="A30" s="355"/>
      <c r="B30" s="356"/>
      <c r="C30" s="357"/>
      <c r="D30" s="357"/>
      <c r="E30" s="366"/>
    </row>
    <row r="31" spans="1:5" s="349" customFormat="1" x14ac:dyDescent="0.2">
      <c r="A31" s="359" t="s">
        <v>257</v>
      </c>
      <c r="B31" s="360" t="s">
        <v>59</v>
      </c>
      <c r="C31" s="361"/>
      <c r="D31" s="361"/>
      <c r="E31" s="362"/>
    </row>
    <row r="32" spans="1:5" ht="14.25" customHeight="1" x14ac:dyDescent="0.2">
      <c r="A32" s="363">
        <v>1</v>
      </c>
      <c r="B32" s="364" t="s">
        <v>251</v>
      </c>
      <c r="C32" s="365">
        <v>9568</v>
      </c>
      <c r="D32" s="365">
        <v>4584</v>
      </c>
      <c r="E32" s="365">
        <f>D32+ C32</f>
        <v>14152</v>
      </c>
    </row>
    <row r="33" spans="1:5" ht="14.25" customHeight="1" x14ac:dyDescent="0.2">
      <c r="A33" s="363">
        <v>2</v>
      </c>
      <c r="B33" s="364" t="s">
        <v>252</v>
      </c>
      <c r="C33" s="365">
        <v>0</v>
      </c>
      <c r="D33" s="365">
        <v>0</v>
      </c>
      <c r="E33" s="365">
        <f>D33+ C33</f>
        <v>0</v>
      </c>
    </row>
    <row r="34" spans="1:5" x14ac:dyDescent="0.2">
      <c r="A34" s="355"/>
      <c r="B34" s="356"/>
      <c r="C34" s="357"/>
      <c r="D34" s="357"/>
      <c r="E34" s="366"/>
    </row>
    <row r="35" spans="1:5" s="349" customFormat="1" x14ac:dyDescent="0.2">
      <c r="A35" s="359" t="s">
        <v>258</v>
      </c>
      <c r="B35" s="360" t="s">
        <v>63</v>
      </c>
      <c r="C35" s="361"/>
      <c r="D35" s="361"/>
      <c r="E35" s="362"/>
    </row>
    <row r="36" spans="1:5" ht="14.25" customHeight="1" x14ac:dyDescent="0.2">
      <c r="A36" s="363">
        <v>1</v>
      </c>
      <c r="B36" s="364" t="s">
        <v>251</v>
      </c>
      <c r="C36" s="365">
        <v>0</v>
      </c>
      <c r="D36" s="365">
        <v>0</v>
      </c>
      <c r="E36" s="365">
        <f>D36+ C36</f>
        <v>0</v>
      </c>
    </row>
    <row r="37" spans="1:5" ht="14.25" customHeight="1" x14ac:dyDescent="0.2">
      <c r="A37" s="363">
        <v>2</v>
      </c>
      <c r="B37" s="364" t="s">
        <v>252</v>
      </c>
      <c r="C37" s="365">
        <v>0</v>
      </c>
      <c r="D37" s="365">
        <v>0</v>
      </c>
      <c r="E37" s="365">
        <f>D37+ C37</f>
        <v>0</v>
      </c>
    </row>
    <row r="38" spans="1:5" x14ac:dyDescent="0.2">
      <c r="A38" s="355"/>
      <c r="B38" s="356"/>
      <c r="C38" s="357"/>
      <c r="D38" s="357"/>
      <c r="E38" s="366"/>
    </row>
    <row r="39" spans="1:5" s="349" customFormat="1" x14ac:dyDescent="0.2">
      <c r="A39" s="359" t="s">
        <v>259</v>
      </c>
      <c r="B39" s="360" t="s">
        <v>67</v>
      </c>
      <c r="C39" s="361"/>
      <c r="D39" s="361"/>
      <c r="E39" s="362"/>
    </row>
    <row r="40" spans="1:5" ht="14.25" customHeight="1" x14ac:dyDescent="0.2">
      <c r="A40" s="363">
        <v>1</v>
      </c>
      <c r="B40" s="364" t="s">
        <v>251</v>
      </c>
      <c r="C40" s="365">
        <v>0</v>
      </c>
      <c r="D40" s="365">
        <v>0</v>
      </c>
      <c r="E40" s="365">
        <f>D40+ C40</f>
        <v>0</v>
      </c>
    </row>
    <row r="41" spans="1:5" ht="14.25" customHeight="1" x14ac:dyDescent="0.2">
      <c r="A41" s="363">
        <v>2</v>
      </c>
      <c r="B41" s="364" t="s">
        <v>252</v>
      </c>
      <c r="C41" s="365">
        <v>0</v>
      </c>
      <c r="D41" s="365">
        <v>0</v>
      </c>
      <c r="E41" s="365">
        <f>D41+ C41</f>
        <v>0</v>
      </c>
    </row>
    <row r="42" spans="1:5" x14ac:dyDescent="0.2">
      <c r="A42" s="355"/>
      <c r="B42" s="356"/>
      <c r="C42" s="357"/>
      <c r="D42" s="357"/>
      <c r="E42" s="366"/>
    </row>
    <row r="43" spans="1:5" s="349" customFormat="1" x14ac:dyDescent="0.2">
      <c r="A43" s="359" t="s">
        <v>260</v>
      </c>
      <c r="B43" s="360" t="s">
        <v>70</v>
      </c>
      <c r="C43" s="361"/>
      <c r="D43" s="361"/>
      <c r="E43" s="362"/>
    </row>
    <row r="44" spans="1:5" ht="14.25" customHeight="1" x14ac:dyDescent="0.2">
      <c r="A44" s="363">
        <v>1</v>
      </c>
      <c r="B44" s="364" t="s">
        <v>251</v>
      </c>
      <c r="C44" s="365">
        <v>4932</v>
      </c>
      <c r="D44" s="365">
        <v>874</v>
      </c>
      <c r="E44" s="365">
        <f>D44+ C44</f>
        <v>5806</v>
      </c>
    </row>
    <row r="45" spans="1:5" ht="14.25" customHeight="1" x14ac:dyDescent="0.2">
      <c r="A45" s="363">
        <v>2</v>
      </c>
      <c r="B45" s="364" t="s">
        <v>252</v>
      </c>
      <c r="C45" s="365">
        <v>0</v>
      </c>
      <c r="D45" s="365">
        <v>0</v>
      </c>
      <c r="E45" s="365">
        <f>D45+ C45</f>
        <v>0</v>
      </c>
    </row>
    <row r="46" spans="1:5" x14ac:dyDescent="0.2">
      <c r="A46" s="355"/>
      <c r="B46" s="356"/>
      <c r="C46" s="357"/>
      <c r="D46" s="357"/>
      <c r="E46" s="366"/>
    </row>
    <row r="47" spans="1:5" s="349" customFormat="1" x14ac:dyDescent="0.2">
      <c r="A47" s="359" t="s">
        <v>261</v>
      </c>
      <c r="B47" s="360" t="s">
        <v>74</v>
      </c>
      <c r="C47" s="361"/>
      <c r="D47" s="361"/>
      <c r="E47" s="362"/>
    </row>
    <row r="48" spans="1:5" ht="14.25" customHeight="1" x14ac:dyDescent="0.2">
      <c r="A48" s="363">
        <v>1</v>
      </c>
      <c r="B48" s="364" t="s">
        <v>251</v>
      </c>
      <c r="C48" s="365">
        <v>95264</v>
      </c>
      <c r="D48" s="365">
        <v>28447</v>
      </c>
      <c r="E48" s="365">
        <f>D48+ C48</f>
        <v>123711</v>
      </c>
    </row>
    <row r="49" spans="1:6" ht="14.25" customHeight="1" x14ac:dyDescent="0.2">
      <c r="A49" s="363">
        <v>2</v>
      </c>
      <c r="B49" s="364" t="s">
        <v>252</v>
      </c>
      <c r="C49" s="365">
        <v>0</v>
      </c>
      <c r="D49" s="365">
        <v>0</v>
      </c>
      <c r="E49" s="365">
        <f>D49+ C49</f>
        <v>0</v>
      </c>
    </row>
    <row r="50" spans="1:6" x14ac:dyDescent="0.2">
      <c r="A50" s="355"/>
      <c r="B50" s="356"/>
      <c r="C50" s="357"/>
      <c r="D50" s="357"/>
      <c r="E50" s="366"/>
    </row>
    <row r="51" spans="1:6" ht="13.5" customHeight="1" x14ac:dyDescent="0.2">
      <c r="A51" s="367"/>
      <c r="B51" s="493"/>
      <c r="C51" s="493"/>
      <c r="D51" s="493"/>
      <c r="E51" s="368"/>
    </row>
    <row r="52" spans="1:6" ht="15" customHeight="1" x14ac:dyDescent="0.2">
      <c r="A52" s="370"/>
      <c r="B52" s="490" t="s">
        <v>262</v>
      </c>
      <c r="C52" s="490"/>
      <c r="D52" s="490"/>
      <c r="E52" s="490"/>
      <c r="F52" s="367"/>
    </row>
    <row r="53" spans="1:6" ht="13.5" customHeight="1" x14ac:dyDescent="0.2">
      <c r="A53" s="370"/>
      <c r="B53" s="369"/>
      <c r="C53" s="369"/>
      <c r="D53" s="369"/>
      <c r="E53" s="369"/>
      <c r="F53" s="367"/>
    </row>
    <row r="54" spans="1:6" ht="26.1" customHeight="1" x14ac:dyDescent="0.2">
      <c r="A54" s="370"/>
      <c r="B54" s="490" t="s">
        <v>263</v>
      </c>
      <c r="C54" s="490"/>
      <c r="D54" s="490"/>
      <c r="E54" s="490"/>
      <c r="F54" s="367"/>
    </row>
    <row r="55" spans="1:6" ht="15" customHeight="1" x14ac:dyDescent="0.2">
      <c r="A55" s="367"/>
      <c r="B55" s="490" t="s">
        <v>264</v>
      </c>
      <c r="C55" s="490"/>
      <c r="D55" s="490"/>
      <c r="E55" s="490"/>
      <c r="F55" s="367"/>
    </row>
    <row r="56" spans="1:6" ht="15" customHeight="1" x14ac:dyDescent="0.2">
      <c r="A56" s="367"/>
      <c r="B56" s="490" t="s">
        <v>265</v>
      </c>
      <c r="C56" s="490"/>
      <c r="D56" s="490"/>
      <c r="E56" s="490"/>
      <c r="F56" s="367"/>
    </row>
  </sheetData>
  <mergeCells count="10">
    <mergeCell ref="B52:E52"/>
    <mergeCell ref="B54:E54"/>
    <mergeCell ref="B55:E55"/>
    <mergeCell ref="B56:E56"/>
    <mergeCell ref="A2:E2"/>
    <mergeCell ref="A3:E3"/>
    <mergeCell ref="A4:E4"/>
    <mergeCell ref="A5:E5"/>
    <mergeCell ref="A6:E6"/>
    <mergeCell ref="B51:D51"/>
  </mergeCells>
  <pageMargins left="0.25" right="0.25" top="0.5" bottom="0.5" header="0.25" footer="0.25"/>
  <pageSetup paperSize="9" scale="74" orientation="portrait" horizontalDpi="1200" verticalDpi="1200" r:id="rId1"/>
  <headerFooter>
    <oddHeader>&amp;LOFFICE OF HEALTH CARE ACCESS&amp;CANNUAL REPORTING&amp;RMILFORD HOSPITAL</oddHeader>
    <oddFooter>&amp;LREPORT 21&amp;C&amp;P OF &amp;N&amp;R&amp;D,&amp;T</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20"/>
  <sheetViews>
    <sheetView zoomScale="75" zoomScaleNormal="75" workbookViewId="0"/>
  </sheetViews>
  <sheetFormatPr defaultRowHeight="15" customHeight="1" x14ac:dyDescent="0.2"/>
  <cols>
    <col min="1" max="1" width="5.109375" style="371" customWidth="1"/>
    <col min="2" max="2" width="70.6640625" style="30" customWidth="1"/>
    <col min="3" max="3" width="29.21875" style="372" customWidth="1"/>
    <col min="4" max="16384" width="8.88671875" style="30"/>
  </cols>
  <sheetData>
    <row r="2" spans="1:4" ht="15.75" customHeight="1" x14ac:dyDescent="0.25">
      <c r="A2" s="444" t="s">
        <v>0</v>
      </c>
      <c r="B2" s="444"/>
      <c r="C2" s="444"/>
    </row>
    <row r="3" spans="1:4" ht="15" customHeight="1" x14ac:dyDescent="0.25">
      <c r="A3" s="444" t="s">
        <v>159</v>
      </c>
      <c r="B3" s="444"/>
      <c r="C3" s="444"/>
    </row>
    <row r="4" spans="1:4" ht="15" customHeight="1" x14ac:dyDescent="0.25">
      <c r="A4" s="444" t="s">
        <v>2</v>
      </c>
      <c r="B4" s="444"/>
      <c r="C4" s="444"/>
    </row>
    <row r="5" spans="1:4" ht="15" customHeight="1" x14ac:dyDescent="0.25">
      <c r="A5" s="444" t="s">
        <v>266</v>
      </c>
      <c r="B5" s="444"/>
      <c r="C5" s="444"/>
    </row>
    <row r="6" spans="1:4" ht="15" customHeight="1" x14ac:dyDescent="0.25">
      <c r="A6" s="444" t="s">
        <v>267</v>
      </c>
      <c r="B6" s="444"/>
      <c r="C6" s="444"/>
    </row>
    <row r="7" spans="1:4" ht="15" customHeight="1" x14ac:dyDescent="0.25">
      <c r="A7" s="373"/>
      <c r="B7" s="35"/>
      <c r="D7" s="41"/>
    </row>
    <row r="8" spans="1:4" ht="15.75" customHeight="1" x14ac:dyDescent="0.25">
      <c r="A8" s="374">
        <v>-1</v>
      </c>
      <c r="B8" s="375">
        <v>-2</v>
      </c>
      <c r="C8" s="374">
        <v>-3</v>
      </c>
      <c r="D8" s="41"/>
    </row>
    <row r="9" spans="1:4" ht="24.75" customHeight="1" x14ac:dyDescent="0.25">
      <c r="A9" s="376" t="s">
        <v>5</v>
      </c>
      <c r="B9" s="377" t="s">
        <v>6</v>
      </c>
      <c r="C9" s="378" t="s">
        <v>268</v>
      </c>
    </row>
    <row r="10" spans="1:4" ht="15.75" customHeight="1" x14ac:dyDescent="0.25">
      <c r="A10" s="379"/>
      <c r="B10" s="380"/>
      <c r="C10" s="381"/>
    </row>
    <row r="11" spans="1:4" ht="30" customHeight="1" x14ac:dyDescent="0.25">
      <c r="A11" s="382" t="s">
        <v>269</v>
      </c>
      <c r="B11" s="383" t="s">
        <v>270</v>
      </c>
      <c r="C11" s="384"/>
    </row>
    <row r="12" spans="1:4" ht="45" customHeight="1" x14ac:dyDescent="0.2">
      <c r="A12" s="385" t="s">
        <v>271</v>
      </c>
      <c r="B12" s="386" t="s">
        <v>272</v>
      </c>
      <c r="C12" s="387" t="s">
        <v>273</v>
      </c>
    </row>
    <row r="13" spans="1:4" ht="15" customHeight="1" x14ac:dyDescent="0.2">
      <c r="A13" s="388"/>
      <c r="B13" s="389"/>
      <c r="C13" s="390"/>
    </row>
    <row r="14" spans="1:4" ht="30" customHeight="1" x14ac:dyDescent="0.2">
      <c r="A14" s="391" t="s">
        <v>274</v>
      </c>
      <c r="B14" s="392" t="s">
        <v>275</v>
      </c>
      <c r="C14" s="393" t="s">
        <v>273</v>
      </c>
    </row>
    <row r="15" spans="1:4" ht="15" customHeight="1" x14ac:dyDescent="0.2">
      <c r="A15" s="394"/>
      <c r="B15" s="389"/>
      <c r="C15" s="390"/>
    </row>
    <row r="16" spans="1:4" ht="30" customHeight="1" x14ac:dyDescent="0.2">
      <c r="A16" s="391" t="s">
        <v>276</v>
      </c>
      <c r="B16" s="392" t="s">
        <v>277</v>
      </c>
      <c r="C16" s="393" t="s">
        <v>273</v>
      </c>
    </row>
    <row r="17" spans="1:3" ht="15" customHeight="1" x14ac:dyDescent="0.2">
      <c r="A17" s="394"/>
      <c r="B17" s="389"/>
      <c r="C17" s="390"/>
    </row>
    <row r="18" spans="1:3" ht="30" customHeight="1" x14ac:dyDescent="0.2">
      <c r="A18" s="391" t="s">
        <v>278</v>
      </c>
      <c r="B18" s="392" t="s">
        <v>279</v>
      </c>
      <c r="C18" s="393" t="s">
        <v>273</v>
      </c>
    </row>
    <row r="19" spans="1:3" ht="15" customHeight="1" x14ac:dyDescent="0.2">
      <c r="A19" s="395"/>
      <c r="B19" s="396"/>
      <c r="C19" s="390"/>
    </row>
    <row r="20" spans="1:3" ht="30" customHeight="1" x14ac:dyDescent="0.2">
      <c r="A20" s="397" t="s">
        <v>280</v>
      </c>
      <c r="B20" s="398" t="s">
        <v>281</v>
      </c>
      <c r="C20" s="399">
        <v>0</v>
      </c>
    </row>
  </sheetData>
  <mergeCells count="5">
    <mergeCell ref="A2:C2"/>
    <mergeCell ref="A3:C3"/>
    <mergeCell ref="A4:C4"/>
    <mergeCell ref="A5:C5"/>
    <mergeCell ref="A6:C6"/>
  </mergeCells>
  <pageMargins left="0.25" right="0.25" top="0.5" bottom="0.5" header="0.25" footer="0.25"/>
  <pageSetup paperSize="9" scale="74" orientation="portrait" horizontalDpi="1200" verticalDpi="1200" r:id="rId1"/>
  <headerFooter>
    <oddHeader>&amp;LOFFICE OF HEALTH CARE ACCESS&amp;CANNUAL REPORTING&amp;RMILFORD HOSPITAL</oddHeader>
    <oddFooter>&amp;LREPORT 22&amp;C&amp;P OF &amp;N&amp;R&amp;D,&amp;T</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76"/>
  <sheetViews>
    <sheetView zoomScale="75" zoomScaleNormal="75" zoomScaleSheetLayoutView="75" workbookViewId="0">
      <selection activeCell="A3" sqref="A3:F3"/>
    </sheetView>
  </sheetViews>
  <sheetFormatPr defaultRowHeight="14.25" customHeight="1" x14ac:dyDescent="0.2"/>
  <cols>
    <col min="1" max="1" width="6.77734375" style="400" customWidth="1"/>
    <col min="2" max="2" width="43" style="400" customWidth="1"/>
    <col min="3" max="6" width="13" style="400" customWidth="1"/>
    <col min="7" max="16384" width="8.88671875" style="400"/>
  </cols>
  <sheetData>
    <row r="1" spans="1:6" ht="14.25" customHeight="1" x14ac:dyDescent="0.25">
      <c r="A1" s="494" t="s">
        <v>0</v>
      </c>
      <c r="B1" s="495"/>
      <c r="C1" s="495"/>
      <c r="D1" s="495"/>
      <c r="E1" s="495"/>
      <c r="F1" s="496"/>
    </row>
    <row r="2" spans="1:6" ht="14.25" customHeight="1" x14ac:dyDescent="0.25">
      <c r="A2" s="494" t="s">
        <v>159</v>
      </c>
      <c r="B2" s="495"/>
      <c r="C2" s="495"/>
      <c r="D2" s="495"/>
      <c r="E2" s="495"/>
      <c r="F2" s="496"/>
    </row>
    <row r="3" spans="1:6" ht="14.25" customHeight="1" x14ac:dyDescent="0.25">
      <c r="A3" s="462" t="s">
        <v>2</v>
      </c>
      <c r="B3" s="462"/>
      <c r="C3" s="462"/>
      <c r="D3" s="462"/>
      <c r="E3" s="462"/>
      <c r="F3" s="462"/>
    </row>
    <row r="4" spans="1:6" ht="14.25" customHeight="1" x14ac:dyDescent="0.25">
      <c r="A4" s="462" t="s">
        <v>282</v>
      </c>
      <c r="B4" s="462"/>
      <c r="C4" s="462"/>
      <c r="D4" s="462"/>
      <c r="E4" s="462"/>
      <c r="F4" s="462"/>
    </row>
    <row r="5" spans="1:6" ht="15" customHeight="1" x14ac:dyDescent="0.25">
      <c r="A5" s="401"/>
      <c r="B5" s="258"/>
      <c r="C5" s="258"/>
      <c r="D5" s="258"/>
      <c r="E5" s="258"/>
      <c r="F5" s="401"/>
    </row>
    <row r="6" spans="1:6" ht="15" customHeight="1" x14ac:dyDescent="0.25">
      <c r="A6" s="402">
        <v>-1</v>
      </c>
      <c r="B6" s="402">
        <v>-2</v>
      </c>
      <c r="C6" s="402">
        <v>-3</v>
      </c>
      <c r="D6" s="402">
        <v>-4</v>
      </c>
      <c r="E6" s="402">
        <v>-5</v>
      </c>
      <c r="F6" s="402">
        <v>-6</v>
      </c>
    </row>
    <row r="7" spans="1:6" ht="15" customHeight="1" x14ac:dyDescent="0.25">
      <c r="A7" s="403"/>
      <c r="B7" s="402"/>
      <c r="C7" s="402" t="s">
        <v>283</v>
      </c>
      <c r="D7" s="402" t="s">
        <v>284</v>
      </c>
      <c r="E7" s="402" t="s">
        <v>141</v>
      </c>
      <c r="F7" s="402" t="s">
        <v>285</v>
      </c>
    </row>
    <row r="8" spans="1:6" ht="15" customHeight="1" x14ac:dyDescent="0.25">
      <c r="A8" s="404" t="s">
        <v>5</v>
      </c>
      <c r="B8" s="405" t="s">
        <v>6</v>
      </c>
      <c r="C8" s="404" t="s">
        <v>141</v>
      </c>
      <c r="D8" s="404" t="s">
        <v>141</v>
      </c>
      <c r="E8" s="404" t="s">
        <v>286</v>
      </c>
      <c r="F8" s="404" t="s">
        <v>286</v>
      </c>
    </row>
    <row r="9" spans="1:6" ht="15" customHeight="1" x14ac:dyDescent="0.25">
      <c r="A9" s="403"/>
      <c r="B9" s="403"/>
      <c r="C9" s="403"/>
      <c r="D9" s="403"/>
      <c r="E9" s="403"/>
      <c r="F9" s="403"/>
    </row>
    <row r="10" spans="1:6" ht="15" customHeight="1" x14ac:dyDescent="0.25">
      <c r="A10" s="404" t="s">
        <v>8</v>
      </c>
      <c r="B10" s="406" t="s">
        <v>287</v>
      </c>
      <c r="C10" s="406"/>
      <c r="D10" s="406"/>
      <c r="E10" s="406"/>
      <c r="F10" s="407"/>
    </row>
    <row r="11" spans="1:6" ht="15" customHeight="1" x14ac:dyDescent="0.25">
      <c r="A11" s="404"/>
      <c r="B11" s="406"/>
      <c r="C11" s="406"/>
      <c r="D11" s="406"/>
      <c r="E11" s="406"/>
      <c r="F11" s="407"/>
    </row>
    <row r="12" spans="1:6" ht="14.25" customHeight="1" x14ac:dyDescent="0.2">
      <c r="A12" s="409" t="s">
        <v>232</v>
      </c>
      <c r="B12" s="410" t="s">
        <v>288</v>
      </c>
      <c r="C12" s="411">
        <v>38</v>
      </c>
      <c r="D12" s="411">
        <v>52</v>
      </c>
      <c r="E12" s="411">
        <f>+D12-C12</f>
        <v>14</v>
      </c>
      <c r="F12" s="407">
        <f>IF(C12=0,0,E12/C12)</f>
        <v>0.36842105263157893</v>
      </c>
    </row>
    <row r="13" spans="1:6" ht="15" customHeight="1" x14ac:dyDescent="0.25">
      <c r="A13" s="409" t="s">
        <v>234</v>
      </c>
      <c r="B13" s="410" t="s">
        <v>289</v>
      </c>
      <c r="C13" s="411">
        <v>16</v>
      </c>
      <c r="D13" s="411">
        <v>31</v>
      </c>
      <c r="E13" s="411">
        <f>+D13-C13</f>
        <v>15</v>
      </c>
      <c r="F13" s="412">
        <f>IF(C13=0,0,E13/C13)</f>
        <v>0.9375</v>
      </c>
    </row>
    <row r="14" spans="1:6" ht="15" customHeight="1" x14ac:dyDescent="0.25">
      <c r="A14" s="413"/>
      <c r="B14" s="413"/>
      <c r="C14" s="413"/>
      <c r="D14" s="413"/>
      <c r="E14" s="413"/>
    </row>
    <row r="15" spans="1:6" ht="14.25" customHeight="1" x14ac:dyDescent="0.2">
      <c r="A15" s="409" t="s">
        <v>236</v>
      </c>
      <c r="B15" s="410" t="s">
        <v>290</v>
      </c>
      <c r="C15" s="414">
        <v>122057</v>
      </c>
      <c r="D15" s="414">
        <v>299028</v>
      </c>
      <c r="E15" s="414">
        <f>+D15-C15</f>
        <v>176971</v>
      </c>
      <c r="F15" s="407">
        <f>IF(C15=0,0,E15/C15)</f>
        <v>1.4499045527909091</v>
      </c>
    </row>
    <row r="16" spans="1:6" ht="15" customHeight="1" x14ac:dyDescent="0.25">
      <c r="A16" s="408"/>
      <c r="B16" s="413" t="s">
        <v>291</v>
      </c>
      <c r="C16" s="415">
        <f>IF(C13=0,0,C15/C13)</f>
        <v>7628.5625</v>
      </c>
      <c r="D16" s="415">
        <f>IF(D13=0,0,D15/D13)</f>
        <v>9646.0645161290322</v>
      </c>
      <c r="E16" s="415">
        <f>+D16-C16</f>
        <v>2017.5020161290322</v>
      </c>
      <c r="F16" s="412">
        <f>IF(C16=0,0,E16/C16)</f>
        <v>0.2644668659565983</v>
      </c>
    </row>
    <row r="17" spans="1:6" ht="15" customHeight="1" x14ac:dyDescent="0.25">
      <c r="A17" s="413"/>
      <c r="B17" s="413"/>
      <c r="C17" s="413"/>
      <c r="D17" s="413"/>
      <c r="E17" s="413"/>
      <c r="F17" s="407"/>
    </row>
    <row r="18" spans="1:6" ht="14.25" customHeight="1" x14ac:dyDescent="0.2">
      <c r="A18" s="409" t="s">
        <v>237</v>
      </c>
      <c r="B18" s="410" t="s">
        <v>292</v>
      </c>
      <c r="C18" s="410">
        <v>0.38265199999999999</v>
      </c>
      <c r="D18" s="410">
        <v>0.40242</v>
      </c>
      <c r="E18" s="416">
        <f>+D18-C18</f>
        <v>1.9768000000000008E-2</v>
      </c>
      <c r="F18" s="407">
        <f>IF(C18=0,0,E18/C18)</f>
        <v>5.1660516605166074E-2</v>
      </c>
    </row>
    <row r="19" spans="1:6" ht="15" customHeight="1" x14ac:dyDescent="0.25">
      <c r="A19" s="408"/>
      <c r="B19" s="413" t="s">
        <v>293</v>
      </c>
      <c r="C19" s="415">
        <f>+C15*C18</f>
        <v>46705.355164000001</v>
      </c>
      <c r="D19" s="415">
        <f>+D15*D18</f>
        <v>120334.84776</v>
      </c>
      <c r="E19" s="415">
        <f>+D19-C19</f>
        <v>73629.492595999996</v>
      </c>
      <c r="F19" s="412">
        <f>IF(C19=0,0,E19/C19)</f>
        <v>1.5764678876214357</v>
      </c>
    </row>
    <row r="20" spans="1:6" ht="15" customHeight="1" x14ac:dyDescent="0.25">
      <c r="A20" s="408"/>
      <c r="B20" s="413" t="s">
        <v>294</v>
      </c>
      <c r="C20" s="415">
        <f>IF(C13=0,0,C19/C13)</f>
        <v>2919.08469775</v>
      </c>
      <c r="D20" s="415">
        <f>IF(D13=0,0,D19/D13)</f>
        <v>3881.7692825806453</v>
      </c>
      <c r="E20" s="415">
        <f>+D20-C20</f>
        <v>962.68458483064524</v>
      </c>
      <c r="F20" s="412">
        <f>IF(C20=0,0,E20/C20)</f>
        <v>0.32978987748203142</v>
      </c>
    </row>
    <row r="21" spans="1:6" ht="15" customHeight="1" x14ac:dyDescent="0.25">
      <c r="A21" s="403"/>
      <c r="B21" s="413"/>
      <c r="C21" s="417"/>
      <c r="D21" s="417"/>
      <c r="E21" s="417"/>
      <c r="F21" s="407"/>
    </row>
    <row r="22" spans="1:6" ht="14.25" customHeight="1" x14ac:dyDescent="0.2">
      <c r="A22" s="409" t="s">
        <v>239</v>
      </c>
      <c r="B22" s="410" t="s">
        <v>295</v>
      </c>
      <c r="C22" s="414">
        <v>76155</v>
      </c>
      <c r="D22" s="414">
        <v>184493</v>
      </c>
      <c r="E22" s="414">
        <f>+D22-C22</f>
        <v>108338</v>
      </c>
      <c r="F22" s="407">
        <f>IF(C22=0,0,E22/C22)</f>
        <v>1.4225986474952399</v>
      </c>
    </row>
    <row r="23" spans="1:6" ht="14.25" customHeight="1" x14ac:dyDescent="0.2">
      <c r="A23" s="409" t="s">
        <v>240</v>
      </c>
      <c r="B23" s="410" t="s">
        <v>296</v>
      </c>
      <c r="C23" s="418">
        <v>40793</v>
      </c>
      <c r="D23" s="418">
        <v>102356</v>
      </c>
      <c r="E23" s="418">
        <f>+D23-C23</f>
        <v>61563</v>
      </c>
      <c r="F23" s="407">
        <f>IF(C23=0,0,E23/C23)</f>
        <v>1.509155982644081</v>
      </c>
    </row>
    <row r="24" spans="1:6" ht="14.25" customHeight="1" x14ac:dyDescent="0.2">
      <c r="A24" s="409" t="s">
        <v>242</v>
      </c>
      <c r="B24" s="410" t="s">
        <v>297</v>
      </c>
      <c r="C24" s="418">
        <v>5109</v>
      </c>
      <c r="D24" s="418">
        <v>12179</v>
      </c>
      <c r="E24" s="418">
        <f>+D24-C24</f>
        <v>7070</v>
      </c>
      <c r="F24" s="407">
        <f>IF(C24=0,0,E24/C24)</f>
        <v>1.3838324525347425</v>
      </c>
    </row>
    <row r="25" spans="1:6" ht="15" customHeight="1" x14ac:dyDescent="0.25">
      <c r="A25" s="403"/>
      <c r="B25" s="413" t="s">
        <v>290</v>
      </c>
      <c r="C25" s="415">
        <f>+C22+C23+C24</f>
        <v>122057</v>
      </c>
      <c r="D25" s="415">
        <f>+D22+D23+D24</f>
        <v>299028</v>
      </c>
      <c r="E25" s="415">
        <f>+E22+E23+E24</f>
        <v>176971</v>
      </c>
      <c r="F25" s="412">
        <f>IF(C25=0,0,E25/C25)</f>
        <v>1.4499045527909091</v>
      </c>
    </row>
    <row r="26" spans="1:6" ht="15" customHeight="1" x14ac:dyDescent="0.25">
      <c r="A26" s="404"/>
      <c r="B26" s="413"/>
      <c r="C26" s="419"/>
      <c r="D26" s="419"/>
      <c r="E26" s="419"/>
      <c r="F26" s="407"/>
    </row>
    <row r="27" spans="1:6" ht="14.25" customHeight="1" x14ac:dyDescent="0.2">
      <c r="A27" s="409" t="s">
        <v>243</v>
      </c>
      <c r="B27" s="410" t="s">
        <v>298</v>
      </c>
      <c r="C27" s="418">
        <v>20</v>
      </c>
      <c r="D27" s="418">
        <v>72</v>
      </c>
      <c r="E27" s="418">
        <f>+D27-C27</f>
        <v>52</v>
      </c>
      <c r="F27" s="407">
        <f>IF(C27=0,0,E27/C27)</f>
        <v>2.6</v>
      </c>
    </row>
    <row r="28" spans="1:6" ht="14.25" customHeight="1" x14ac:dyDescent="0.2">
      <c r="A28" s="409" t="s">
        <v>244</v>
      </c>
      <c r="B28" s="410" t="s">
        <v>299</v>
      </c>
      <c r="C28" s="418">
        <v>3</v>
      </c>
      <c r="D28" s="418">
        <v>8</v>
      </c>
      <c r="E28" s="418">
        <f>+D28-C28</f>
        <v>5</v>
      </c>
      <c r="F28" s="407">
        <f>IF(C28=0,0,E28/C28)</f>
        <v>1.6666666666666667</v>
      </c>
    </row>
    <row r="29" spans="1:6" ht="14.25" customHeight="1" x14ac:dyDescent="0.2">
      <c r="A29" s="409" t="s">
        <v>245</v>
      </c>
      <c r="B29" s="410" t="s">
        <v>300</v>
      </c>
      <c r="C29" s="418">
        <v>29</v>
      </c>
      <c r="D29" s="418">
        <v>59</v>
      </c>
      <c r="E29" s="418">
        <f>+D29-C29</f>
        <v>30</v>
      </c>
      <c r="F29" s="407">
        <f>IF(C29=0,0,E29/C29)</f>
        <v>1.0344827586206897</v>
      </c>
    </row>
    <row r="30" spans="1:6" ht="30" customHeight="1" x14ac:dyDescent="0.2">
      <c r="A30" s="409" t="s">
        <v>301</v>
      </c>
      <c r="B30" s="420" t="s">
        <v>302</v>
      </c>
      <c r="C30" s="418">
        <v>3</v>
      </c>
      <c r="D30" s="418">
        <v>3</v>
      </c>
      <c r="E30" s="418">
        <f>+D30-C30</f>
        <v>0</v>
      </c>
      <c r="F30" s="407">
        <f>IF(C30=0,0,E30/C30)</f>
        <v>0</v>
      </c>
    </row>
    <row r="31" spans="1:6" ht="15" customHeight="1" x14ac:dyDescent="0.25">
      <c r="A31" s="421"/>
      <c r="B31" s="410"/>
      <c r="C31" s="406"/>
      <c r="D31" s="406"/>
      <c r="E31" s="406"/>
      <c r="F31" s="407"/>
    </row>
    <row r="32" spans="1:6" ht="15" customHeight="1" x14ac:dyDescent="0.25">
      <c r="A32" s="403"/>
      <c r="B32" s="413"/>
      <c r="C32" s="417"/>
      <c r="D32" s="417"/>
      <c r="E32" s="417"/>
      <c r="F32" s="412"/>
    </row>
    <row r="33" spans="1:6" ht="15" customHeight="1" x14ac:dyDescent="0.25">
      <c r="A33" s="422" t="s">
        <v>303</v>
      </c>
      <c r="B33" s="413"/>
      <c r="C33" s="417"/>
      <c r="D33" s="417"/>
      <c r="E33" s="417"/>
    </row>
    <row r="34" spans="1:6" ht="15" customHeight="1" x14ac:dyDescent="0.25">
      <c r="A34" s="422"/>
      <c r="F34" s="407"/>
    </row>
    <row r="35" spans="1:6" ht="15" customHeight="1" x14ac:dyDescent="0.25">
      <c r="A35" s="404"/>
      <c r="B35" s="422"/>
      <c r="C35" s="403"/>
      <c r="D35" s="403"/>
      <c r="E35" s="403"/>
      <c r="F35" s="412"/>
    </row>
    <row r="36" spans="1:6" ht="15" customHeight="1" x14ac:dyDescent="0.25">
      <c r="A36" s="404" t="s">
        <v>38</v>
      </c>
      <c r="B36" s="406" t="s">
        <v>304</v>
      </c>
      <c r="C36" s="403"/>
      <c r="D36" s="403"/>
      <c r="E36" s="403"/>
      <c r="F36" s="403"/>
    </row>
    <row r="37" spans="1:6" ht="15" customHeight="1" x14ac:dyDescent="0.25">
      <c r="A37" s="404"/>
      <c r="B37" s="422"/>
      <c r="C37" s="403"/>
      <c r="D37" s="403"/>
      <c r="E37" s="403"/>
      <c r="F37" s="403"/>
    </row>
    <row r="38" spans="1:6" ht="14.25" customHeight="1" x14ac:dyDescent="0.2">
      <c r="A38" s="409" t="s">
        <v>232</v>
      </c>
      <c r="B38" s="410" t="s">
        <v>288</v>
      </c>
      <c r="C38" s="411">
        <v>0</v>
      </c>
      <c r="D38" s="411">
        <v>0</v>
      </c>
      <c r="E38" s="411">
        <f>+D38-C38</f>
        <v>0</v>
      </c>
      <c r="F38" s="407">
        <f>IF(C38=0,0,E38/C38)</f>
        <v>0</v>
      </c>
    </row>
    <row r="39" spans="1:6" ht="15" customHeight="1" x14ac:dyDescent="0.25">
      <c r="A39" s="409" t="s">
        <v>234</v>
      </c>
      <c r="B39" s="410" t="s">
        <v>289</v>
      </c>
      <c r="C39" s="411">
        <v>0</v>
      </c>
      <c r="D39" s="411">
        <v>0</v>
      </c>
      <c r="E39" s="411">
        <f>+D39-C39</f>
        <v>0</v>
      </c>
      <c r="F39" s="412">
        <f>IF(C39=0,0,E39/C39)</f>
        <v>0</v>
      </c>
    </row>
    <row r="40" spans="1:6" ht="15" customHeight="1" x14ac:dyDescent="0.25">
      <c r="A40" s="410"/>
      <c r="B40" s="410"/>
      <c r="C40" s="413"/>
      <c r="D40" s="413"/>
      <c r="E40" s="413"/>
    </row>
    <row r="41" spans="1:6" ht="14.25" customHeight="1" x14ac:dyDescent="0.2">
      <c r="A41" s="409" t="s">
        <v>236</v>
      </c>
      <c r="B41" s="410" t="s">
        <v>305</v>
      </c>
      <c r="C41" s="414">
        <v>0</v>
      </c>
      <c r="D41" s="414">
        <v>0</v>
      </c>
      <c r="E41" s="414">
        <f>+D41-C41</f>
        <v>0</v>
      </c>
      <c r="F41" s="407">
        <f>IF(C41=0,0,E41/C41)</f>
        <v>0</v>
      </c>
    </row>
    <row r="42" spans="1:6" ht="15" customHeight="1" x14ac:dyDescent="0.25">
      <c r="A42" s="403"/>
      <c r="B42" s="413" t="s">
        <v>291</v>
      </c>
      <c r="C42" s="415">
        <f>IF(C39=0,0,C41/C39)</f>
        <v>0</v>
      </c>
      <c r="D42" s="415">
        <f>IF(D39=0,0,D41/D39)</f>
        <v>0</v>
      </c>
      <c r="E42" s="415">
        <f>+D42-C42</f>
        <v>0</v>
      </c>
      <c r="F42" s="412">
        <f>IF(C42=0,0,E42/C42)</f>
        <v>0</v>
      </c>
    </row>
    <row r="43" spans="1:6" ht="15" customHeight="1" x14ac:dyDescent="0.25">
      <c r="A43" s="413"/>
      <c r="B43" s="413"/>
      <c r="C43" s="413"/>
      <c r="D43" s="413"/>
      <c r="E43" s="413"/>
      <c r="F43" s="407"/>
    </row>
    <row r="44" spans="1:6" ht="14.25" customHeight="1" x14ac:dyDescent="0.2">
      <c r="A44" s="409" t="s">
        <v>237</v>
      </c>
      <c r="B44" s="410" t="s">
        <v>292</v>
      </c>
      <c r="C44" s="410">
        <v>0.38265199999999999</v>
      </c>
      <c r="D44" s="410">
        <v>0.40239999999999998</v>
      </c>
      <c r="E44" s="416">
        <f>+D44-C44</f>
        <v>1.9747999999999988E-2</v>
      </c>
      <c r="F44" s="407">
        <f>IF(C44=0,0,E44/C44)</f>
        <v>5.1608249793546064E-2</v>
      </c>
    </row>
    <row r="45" spans="1:6" ht="15" customHeight="1" x14ac:dyDescent="0.25">
      <c r="A45" s="403"/>
      <c r="B45" s="413" t="s">
        <v>293</v>
      </c>
      <c r="C45" s="415">
        <f>+C41*C44</f>
        <v>0</v>
      </c>
      <c r="D45" s="415">
        <f>+D41*D44</f>
        <v>0</v>
      </c>
      <c r="E45" s="415">
        <f>+D45-C45</f>
        <v>0</v>
      </c>
      <c r="F45" s="412">
        <f>IF(C45=0,0,E45/C45)</f>
        <v>0</v>
      </c>
    </row>
    <row r="46" spans="1:6" ht="15" customHeight="1" x14ac:dyDescent="0.25">
      <c r="A46" s="403"/>
      <c r="B46" s="413" t="s">
        <v>294</v>
      </c>
      <c r="C46" s="415">
        <f>IF(C39=0,0,C45/C39)</f>
        <v>0</v>
      </c>
      <c r="D46" s="415">
        <f>IF(D39=0,0,D45/D39)</f>
        <v>0</v>
      </c>
      <c r="E46" s="415">
        <f>+D46-C46</f>
        <v>0</v>
      </c>
      <c r="F46" s="412">
        <f>IF(C46=0,0,E46/C46)</f>
        <v>0</v>
      </c>
    </row>
    <row r="47" spans="1:6" ht="15" customHeight="1" x14ac:dyDescent="0.25">
      <c r="A47" s="404"/>
      <c r="B47" s="422"/>
      <c r="C47" s="403"/>
      <c r="D47" s="403"/>
      <c r="E47" s="403"/>
      <c r="F47" s="412"/>
    </row>
    <row r="48" spans="1:6" ht="14.25" customHeight="1" x14ac:dyDescent="0.2">
      <c r="A48" s="409" t="s">
        <v>239</v>
      </c>
      <c r="B48" s="410" t="s">
        <v>306</v>
      </c>
      <c r="C48" s="414">
        <v>0</v>
      </c>
      <c r="D48" s="414">
        <v>0</v>
      </c>
      <c r="E48" s="414">
        <f>+D48-C48</f>
        <v>0</v>
      </c>
      <c r="F48" s="407">
        <f>IF(C48=0,0,E48/C48)</f>
        <v>0</v>
      </c>
    </row>
    <row r="49" spans="1:7" ht="14.25" customHeight="1" x14ac:dyDescent="0.2">
      <c r="A49" s="409" t="s">
        <v>240</v>
      </c>
      <c r="B49" s="410" t="s">
        <v>307</v>
      </c>
      <c r="C49" s="418">
        <v>0</v>
      </c>
      <c r="D49" s="418">
        <v>0</v>
      </c>
      <c r="E49" s="418">
        <f>+D49-C49</f>
        <v>0</v>
      </c>
      <c r="F49" s="407">
        <f>IF(C49=0,0,E49/C49)</f>
        <v>0</v>
      </c>
    </row>
    <row r="50" spans="1:7" ht="14.25" customHeight="1" x14ac:dyDescent="0.2">
      <c r="A50" s="409" t="s">
        <v>242</v>
      </c>
      <c r="B50" s="410" t="s">
        <v>308</v>
      </c>
      <c r="C50" s="418">
        <v>0</v>
      </c>
      <c r="D50" s="418">
        <v>0</v>
      </c>
      <c r="E50" s="418">
        <f>+D50-C50</f>
        <v>0</v>
      </c>
      <c r="F50" s="407">
        <f>IF(C50=0,0,E50/C50)</f>
        <v>0</v>
      </c>
    </row>
    <row r="51" spans="1:7" ht="15" customHeight="1" x14ac:dyDescent="0.25">
      <c r="A51" s="403"/>
      <c r="B51" s="413" t="s">
        <v>305</v>
      </c>
      <c r="C51" s="415">
        <f>+C48+C49+C50</f>
        <v>0</v>
      </c>
      <c r="D51" s="415">
        <f>+D48+D49+D50</f>
        <v>0</v>
      </c>
      <c r="E51" s="415">
        <f>+E48+E49+E50</f>
        <v>0</v>
      </c>
      <c r="F51" s="412">
        <f>IF(C51=0,0,E51/C51)</f>
        <v>0</v>
      </c>
    </row>
    <row r="52" spans="1:7" ht="15" customHeight="1" x14ac:dyDescent="0.25">
      <c r="A52" s="404"/>
      <c r="B52" s="413"/>
      <c r="C52" s="419"/>
      <c r="D52" s="419"/>
      <c r="E52" s="419"/>
      <c r="F52" s="407"/>
    </row>
    <row r="53" spans="1:7" ht="14.25" customHeight="1" x14ac:dyDescent="0.2">
      <c r="A53" s="409" t="s">
        <v>243</v>
      </c>
      <c r="B53" s="410" t="s">
        <v>309</v>
      </c>
      <c r="C53" s="418">
        <v>0</v>
      </c>
      <c r="D53" s="418">
        <v>0</v>
      </c>
      <c r="E53" s="418">
        <f>+D53-C53</f>
        <v>0</v>
      </c>
      <c r="F53" s="407">
        <f>IF(C53=0,0,E53/C53)</f>
        <v>0</v>
      </c>
    </row>
    <row r="54" spans="1:7" ht="14.25" customHeight="1" x14ac:dyDescent="0.2">
      <c r="A54" s="409" t="s">
        <v>244</v>
      </c>
      <c r="B54" s="410" t="s">
        <v>310</v>
      </c>
      <c r="C54" s="418">
        <v>0</v>
      </c>
      <c r="D54" s="418">
        <v>0</v>
      </c>
      <c r="E54" s="418">
        <f>+D54-C54</f>
        <v>0</v>
      </c>
      <c r="F54" s="407">
        <f>IF(C54=0,0,E54/C54)</f>
        <v>0</v>
      </c>
    </row>
    <row r="55" spans="1:7" ht="14.25" customHeight="1" x14ac:dyDescent="0.2">
      <c r="A55" s="409" t="s">
        <v>245</v>
      </c>
      <c r="B55" s="410" t="s">
        <v>311</v>
      </c>
      <c r="C55" s="418">
        <v>0</v>
      </c>
      <c r="D55" s="418">
        <v>0</v>
      </c>
      <c r="E55" s="418">
        <f>+D55-C55</f>
        <v>0</v>
      </c>
      <c r="F55" s="407">
        <f>IF(C55=0,0,E55/C55)</f>
        <v>0</v>
      </c>
    </row>
    <row r="56" spans="1:7" ht="30" customHeight="1" x14ac:dyDescent="0.2">
      <c r="A56" s="409" t="s">
        <v>301</v>
      </c>
      <c r="B56" s="420" t="s">
        <v>312</v>
      </c>
      <c r="C56" s="418">
        <v>0</v>
      </c>
      <c r="D56" s="418">
        <v>0</v>
      </c>
      <c r="E56" s="418">
        <f>+D56-C56</f>
        <v>0</v>
      </c>
      <c r="F56" s="407">
        <f>IF(C56=0,0,E56/C56)</f>
        <v>0</v>
      </c>
    </row>
    <row r="57" spans="1:7" ht="15" customHeight="1" x14ac:dyDescent="0.25">
      <c r="A57" s="423"/>
      <c r="B57" s="258"/>
      <c r="C57" s="258"/>
      <c r="D57" s="258"/>
      <c r="E57" s="258"/>
      <c r="F57" s="424"/>
    </row>
    <row r="58" spans="1:7" ht="15" customHeight="1" x14ac:dyDescent="0.25">
      <c r="A58" s="422" t="s">
        <v>313</v>
      </c>
      <c r="B58" s="258"/>
      <c r="C58" s="258"/>
      <c r="D58" s="258"/>
      <c r="E58" s="258"/>
      <c r="F58" s="425"/>
    </row>
    <row r="59" spans="1:7" ht="15" customHeight="1" x14ac:dyDescent="0.25">
      <c r="A59" s="404"/>
      <c r="B59" s="422"/>
      <c r="C59" s="403"/>
      <c r="D59" s="403"/>
      <c r="E59" s="403"/>
      <c r="F59" s="412"/>
    </row>
    <row r="60" spans="1:7" ht="15" customHeight="1" x14ac:dyDescent="0.25">
      <c r="A60" s="408"/>
      <c r="B60" s="410"/>
      <c r="C60" s="418"/>
      <c r="D60" s="418"/>
      <c r="E60" s="418"/>
      <c r="F60" s="426"/>
      <c r="G60" s="427"/>
    </row>
    <row r="61" spans="1:7" ht="15" customHeight="1" x14ac:dyDescent="0.25">
      <c r="A61" s="403"/>
      <c r="B61" s="413"/>
      <c r="C61" s="417"/>
      <c r="D61" s="417"/>
      <c r="E61" s="417"/>
      <c r="F61" s="426"/>
    </row>
    <row r="62" spans="1:7" ht="15" customHeight="1" x14ac:dyDescent="0.25">
      <c r="A62" s="404"/>
      <c r="B62" s="413"/>
      <c r="C62" s="419"/>
      <c r="D62" s="419"/>
      <c r="E62" s="419"/>
      <c r="F62" s="428"/>
    </row>
    <row r="63" spans="1:7" ht="14.25" customHeight="1" x14ac:dyDescent="0.2">
      <c r="A63" s="408"/>
      <c r="B63" s="410"/>
      <c r="C63" s="418"/>
      <c r="D63" s="418"/>
      <c r="E63" s="418"/>
      <c r="F63" s="428"/>
    </row>
    <row r="64" spans="1:7" ht="14.25" customHeight="1" x14ac:dyDescent="0.2">
      <c r="A64" s="408"/>
      <c r="B64" s="410"/>
      <c r="C64" s="418"/>
      <c r="D64" s="418"/>
      <c r="E64" s="418"/>
      <c r="F64" s="429"/>
    </row>
    <row r="65" spans="1:6" ht="14.25" customHeight="1" x14ac:dyDescent="0.2">
      <c r="A65" s="408"/>
      <c r="B65" s="410"/>
      <c r="C65" s="418"/>
      <c r="D65" s="418"/>
      <c r="E65" s="418"/>
      <c r="F65" s="424"/>
    </row>
    <row r="66" spans="1:6" ht="14.25" customHeight="1" x14ac:dyDescent="0.2">
      <c r="A66" s="408"/>
      <c r="B66" s="420"/>
      <c r="C66" s="418"/>
      <c r="D66" s="418"/>
      <c r="E66" s="418"/>
      <c r="F66" s="424"/>
    </row>
    <row r="67" spans="1:6" ht="15" customHeight="1" x14ac:dyDescent="0.25">
      <c r="A67" s="423"/>
      <c r="B67" s="258"/>
      <c r="C67" s="258"/>
      <c r="D67" s="258"/>
      <c r="E67" s="258"/>
      <c r="F67" s="424"/>
    </row>
    <row r="68" spans="1:6" ht="15" customHeight="1" x14ac:dyDescent="0.25">
      <c r="A68" s="422"/>
      <c r="B68" s="258"/>
      <c r="C68" s="258"/>
      <c r="D68" s="258"/>
      <c r="E68" s="258"/>
      <c r="F68" s="425"/>
    </row>
    <row r="69" spans="1:6" ht="15" customHeight="1" x14ac:dyDescent="0.25">
      <c r="A69" s="403"/>
      <c r="B69" s="430"/>
      <c r="C69" s="430"/>
      <c r="D69" s="430"/>
      <c r="E69" s="430"/>
      <c r="F69" s="424"/>
    </row>
    <row r="70" spans="1:6" ht="15" customHeight="1" x14ac:dyDescent="0.25">
      <c r="A70" s="403"/>
      <c r="B70" s="430"/>
      <c r="C70" s="430"/>
      <c r="D70" s="430"/>
      <c r="E70" s="430"/>
      <c r="F70" s="424"/>
    </row>
    <row r="71" spans="1:6" ht="15" customHeight="1" x14ac:dyDescent="0.25">
      <c r="A71" s="403"/>
      <c r="B71" s="413"/>
      <c r="C71" s="413"/>
      <c r="D71" s="413"/>
      <c r="E71" s="413"/>
      <c r="F71" s="431"/>
    </row>
    <row r="72" spans="1:6" ht="15" customHeight="1" x14ac:dyDescent="0.25">
      <c r="A72" s="432"/>
      <c r="B72" s="433"/>
      <c r="C72" s="433"/>
      <c r="D72" s="433"/>
      <c r="E72" s="433"/>
      <c r="F72" s="434"/>
    </row>
    <row r="73" spans="1:6" ht="15" customHeight="1" x14ac:dyDescent="0.25">
      <c r="A73" s="435"/>
      <c r="B73" s="436"/>
      <c r="C73" s="436"/>
      <c r="D73" s="436"/>
      <c r="E73" s="436"/>
      <c r="F73" s="437"/>
    </row>
    <row r="74" spans="1:6" ht="15" customHeight="1" x14ac:dyDescent="0.25">
      <c r="A74" s="435"/>
      <c r="B74" s="436"/>
      <c r="C74" s="436"/>
      <c r="D74" s="436"/>
      <c r="E74" s="436"/>
      <c r="F74" s="437"/>
    </row>
    <row r="75" spans="1:6" ht="15" customHeight="1" x14ac:dyDescent="0.25">
      <c r="A75" s="435"/>
      <c r="B75" s="436"/>
      <c r="C75" s="436"/>
      <c r="D75" s="436"/>
      <c r="E75" s="436"/>
      <c r="F75" s="437"/>
    </row>
    <row r="76" spans="1:6" ht="15" customHeight="1" x14ac:dyDescent="0.25">
      <c r="A76" s="435"/>
      <c r="B76" s="436"/>
      <c r="C76" s="436"/>
      <c r="D76" s="436"/>
      <c r="E76" s="436"/>
      <c r="F76" s="437"/>
    </row>
    <row r="77" spans="1:6" ht="15" customHeight="1" x14ac:dyDescent="0.25">
      <c r="A77" s="435"/>
      <c r="B77" s="436"/>
      <c r="C77" s="436"/>
      <c r="D77" s="436"/>
      <c r="E77" s="436"/>
      <c r="F77" s="437"/>
    </row>
    <row r="78" spans="1:6" ht="15" customHeight="1" x14ac:dyDescent="0.25">
      <c r="A78" s="435"/>
      <c r="B78" s="436"/>
      <c r="C78" s="436"/>
      <c r="D78" s="436"/>
      <c r="E78" s="436"/>
      <c r="F78" s="437"/>
    </row>
    <row r="79" spans="1:6" ht="15" customHeight="1" x14ac:dyDescent="0.25">
      <c r="A79" s="435"/>
      <c r="B79" s="436"/>
      <c r="C79" s="436"/>
      <c r="D79" s="436"/>
      <c r="E79" s="436"/>
      <c r="F79" s="437"/>
    </row>
    <row r="80" spans="1:6" ht="15" customHeight="1" x14ac:dyDescent="0.25">
      <c r="A80" s="435"/>
      <c r="B80" s="436"/>
      <c r="C80" s="436"/>
      <c r="D80" s="436"/>
      <c r="E80" s="436"/>
      <c r="F80" s="437"/>
    </row>
    <row r="81" spans="1:6" ht="15" customHeight="1" x14ac:dyDescent="0.25">
      <c r="A81" s="435"/>
      <c r="B81" s="436"/>
      <c r="C81" s="436"/>
      <c r="D81" s="436"/>
      <c r="E81" s="436"/>
      <c r="F81" s="437"/>
    </row>
    <row r="82" spans="1:6" ht="15" customHeight="1" x14ac:dyDescent="0.25">
      <c r="A82" s="435"/>
      <c r="B82" s="436"/>
      <c r="C82" s="436"/>
      <c r="D82" s="436"/>
      <c r="E82" s="436"/>
      <c r="F82" s="437"/>
    </row>
    <row r="83" spans="1:6" ht="15" customHeight="1" x14ac:dyDescent="0.25">
      <c r="A83" s="435"/>
      <c r="B83" s="436"/>
      <c r="C83" s="436"/>
      <c r="D83" s="436"/>
      <c r="E83" s="436"/>
      <c r="F83" s="437"/>
    </row>
    <row r="84" spans="1:6" ht="15" customHeight="1" x14ac:dyDescent="0.25">
      <c r="A84" s="435"/>
      <c r="B84" s="436"/>
      <c r="C84" s="436"/>
      <c r="D84" s="436"/>
      <c r="E84" s="436"/>
      <c r="F84" s="437"/>
    </row>
    <row r="85" spans="1:6" ht="15" customHeight="1" x14ac:dyDescent="0.25">
      <c r="A85" s="435"/>
      <c r="B85" s="436"/>
      <c r="C85" s="436"/>
      <c r="D85" s="436"/>
      <c r="E85" s="436"/>
      <c r="F85" s="437"/>
    </row>
    <row r="86" spans="1:6" ht="15" customHeight="1" x14ac:dyDescent="0.25">
      <c r="A86" s="435"/>
      <c r="B86" s="436"/>
      <c r="C86" s="436"/>
      <c r="D86" s="436"/>
      <c r="E86" s="436"/>
      <c r="F86" s="437"/>
    </row>
    <row r="87" spans="1:6" ht="15" customHeight="1" x14ac:dyDescent="0.25">
      <c r="A87" s="435"/>
      <c r="B87" s="436"/>
      <c r="C87" s="436"/>
      <c r="D87" s="436"/>
      <c r="E87" s="436"/>
      <c r="F87" s="437"/>
    </row>
    <row r="88" spans="1:6" ht="15" customHeight="1" x14ac:dyDescent="0.25">
      <c r="A88" s="435"/>
      <c r="B88" s="436"/>
      <c r="C88" s="436"/>
      <c r="D88" s="436"/>
      <c r="E88" s="436"/>
      <c r="F88" s="437"/>
    </row>
    <row r="89" spans="1:6" ht="15" customHeight="1" x14ac:dyDescent="0.25">
      <c r="A89" s="435"/>
      <c r="B89" s="436"/>
      <c r="C89" s="436"/>
      <c r="D89" s="436"/>
      <c r="E89" s="436"/>
      <c r="F89" s="437"/>
    </row>
    <row r="90" spans="1:6" ht="15" customHeight="1" x14ac:dyDescent="0.25">
      <c r="A90" s="435"/>
      <c r="B90" s="436"/>
      <c r="C90" s="436"/>
      <c r="D90" s="436"/>
      <c r="E90" s="436"/>
      <c r="F90" s="437"/>
    </row>
    <row r="91" spans="1:6" ht="15" customHeight="1" x14ac:dyDescent="0.25">
      <c r="A91" s="435"/>
      <c r="B91" s="436"/>
      <c r="C91" s="436"/>
      <c r="D91" s="436"/>
      <c r="E91" s="436"/>
      <c r="F91" s="437"/>
    </row>
    <row r="92" spans="1:6" ht="15" customHeight="1" x14ac:dyDescent="0.25">
      <c r="A92" s="435"/>
      <c r="B92" s="436"/>
      <c r="C92" s="436"/>
      <c r="D92" s="436"/>
      <c r="E92" s="436"/>
      <c r="F92" s="437"/>
    </row>
    <row r="93" spans="1:6" ht="15" customHeight="1" x14ac:dyDescent="0.25">
      <c r="A93" s="435"/>
      <c r="B93" s="436"/>
      <c r="C93" s="436"/>
      <c r="D93" s="436"/>
      <c r="E93" s="436"/>
      <c r="F93" s="437"/>
    </row>
    <row r="94" spans="1:6" ht="15" customHeight="1" x14ac:dyDescent="0.25">
      <c r="A94" s="435"/>
      <c r="B94" s="436"/>
      <c r="C94" s="436"/>
      <c r="D94" s="436"/>
      <c r="E94" s="436"/>
      <c r="F94" s="437"/>
    </row>
    <row r="95" spans="1:6" ht="15" customHeight="1" x14ac:dyDescent="0.25">
      <c r="A95" s="435"/>
      <c r="B95" s="436"/>
      <c r="C95" s="436"/>
      <c r="D95" s="436"/>
      <c r="E95" s="436"/>
      <c r="F95" s="437"/>
    </row>
    <row r="96" spans="1:6" ht="15" customHeight="1" x14ac:dyDescent="0.25">
      <c r="A96" s="435"/>
      <c r="B96" s="436"/>
      <c r="C96" s="436"/>
      <c r="D96" s="436"/>
      <c r="E96" s="436"/>
      <c r="F96" s="437"/>
    </row>
    <row r="97" spans="1:6" ht="15" customHeight="1" x14ac:dyDescent="0.25">
      <c r="A97" s="435"/>
      <c r="B97" s="436"/>
      <c r="C97" s="436"/>
      <c r="D97" s="436"/>
      <c r="E97" s="436"/>
      <c r="F97" s="437"/>
    </row>
    <row r="98" spans="1:6" ht="15" customHeight="1" x14ac:dyDescent="0.25">
      <c r="A98" s="435"/>
      <c r="B98" s="436"/>
      <c r="C98" s="436"/>
      <c r="D98" s="436"/>
      <c r="E98" s="436"/>
      <c r="F98" s="437"/>
    </row>
    <row r="99" spans="1:6" ht="15" customHeight="1" x14ac:dyDescent="0.25">
      <c r="A99" s="435"/>
      <c r="B99" s="436"/>
      <c r="C99" s="436"/>
      <c r="D99" s="436"/>
      <c r="E99" s="436"/>
      <c r="F99" s="437"/>
    </row>
    <row r="100" spans="1:6" ht="15" customHeight="1" x14ac:dyDescent="0.25">
      <c r="A100" s="435"/>
      <c r="B100" s="436"/>
      <c r="C100" s="436"/>
      <c r="D100" s="436"/>
      <c r="E100" s="436"/>
      <c r="F100" s="437"/>
    </row>
    <row r="101" spans="1:6" ht="15" customHeight="1" x14ac:dyDescent="0.25">
      <c r="A101" s="435"/>
      <c r="B101" s="436"/>
      <c r="C101" s="436"/>
      <c r="D101" s="436"/>
      <c r="E101" s="436"/>
      <c r="F101" s="437"/>
    </row>
    <row r="102" spans="1:6" ht="15" customHeight="1" x14ac:dyDescent="0.25">
      <c r="A102" s="435"/>
      <c r="B102" s="436"/>
      <c r="C102" s="436"/>
      <c r="D102" s="436"/>
      <c r="E102" s="436"/>
      <c r="F102" s="437"/>
    </row>
    <row r="103" spans="1:6" ht="15" customHeight="1" x14ac:dyDescent="0.25">
      <c r="A103" s="435"/>
      <c r="B103" s="436"/>
      <c r="C103" s="436"/>
      <c r="D103" s="436"/>
      <c r="E103" s="436"/>
      <c r="F103" s="437"/>
    </row>
    <row r="104" spans="1:6" ht="15" customHeight="1" x14ac:dyDescent="0.25">
      <c r="A104" s="435"/>
      <c r="B104" s="436"/>
      <c r="C104" s="436"/>
      <c r="D104" s="436"/>
      <c r="E104" s="436"/>
      <c r="F104" s="437"/>
    </row>
    <row r="105" spans="1:6" ht="14.25" customHeight="1" x14ac:dyDescent="0.2">
      <c r="A105" s="438"/>
      <c r="B105" s="438"/>
      <c r="C105" s="438"/>
      <c r="D105" s="438"/>
      <c r="E105" s="438"/>
      <c r="F105" s="438"/>
    </row>
    <row r="106" spans="1:6" ht="14.25" customHeight="1" x14ac:dyDescent="0.2">
      <c r="F106" s="439"/>
    </row>
    <row r="107" spans="1:6" ht="14.25" customHeight="1" x14ac:dyDescent="0.2">
      <c r="F107" s="439"/>
    </row>
    <row r="108" spans="1:6" ht="14.25" customHeight="1" x14ac:dyDescent="0.2">
      <c r="A108" s="439"/>
      <c r="B108" s="439"/>
      <c r="C108" s="439"/>
      <c r="D108" s="439"/>
      <c r="E108" s="439"/>
      <c r="F108" s="439"/>
    </row>
    <row r="109" spans="1:6" ht="14.25" customHeight="1" x14ac:dyDescent="0.2">
      <c r="A109" s="439"/>
      <c r="B109" s="439"/>
      <c r="C109" s="439"/>
      <c r="D109" s="439"/>
      <c r="E109" s="439"/>
      <c r="F109" s="439"/>
    </row>
    <row r="110" spans="1:6" ht="14.25" customHeight="1" x14ac:dyDescent="0.2">
      <c r="A110" s="439"/>
      <c r="B110" s="439"/>
      <c r="C110" s="439"/>
      <c r="D110" s="439"/>
      <c r="E110" s="439"/>
      <c r="F110" s="439"/>
    </row>
    <row r="111" spans="1:6" ht="14.25" customHeight="1" x14ac:dyDescent="0.2">
      <c r="A111" s="439"/>
      <c r="B111" s="439"/>
      <c r="C111" s="439"/>
      <c r="D111" s="439"/>
      <c r="E111" s="439"/>
      <c r="F111" s="439"/>
    </row>
    <row r="112" spans="1:6" ht="14.25" customHeight="1" x14ac:dyDescent="0.2">
      <c r="A112" s="439"/>
      <c r="B112" s="439"/>
      <c r="C112" s="439"/>
      <c r="D112" s="439"/>
      <c r="E112" s="439"/>
      <c r="F112" s="439"/>
    </row>
    <row r="113" spans="1:6" ht="14.25" customHeight="1" x14ac:dyDescent="0.2">
      <c r="A113" s="439"/>
      <c r="B113" s="439"/>
      <c r="C113" s="439"/>
      <c r="D113" s="439"/>
      <c r="E113" s="439"/>
      <c r="F113" s="439"/>
    </row>
    <row r="114" spans="1:6" ht="14.25" customHeight="1" x14ac:dyDescent="0.2">
      <c r="A114" s="439"/>
      <c r="B114" s="439"/>
      <c r="C114" s="439"/>
      <c r="D114" s="439"/>
      <c r="E114" s="439"/>
      <c r="F114" s="439"/>
    </row>
    <row r="115" spans="1:6" ht="14.25" customHeight="1" x14ac:dyDescent="0.2">
      <c r="A115" s="439"/>
      <c r="B115" s="439"/>
      <c r="C115" s="439"/>
      <c r="D115" s="439"/>
      <c r="E115" s="439"/>
      <c r="F115" s="439"/>
    </row>
    <row r="116" spans="1:6" ht="14.25" customHeight="1" x14ac:dyDescent="0.2">
      <c r="A116" s="439"/>
      <c r="B116" s="439"/>
      <c r="C116" s="439"/>
      <c r="D116" s="439"/>
      <c r="E116" s="439"/>
      <c r="F116" s="439"/>
    </row>
    <row r="117" spans="1:6" ht="14.25" customHeight="1" x14ac:dyDescent="0.2">
      <c r="A117" s="439"/>
      <c r="B117" s="439"/>
      <c r="C117" s="439"/>
      <c r="D117" s="439"/>
      <c r="E117" s="439"/>
      <c r="F117" s="439"/>
    </row>
    <row r="118" spans="1:6" ht="14.25" customHeight="1" x14ac:dyDescent="0.2">
      <c r="A118" s="439"/>
      <c r="B118" s="439"/>
      <c r="C118" s="439"/>
      <c r="D118" s="439"/>
      <c r="E118" s="439"/>
      <c r="F118" s="439"/>
    </row>
    <row r="119" spans="1:6" ht="14.25" customHeight="1" x14ac:dyDescent="0.2">
      <c r="A119" s="439"/>
      <c r="B119" s="439"/>
      <c r="C119" s="439"/>
      <c r="D119" s="439"/>
      <c r="E119" s="439"/>
      <c r="F119" s="439"/>
    </row>
    <row r="120" spans="1:6" ht="14.25" customHeight="1" x14ac:dyDescent="0.2">
      <c r="A120" s="439"/>
      <c r="B120" s="439"/>
      <c r="C120" s="439"/>
      <c r="D120" s="439"/>
      <c r="E120" s="439"/>
      <c r="F120" s="439"/>
    </row>
    <row r="121" spans="1:6" ht="14.25" customHeight="1" x14ac:dyDescent="0.2">
      <c r="A121" s="439"/>
      <c r="B121" s="439"/>
      <c r="C121" s="439"/>
      <c r="D121" s="439"/>
      <c r="E121" s="439"/>
      <c r="F121" s="439"/>
    </row>
    <row r="122" spans="1:6" ht="14.25" customHeight="1" x14ac:dyDescent="0.2">
      <c r="A122" s="439"/>
      <c r="B122" s="439"/>
      <c r="C122" s="439"/>
      <c r="D122" s="439"/>
      <c r="E122" s="439"/>
      <c r="F122" s="439"/>
    </row>
    <row r="123" spans="1:6" ht="14.25" customHeight="1" x14ac:dyDescent="0.2">
      <c r="A123" s="439"/>
      <c r="B123" s="439"/>
      <c r="C123" s="439"/>
      <c r="D123" s="439"/>
      <c r="E123" s="439"/>
      <c r="F123" s="439"/>
    </row>
    <row r="124" spans="1:6" ht="14.25" customHeight="1" x14ac:dyDescent="0.2">
      <c r="A124" s="439"/>
      <c r="B124" s="439"/>
      <c r="C124" s="439"/>
      <c r="D124" s="439"/>
      <c r="E124" s="439"/>
      <c r="F124" s="439"/>
    </row>
    <row r="125" spans="1:6" ht="14.25" customHeight="1" x14ac:dyDescent="0.2">
      <c r="A125" s="439"/>
      <c r="B125" s="439"/>
      <c r="C125" s="439"/>
      <c r="D125" s="439"/>
      <c r="E125" s="439"/>
      <c r="F125" s="439"/>
    </row>
    <row r="126" spans="1:6" ht="14.25" customHeight="1" x14ac:dyDescent="0.2">
      <c r="A126" s="439"/>
      <c r="B126" s="439"/>
      <c r="C126" s="439"/>
      <c r="D126" s="439"/>
      <c r="E126" s="439"/>
      <c r="F126" s="439"/>
    </row>
    <row r="127" spans="1:6" ht="14.25" customHeight="1" x14ac:dyDescent="0.2">
      <c r="A127" s="439"/>
      <c r="B127" s="439"/>
      <c r="C127" s="439"/>
      <c r="D127" s="439"/>
      <c r="E127" s="439"/>
      <c r="F127" s="439"/>
    </row>
    <row r="128" spans="1:6" ht="14.25" customHeight="1" x14ac:dyDescent="0.2">
      <c r="A128" s="439"/>
      <c r="B128" s="439"/>
      <c r="C128" s="439"/>
      <c r="D128" s="439"/>
      <c r="E128" s="439"/>
      <c r="F128" s="439"/>
    </row>
    <row r="129" spans="1:6" ht="14.25" customHeight="1" x14ac:dyDescent="0.2">
      <c r="A129" s="439"/>
      <c r="B129" s="439"/>
      <c r="C129" s="439"/>
      <c r="D129" s="439"/>
      <c r="E129" s="439"/>
      <c r="F129" s="439"/>
    </row>
    <row r="130" spans="1:6" ht="14.25" customHeight="1" x14ac:dyDescent="0.2">
      <c r="A130" s="439"/>
      <c r="B130" s="439"/>
      <c r="C130" s="439"/>
      <c r="D130" s="439"/>
      <c r="E130" s="439"/>
      <c r="F130" s="439"/>
    </row>
    <row r="131" spans="1:6" ht="14.25" customHeight="1" x14ac:dyDescent="0.2">
      <c r="A131" s="439"/>
      <c r="B131" s="439"/>
      <c r="C131" s="439"/>
      <c r="D131" s="439"/>
      <c r="E131" s="439"/>
      <c r="F131" s="439"/>
    </row>
    <row r="132" spans="1:6" ht="14.25" customHeight="1" x14ac:dyDescent="0.2">
      <c r="A132" s="439"/>
      <c r="B132" s="439"/>
      <c r="C132" s="439"/>
      <c r="D132" s="439"/>
      <c r="E132" s="439"/>
      <c r="F132" s="439"/>
    </row>
    <row r="133" spans="1:6" ht="14.25" customHeight="1" x14ac:dyDescent="0.2">
      <c r="A133" s="439"/>
      <c r="B133" s="439"/>
      <c r="C133" s="439"/>
      <c r="D133" s="439"/>
      <c r="E133" s="439"/>
      <c r="F133" s="439"/>
    </row>
    <row r="134" spans="1:6" ht="14.25" customHeight="1" x14ac:dyDescent="0.2">
      <c r="A134" s="439"/>
      <c r="B134" s="439"/>
      <c r="C134" s="439"/>
      <c r="D134" s="439"/>
      <c r="E134" s="439"/>
      <c r="F134" s="439"/>
    </row>
    <row r="135" spans="1:6" ht="14.25" customHeight="1" x14ac:dyDescent="0.2">
      <c r="A135" s="439"/>
      <c r="B135" s="439"/>
      <c r="C135" s="439"/>
      <c r="D135" s="439"/>
      <c r="E135" s="439"/>
      <c r="F135" s="439"/>
    </row>
    <row r="136" spans="1:6" ht="14.25" customHeight="1" x14ac:dyDescent="0.2">
      <c r="A136" s="439"/>
      <c r="B136" s="439"/>
      <c r="C136" s="439"/>
      <c r="D136" s="439"/>
      <c r="E136" s="439"/>
      <c r="F136" s="439"/>
    </row>
    <row r="137" spans="1:6" ht="14.25" customHeight="1" x14ac:dyDescent="0.2">
      <c r="A137" s="439"/>
      <c r="B137" s="439"/>
      <c r="C137" s="439"/>
      <c r="D137" s="439"/>
      <c r="E137" s="439"/>
      <c r="F137" s="439"/>
    </row>
    <row r="138" spans="1:6" ht="14.25" customHeight="1" x14ac:dyDescent="0.2">
      <c r="A138" s="439"/>
      <c r="B138" s="439"/>
      <c r="C138" s="439"/>
      <c r="D138" s="439"/>
      <c r="E138" s="439"/>
      <c r="F138" s="439"/>
    </row>
    <row r="139" spans="1:6" ht="14.25" customHeight="1" x14ac:dyDescent="0.2">
      <c r="A139" s="439"/>
      <c r="B139" s="439"/>
      <c r="C139" s="439"/>
      <c r="D139" s="439"/>
      <c r="E139" s="439"/>
      <c r="F139" s="439"/>
    </row>
    <row r="140" spans="1:6" ht="14.25" customHeight="1" x14ac:dyDescent="0.2">
      <c r="A140" s="439"/>
      <c r="B140" s="439"/>
      <c r="C140" s="439"/>
      <c r="D140" s="439"/>
      <c r="E140" s="439"/>
      <c r="F140" s="439"/>
    </row>
    <row r="141" spans="1:6" ht="14.25" customHeight="1" x14ac:dyDescent="0.2">
      <c r="A141" s="439"/>
      <c r="B141" s="439"/>
      <c r="C141" s="439"/>
      <c r="D141" s="439"/>
      <c r="E141" s="439"/>
      <c r="F141" s="439"/>
    </row>
    <row r="142" spans="1:6" ht="14.25" customHeight="1" x14ac:dyDescent="0.2">
      <c r="A142" s="439"/>
      <c r="B142" s="439"/>
      <c r="C142" s="439"/>
      <c r="D142" s="439"/>
      <c r="E142" s="439"/>
      <c r="F142" s="439"/>
    </row>
    <row r="143" spans="1:6" ht="14.25" customHeight="1" x14ac:dyDescent="0.2">
      <c r="A143" s="439"/>
      <c r="B143" s="439"/>
      <c r="C143" s="439"/>
      <c r="D143" s="439"/>
      <c r="E143" s="439"/>
      <c r="F143" s="439"/>
    </row>
    <row r="144" spans="1:6" ht="14.25" customHeight="1" x14ac:dyDescent="0.2">
      <c r="A144" s="439"/>
      <c r="B144" s="439"/>
      <c r="C144" s="439"/>
      <c r="D144" s="439"/>
      <c r="E144" s="439"/>
      <c r="F144" s="439"/>
    </row>
    <row r="145" spans="1:6" ht="14.25" customHeight="1" x14ac:dyDescent="0.2">
      <c r="A145" s="439"/>
      <c r="B145" s="439"/>
      <c r="C145" s="439"/>
      <c r="D145" s="439"/>
      <c r="E145" s="439"/>
      <c r="F145" s="439"/>
    </row>
    <row r="146" spans="1:6" ht="14.25" customHeight="1" x14ac:dyDescent="0.2">
      <c r="A146" s="439"/>
      <c r="B146" s="439"/>
      <c r="C146" s="439"/>
      <c r="D146" s="439"/>
      <c r="E146" s="439"/>
      <c r="F146" s="439"/>
    </row>
    <row r="147" spans="1:6" ht="14.25" customHeight="1" x14ac:dyDescent="0.2">
      <c r="A147" s="439"/>
      <c r="B147" s="439"/>
      <c r="C147" s="439"/>
      <c r="D147" s="439"/>
      <c r="E147" s="439"/>
      <c r="F147" s="439"/>
    </row>
    <row r="148" spans="1:6" ht="14.25" customHeight="1" x14ac:dyDescent="0.2">
      <c r="A148" s="439"/>
      <c r="B148" s="439"/>
      <c r="C148" s="439"/>
      <c r="D148" s="439"/>
      <c r="E148" s="439"/>
      <c r="F148" s="439"/>
    </row>
    <row r="149" spans="1:6" ht="14.25" customHeight="1" x14ac:dyDescent="0.2">
      <c r="A149" s="439"/>
      <c r="B149" s="439"/>
      <c r="C149" s="439"/>
      <c r="D149" s="439"/>
      <c r="E149" s="439"/>
      <c r="F149" s="439"/>
    </row>
    <row r="150" spans="1:6" ht="14.25" customHeight="1" x14ac:dyDescent="0.2">
      <c r="A150" s="439"/>
      <c r="B150" s="439"/>
      <c r="C150" s="439"/>
      <c r="D150" s="439"/>
      <c r="E150" s="439"/>
      <c r="F150" s="439"/>
    </row>
    <row r="151" spans="1:6" ht="14.25" customHeight="1" x14ac:dyDescent="0.2">
      <c r="A151" s="439"/>
      <c r="B151" s="439"/>
      <c r="C151" s="439"/>
      <c r="D151" s="439"/>
      <c r="E151" s="439"/>
      <c r="F151" s="439"/>
    </row>
    <row r="152" spans="1:6" ht="14.25" customHeight="1" x14ac:dyDescent="0.2">
      <c r="A152" s="439"/>
      <c r="B152" s="439"/>
      <c r="C152" s="439"/>
      <c r="D152" s="439"/>
      <c r="E152" s="439"/>
      <c r="F152" s="439"/>
    </row>
    <row r="153" spans="1:6" ht="14.25" customHeight="1" x14ac:dyDescent="0.2">
      <c r="A153" s="439"/>
      <c r="B153" s="439"/>
      <c r="C153" s="439"/>
      <c r="D153" s="439"/>
      <c r="E153" s="439"/>
      <c r="F153" s="439"/>
    </row>
    <row r="154" spans="1:6" ht="14.25" customHeight="1" x14ac:dyDescent="0.2">
      <c r="A154" s="439"/>
      <c r="B154" s="439"/>
      <c r="C154" s="439"/>
      <c r="D154" s="439"/>
      <c r="E154" s="439"/>
      <c r="F154" s="439"/>
    </row>
    <row r="155" spans="1:6" ht="14.25" customHeight="1" x14ac:dyDescent="0.2">
      <c r="A155" s="439"/>
      <c r="B155" s="439"/>
      <c r="C155" s="439"/>
      <c r="D155" s="439"/>
      <c r="E155" s="439"/>
      <c r="F155" s="439"/>
    </row>
    <row r="156" spans="1:6" ht="14.25" customHeight="1" x14ac:dyDescent="0.2">
      <c r="A156" s="439"/>
      <c r="B156" s="439"/>
      <c r="C156" s="439"/>
      <c r="D156" s="439"/>
      <c r="E156" s="439"/>
      <c r="F156" s="439"/>
    </row>
    <row r="157" spans="1:6" ht="14.25" customHeight="1" x14ac:dyDescent="0.2">
      <c r="A157" s="439"/>
      <c r="B157" s="439"/>
      <c r="C157" s="439"/>
      <c r="D157" s="439"/>
      <c r="E157" s="439"/>
      <c r="F157" s="439"/>
    </row>
    <row r="158" spans="1:6" ht="14.25" customHeight="1" x14ac:dyDescent="0.2">
      <c r="A158" s="439"/>
      <c r="B158" s="439"/>
      <c r="C158" s="439"/>
      <c r="D158" s="439"/>
      <c r="E158" s="439"/>
      <c r="F158" s="439"/>
    </row>
    <row r="159" spans="1:6" ht="14.25" customHeight="1" x14ac:dyDescent="0.2">
      <c r="A159" s="439"/>
      <c r="B159" s="439"/>
      <c r="C159" s="439"/>
      <c r="D159" s="439"/>
      <c r="E159" s="439"/>
      <c r="F159" s="439"/>
    </row>
    <row r="160" spans="1:6" ht="14.25" customHeight="1" x14ac:dyDescent="0.2">
      <c r="A160" s="439"/>
      <c r="B160" s="439"/>
      <c r="C160" s="439"/>
      <c r="D160" s="439"/>
      <c r="E160" s="439"/>
      <c r="F160" s="439"/>
    </row>
    <row r="161" spans="1:6" ht="14.25" customHeight="1" x14ac:dyDescent="0.2">
      <c r="A161" s="439"/>
      <c r="B161" s="439"/>
      <c r="C161" s="439"/>
      <c r="D161" s="439"/>
      <c r="E161" s="439"/>
      <c r="F161" s="439"/>
    </row>
    <row r="162" spans="1:6" ht="14.25" customHeight="1" x14ac:dyDescent="0.2">
      <c r="A162" s="439"/>
      <c r="B162" s="439"/>
      <c r="C162" s="439"/>
      <c r="D162" s="439"/>
      <c r="E162" s="439"/>
      <c r="F162" s="439"/>
    </row>
    <row r="163" spans="1:6" ht="14.25" customHeight="1" x14ac:dyDescent="0.2">
      <c r="A163" s="439"/>
      <c r="B163" s="439"/>
      <c r="C163" s="439"/>
      <c r="D163" s="439"/>
      <c r="E163" s="439"/>
      <c r="F163" s="439"/>
    </row>
    <row r="164" spans="1:6" ht="14.25" customHeight="1" x14ac:dyDescent="0.2">
      <c r="A164" s="439"/>
      <c r="B164" s="439"/>
      <c r="C164" s="439"/>
      <c r="D164" s="439"/>
      <c r="E164" s="439"/>
      <c r="F164" s="439"/>
    </row>
    <row r="165" spans="1:6" ht="14.25" customHeight="1" x14ac:dyDescent="0.2">
      <c r="A165" s="439"/>
      <c r="B165" s="439"/>
      <c r="C165" s="439"/>
      <c r="D165" s="439"/>
      <c r="E165" s="439"/>
      <c r="F165" s="439"/>
    </row>
    <row r="166" spans="1:6" ht="14.25" customHeight="1" x14ac:dyDescent="0.2">
      <c r="A166" s="439"/>
      <c r="B166" s="439"/>
      <c r="C166" s="439"/>
      <c r="D166" s="439"/>
      <c r="E166" s="439"/>
      <c r="F166" s="439"/>
    </row>
    <row r="167" spans="1:6" ht="14.25" customHeight="1" x14ac:dyDescent="0.2">
      <c r="A167" s="439"/>
      <c r="B167" s="439"/>
      <c r="C167" s="439"/>
      <c r="D167" s="439"/>
      <c r="E167" s="439"/>
      <c r="F167" s="439"/>
    </row>
    <row r="168" spans="1:6" ht="14.25" customHeight="1" x14ac:dyDescent="0.2">
      <c r="A168" s="439"/>
      <c r="B168" s="439"/>
      <c r="C168" s="439"/>
      <c r="D168" s="439"/>
      <c r="E168" s="439"/>
      <c r="F168" s="439"/>
    </row>
    <row r="169" spans="1:6" ht="14.25" customHeight="1" x14ac:dyDescent="0.2">
      <c r="A169" s="439"/>
      <c r="B169" s="439"/>
      <c r="C169" s="439"/>
      <c r="D169" s="439"/>
      <c r="E169" s="439"/>
      <c r="F169" s="439"/>
    </row>
    <row r="170" spans="1:6" ht="14.25" customHeight="1" x14ac:dyDescent="0.2">
      <c r="A170" s="439"/>
      <c r="B170" s="439"/>
      <c r="C170" s="439"/>
      <c r="D170" s="439"/>
      <c r="E170" s="439"/>
      <c r="F170" s="439"/>
    </row>
    <row r="171" spans="1:6" ht="14.25" customHeight="1" x14ac:dyDescent="0.2">
      <c r="A171" s="439"/>
      <c r="B171" s="439"/>
      <c r="C171" s="439"/>
      <c r="D171" s="439"/>
      <c r="E171" s="439"/>
      <c r="F171" s="439"/>
    </row>
    <row r="172" spans="1:6" ht="14.25" customHeight="1" x14ac:dyDescent="0.2">
      <c r="A172" s="439"/>
      <c r="B172" s="439"/>
      <c r="C172" s="439"/>
      <c r="D172" s="439"/>
      <c r="E172" s="439"/>
      <c r="F172" s="439"/>
    </row>
    <row r="173" spans="1:6" ht="14.25" customHeight="1" x14ac:dyDescent="0.2">
      <c r="A173" s="439"/>
      <c r="B173" s="439"/>
      <c r="C173" s="439"/>
      <c r="D173" s="439"/>
      <c r="E173" s="439"/>
      <c r="F173" s="439"/>
    </row>
    <row r="174" spans="1:6" ht="14.25" customHeight="1" x14ac:dyDescent="0.2">
      <c r="A174" s="439"/>
      <c r="B174" s="439"/>
      <c r="C174" s="439"/>
      <c r="D174" s="439"/>
      <c r="E174" s="439"/>
      <c r="F174" s="439"/>
    </row>
    <row r="175" spans="1:6" ht="14.25" customHeight="1" x14ac:dyDescent="0.2">
      <c r="A175" s="439"/>
      <c r="B175" s="439"/>
      <c r="C175" s="439"/>
      <c r="D175" s="439"/>
      <c r="E175" s="439"/>
      <c r="F175" s="439"/>
    </row>
    <row r="176" spans="1:6" ht="14.25" customHeight="1" x14ac:dyDescent="0.2">
      <c r="A176" s="439"/>
      <c r="B176" s="439"/>
      <c r="C176" s="439"/>
      <c r="D176" s="439"/>
      <c r="E176" s="439"/>
      <c r="F176" s="439"/>
    </row>
  </sheetData>
  <mergeCells count="4">
    <mergeCell ref="A1:F1"/>
    <mergeCell ref="A2:F2"/>
    <mergeCell ref="A3:F3"/>
    <mergeCell ref="A4:F4"/>
  </mergeCells>
  <printOptions horizontalCentered="1" gridLines="1"/>
  <pageMargins left="0.25" right="0.25" top="0.5" bottom="0.5" header="0.25" footer="0.25"/>
  <pageSetup paperSize="9" scale="77" orientation="portrait" horizontalDpi="1200" verticalDpi="1200" r:id="rId1"/>
  <headerFooter>
    <oddHeader>&amp;LOFFICE OF HEALTH CARE ACCESS&amp;CANNUAL REPORTING&amp;RMILFORD HOSPITAL</oddHeader>
    <oddFooter>&amp;LREPORT 23&amp;C &amp;P of &amp;N&amp;R&amp;D, &amp;T</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01"/>
  <sheetViews>
    <sheetView zoomScale="85" zoomScaleNormal="85" workbookViewId="0">
      <selection activeCell="A2" sqref="A2:D2"/>
    </sheetView>
  </sheetViews>
  <sheetFormatPr defaultRowHeight="15" x14ac:dyDescent="0.2"/>
  <cols>
    <col min="1" max="1" width="5.109375" style="31" bestFit="1" customWidth="1"/>
    <col min="2" max="2" width="54.6640625" style="31" customWidth="1"/>
    <col min="3" max="3" width="30.33203125" style="31" bestFit="1" customWidth="1"/>
    <col min="4" max="4" width="15.77734375" style="30" bestFit="1" customWidth="1"/>
    <col min="5" max="16384" width="8.88671875" style="30"/>
  </cols>
  <sheetData>
    <row r="1" spans="1:8" s="33" customFormat="1" x14ac:dyDescent="0.2">
      <c r="A1" s="34"/>
      <c r="B1" s="443"/>
      <c r="C1" s="443"/>
    </row>
    <row r="2" spans="1:8" s="33" customFormat="1" ht="15.75" customHeight="1" x14ac:dyDescent="0.25">
      <c r="A2" s="444" t="s">
        <v>0</v>
      </c>
      <c r="B2" s="444"/>
      <c r="C2" s="444"/>
      <c r="D2" s="444"/>
    </row>
    <row r="3" spans="1:8" s="33" customFormat="1" ht="15.75" customHeight="1" x14ac:dyDescent="0.25">
      <c r="A3" s="444" t="s">
        <v>1</v>
      </c>
      <c r="B3" s="444"/>
      <c r="C3" s="444"/>
      <c r="D3" s="444"/>
    </row>
    <row r="4" spans="1:8" s="33" customFormat="1" ht="15.75" customHeight="1" x14ac:dyDescent="0.25">
      <c r="A4" s="444" t="s">
        <v>2</v>
      </c>
      <c r="B4" s="444"/>
      <c r="C4" s="444"/>
      <c r="D4" s="444"/>
    </row>
    <row r="5" spans="1:8" s="33" customFormat="1" ht="15.75" customHeight="1" x14ac:dyDescent="0.25">
      <c r="A5" s="444" t="s">
        <v>78</v>
      </c>
      <c r="B5" s="444"/>
      <c r="C5" s="444"/>
      <c r="D5" s="444"/>
    </row>
    <row r="6" spans="1:8" s="33" customFormat="1" ht="16.5" customHeight="1" thickBot="1" x14ac:dyDescent="0.3">
      <c r="A6" s="32"/>
      <c r="B6" s="445"/>
      <c r="C6" s="445"/>
    </row>
    <row r="7" spans="1:8" ht="15.75" customHeight="1" x14ac:dyDescent="0.25">
      <c r="A7" s="36" t="s">
        <v>79</v>
      </c>
      <c r="B7" s="37" t="s">
        <v>80</v>
      </c>
      <c r="C7" s="38" t="s">
        <v>81</v>
      </c>
      <c r="D7" s="39" t="s">
        <v>82</v>
      </c>
      <c r="E7" s="40"/>
      <c r="F7" s="40"/>
      <c r="G7" s="40"/>
      <c r="H7" s="41"/>
    </row>
    <row r="8" spans="1:8" ht="15.75" customHeight="1" x14ac:dyDescent="0.25">
      <c r="A8" s="42"/>
      <c r="B8" s="43"/>
      <c r="C8" s="44" t="s">
        <v>83</v>
      </c>
      <c r="D8" s="45" t="s">
        <v>84</v>
      </c>
    </row>
    <row r="9" spans="1:8" ht="16.5" customHeight="1" thickBot="1" x14ac:dyDescent="0.3">
      <c r="A9" s="46" t="s">
        <v>5</v>
      </c>
      <c r="B9" s="47" t="s">
        <v>9</v>
      </c>
      <c r="C9" s="48" t="s">
        <v>85</v>
      </c>
      <c r="D9" s="49" t="s">
        <v>86</v>
      </c>
    </row>
    <row r="10" spans="1:8" ht="15.75" customHeight="1" x14ac:dyDescent="0.25">
      <c r="A10" s="50"/>
      <c r="B10" s="51"/>
      <c r="C10" s="51"/>
      <c r="D10" s="52"/>
    </row>
    <row r="11" spans="1:8" ht="15.75" x14ac:dyDescent="0.25">
      <c r="A11" s="53" t="s">
        <v>87</v>
      </c>
      <c r="B11" s="54" t="s">
        <v>0</v>
      </c>
      <c r="C11" s="55"/>
      <c r="D11" s="56"/>
    </row>
    <row r="12" spans="1:8" x14ac:dyDescent="0.2">
      <c r="A12" s="57">
        <v>1</v>
      </c>
      <c r="B12" s="41"/>
      <c r="C12" s="58" t="s">
        <v>88</v>
      </c>
      <c r="D12" s="59">
        <v>25485476</v>
      </c>
    </row>
    <row r="13" spans="1:8" x14ac:dyDescent="0.2">
      <c r="A13" s="57">
        <v>2</v>
      </c>
      <c r="B13" s="41"/>
      <c r="C13" s="58" t="s">
        <v>89</v>
      </c>
      <c r="D13" s="59">
        <v>0</v>
      </c>
    </row>
    <row r="14" spans="1:8" x14ac:dyDescent="0.2">
      <c r="A14" s="57">
        <v>3</v>
      </c>
      <c r="B14" s="41"/>
      <c r="C14" s="58" t="s">
        <v>90</v>
      </c>
      <c r="D14" s="59">
        <v>716206</v>
      </c>
    </row>
    <row r="15" spans="1:8" x14ac:dyDescent="0.2">
      <c r="A15" s="57">
        <v>4</v>
      </c>
      <c r="B15" s="41"/>
      <c r="C15" s="58" t="s">
        <v>91</v>
      </c>
      <c r="D15" s="59">
        <v>610292</v>
      </c>
    </row>
    <row r="16" spans="1:8" ht="15.75" thickBot="1" x14ac:dyDescent="0.25">
      <c r="A16" s="57">
        <v>5</v>
      </c>
      <c r="B16" s="41"/>
      <c r="C16" s="58" t="s">
        <v>92</v>
      </c>
      <c r="D16" s="59">
        <v>0</v>
      </c>
    </row>
    <row r="17" spans="1:4" ht="16.5" customHeight="1" thickBot="1" x14ac:dyDescent="0.3">
      <c r="A17" s="60"/>
      <c r="B17" s="61"/>
      <c r="C17" s="62" t="s">
        <v>93</v>
      </c>
      <c r="D17" s="63">
        <f>+D16+D15+D14+D13+D12</f>
        <v>26811974</v>
      </c>
    </row>
    <row r="18" spans="1:4" ht="15.75" customHeight="1" x14ac:dyDescent="0.25">
      <c r="A18" s="64"/>
      <c r="B18" s="65"/>
      <c r="C18" s="66"/>
      <c r="D18" s="67"/>
    </row>
    <row r="19" spans="1:4" ht="15.75" x14ac:dyDescent="0.25">
      <c r="A19" s="53" t="s">
        <v>94</v>
      </c>
      <c r="B19" s="54" t="s">
        <v>10</v>
      </c>
      <c r="C19" s="55"/>
      <c r="D19" s="56"/>
    </row>
    <row r="20" spans="1:4" x14ac:dyDescent="0.2">
      <c r="A20" s="57">
        <v>1</v>
      </c>
      <c r="B20" s="41"/>
      <c r="C20" s="58" t="s">
        <v>88</v>
      </c>
      <c r="D20" s="59">
        <v>9747898</v>
      </c>
    </row>
    <row r="21" spans="1:4" x14ac:dyDescent="0.2">
      <c r="A21" s="57">
        <v>2</v>
      </c>
      <c r="B21" s="41"/>
      <c r="C21" s="58" t="s">
        <v>89</v>
      </c>
      <c r="D21" s="59">
        <v>0</v>
      </c>
    </row>
    <row r="22" spans="1:4" x14ac:dyDescent="0.2">
      <c r="A22" s="57">
        <v>3</v>
      </c>
      <c r="B22" s="41"/>
      <c r="C22" s="58" t="s">
        <v>90</v>
      </c>
      <c r="D22" s="59">
        <v>0</v>
      </c>
    </row>
    <row r="23" spans="1:4" x14ac:dyDescent="0.2">
      <c r="A23" s="57">
        <v>4</v>
      </c>
      <c r="B23" s="41"/>
      <c r="C23" s="58" t="s">
        <v>91</v>
      </c>
      <c r="D23" s="59">
        <v>0</v>
      </c>
    </row>
    <row r="24" spans="1:4" ht="15.75" thickBot="1" x14ac:dyDescent="0.25">
      <c r="A24" s="57">
        <v>5</v>
      </c>
      <c r="B24" s="41"/>
      <c r="C24" s="58" t="s">
        <v>92</v>
      </c>
      <c r="D24" s="59">
        <v>-2456626</v>
      </c>
    </row>
    <row r="25" spans="1:4" ht="16.5" customHeight="1" thickBot="1" x14ac:dyDescent="0.3">
      <c r="A25" s="60"/>
      <c r="B25" s="61"/>
      <c r="C25" s="62" t="s">
        <v>93</v>
      </c>
      <c r="D25" s="63">
        <f>+D24+D23+D22+D21+D20</f>
        <v>7291272</v>
      </c>
    </row>
    <row r="26" spans="1:4" ht="15.75" customHeight="1" x14ac:dyDescent="0.25">
      <c r="A26" s="64"/>
      <c r="B26" s="65"/>
      <c r="C26" s="66"/>
      <c r="D26" s="67"/>
    </row>
    <row r="27" spans="1:4" ht="15.75" x14ac:dyDescent="0.25">
      <c r="A27" s="53" t="s">
        <v>95</v>
      </c>
      <c r="B27" s="54" t="s">
        <v>39</v>
      </c>
      <c r="C27" s="55"/>
      <c r="D27" s="56"/>
    </row>
    <row r="28" spans="1:4" x14ac:dyDescent="0.2">
      <c r="A28" s="57">
        <v>1</v>
      </c>
      <c r="B28" s="41"/>
      <c r="C28" s="58" t="s">
        <v>88</v>
      </c>
      <c r="D28" s="59">
        <v>1413560</v>
      </c>
    </row>
    <row r="29" spans="1:4" x14ac:dyDescent="0.2">
      <c r="A29" s="57">
        <v>2</v>
      </c>
      <c r="B29" s="41"/>
      <c r="C29" s="58" t="s">
        <v>89</v>
      </c>
      <c r="D29" s="59">
        <v>0</v>
      </c>
    </row>
    <row r="30" spans="1:4" x14ac:dyDescent="0.2">
      <c r="A30" s="57">
        <v>3</v>
      </c>
      <c r="B30" s="41"/>
      <c r="C30" s="58" t="s">
        <v>90</v>
      </c>
      <c r="D30" s="59">
        <v>0</v>
      </c>
    </row>
    <row r="31" spans="1:4" x14ac:dyDescent="0.2">
      <c r="A31" s="57">
        <v>4</v>
      </c>
      <c r="B31" s="41"/>
      <c r="C31" s="58" t="s">
        <v>91</v>
      </c>
      <c r="D31" s="59">
        <v>0</v>
      </c>
    </row>
    <row r="32" spans="1:4" ht="15.75" thickBot="1" x14ac:dyDescent="0.25">
      <c r="A32" s="57">
        <v>5</v>
      </c>
      <c r="B32" s="41"/>
      <c r="C32" s="58" t="s">
        <v>92</v>
      </c>
      <c r="D32" s="59">
        <v>0</v>
      </c>
    </row>
    <row r="33" spans="1:4" ht="16.5" customHeight="1" thickBot="1" x14ac:dyDescent="0.3">
      <c r="A33" s="60"/>
      <c r="B33" s="61"/>
      <c r="C33" s="62" t="s">
        <v>93</v>
      </c>
      <c r="D33" s="63">
        <f>+D32+D31+D30+D29+D28</f>
        <v>1413560</v>
      </c>
    </row>
    <row r="34" spans="1:4" ht="15.75" customHeight="1" x14ac:dyDescent="0.25">
      <c r="A34" s="64"/>
      <c r="B34" s="65"/>
      <c r="C34" s="66"/>
      <c r="D34" s="67"/>
    </row>
    <row r="35" spans="1:4" ht="15.75" x14ac:dyDescent="0.25">
      <c r="A35" s="53" t="s">
        <v>96</v>
      </c>
      <c r="B35" s="54" t="s">
        <v>45</v>
      </c>
      <c r="C35" s="55"/>
      <c r="D35" s="56"/>
    </row>
    <row r="36" spans="1:4" x14ac:dyDescent="0.2">
      <c r="A36" s="57">
        <v>1</v>
      </c>
      <c r="B36" s="41"/>
      <c r="C36" s="58" t="s">
        <v>88</v>
      </c>
      <c r="D36" s="59">
        <v>-712460</v>
      </c>
    </row>
    <row r="37" spans="1:4" x14ac:dyDescent="0.2">
      <c r="A37" s="57">
        <v>2</v>
      </c>
      <c r="B37" s="41"/>
      <c r="C37" s="58" t="s">
        <v>89</v>
      </c>
      <c r="D37" s="59">
        <v>0</v>
      </c>
    </row>
    <row r="38" spans="1:4" x14ac:dyDescent="0.2">
      <c r="A38" s="57">
        <v>3</v>
      </c>
      <c r="B38" s="41"/>
      <c r="C38" s="58" t="s">
        <v>90</v>
      </c>
      <c r="D38" s="59">
        <v>0</v>
      </c>
    </row>
    <row r="39" spans="1:4" x14ac:dyDescent="0.2">
      <c r="A39" s="57">
        <v>4</v>
      </c>
      <c r="B39" s="41"/>
      <c r="C39" s="58" t="s">
        <v>91</v>
      </c>
      <c r="D39" s="59">
        <v>0</v>
      </c>
    </row>
    <row r="40" spans="1:4" ht="15.75" thickBot="1" x14ac:dyDescent="0.25">
      <c r="A40" s="57">
        <v>5</v>
      </c>
      <c r="B40" s="41"/>
      <c r="C40" s="58" t="s">
        <v>92</v>
      </c>
      <c r="D40" s="59">
        <v>0</v>
      </c>
    </row>
    <row r="41" spans="1:4" ht="16.5" customHeight="1" thickBot="1" x14ac:dyDescent="0.3">
      <c r="A41" s="60"/>
      <c r="B41" s="61"/>
      <c r="C41" s="62" t="s">
        <v>93</v>
      </c>
      <c r="D41" s="63">
        <f>+D40+D39+D38+D37+D36</f>
        <v>-712460</v>
      </c>
    </row>
    <row r="42" spans="1:4" ht="15.75" customHeight="1" x14ac:dyDescent="0.25">
      <c r="A42" s="64"/>
      <c r="B42" s="65"/>
      <c r="C42" s="66"/>
      <c r="D42" s="67"/>
    </row>
    <row r="43" spans="1:4" ht="15.75" x14ac:dyDescent="0.25">
      <c r="A43" s="53" t="s">
        <v>97</v>
      </c>
      <c r="B43" s="54" t="s">
        <v>49</v>
      </c>
      <c r="C43" s="55"/>
      <c r="D43" s="56"/>
    </row>
    <row r="44" spans="1:4" x14ac:dyDescent="0.2">
      <c r="A44" s="57">
        <v>1</v>
      </c>
      <c r="B44" s="41"/>
      <c r="C44" s="58" t="s">
        <v>88</v>
      </c>
      <c r="D44" s="59">
        <v>0</v>
      </c>
    </row>
    <row r="45" spans="1:4" x14ac:dyDescent="0.2">
      <c r="A45" s="57">
        <v>2</v>
      </c>
      <c r="B45" s="41"/>
      <c r="C45" s="58" t="s">
        <v>89</v>
      </c>
      <c r="D45" s="59">
        <v>0</v>
      </c>
    </row>
    <row r="46" spans="1:4" x14ac:dyDescent="0.2">
      <c r="A46" s="57">
        <v>3</v>
      </c>
      <c r="B46" s="41"/>
      <c r="C46" s="58" t="s">
        <v>90</v>
      </c>
      <c r="D46" s="59">
        <v>716206</v>
      </c>
    </row>
    <row r="47" spans="1:4" x14ac:dyDescent="0.2">
      <c r="A47" s="57">
        <v>4</v>
      </c>
      <c r="B47" s="41"/>
      <c r="C47" s="58" t="s">
        <v>91</v>
      </c>
      <c r="D47" s="59">
        <v>61292</v>
      </c>
    </row>
    <row r="48" spans="1:4" ht="15.75" thickBot="1" x14ac:dyDescent="0.25">
      <c r="A48" s="57">
        <v>5</v>
      </c>
      <c r="B48" s="41"/>
      <c r="C48" s="58" t="s">
        <v>92</v>
      </c>
      <c r="D48" s="59">
        <v>0</v>
      </c>
    </row>
    <row r="49" spans="1:4" ht="16.5" customHeight="1" thickBot="1" x14ac:dyDescent="0.3">
      <c r="A49" s="60"/>
      <c r="B49" s="61"/>
      <c r="C49" s="62" t="s">
        <v>93</v>
      </c>
      <c r="D49" s="63">
        <f>+D48+D47+D46+D45+D44</f>
        <v>777498</v>
      </c>
    </row>
    <row r="50" spans="1:4" ht="15.75" customHeight="1" x14ac:dyDescent="0.25">
      <c r="A50" s="64"/>
      <c r="B50" s="65"/>
      <c r="C50" s="66"/>
      <c r="D50" s="67"/>
    </row>
    <row r="51" spans="1:4" ht="15.75" x14ac:dyDescent="0.25">
      <c r="A51" s="53" t="s">
        <v>98</v>
      </c>
      <c r="B51" s="54" t="s">
        <v>52</v>
      </c>
      <c r="C51" s="55"/>
      <c r="D51" s="56"/>
    </row>
    <row r="52" spans="1:4" x14ac:dyDescent="0.2">
      <c r="A52" s="57">
        <v>1</v>
      </c>
      <c r="B52" s="41"/>
      <c r="C52" s="58" t="s">
        <v>88</v>
      </c>
      <c r="D52" s="59">
        <v>-7337595</v>
      </c>
    </row>
    <row r="53" spans="1:4" x14ac:dyDescent="0.2">
      <c r="A53" s="57">
        <v>2</v>
      </c>
      <c r="B53" s="41"/>
      <c r="C53" s="58" t="s">
        <v>89</v>
      </c>
      <c r="D53" s="59">
        <v>0</v>
      </c>
    </row>
    <row r="54" spans="1:4" x14ac:dyDescent="0.2">
      <c r="A54" s="57">
        <v>3</v>
      </c>
      <c r="B54" s="41"/>
      <c r="C54" s="58" t="s">
        <v>90</v>
      </c>
      <c r="D54" s="59">
        <v>0</v>
      </c>
    </row>
    <row r="55" spans="1:4" x14ac:dyDescent="0.2">
      <c r="A55" s="57">
        <v>4</v>
      </c>
      <c r="B55" s="41"/>
      <c r="C55" s="58" t="s">
        <v>91</v>
      </c>
      <c r="D55" s="59">
        <v>0</v>
      </c>
    </row>
    <row r="56" spans="1:4" ht="15.75" thickBot="1" x14ac:dyDescent="0.25">
      <c r="A56" s="57">
        <v>5</v>
      </c>
      <c r="B56" s="41"/>
      <c r="C56" s="58" t="s">
        <v>92</v>
      </c>
      <c r="D56" s="59">
        <v>0</v>
      </c>
    </row>
    <row r="57" spans="1:4" ht="16.5" customHeight="1" thickBot="1" x14ac:dyDescent="0.3">
      <c r="A57" s="60"/>
      <c r="B57" s="61"/>
      <c r="C57" s="62" t="s">
        <v>93</v>
      </c>
      <c r="D57" s="63">
        <f>+D56+D55+D54+D53+D52</f>
        <v>-7337595</v>
      </c>
    </row>
    <row r="58" spans="1:4" ht="15.75" customHeight="1" x14ac:dyDescent="0.25">
      <c r="A58" s="64"/>
      <c r="B58" s="65"/>
      <c r="C58" s="66"/>
      <c r="D58" s="67"/>
    </row>
    <row r="59" spans="1:4" ht="15.75" x14ac:dyDescent="0.25">
      <c r="A59" s="53" t="s">
        <v>99</v>
      </c>
      <c r="B59" s="54" t="s">
        <v>59</v>
      </c>
      <c r="C59" s="55"/>
      <c r="D59" s="56"/>
    </row>
    <row r="60" spans="1:4" x14ac:dyDescent="0.2">
      <c r="A60" s="57">
        <v>1</v>
      </c>
      <c r="B60" s="41"/>
      <c r="C60" s="58" t="s">
        <v>88</v>
      </c>
      <c r="D60" s="59">
        <v>0</v>
      </c>
    </row>
    <row r="61" spans="1:4" x14ac:dyDescent="0.2">
      <c r="A61" s="57">
        <v>2</v>
      </c>
      <c r="B61" s="41"/>
      <c r="C61" s="58" t="s">
        <v>89</v>
      </c>
      <c r="D61" s="59">
        <v>0</v>
      </c>
    </row>
    <row r="62" spans="1:4" x14ac:dyDescent="0.2">
      <c r="A62" s="57">
        <v>3</v>
      </c>
      <c r="B62" s="41"/>
      <c r="C62" s="58" t="s">
        <v>90</v>
      </c>
      <c r="D62" s="59">
        <v>0</v>
      </c>
    </row>
    <row r="63" spans="1:4" x14ac:dyDescent="0.2">
      <c r="A63" s="57">
        <v>4</v>
      </c>
      <c r="B63" s="41"/>
      <c r="C63" s="58" t="s">
        <v>91</v>
      </c>
      <c r="D63" s="59">
        <v>0</v>
      </c>
    </row>
    <row r="64" spans="1:4" ht="15.75" thickBot="1" x14ac:dyDescent="0.25">
      <c r="A64" s="57">
        <v>5</v>
      </c>
      <c r="B64" s="41"/>
      <c r="C64" s="58" t="s">
        <v>92</v>
      </c>
      <c r="D64" s="59">
        <v>0</v>
      </c>
    </row>
    <row r="65" spans="1:4" ht="16.5" customHeight="1" thickBot="1" x14ac:dyDescent="0.3">
      <c r="A65" s="60"/>
      <c r="B65" s="61"/>
      <c r="C65" s="62" t="s">
        <v>93</v>
      </c>
      <c r="D65" s="63">
        <f>+D64+D63+D62+D61+D60</f>
        <v>0</v>
      </c>
    </row>
    <row r="66" spans="1:4" ht="15.75" customHeight="1" x14ac:dyDescent="0.25">
      <c r="A66" s="64"/>
      <c r="B66" s="65"/>
      <c r="C66" s="66"/>
      <c r="D66" s="67"/>
    </row>
    <row r="67" spans="1:4" ht="15.75" x14ac:dyDescent="0.25">
      <c r="A67" s="53" t="s">
        <v>100</v>
      </c>
      <c r="B67" s="54" t="s">
        <v>63</v>
      </c>
      <c r="C67" s="55"/>
      <c r="D67" s="56"/>
    </row>
    <row r="68" spans="1:4" x14ac:dyDescent="0.2">
      <c r="A68" s="57">
        <v>1</v>
      </c>
      <c r="B68" s="41"/>
      <c r="C68" s="58" t="s">
        <v>88</v>
      </c>
      <c r="D68" s="59">
        <v>0</v>
      </c>
    </row>
    <row r="69" spans="1:4" x14ac:dyDescent="0.2">
      <c r="A69" s="57">
        <v>2</v>
      </c>
      <c r="B69" s="41"/>
      <c r="C69" s="58" t="s">
        <v>89</v>
      </c>
      <c r="D69" s="59">
        <v>0</v>
      </c>
    </row>
    <row r="70" spans="1:4" x14ac:dyDescent="0.2">
      <c r="A70" s="57">
        <v>3</v>
      </c>
      <c r="B70" s="41"/>
      <c r="C70" s="58" t="s">
        <v>90</v>
      </c>
      <c r="D70" s="59">
        <v>0</v>
      </c>
    </row>
    <row r="71" spans="1:4" x14ac:dyDescent="0.2">
      <c r="A71" s="57">
        <v>4</v>
      </c>
      <c r="B71" s="41"/>
      <c r="C71" s="58" t="s">
        <v>91</v>
      </c>
      <c r="D71" s="59">
        <v>0</v>
      </c>
    </row>
    <row r="72" spans="1:4" ht="15.75" thickBot="1" x14ac:dyDescent="0.25">
      <c r="A72" s="57">
        <v>5</v>
      </c>
      <c r="B72" s="41"/>
      <c r="C72" s="58" t="s">
        <v>92</v>
      </c>
      <c r="D72" s="59">
        <v>0</v>
      </c>
    </row>
    <row r="73" spans="1:4" ht="16.5" customHeight="1" thickBot="1" x14ac:dyDescent="0.3">
      <c r="A73" s="60"/>
      <c r="B73" s="61"/>
      <c r="C73" s="62" t="s">
        <v>93</v>
      </c>
      <c r="D73" s="63">
        <f>+D72+D71+D70+D69+D68</f>
        <v>0</v>
      </c>
    </row>
    <row r="74" spans="1:4" ht="15.75" customHeight="1" x14ac:dyDescent="0.25">
      <c r="A74" s="64"/>
      <c r="B74" s="65"/>
      <c r="C74" s="66"/>
      <c r="D74" s="67"/>
    </row>
    <row r="75" spans="1:4" ht="15.75" x14ac:dyDescent="0.25">
      <c r="A75" s="53" t="s">
        <v>101</v>
      </c>
      <c r="B75" s="54" t="s">
        <v>67</v>
      </c>
      <c r="C75" s="55"/>
      <c r="D75" s="56"/>
    </row>
    <row r="76" spans="1:4" x14ac:dyDescent="0.2">
      <c r="A76" s="57">
        <v>1</v>
      </c>
      <c r="B76" s="41"/>
      <c r="C76" s="58" t="s">
        <v>88</v>
      </c>
      <c r="D76" s="59">
        <v>0</v>
      </c>
    </row>
    <row r="77" spans="1:4" x14ac:dyDescent="0.2">
      <c r="A77" s="57">
        <v>2</v>
      </c>
      <c r="B77" s="41"/>
      <c r="C77" s="58" t="s">
        <v>89</v>
      </c>
      <c r="D77" s="59">
        <v>0</v>
      </c>
    </row>
    <row r="78" spans="1:4" x14ac:dyDescent="0.2">
      <c r="A78" s="57">
        <v>3</v>
      </c>
      <c r="B78" s="41"/>
      <c r="C78" s="58" t="s">
        <v>90</v>
      </c>
      <c r="D78" s="59">
        <v>0</v>
      </c>
    </row>
    <row r="79" spans="1:4" x14ac:dyDescent="0.2">
      <c r="A79" s="57">
        <v>4</v>
      </c>
      <c r="B79" s="41"/>
      <c r="C79" s="58" t="s">
        <v>91</v>
      </c>
      <c r="D79" s="59">
        <v>0</v>
      </c>
    </row>
    <row r="80" spans="1:4" ht="15.75" thickBot="1" x14ac:dyDescent="0.25">
      <c r="A80" s="57">
        <v>5</v>
      </c>
      <c r="B80" s="41"/>
      <c r="C80" s="58" t="s">
        <v>92</v>
      </c>
      <c r="D80" s="59">
        <v>0</v>
      </c>
    </row>
    <row r="81" spans="1:4" ht="16.5" customHeight="1" thickBot="1" x14ac:dyDescent="0.3">
      <c r="A81" s="60"/>
      <c r="B81" s="61"/>
      <c r="C81" s="62" t="s">
        <v>93</v>
      </c>
      <c r="D81" s="63">
        <f>+D80+D79+D78+D77+D76</f>
        <v>0</v>
      </c>
    </row>
    <row r="82" spans="1:4" ht="15.75" customHeight="1" x14ac:dyDescent="0.25">
      <c r="A82" s="64"/>
      <c r="B82" s="65"/>
      <c r="C82" s="66"/>
      <c r="D82" s="67"/>
    </row>
    <row r="83" spans="1:4" ht="15.75" x14ac:dyDescent="0.25">
      <c r="A83" s="53" t="s">
        <v>102</v>
      </c>
      <c r="B83" s="54" t="s">
        <v>70</v>
      </c>
      <c r="C83" s="55"/>
      <c r="D83" s="56"/>
    </row>
    <row r="84" spans="1:4" x14ac:dyDescent="0.2">
      <c r="A84" s="57">
        <v>1</v>
      </c>
      <c r="B84" s="41"/>
      <c r="C84" s="58" t="s">
        <v>88</v>
      </c>
      <c r="D84" s="59">
        <v>764486</v>
      </c>
    </row>
    <row r="85" spans="1:4" x14ac:dyDescent="0.2">
      <c r="A85" s="57">
        <v>2</v>
      </c>
      <c r="B85" s="41"/>
      <c r="C85" s="58" t="s">
        <v>89</v>
      </c>
      <c r="D85" s="59">
        <v>0</v>
      </c>
    </row>
    <row r="86" spans="1:4" x14ac:dyDescent="0.2">
      <c r="A86" s="57">
        <v>3</v>
      </c>
      <c r="B86" s="41"/>
      <c r="C86" s="58" t="s">
        <v>90</v>
      </c>
      <c r="D86" s="59">
        <v>0</v>
      </c>
    </row>
    <row r="87" spans="1:4" x14ac:dyDescent="0.2">
      <c r="A87" s="57">
        <v>4</v>
      </c>
      <c r="B87" s="41"/>
      <c r="C87" s="58" t="s">
        <v>91</v>
      </c>
      <c r="D87" s="59">
        <v>0</v>
      </c>
    </row>
    <row r="88" spans="1:4" ht="15.75" thickBot="1" x14ac:dyDescent="0.25">
      <c r="A88" s="57">
        <v>5</v>
      </c>
      <c r="B88" s="41"/>
      <c r="C88" s="58" t="s">
        <v>92</v>
      </c>
      <c r="D88" s="59">
        <v>0</v>
      </c>
    </row>
    <row r="89" spans="1:4" ht="16.5" customHeight="1" thickBot="1" x14ac:dyDescent="0.3">
      <c r="A89" s="60"/>
      <c r="B89" s="61"/>
      <c r="C89" s="62" t="s">
        <v>93</v>
      </c>
      <c r="D89" s="63">
        <f>+D88+D87+D86+D85+D84</f>
        <v>764486</v>
      </c>
    </row>
    <row r="90" spans="1:4" ht="15.75" customHeight="1" x14ac:dyDescent="0.25">
      <c r="A90" s="64"/>
      <c r="B90" s="65"/>
      <c r="C90" s="66"/>
      <c r="D90" s="67"/>
    </row>
    <row r="91" spans="1:4" ht="15.75" x14ac:dyDescent="0.25">
      <c r="A91" s="53" t="s">
        <v>103</v>
      </c>
      <c r="B91" s="54" t="s">
        <v>74</v>
      </c>
      <c r="C91" s="55"/>
      <c r="D91" s="56"/>
    </row>
    <row r="92" spans="1:4" x14ac:dyDescent="0.2">
      <c r="A92" s="57">
        <v>1</v>
      </c>
      <c r="B92" s="41"/>
      <c r="C92" s="58" t="s">
        <v>88</v>
      </c>
      <c r="D92" s="59">
        <v>7805969</v>
      </c>
    </row>
    <row r="93" spans="1:4" x14ac:dyDescent="0.2">
      <c r="A93" s="57">
        <v>2</v>
      </c>
      <c r="B93" s="41"/>
      <c r="C93" s="58" t="s">
        <v>89</v>
      </c>
      <c r="D93" s="59">
        <v>0</v>
      </c>
    </row>
    <row r="94" spans="1:4" x14ac:dyDescent="0.2">
      <c r="A94" s="57">
        <v>3</v>
      </c>
      <c r="B94" s="41"/>
      <c r="C94" s="58" t="s">
        <v>90</v>
      </c>
      <c r="D94" s="59">
        <v>0</v>
      </c>
    </row>
    <row r="95" spans="1:4" x14ac:dyDescent="0.2">
      <c r="A95" s="57">
        <v>4</v>
      </c>
      <c r="B95" s="41"/>
      <c r="C95" s="58" t="s">
        <v>91</v>
      </c>
      <c r="D95" s="59">
        <v>0</v>
      </c>
    </row>
    <row r="96" spans="1:4" ht="15.75" thickBot="1" x14ac:dyDescent="0.25">
      <c r="A96" s="57">
        <v>5</v>
      </c>
      <c r="B96" s="41"/>
      <c r="C96" s="58" t="s">
        <v>92</v>
      </c>
      <c r="D96" s="59">
        <v>0</v>
      </c>
    </row>
    <row r="97" spans="1:4" ht="16.5" customHeight="1" thickBot="1" x14ac:dyDescent="0.3">
      <c r="A97" s="60"/>
      <c r="B97" s="61"/>
      <c r="C97" s="62" t="s">
        <v>93</v>
      </c>
      <c r="D97" s="63">
        <f>+D96+D95+D94+D93+D92</f>
        <v>7805969</v>
      </c>
    </row>
    <row r="98" spans="1:4" ht="15.75" customHeight="1" thickBot="1" x14ac:dyDescent="0.3">
      <c r="A98" s="64"/>
      <c r="B98" s="65"/>
      <c r="C98" s="66"/>
      <c r="D98" s="67"/>
    </row>
    <row r="99" spans="1:4" ht="16.5" customHeight="1" thickBot="1" x14ac:dyDescent="0.3">
      <c r="A99" s="68"/>
      <c r="B99" s="69" t="s">
        <v>104</v>
      </c>
      <c r="C99" s="62" t="s">
        <v>105</v>
      </c>
      <c r="D99" s="63">
        <f>+D97-D96+D89-D88+D81-D80+D73-D72+D65-D64+D57-D56+D49-D48+D41-D40+D33-D32+D25-D24+D17-D16</f>
        <v>39271330</v>
      </c>
    </row>
    <row r="100" spans="1:4" ht="16.5" customHeight="1" thickBot="1" x14ac:dyDescent="0.3">
      <c r="A100" s="68"/>
      <c r="B100" s="69" t="s">
        <v>92</v>
      </c>
      <c r="C100" s="62"/>
      <c r="D100" s="63">
        <f>+D96+D88+D80+D72+D64+D56+D48+D40+D32+D24+D16</f>
        <v>-2456626</v>
      </c>
    </row>
    <row r="101" spans="1:4" ht="16.5" customHeight="1" thickBot="1" x14ac:dyDescent="0.3">
      <c r="A101" s="68"/>
      <c r="B101" s="69" t="s">
        <v>106</v>
      </c>
      <c r="C101" s="62" t="s">
        <v>105</v>
      </c>
      <c r="D101" s="63">
        <f>SUM(D99:D100)</f>
        <v>36814704</v>
      </c>
    </row>
  </sheetData>
  <mergeCells count="6">
    <mergeCell ref="B1:C1"/>
    <mergeCell ref="A2:D2"/>
    <mergeCell ref="A3:D3"/>
    <mergeCell ref="A4:D4"/>
    <mergeCell ref="A5:D5"/>
    <mergeCell ref="B6:C6"/>
  </mergeCells>
  <pageMargins left="0.25" right="0.25" top="0.5" bottom="0.5" header="0.25" footer="0.25"/>
  <pageSetup paperSize="9" scale="74" orientation="portrait" horizontalDpi="1200" verticalDpi="1200" r:id="rId1"/>
  <headerFooter>
    <oddHeader>&amp;LOFFICE OF HEALTH CARE ACCESS&amp;CANNUAL REPORTING&amp;RMILFORD HOSPITAL</oddHeader>
    <oddFooter>&amp;LREPORT 5&amp;C&amp;P OF &amp;N&amp;R&amp;D, &amp;T</oddFooter>
  </headerFooter>
  <rowBreaks count="1" manualBreakCount="1">
    <brk id="65" max="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0"/>
  <sheetViews>
    <sheetView topLeftCell="A2" zoomScaleNormal="100" workbookViewId="0">
      <selection activeCell="A3" sqref="A3:E3"/>
    </sheetView>
  </sheetViews>
  <sheetFormatPr defaultRowHeight="15" x14ac:dyDescent="0.2"/>
  <cols>
    <col min="1" max="1" width="5.44140625" style="30" customWidth="1"/>
    <col min="2" max="2" width="54.77734375" style="30" customWidth="1"/>
    <col min="3" max="3" width="44.6640625" style="30" customWidth="1"/>
    <col min="4" max="4" width="15.88671875" style="30" customWidth="1"/>
    <col min="5" max="5" width="22.77734375" style="30" customWidth="1"/>
    <col min="6" max="16384" width="8.88671875" style="30"/>
  </cols>
  <sheetData>
    <row r="1" spans="1:5" ht="15.75" customHeight="1" x14ac:dyDescent="0.25">
      <c r="A1" s="444" t="s">
        <v>0</v>
      </c>
      <c r="B1" s="444"/>
      <c r="C1" s="444"/>
      <c r="D1" s="444"/>
      <c r="E1" s="444"/>
    </row>
    <row r="2" spans="1:5" ht="15.75" customHeight="1" x14ac:dyDescent="0.25">
      <c r="A2" s="444" t="s">
        <v>1</v>
      </c>
      <c r="B2" s="444"/>
      <c r="C2" s="444"/>
      <c r="D2" s="444"/>
      <c r="E2" s="444"/>
    </row>
    <row r="3" spans="1:5" ht="15.75" customHeight="1" x14ac:dyDescent="0.25">
      <c r="A3" s="444" t="s">
        <v>2</v>
      </c>
      <c r="B3" s="444"/>
      <c r="C3" s="444"/>
      <c r="D3" s="444"/>
      <c r="E3" s="444"/>
    </row>
    <row r="4" spans="1:5" ht="15.75" customHeight="1" x14ac:dyDescent="0.25">
      <c r="A4" s="444" t="s">
        <v>107</v>
      </c>
      <c r="B4" s="444"/>
      <c r="C4" s="444"/>
      <c r="D4" s="444"/>
      <c r="E4" s="444"/>
    </row>
    <row r="5" spans="1:5" ht="16.5" customHeight="1" thickBot="1" x14ac:dyDescent="0.3">
      <c r="A5" s="70"/>
      <c r="B5" s="70"/>
      <c r="C5" s="35"/>
    </row>
    <row r="6" spans="1:5" ht="15.75" customHeight="1" x14ac:dyDescent="0.25">
      <c r="A6" s="71" t="s">
        <v>79</v>
      </c>
      <c r="B6" s="72" t="s">
        <v>80</v>
      </c>
      <c r="C6" s="73" t="s">
        <v>81</v>
      </c>
      <c r="D6" s="73" t="s">
        <v>82</v>
      </c>
      <c r="E6" s="73" t="s">
        <v>108</v>
      </c>
    </row>
    <row r="7" spans="1:5" ht="31.5" customHeight="1" x14ac:dyDescent="0.25">
      <c r="A7" s="74"/>
      <c r="B7" s="75"/>
      <c r="C7" s="76"/>
      <c r="D7" s="77"/>
      <c r="E7" s="78" t="s">
        <v>109</v>
      </c>
    </row>
    <row r="8" spans="1:5" ht="16.5" customHeight="1" thickBot="1" x14ac:dyDescent="0.3">
      <c r="A8" s="79" t="s">
        <v>5</v>
      </c>
      <c r="B8" s="80" t="s">
        <v>9</v>
      </c>
      <c r="C8" s="81" t="s">
        <v>110</v>
      </c>
      <c r="D8" s="81" t="s">
        <v>111</v>
      </c>
      <c r="E8" s="82" t="s">
        <v>112</v>
      </c>
    </row>
    <row r="9" spans="1:5" ht="15.75" customHeight="1" x14ac:dyDescent="0.25">
      <c r="A9" s="83"/>
      <c r="B9" s="84"/>
      <c r="C9" s="85"/>
      <c r="D9" s="84"/>
      <c r="E9" s="86"/>
    </row>
    <row r="10" spans="1:5" ht="15.75" customHeight="1" x14ac:dyDescent="0.25">
      <c r="A10" s="87" t="s">
        <v>8</v>
      </c>
      <c r="B10" s="88" t="s">
        <v>10</v>
      </c>
      <c r="C10" s="55"/>
      <c r="D10" s="55"/>
      <c r="E10" s="89"/>
    </row>
    <row r="11" spans="1:5" ht="15.75" customHeight="1" x14ac:dyDescent="0.25">
      <c r="A11" s="90"/>
      <c r="B11" s="91"/>
      <c r="C11" s="92" t="s">
        <v>113</v>
      </c>
      <c r="D11" s="93" t="s">
        <v>114</v>
      </c>
      <c r="E11" s="94">
        <v>254111</v>
      </c>
    </row>
    <row r="12" spans="1:5" x14ac:dyDescent="0.2">
      <c r="A12" s="95">
        <v>1</v>
      </c>
      <c r="B12" s="96"/>
      <c r="C12" s="97" t="s">
        <v>115</v>
      </c>
      <c r="D12" s="98" t="s">
        <v>116</v>
      </c>
      <c r="E12" s="99">
        <v>-1956544</v>
      </c>
    </row>
    <row r="13" spans="1:5" x14ac:dyDescent="0.2">
      <c r="A13" s="95">
        <v>2</v>
      </c>
      <c r="B13" s="96"/>
      <c r="C13" s="97" t="s">
        <v>117</v>
      </c>
      <c r="D13" s="98" t="s">
        <v>116</v>
      </c>
      <c r="E13" s="99">
        <v>-1318437</v>
      </c>
    </row>
    <row r="14" spans="1:5" x14ac:dyDescent="0.2">
      <c r="A14" s="95">
        <v>3</v>
      </c>
      <c r="B14" s="96"/>
      <c r="C14" s="97" t="s">
        <v>118</v>
      </c>
      <c r="D14" s="98" t="s">
        <v>116</v>
      </c>
      <c r="E14" s="99">
        <v>17783</v>
      </c>
    </row>
    <row r="15" spans="1:5" x14ac:dyDescent="0.2">
      <c r="A15" s="95">
        <v>4</v>
      </c>
      <c r="B15" s="96"/>
      <c r="C15" s="97" t="s">
        <v>119</v>
      </c>
      <c r="D15" s="98" t="s">
        <v>116</v>
      </c>
      <c r="E15" s="99">
        <v>3219</v>
      </c>
    </row>
    <row r="16" spans="1:5" ht="15.75" thickBot="1" x14ac:dyDescent="0.25">
      <c r="A16" s="95">
        <v>5</v>
      </c>
      <c r="B16" s="96"/>
      <c r="C16" s="97" t="s">
        <v>120</v>
      </c>
      <c r="D16" s="98" t="s">
        <v>116</v>
      </c>
      <c r="E16" s="99">
        <v>3274981</v>
      </c>
    </row>
    <row r="17" spans="1:5" s="31" customFormat="1" ht="16.5" customHeight="1" thickBot="1" x14ac:dyDescent="0.3">
      <c r="A17" s="100"/>
      <c r="B17" s="101"/>
      <c r="C17" s="62" t="s">
        <v>121</v>
      </c>
      <c r="D17" s="102" t="s">
        <v>122</v>
      </c>
      <c r="E17" s="103">
        <f>SUM(E11:E16)</f>
        <v>275113</v>
      </c>
    </row>
    <row r="18" spans="1:5" s="31" customFormat="1" x14ac:dyDescent="0.2">
      <c r="A18" s="64"/>
      <c r="B18" s="104"/>
      <c r="C18" s="105"/>
      <c r="D18" s="106"/>
      <c r="E18" s="107"/>
    </row>
    <row r="19" spans="1:5" ht="15.75" customHeight="1" x14ac:dyDescent="0.25">
      <c r="A19" s="87" t="s">
        <v>38</v>
      </c>
      <c r="B19" s="88" t="s">
        <v>39</v>
      </c>
      <c r="C19" s="55"/>
      <c r="D19" s="55"/>
      <c r="E19" s="89"/>
    </row>
    <row r="20" spans="1:5" ht="15.75" customHeight="1" x14ac:dyDescent="0.25">
      <c r="A20" s="90"/>
      <c r="B20" s="91"/>
      <c r="C20" s="92" t="s">
        <v>113</v>
      </c>
      <c r="D20" s="93" t="s">
        <v>114</v>
      </c>
      <c r="E20" s="94">
        <v>21225</v>
      </c>
    </row>
    <row r="21" spans="1:5" x14ac:dyDescent="0.2">
      <c r="A21" s="95">
        <v>1</v>
      </c>
      <c r="B21" s="96"/>
      <c r="C21" s="97" t="s">
        <v>118</v>
      </c>
      <c r="D21" s="98" t="s">
        <v>116</v>
      </c>
      <c r="E21" s="99">
        <v>20318</v>
      </c>
    </row>
    <row r="22" spans="1:5" x14ac:dyDescent="0.2">
      <c r="A22" s="95">
        <v>2</v>
      </c>
      <c r="B22" s="96"/>
      <c r="C22" s="97" t="s">
        <v>119</v>
      </c>
      <c r="D22" s="98" t="s">
        <v>116</v>
      </c>
      <c r="E22" s="99">
        <v>8478</v>
      </c>
    </row>
    <row r="23" spans="1:5" x14ac:dyDescent="0.2">
      <c r="A23" s="95">
        <v>3</v>
      </c>
      <c r="B23" s="96"/>
      <c r="C23" s="97" t="s">
        <v>120</v>
      </c>
      <c r="D23" s="98" t="s">
        <v>116</v>
      </c>
      <c r="E23" s="99">
        <v>-39991</v>
      </c>
    </row>
    <row r="24" spans="1:5" x14ac:dyDescent="0.2">
      <c r="A24" s="95">
        <v>4</v>
      </c>
      <c r="B24" s="96"/>
      <c r="C24" s="97" t="s">
        <v>123</v>
      </c>
      <c r="D24" s="98" t="s">
        <v>116</v>
      </c>
      <c r="E24" s="99">
        <v>6785</v>
      </c>
    </row>
    <row r="25" spans="1:5" ht="15.75" thickBot="1" x14ac:dyDescent="0.25">
      <c r="A25" s="95">
        <v>5</v>
      </c>
      <c r="B25" s="96"/>
      <c r="C25" s="97" t="s">
        <v>124</v>
      </c>
      <c r="D25" s="98" t="s">
        <v>116</v>
      </c>
      <c r="E25" s="99">
        <v>34</v>
      </c>
    </row>
    <row r="26" spans="1:5" s="31" customFormat="1" ht="16.5" customHeight="1" thickBot="1" x14ac:dyDescent="0.3">
      <c r="A26" s="100"/>
      <c r="B26" s="101"/>
      <c r="C26" s="62" t="s">
        <v>121</v>
      </c>
      <c r="D26" s="102" t="s">
        <v>122</v>
      </c>
      <c r="E26" s="103">
        <f>SUM(E20:E25)</f>
        <v>16849</v>
      </c>
    </row>
    <row r="27" spans="1:5" s="31" customFormat="1" x14ac:dyDescent="0.2">
      <c r="A27" s="64"/>
      <c r="B27" s="104"/>
      <c r="C27" s="105"/>
      <c r="D27" s="106"/>
      <c r="E27" s="107"/>
    </row>
    <row r="28" spans="1:5" ht="15.75" customHeight="1" x14ac:dyDescent="0.25">
      <c r="A28" s="87" t="s">
        <v>44</v>
      </c>
      <c r="B28" s="88" t="s">
        <v>45</v>
      </c>
      <c r="C28" s="55"/>
      <c r="D28" s="55"/>
      <c r="E28" s="89"/>
    </row>
    <row r="29" spans="1:5" ht="15.75" customHeight="1" x14ac:dyDescent="0.25">
      <c r="A29" s="90"/>
      <c r="B29" s="91"/>
      <c r="C29" s="92" t="s">
        <v>113</v>
      </c>
      <c r="D29" s="93" t="s">
        <v>114</v>
      </c>
      <c r="E29" s="94">
        <v>14381</v>
      </c>
    </row>
    <row r="30" spans="1:5" ht="15.75" thickBot="1" x14ac:dyDescent="0.25">
      <c r="A30" s="95">
        <v>1</v>
      </c>
      <c r="B30" s="96"/>
      <c r="C30" s="97" t="s">
        <v>125</v>
      </c>
      <c r="D30" s="98" t="s">
        <v>116</v>
      </c>
      <c r="E30" s="99">
        <v>0</v>
      </c>
    </row>
    <row r="31" spans="1:5" s="31" customFormat="1" ht="16.5" customHeight="1" thickBot="1" x14ac:dyDescent="0.3">
      <c r="A31" s="100"/>
      <c r="B31" s="101"/>
      <c r="C31" s="62" t="s">
        <v>121</v>
      </c>
      <c r="D31" s="102" t="s">
        <v>122</v>
      </c>
      <c r="E31" s="103">
        <f>SUM(E29:E30)</f>
        <v>14381</v>
      </c>
    </row>
    <row r="32" spans="1:5" s="31" customFormat="1" x14ac:dyDescent="0.2">
      <c r="A32" s="64"/>
      <c r="B32" s="104"/>
      <c r="C32" s="105"/>
      <c r="D32" s="106"/>
      <c r="E32" s="107"/>
    </row>
    <row r="33" spans="1:5" ht="15.75" customHeight="1" x14ac:dyDescent="0.25">
      <c r="A33" s="87" t="s">
        <v>48</v>
      </c>
      <c r="B33" s="88" t="s">
        <v>49</v>
      </c>
      <c r="C33" s="55"/>
      <c r="D33" s="55"/>
      <c r="E33" s="89"/>
    </row>
    <row r="34" spans="1:5" ht="15.75" customHeight="1" x14ac:dyDescent="0.25">
      <c r="A34" s="90"/>
      <c r="B34" s="91"/>
      <c r="C34" s="92" t="s">
        <v>113</v>
      </c>
      <c r="D34" s="93" t="s">
        <v>114</v>
      </c>
      <c r="E34" s="94">
        <v>32730</v>
      </c>
    </row>
    <row r="35" spans="1:5" x14ac:dyDescent="0.2">
      <c r="A35" s="95">
        <v>1</v>
      </c>
      <c r="B35" s="96"/>
      <c r="C35" s="97" t="s">
        <v>118</v>
      </c>
      <c r="D35" s="98" t="s">
        <v>116</v>
      </c>
      <c r="E35" s="99">
        <v>167685</v>
      </c>
    </row>
    <row r="36" spans="1:5" x14ac:dyDescent="0.2">
      <c r="A36" s="95">
        <v>2</v>
      </c>
      <c r="B36" s="96"/>
      <c r="C36" s="97" t="s">
        <v>119</v>
      </c>
      <c r="D36" s="98" t="s">
        <v>116</v>
      </c>
      <c r="E36" s="99">
        <v>42404</v>
      </c>
    </row>
    <row r="37" spans="1:5" x14ac:dyDescent="0.2">
      <c r="A37" s="95">
        <v>3</v>
      </c>
      <c r="B37" s="96"/>
      <c r="C37" s="97" t="s">
        <v>126</v>
      </c>
      <c r="D37" s="98" t="s">
        <v>116</v>
      </c>
      <c r="E37" s="99">
        <v>1292</v>
      </c>
    </row>
    <row r="38" spans="1:5" ht="15.75" thickBot="1" x14ac:dyDescent="0.25">
      <c r="A38" s="95">
        <v>4</v>
      </c>
      <c r="B38" s="96"/>
      <c r="C38" s="97" t="s">
        <v>120</v>
      </c>
      <c r="D38" s="98" t="s">
        <v>116</v>
      </c>
      <c r="E38" s="99">
        <v>-220841</v>
      </c>
    </row>
    <row r="39" spans="1:5" s="31" customFormat="1" ht="16.5" customHeight="1" thickBot="1" x14ac:dyDescent="0.3">
      <c r="A39" s="100"/>
      <c r="B39" s="101"/>
      <c r="C39" s="62" t="s">
        <v>121</v>
      </c>
      <c r="D39" s="102" t="s">
        <v>122</v>
      </c>
      <c r="E39" s="103">
        <f>SUM(E34:E38)</f>
        <v>23270</v>
      </c>
    </row>
    <row r="40" spans="1:5" s="31" customFormat="1" x14ac:dyDescent="0.2">
      <c r="A40" s="64"/>
      <c r="B40" s="104"/>
      <c r="C40" s="105"/>
      <c r="D40" s="106"/>
      <c r="E40" s="107"/>
    </row>
    <row r="41" spans="1:5" ht="15.75" customHeight="1" x14ac:dyDescent="0.25">
      <c r="A41" s="87" t="s">
        <v>51</v>
      </c>
      <c r="B41" s="88" t="s">
        <v>52</v>
      </c>
      <c r="C41" s="55"/>
      <c r="D41" s="55"/>
      <c r="E41" s="89"/>
    </row>
    <row r="42" spans="1:5" ht="15.75" customHeight="1" x14ac:dyDescent="0.25">
      <c r="A42" s="90"/>
      <c r="B42" s="91"/>
      <c r="C42" s="92" t="s">
        <v>113</v>
      </c>
      <c r="D42" s="93" t="s">
        <v>114</v>
      </c>
      <c r="E42" s="94">
        <v>228387</v>
      </c>
    </row>
    <row r="43" spans="1:5" x14ac:dyDescent="0.2">
      <c r="A43" s="95">
        <v>1</v>
      </c>
      <c r="B43" s="96"/>
      <c r="C43" s="97" t="s">
        <v>118</v>
      </c>
      <c r="D43" s="98" t="s">
        <v>116</v>
      </c>
      <c r="E43" s="99">
        <v>778193</v>
      </c>
    </row>
    <row r="44" spans="1:5" x14ac:dyDescent="0.2">
      <c r="A44" s="95">
        <v>2</v>
      </c>
      <c r="B44" s="96"/>
      <c r="C44" s="97" t="s">
        <v>119</v>
      </c>
      <c r="D44" s="98" t="s">
        <v>116</v>
      </c>
      <c r="E44" s="99">
        <v>255809</v>
      </c>
    </row>
    <row r="45" spans="1:5" x14ac:dyDescent="0.2">
      <c r="A45" s="95">
        <v>3</v>
      </c>
      <c r="B45" s="96"/>
      <c r="C45" s="97" t="s">
        <v>127</v>
      </c>
      <c r="D45" s="98" t="s">
        <v>116</v>
      </c>
      <c r="E45" s="99">
        <v>631909</v>
      </c>
    </row>
    <row r="46" spans="1:5" x14ac:dyDescent="0.2">
      <c r="A46" s="95">
        <v>4</v>
      </c>
      <c r="B46" s="96"/>
      <c r="C46" s="97" t="s">
        <v>128</v>
      </c>
      <c r="D46" s="98" t="s">
        <v>116</v>
      </c>
      <c r="E46" s="99">
        <v>-220959</v>
      </c>
    </row>
    <row r="47" spans="1:5" x14ac:dyDescent="0.2">
      <c r="A47" s="95">
        <v>5</v>
      </c>
      <c r="B47" s="96"/>
      <c r="C47" s="97" t="s">
        <v>129</v>
      </c>
      <c r="D47" s="98" t="s">
        <v>116</v>
      </c>
      <c r="E47" s="99">
        <v>22930</v>
      </c>
    </row>
    <row r="48" spans="1:5" x14ac:dyDescent="0.2">
      <c r="A48" s="95">
        <v>6</v>
      </c>
      <c r="B48" s="96"/>
      <c r="C48" s="97" t="s">
        <v>120</v>
      </c>
      <c r="D48" s="98" t="s">
        <v>116</v>
      </c>
      <c r="E48" s="99">
        <v>-878016</v>
      </c>
    </row>
    <row r="49" spans="1:5" ht="15.75" thickBot="1" x14ac:dyDescent="0.25">
      <c r="A49" s="95">
        <v>7</v>
      </c>
      <c r="B49" s="96"/>
      <c r="C49" s="97" t="s">
        <v>130</v>
      </c>
      <c r="D49" s="98" t="s">
        <v>116</v>
      </c>
      <c r="E49" s="99">
        <v>-502916</v>
      </c>
    </row>
    <row r="50" spans="1:5" s="31" customFormat="1" ht="16.5" customHeight="1" thickBot="1" x14ac:dyDescent="0.3">
      <c r="A50" s="100"/>
      <c r="B50" s="101"/>
      <c r="C50" s="62" t="s">
        <v>121</v>
      </c>
      <c r="D50" s="102" t="s">
        <v>122</v>
      </c>
      <c r="E50" s="103">
        <f>SUM(E42:E49)</f>
        <v>315337</v>
      </c>
    </row>
    <row r="51" spans="1:5" s="31" customFormat="1" x14ac:dyDescent="0.2">
      <c r="A51" s="64"/>
      <c r="B51" s="104"/>
      <c r="C51" s="105"/>
      <c r="D51" s="106"/>
      <c r="E51" s="107"/>
    </row>
    <row r="52" spans="1:5" ht="15.75" customHeight="1" x14ac:dyDescent="0.25">
      <c r="A52" s="87" t="s">
        <v>58</v>
      </c>
      <c r="B52" s="88" t="s">
        <v>59</v>
      </c>
      <c r="C52" s="55"/>
      <c r="D52" s="55"/>
      <c r="E52" s="89"/>
    </row>
    <row r="53" spans="1:5" ht="15.75" customHeight="1" x14ac:dyDescent="0.25">
      <c r="A53" s="90"/>
      <c r="B53" s="91"/>
      <c r="C53" s="92" t="s">
        <v>113</v>
      </c>
      <c r="D53" s="93" t="s">
        <v>114</v>
      </c>
      <c r="E53" s="94">
        <v>85302</v>
      </c>
    </row>
    <row r="54" spans="1:5" x14ac:dyDescent="0.2">
      <c r="A54" s="95">
        <v>1</v>
      </c>
      <c r="B54" s="96"/>
      <c r="C54" s="97" t="s">
        <v>118</v>
      </c>
      <c r="D54" s="98" t="s">
        <v>116</v>
      </c>
      <c r="E54" s="99">
        <v>9416</v>
      </c>
    </row>
    <row r="55" spans="1:5" x14ac:dyDescent="0.2">
      <c r="A55" s="95">
        <v>2</v>
      </c>
      <c r="B55" s="96"/>
      <c r="C55" s="97" t="s">
        <v>119</v>
      </c>
      <c r="D55" s="98" t="s">
        <v>116</v>
      </c>
      <c r="E55" s="99">
        <v>4584</v>
      </c>
    </row>
    <row r="56" spans="1:5" x14ac:dyDescent="0.2">
      <c r="A56" s="95">
        <v>3</v>
      </c>
      <c r="B56" s="96"/>
      <c r="C56" s="97" t="s">
        <v>131</v>
      </c>
      <c r="D56" s="98" t="s">
        <v>116</v>
      </c>
      <c r="E56" s="99">
        <v>48000</v>
      </c>
    </row>
    <row r="57" spans="1:5" x14ac:dyDescent="0.2">
      <c r="A57" s="95">
        <v>4</v>
      </c>
      <c r="B57" s="96"/>
      <c r="C57" s="97" t="s">
        <v>132</v>
      </c>
      <c r="D57" s="98" t="s">
        <v>116</v>
      </c>
      <c r="E57" s="99">
        <v>-48152</v>
      </c>
    </row>
    <row r="58" spans="1:5" x14ac:dyDescent="0.2">
      <c r="A58" s="95">
        <v>5</v>
      </c>
      <c r="B58" s="96"/>
      <c r="C58" s="97" t="s">
        <v>133</v>
      </c>
      <c r="D58" s="98" t="s">
        <v>116</v>
      </c>
      <c r="E58" s="99">
        <v>152</v>
      </c>
    </row>
    <row r="59" spans="1:5" ht="15.75" thickBot="1" x14ac:dyDescent="0.25">
      <c r="A59" s="95">
        <v>6</v>
      </c>
      <c r="B59" s="96"/>
      <c r="C59" s="97" t="s">
        <v>124</v>
      </c>
      <c r="D59" s="98" t="s">
        <v>116</v>
      </c>
      <c r="E59" s="99">
        <v>11</v>
      </c>
    </row>
    <row r="60" spans="1:5" s="31" customFormat="1" ht="16.5" customHeight="1" thickBot="1" x14ac:dyDescent="0.3">
      <c r="A60" s="100"/>
      <c r="B60" s="101"/>
      <c r="C60" s="62" t="s">
        <v>121</v>
      </c>
      <c r="D60" s="102" t="s">
        <v>122</v>
      </c>
      <c r="E60" s="103">
        <f>SUM(E53:E59)</f>
        <v>99313</v>
      </c>
    </row>
    <row r="61" spans="1:5" s="31" customFormat="1" x14ac:dyDescent="0.2">
      <c r="A61" s="64"/>
      <c r="B61" s="104"/>
      <c r="C61" s="105"/>
      <c r="D61" s="106"/>
      <c r="E61" s="107"/>
    </row>
    <row r="62" spans="1:5" ht="15.75" customHeight="1" x14ac:dyDescent="0.25">
      <c r="A62" s="87" t="s">
        <v>62</v>
      </c>
      <c r="B62" s="88" t="s">
        <v>63</v>
      </c>
      <c r="C62" s="55"/>
      <c r="D62" s="55"/>
      <c r="E62" s="89"/>
    </row>
    <row r="63" spans="1:5" ht="15.75" customHeight="1" x14ac:dyDescent="0.25">
      <c r="A63" s="90"/>
      <c r="B63" s="91"/>
      <c r="C63" s="92" t="s">
        <v>113</v>
      </c>
      <c r="D63" s="93" t="s">
        <v>114</v>
      </c>
      <c r="E63" s="94">
        <v>0</v>
      </c>
    </row>
    <row r="64" spans="1:5" ht="15.75" thickBot="1" x14ac:dyDescent="0.25">
      <c r="A64" s="95">
        <v>1</v>
      </c>
      <c r="B64" s="96"/>
      <c r="C64" s="97" t="s">
        <v>125</v>
      </c>
      <c r="D64" s="98" t="s">
        <v>116</v>
      </c>
      <c r="E64" s="99">
        <v>0</v>
      </c>
    </row>
    <row r="65" spans="1:5" s="31" customFormat="1" ht="16.5" customHeight="1" thickBot="1" x14ac:dyDescent="0.3">
      <c r="A65" s="100"/>
      <c r="B65" s="101"/>
      <c r="C65" s="62" t="s">
        <v>121</v>
      </c>
      <c r="D65" s="102" t="s">
        <v>122</v>
      </c>
      <c r="E65" s="103">
        <f>SUM(E63:E64)</f>
        <v>0</v>
      </c>
    </row>
    <row r="66" spans="1:5" s="31" customFormat="1" x14ac:dyDescent="0.2">
      <c r="A66" s="64"/>
      <c r="B66" s="104"/>
      <c r="C66" s="105"/>
      <c r="D66" s="106"/>
      <c r="E66" s="107"/>
    </row>
    <row r="67" spans="1:5" ht="15.75" customHeight="1" x14ac:dyDescent="0.25">
      <c r="A67" s="87" t="s">
        <v>66</v>
      </c>
      <c r="B67" s="88" t="s">
        <v>67</v>
      </c>
      <c r="C67" s="55"/>
      <c r="D67" s="55"/>
      <c r="E67" s="89"/>
    </row>
    <row r="68" spans="1:5" ht="15.75" customHeight="1" x14ac:dyDescent="0.25">
      <c r="A68" s="90"/>
      <c r="B68" s="91"/>
      <c r="C68" s="92" t="s">
        <v>113</v>
      </c>
      <c r="D68" s="93" t="s">
        <v>114</v>
      </c>
      <c r="E68" s="94">
        <v>0</v>
      </c>
    </row>
    <row r="69" spans="1:5" ht="15.75" thickBot="1" x14ac:dyDescent="0.25">
      <c r="A69" s="95">
        <v>1</v>
      </c>
      <c r="B69" s="96"/>
      <c r="C69" s="97" t="s">
        <v>125</v>
      </c>
      <c r="D69" s="98" t="s">
        <v>116</v>
      </c>
      <c r="E69" s="99">
        <v>0</v>
      </c>
    </row>
    <row r="70" spans="1:5" s="31" customFormat="1" ht="16.5" customHeight="1" thickBot="1" x14ac:dyDescent="0.3">
      <c r="A70" s="100"/>
      <c r="B70" s="101"/>
      <c r="C70" s="62" t="s">
        <v>121</v>
      </c>
      <c r="D70" s="102" t="s">
        <v>122</v>
      </c>
      <c r="E70" s="103">
        <f>SUM(E68:E69)</f>
        <v>0</v>
      </c>
    </row>
    <row r="71" spans="1:5" s="31" customFormat="1" x14ac:dyDescent="0.2">
      <c r="A71" s="64"/>
      <c r="B71" s="104"/>
      <c r="C71" s="105"/>
      <c r="D71" s="106"/>
      <c r="E71" s="107"/>
    </row>
    <row r="72" spans="1:5" ht="15.75" customHeight="1" x14ac:dyDescent="0.25">
      <c r="A72" s="87" t="s">
        <v>69</v>
      </c>
      <c r="B72" s="88" t="s">
        <v>70</v>
      </c>
      <c r="C72" s="55"/>
      <c r="D72" s="55"/>
      <c r="E72" s="89"/>
    </row>
    <row r="73" spans="1:5" ht="15.75" customHeight="1" x14ac:dyDescent="0.25">
      <c r="A73" s="90"/>
      <c r="B73" s="91"/>
      <c r="C73" s="92" t="s">
        <v>113</v>
      </c>
      <c r="D73" s="93" t="s">
        <v>114</v>
      </c>
      <c r="E73" s="94">
        <v>7605</v>
      </c>
    </row>
    <row r="74" spans="1:5" x14ac:dyDescent="0.2">
      <c r="A74" s="95">
        <v>1</v>
      </c>
      <c r="B74" s="96"/>
      <c r="C74" s="97" t="s">
        <v>118</v>
      </c>
      <c r="D74" s="98" t="s">
        <v>116</v>
      </c>
      <c r="E74" s="99">
        <v>4932</v>
      </c>
    </row>
    <row r="75" spans="1:5" x14ac:dyDescent="0.2">
      <c r="A75" s="95">
        <v>2</v>
      </c>
      <c r="B75" s="96"/>
      <c r="C75" s="97" t="s">
        <v>119</v>
      </c>
      <c r="D75" s="98" t="s">
        <v>116</v>
      </c>
      <c r="E75" s="99">
        <v>874</v>
      </c>
    </row>
    <row r="76" spans="1:5" ht="15.75" thickBot="1" x14ac:dyDescent="0.25">
      <c r="A76" s="95">
        <v>3</v>
      </c>
      <c r="B76" s="96"/>
      <c r="C76" s="97" t="s">
        <v>120</v>
      </c>
      <c r="D76" s="98" t="s">
        <v>116</v>
      </c>
      <c r="E76" s="99">
        <v>-7605</v>
      </c>
    </row>
    <row r="77" spans="1:5" s="31" customFormat="1" ht="16.5" customHeight="1" thickBot="1" x14ac:dyDescent="0.3">
      <c r="A77" s="100"/>
      <c r="B77" s="101"/>
      <c r="C77" s="62" t="s">
        <v>121</v>
      </c>
      <c r="D77" s="102" t="s">
        <v>122</v>
      </c>
      <c r="E77" s="103">
        <f>SUM(E73:E76)</f>
        <v>5806</v>
      </c>
    </row>
    <row r="78" spans="1:5" s="31" customFormat="1" x14ac:dyDescent="0.2">
      <c r="A78" s="64"/>
      <c r="B78" s="104"/>
      <c r="C78" s="105"/>
      <c r="D78" s="106"/>
      <c r="E78" s="107"/>
    </row>
    <row r="79" spans="1:5" ht="15.75" customHeight="1" x14ac:dyDescent="0.25">
      <c r="A79" s="87" t="s">
        <v>73</v>
      </c>
      <c r="B79" s="88" t="s">
        <v>74</v>
      </c>
      <c r="C79" s="55"/>
      <c r="D79" s="55"/>
      <c r="E79" s="89"/>
    </row>
    <row r="80" spans="1:5" ht="15.75" customHeight="1" x14ac:dyDescent="0.25">
      <c r="A80" s="90"/>
      <c r="B80" s="91"/>
      <c r="C80" s="92" t="s">
        <v>113</v>
      </c>
      <c r="D80" s="93" t="s">
        <v>114</v>
      </c>
      <c r="E80" s="94">
        <v>661837</v>
      </c>
    </row>
    <row r="81" spans="1:5" x14ac:dyDescent="0.2">
      <c r="A81" s="95">
        <v>1</v>
      </c>
      <c r="B81" s="96"/>
      <c r="C81" s="97" t="s">
        <v>118</v>
      </c>
      <c r="D81" s="98" t="s">
        <v>116</v>
      </c>
      <c r="E81" s="99">
        <v>92110</v>
      </c>
    </row>
    <row r="82" spans="1:5" x14ac:dyDescent="0.2">
      <c r="A82" s="95">
        <v>2</v>
      </c>
      <c r="B82" s="96"/>
      <c r="C82" s="97" t="s">
        <v>133</v>
      </c>
      <c r="D82" s="98" t="s">
        <v>116</v>
      </c>
      <c r="E82" s="99">
        <v>3154</v>
      </c>
    </row>
    <row r="83" spans="1:5" x14ac:dyDescent="0.2">
      <c r="A83" s="95">
        <v>3</v>
      </c>
      <c r="B83" s="96"/>
      <c r="C83" s="97" t="s">
        <v>134</v>
      </c>
      <c r="D83" s="98" t="s">
        <v>116</v>
      </c>
      <c r="E83" s="99">
        <v>9398</v>
      </c>
    </row>
    <row r="84" spans="1:5" x14ac:dyDescent="0.2">
      <c r="A84" s="95">
        <v>4</v>
      </c>
      <c r="B84" s="96"/>
      <c r="C84" s="97" t="s">
        <v>119</v>
      </c>
      <c r="D84" s="98" t="s">
        <v>116</v>
      </c>
      <c r="E84" s="99">
        <v>28447</v>
      </c>
    </row>
    <row r="85" spans="1:5" x14ac:dyDescent="0.2">
      <c r="A85" s="95">
        <v>5</v>
      </c>
      <c r="B85" s="96"/>
      <c r="C85" s="97" t="s">
        <v>120</v>
      </c>
      <c r="D85" s="98" t="s">
        <v>116</v>
      </c>
      <c r="E85" s="99">
        <v>-647191</v>
      </c>
    </row>
    <row r="86" spans="1:5" x14ac:dyDescent="0.2">
      <c r="A86" s="95">
        <v>6</v>
      </c>
      <c r="B86" s="96"/>
      <c r="C86" s="97" t="s">
        <v>131</v>
      </c>
      <c r="D86" s="98" t="s">
        <v>116</v>
      </c>
      <c r="E86" s="99">
        <v>-99566</v>
      </c>
    </row>
    <row r="87" spans="1:5" ht="15.75" thickBot="1" x14ac:dyDescent="0.25">
      <c r="A87" s="95">
        <v>7</v>
      </c>
      <c r="B87" s="96"/>
      <c r="C87" s="97" t="s">
        <v>135</v>
      </c>
      <c r="D87" s="98" t="s">
        <v>116</v>
      </c>
      <c r="E87" s="99">
        <v>35048</v>
      </c>
    </row>
    <row r="88" spans="1:5" s="31" customFormat="1" ht="16.5" customHeight="1" thickBot="1" x14ac:dyDescent="0.3">
      <c r="A88" s="100"/>
      <c r="B88" s="101"/>
      <c r="C88" s="62" t="s">
        <v>121</v>
      </c>
      <c r="D88" s="102" t="s">
        <v>122</v>
      </c>
      <c r="E88" s="103">
        <f>SUM(E80:E87)</f>
        <v>83237</v>
      </c>
    </row>
    <row r="89" spans="1:5" s="31" customFormat="1" ht="15.75" thickBot="1" x14ac:dyDescent="0.25">
      <c r="A89" s="64"/>
      <c r="B89" s="104"/>
      <c r="C89" s="105"/>
      <c r="D89" s="106"/>
      <c r="E89" s="107"/>
    </row>
    <row r="90" spans="1:5" s="33" customFormat="1" ht="19.5" customHeight="1" thickBot="1" x14ac:dyDescent="0.3">
      <c r="A90" s="108"/>
      <c r="B90" s="109"/>
      <c r="C90" s="110"/>
      <c r="D90" s="111" t="s">
        <v>136</v>
      </c>
      <c r="E90" s="112">
        <f>+E88+E77+E70+E65+E60+E50+E39+E31+E26+E17</f>
        <v>833306</v>
      </c>
    </row>
  </sheetData>
  <mergeCells count="4">
    <mergeCell ref="A1:E1"/>
    <mergeCell ref="A2:E2"/>
    <mergeCell ref="A3:E3"/>
    <mergeCell ref="A4:E4"/>
  </mergeCells>
  <pageMargins left="0.25" right="0.25" top="0.5" bottom="0.5" header="0.25" footer="0.25"/>
  <pageSetup scale="63" orientation="landscape" horizontalDpi="1200" verticalDpi="1200" r:id="rId1"/>
  <headerFooter>
    <oddHeader>&amp;LOFFICE OF HEALTH CARE ACCESS&amp;CANNUAL REPORTING&amp;RMILFORD HOSPITAL</oddHeader>
    <oddFooter>&amp;LREPORT 6&amp;C&amp;P OF &amp;N&amp;R&amp;D, &amp;T</oddFooter>
  </headerFooter>
  <rowBreaks count="1" manualBreakCount="1">
    <brk id="46"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1"/>
  <sheetViews>
    <sheetView zoomScaleNormal="100" workbookViewId="0">
      <selection activeCell="A2" sqref="A2:F2"/>
    </sheetView>
  </sheetViews>
  <sheetFormatPr defaultRowHeight="12.75" x14ac:dyDescent="0.2"/>
  <cols>
    <col min="1" max="1" width="6.5546875" style="113" customWidth="1"/>
    <col min="2" max="2" width="62.88671875" style="113" customWidth="1"/>
    <col min="3" max="3" width="38.6640625" style="113" customWidth="1"/>
    <col min="4" max="4" width="25.109375" style="113" customWidth="1"/>
    <col min="5" max="5" width="10.88671875" style="113" bestFit="1" customWidth="1"/>
    <col min="6" max="6" width="17.5546875" style="113" customWidth="1"/>
    <col min="7" max="16384" width="8.88671875" style="113"/>
  </cols>
  <sheetData>
    <row r="1" spans="1:6" ht="15" x14ac:dyDescent="0.2">
      <c r="A1" s="114"/>
      <c r="B1" s="446"/>
      <c r="C1" s="446"/>
      <c r="D1" s="446"/>
    </row>
    <row r="2" spans="1:6" x14ac:dyDescent="0.2">
      <c r="A2" s="447" t="s">
        <v>0</v>
      </c>
      <c r="B2" s="447"/>
      <c r="C2" s="447"/>
      <c r="D2" s="447"/>
      <c r="E2" s="447"/>
      <c r="F2" s="447"/>
    </row>
    <row r="3" spans="1:6" x14ac:dyDescent="0.2">
      <c r="A3" s="447" t="s">
        <v>1</v>
      </c>
      <c r="B3" s="447"/>
      <c r="C3" s="447"/>
      <c r="D3" s="447"/>
      <c r="E3" s="447"/>
      <c r="F3" s="447"/>
    </row>
    <row r="4" spans="1:6" x14ac:dyDescent="0.2">
      <c r="A4" s="447" t="s">
        <v>2</v>
      </c>
      <c r="B4" s="447"/>
      <c r="C4" s="447"/>
      <c r="D4" s="447"/>
      <c r="E4" s="447"/>
      <c r="F4" s="447"/>
    </row>
    <row r="5" spans="1:6" x14ac:dyDescent="0.2">
      <c r="A5" s="447" t="s">
        <v>137</v>
      </c>
      <c r="B5" s="447"/>
      <c r="C5" s="447"/>
      <c r="D5" s="447"/>
      <c r="E5" s="447"/>
      <c r="F5" s="447"/>
    </row>
    <row r="6" spans="1:6" ht="13.5" customHeight="1" thickBot="1" x14ac:dyDescent="0.25">
      <c r="B6" s="448"/>
      <c r="C6" s="448"/>
      <c r="D6" s="448"/>
      <c r="E6" s="116"/>
    </row>
    <row r="7" spans="1:6" ht="15.75" x14ac:dyDescent="0.25">
      <c r="A7" s="117">
        <v>-1</v>
      </c>
      <c r="B7" s="118">
        <v>-2</v>
      </c>
      <c r="C7" s="118">
        <v>-3</v>
      </c>
      <c r="D7" s="118">
        <v>-4</v>
      </c>
      <c r="E7" s="118">
        <v>-5</v>
      </c>
      <c r="F7" s="119">
        <v>-6</v>
      </c>
    </row>
    <row r="8" spans="1:6" ht="20.45" customHeight="1" x14ac:dyDescent="0.25">
      <c r="A8" s="87"/>
      <c r="B8" s="76"/>
      <c r="C8" s="76" t="s">
        <v>138</v>
      </c>
      <c r="D8" s="76"/>
      <c r="E8" s="76"/>
      <c r="F8" s="120"/>
    </row>
    <row r="9" spans="1:6" ht="13.5" customHeight="1" thickBot="1" x14ac:dyDescent="0.25">
      <c r="A9" s="121" t="s">
        <v>5</v>
      </c>
      <c r="B9" s="122" t="s">
        <v>139</v>
      </c>
      <c r="C9" s="123" t="s">
        <v>140</v>
      </c>
      <c r="D9" s="123" t="s">
        <v>110</v>
      </c>
      <c r="E9" s="123" t="s">
        <v>111</v>
      </c>
      <c r="F9" s="124" t="s">
        <v>141</v>
      </c>
    </row>
    <row r="10" spans="1:6" s="125" customFormat="1" ht="31.5" x14ac:dyDescent="0.25">
      <c r="A10" s="126"/>
      <c r="B10" s="127"/>
      <c r="C10" s="128"/>
      <c r="D10" s="129" t="s">
        <v>142</v>
      </c>
      <c r="E10" s="130" t="s">
        <v>143</v>
      </c>
      <c r="F10" s="131">
        <v>9629166</v>
      </c>
    </row>
    <row r="11" spans="1:6" ht="15.75" x14ac:dyDescent="0.25">
      <c r="A11" s="132" t="s">
        <v>87</v>
      </c>
      <c r="B11" s="133" t="s">
        <v>10</v>
      </c>
      <c r="C11" s="134"/>
      <c r="D11" s="135"/>
      <c r="E11" s="135"/>
      <c r="F11" s="136"/>
    </row>
    <row r="12" spans="1:6" ht="15.75" thickBot="1" x14ac:dyDescent="0.25">
      <c r="A12" s="137">
        <v>1</v>
      </c>
      <c r="B12" s="91"/>
      <c r="C12" s="138" t="s">
        <v>74</v>
      </c>
      <c r="D12" s="138" t="s">
        <v>144</v>
      </c>
      <c r="E12" s="139" t="s">
        <v>145</v>
      </c>
      <c r="F12" s="140">
        <v>1109714</v>
      </c>
    </row>
    <row r="13" spans="1:6" ht="16.5" thickBot="1" x14ac:dyDescent="0.3">
      <c r="A13" s="141"/>
      <c r="B13" s="142"/>
      <c r="C13" s="143"/>
      <c r="D13" s="144" t="s">
        <v>146</v>
      </c>
      <c r="E13" s="145" t="s">
        <v>147</v>
      </c>
      <c r="F13" s="146">
        <f>SUM(F12:F12)</f>
        <v>1109714</v>
      </c>
    </row>
    <row r="14" spans="1:6" ht="15.75" x14ac:dyDescent="0.25">
      <c r="A14" s="147"/>
      <c r="B14" s="148"/>
      <c r="C14" s="149"/>
      <c r="D14" s="150"/>
      <c r="E14" s="151"/>
      <c r="F14" s="152"/>
    </row>
    <row r="15" spans="1:6" ht="15.75" x14ac:dyDescent="0.25">
      <c r="A15" s="132" t="s">
        <v>94</v>
      </c>
      <c r="B15" s="133" t="s">
        <v>39</v>
      </c>
      <c r="C15" s="134"/>
      <c r="D15" s="135"/>
      <c r="E15" s="135"/>
      <c r="F15" s="136"/>
    </row>
    <row r="16" spans="1:6" ht="15.75" thickBot="1" x14ac:dyDescent="0.25">
      <c r="A16" s="137">
        <v>1</v>
      </c>
      <c r="B16" s="91"/>
      <c r="C16" s="138" t="s">
        <v>74</v>
      </c>
      <c r="D16" s="138" t="s">
        <v>148</v>
      </c>
      <c r="E16" s="139" t="s">
        <v>145</v>
      </c>
      <c r="F16" s="140">
        <v>28800</v>
      </c>
    </row>
    <row r="17" spans="1:6" ht="16.5" thickBot="1" x14ac:dyDescent="0.3">
      <c r="A17" s="141"/>
      <c r="B17" s="142"/>
      <c r="C17" s="143"/>
      <c r="D17" s="144" t="s">
        <v>146</v>
      </c>
      <c r="E17" s="145" t="s">
        <v>147</v>
      </c>
      <c r="F17" s="146">
        <f>SUM(F16:F16)</f>
        <v>28800</v>
      </c>
    </row>
    <row r="18" spans="1:6" ht="15.75" x14ac:dyDescent="0.25">
      <c r="A18" s="147"/>
      <c r="B18" s="148"/>
      <c r="C18" s="149"/>
      <c r="D18" s="150"/>
      <c r="E18" s="151"/>
      <c r="F18" s="152"/>
    </row>
    <row r="19" spans="1:6" ht="15.75" x14ac:dyDescent="0.25">
      <c r="A19" s="132" t="s">
        <v>95</v>
      </c>
      <c r="B19" s="133" t="s">
        <v>45</v>
      </c>
      <c r="C19" s="134"/>
      <c r="D19" s="135"/>
      <c r="E19" s="135"/>
      <c r="F19" s="136"/>
    </row>
    <row r="20" spans="1:6" ht="15.75" thickBot="1" x14ac:dyDescent="0.25">
      <c r="A20" s="137">
        <v>1</v>
      </c>
      <c r="B20" s="91"/>
      <c r="C20" s="138" t="s">
        <v>10</v>
      </c>
      <c r="D20" s="138" t="s">
        <v>149</v>
      </c>
      <c r="E20" s="139" t="s">
        <v>145</v>
      </c>
      <c r="F20" s="140">
        <v>11259</v>
      </c>
    </row>
    <row r="21" spans="1:6" ht="16.5" thickBot="1" x14ac:dyDescent="0.3">
      <c r="A21" s="141"/>
      <c r="B21" s="142"/>
      <c r="C21" s="143"/>
      <c r="D21" s="144" t="s">
        <v>146</v>
      </c>
      <c r="E21" s="145" t="s">
        <v>147</v>
      </c>
      <c r="F21" s="146">
        <f>SUM(F20:F20)</f>
        <v>11259</v>
      </c>
    </row>
    <row r="22" spans="1:6" ht="15.75" x14ac:dyDescent="0.25">
      <c r="A22" s="147"/>
      <c r="B22" s="148"/>
      <c r="C22" s="149"/>
      <c r="D22" s="150"/>
      <c r="E22" s="151"/>
      <c r="F22" s="152"/>
    </row>
    <row r="23" spans="1:6" ht="15.75" x14ac:dyDescent="0.25">
      <c r="A23" s="132" t="s">
        <v>96</v>
      </c>
      <c r="B23" s="133" t="s">
        <v>49</v>
      </c>
      <c r="C23" s="134"/>
      <c r="D23" s="135"/>
      <c r="E23" s="135"/>
      <c r="F23" s="136"/>
    </row>
    <row r="24" spans="1:6" ht="15.75" thickBot="1" x14ac:dyDescent="0.25">
      <c r="A24" s="137">
        <v>1</v>
      </c>
      <c r="B24" s="91"/>
      <c r="C24" s="138" t="s">
        <v>74</v>
      </c>
      <c r="D24" s="138" t="s">
        <v>148</v>
      </c>
      <c r="E24" s="139" t="s">
        <v>145</v>
      </c>
      <c r="F24" s="140">
        <v>22568</v>
      </c>
    </row>
    <row r="25" spans="1:6" ht="16.5" thickBot="1" x14ac:dyDescent="0.3">
      <c r="A25" s="141"/>
      <c r="B25" s="142"/>
      <c r="C25" s="143"/>
      <c r="D25" s="144" t="s">
        <v>146</v>
      </c>
      <c r="E25" s="145" t="s">
        <v>147</v>
      </c>
      <c r="F25" s="146">
        <f>SUM(F24:F24)</f>
        <v>22568</v>
      </c>
    </row>
    <row r="26" spans="1:6" ht="15.75" x14ac:dyDescent="0.25">
      <c r="A26" s="147"/>
      <c r="B26" s="148"/>
      <c r="C26" s="149"/>
      <c r="D26" s="150"/>
      <c r="E26" s="151"/>
      <c r="F26" s="152"/>
    </row>
    <row r="27" spans="1:6" ht="15.75" x14ac:dyDescent="0.25">
      <c r="A27" s="132" t="s">
        <v>97</v>
      </c>
      <c r="B27" s="133" t="s">
        <v>52</v>
      </c>
      <c r="C27" s="134"/>
      <c r="D27" s="135"/>
      <c r="E27" s="135"/>
      <c r="F27" s="136"/>
    </row>
    <row r="28" spans="1:6" ht="15.75" thickBot="1" x14ac:dyDescent="0.25">
      <c r="A28" s="137"/>
      <c r="B28" s="91"/>
      <c r="C28" s="138" t="s">
        <v>138</v>
      </c>
      <c r="D28" s="138" t="s">
        <v>150</v>
      </c>
      <c r="E28" s="139" t="s">
        <v>138</v>
      </c>
      <c r="F28" s="140">
        <v>0</v>
      </c>
    </row>
    <row r="29" spans="1:6" ht="16.5" thickBot="1" x14ac:dyDescent="0.3">
      <c r="A29" s="141"/>
      <c r="B29" s="142"/>
      <c r="C29" s="143"/>
      <c r="D29" s="144" t="s">
        <v>146</v>
      </c>
      <c r="E29" s="145" t="s">
        <v>147</v>
      </c>
      <c r="F29" s="146">
        <v>0</v>
      </c>
    </row>
    <row r="30" spans="1:6" ht="15.75" x14ac:dyDescent="0.25">
      <c r="A30" s="147"/>
      <c r="B30" s="148"/>
      <c r="C30" s="149"/>
      <c r="D30" s="150"/>
      <c r="E30" s="151"/>
      <c r="F30" s="152"/>
    </row>
    <row r="31" spans="1:6" ht="15.75" x14ac:dyDescent="0.25">
      <c r="A31" s="132" t="s">
        <v>98</v>
      </c>
      <c r="B31" s="133" t="s">
        <v>59</v>
      </c>
      <c r="C31" s="134"/>
      <c r="D31" s="135"/>
      <c r="E31" s="135"/>
      <c r="F31" s="136"/>
    </row>
    <row r="32" spans="1:6" ht="15.75" thickBot="1" x14ac:dyDescent="0.25">
      <c r="A32" s="137"/>
      <c r="B32" s="91"/>
      <c r="C32" s="138" t="s">
        <v>138</v>
      </c>
      <c r="D32" s="138" t="s">
        <v>150</v>
      </c>
      <c r="E32" s="139" t="s">
        <v>138</v>
      </c>
      <c r="F32" s="140">
        <v>0</v>
      </c>
    </row>
    <row r="33" spans="1:6" ht="16.5" thickBot="1" x14ac:dyDescent="0.3">
      <c r="A33" s="141"/>
      <c r="B33" s="142"/>
      <c r="C33" s="143"/>
      <c r="D33" s="144" t="s">
        <v>146</v>
      </c>
      <c r="E33" s="145" t="s">
        <v>147</v>
      </c>
      <c r="F33" s="146">
        <v>0</v>
      </c>
    </row>
    <row r="34" spans="1:6" ht="15.75" x14ac:dyDescent="0.25">
      <c r="A34" s="147"/>
      <c r="B34" s="148"/>
      <c r="C34" s="149"/>
      <c r="D34" s="150"/>
      <c r="E34" s="151"/>
      <c r="F34" s="152"/>
    </row>
    <row r="35" spans="1:6" ht="15.75" x14ac:dyDescent="0.25">
      <c r="A35" s="132" t="s">
        <v>99</v>
      </c>
      <c r="B35" s="133" t="s">
        <v>63</v>
      </c>
      <c r="C35" s="134"/>
      <c r="D35" s="135"/>
      <c r="E35" s="135"/>
      <c r="F35" s="136"/>
    </row>
    <row r="36" spans="1:6" ht="15.75" thickBot="1" x14ac:dyDescent="0.25">
      <c r="A36" s="137">
        <v>1</v>
      </c>
      <c r="B36" s="91"/>
      <c r="C36" s="138" t="s">
        <v>70</v>
      </c>
      <c r="D36" s="138" t="s">
        <v>151</v>
      </c>
      <c r="E36" s="139" t="s">
        <v>145</v>
      </c>
      <c r="F36" s="140">
        <v>225000</v>
      </c>
    </row>
    <row r="37" spans="1:6" ht="16.5" thickBot="1" x14ac:dyDescent="0.3">
      <c r="A37" s="141"/>
      <c r="B37" s="142"/>
      <c r="C37" s="143"/>
      <c r="D37" s="144" t="s">
        <v>146</v>
      </c>
      <c r="E37" s="145" t="s">
        <v>147</v>
      </c>
      <c r="F37" s="146">
        <f>SUM(F36:F36)</f>
        <v>225000</v>
      </c>
    </row>
    <row r="38" spans="1:6" ht="15.75" x14ac:dyDescent="0.25">
      <c r="A38" s="147"/>
      <c r="B38" s="148"/>
      <c r="C38" s="149"/>
      <c r="D38" s="150"/>
      <c r="E38" s="151"/>
      <c r="F38" s="152"/>
    </row>
    <row r="39" spans="1:6" ht="15.75" x14ac:dyDescent="0.25">
      <c r="A39" s="132" t="s">
        <v>100</v>
      </c>
      <c r="B39" s="133" t="s">
        <v>67</v>
      </c>
      <c r="C39" s="134"/>
      <c r="D39" s="135"/>
      <c r="E39" s="135"/>
      <c r="F39" s="136"/>
    </row>
    <row r="40" spans="1:6" ht="15.75" thickBot="1" x14ac:dyDescent="0.25">
      <c r="A40" s="137">
        <v>1</v>
      </c>
      <c r="B40" s="91"/>
      <c r="C40" s="138" t="s">
        <v>70</v>
      </c>
      <c r="D40" s="138" t="s">
        <v>151</v>
      </c>
      <c r="E40" s="139" t="s">
        <v>145</v>
      </c>
      <c r="F40" s="140">
        <v>125000</v>
      </c>
    </row>
    <row r="41" spans="1:6" ht="16.5" thickBot="1" x14ac:dyDescent="0.3">
      <c r="A41" s="141"/>
      <c r="B41" s="142"/>
      <c r="C41" s="143"/>
      <c r="D41" s="144" t="s">
        <v>146</v>
      </c>
      <c r="E41" s="145" t="s">
        <v>147</v>
      </c>
      <c r="F41" s="146">
        <f>SUM(F40:F40)</f>
        <v>125000</v>
      </c>
    </row>
    <row r="42" spans="1:6" ht="15.75" x14ac:dyDescent="0.25">
      <c r="A42" s="147"/>
      <c r="B42" s="148"/>
      <c r="C42" s="149"/>
      <c r="D42" s="150"/>
      <c r="E42" s="151"/>
      <c r="F42" s="152"/>
    </row>
    <row r="43" spans="1:6" ht="15.75" x14ac:dyDescent="0.25">
      <c r="A43" s="132" t="s">
        <v>101</v>
      </c>
      <c r="B43" s="133" t="s">
        <v>70</v>
      </c>
      <c r="C43" s="134"/>
      <c r="D43" s="135"/>
      <c r="E43" s="135"/>
      <c r="F43" s="136"/>
    </row>
    <row r="44" spans="1:6" ht="15.75" thickBot="1" x14ac:dyDescent="0.25">
      <c r="A44" s="137"/>
      <c r="B44" s="91"/>
      <c r="C44" s="138" t="s">
        <v>138</v>
      </c>
      <c r="D44" s="138" t="s">
        <v>150</v>
      </c>
      <c r="E44" s="139" t="s">
        <v>138</v>
      </c>
      <c r="F44" s="140">
        <v>0</v>
      </c>
    </row>
    <row r="45" spans="1:6" ht="16.5" thickBot="1" x14ac:dyDescent="0.3">
      <c r="A45" s="141"/>
      <c r="B45" s="142"/>
      <c r="C45" s="143"/>
      <c r="D45" s="144" t="s">
        <v>146</v>
      </c>
      <c r="E45" s="145" t="s">
        <v>147</v>
      </c>
      <c r="F45" s="146">
        <v>0</v>
      </c>
    </row>
    <row r="46" spans="1:6" ht="15.75" x14ac:dyDescent="0.25">
      <c r="A46" s="147"/>
      <c r="B46" s="148"/>
      <c r="C46" s="149"/>
      <c r="D46" s="150"/>
      <c r="E46" s="151"/>
      <c r="F46" s="152"/>
    </row>
    <row r="47" spans="1:6" ht="15.75" x14ac:dyDescent="0.25">
      <c r="A47" s="132" t="s">
        <v>102</v>
      </c>
      <c r="B47" s="133" t="s">
        <v>74</v>
      </c>
      <c r="C47" s="134"/>
      <c r="D47" s="135"/>
      <c r="E47" s="135"/>
      <c r="F47" s="136"/>
    </row>
    <row r="48" spans="1:6" ht="15.75" thickBot="1" x14ac:dyDescent="0.25">
      <c r="A48" s="137"/>
      <c r="B48" s="91"/>
      <c r="C48" s="138" t="s">
        <v>138</v>
      </c>
      <c r="D48" s="138" t="s">
        <v>150</v>
      </c>
      <c r="E48" s="139" t="s">
        <v>138</v>
      </c>
      <c r="F48" s="140">
        <v>0</v>
      </c>
    </row>
    <row r="49" spans="1:6" ht="16.5" thickBot="1" x14ac:dyDescent="0.3">
      <c r="A49" s="141"/>
      <c r="B49" s="142"/>
      <c r="C49" s="143"/>
      <c r="D49" s="144" t="s">
        <v>146</v>
      </c>
      <c r="E49" s="145" t="s">
        <v>147</v>
      </c>
      <c r="F49" s="146">
        <v>0</v>
      </c>
    </row>
    <row r="50" spans="1:6" ht="15.75" x14ac:dyDescent="0.25">
      <c r="A50" s="147"/>
      <c r="B50" s="148"/>
      <c r="C50" s="149"/>
      <c r="D50" s="150"/>
      <c r="E50" s="151"/>
      <c r="F50" s="152"/>
    </row>
    <row r="51" spans="1:6" ht="32.25" thickBot="1" x14ac:dyDescent="0.3">
      <c r="A51" s="153"/>
      <c r="B51" s="154"/>
      <c r="C51" s="154"/>
      <c r="D51" s="155" t="s">
        <v>152</v>
      </c>
      <c r="E51" s="156" t="s">
        <v>153</v>
      </c>
      <c r="F51" s="157">
        <f>+F49+F45+F41+F37+F33+F29+F25+F21+F17+F13+F10</f>
        <v>11151507</v>
      </c>
    </row>
  </sheetData>
  <mergeCells count="6">
    <mergeCell ref="B1:D1"/>
    <mergeCell ref="A2:F2"/>
    <mergeCell ref="A3:F3"/>
    <mergeCell ref="A4:F4"/>
    <mergeCell ref="A5:F5"/>
    <mergeCell ref="B6:D6"/>
  </mergeCells>
  <pageMargins left="0.25" right="0.25" top="0.5" bottom="0.5" header="0.25" footer="0.25"/>
  <pageSetup paperSize="9" scale="74" orientation="landscape" horizontalDpi="1200" verticalDpi="1200" r:id="rId1"/>
  <headerFooter>
    <oddHeader>&amp;LOFFICE OF HEALTH CARE ACCESS&amp;CANNUAL REPORTING&amp;RMILFORD HOSPITAL</oddHeader>
    <oddFooter>&amp;LREPORT 6A&amp;C&amp;P OF &amp;N&amp;R&amp;D,&amp;T</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1"/>
  <sheetViews>
    <sheetView zoomScaleNormal="100" workbookViewId="0">
      <selection activeCell="A3" sqref="A3:D3"/>
    </sheetView>
  </sheetViews>
  <sheetFormatPr defaultRowHeight="12.75" x14ac:dyDescent="0.2"/>
  <cols>
    <col min="1" max="1" width="4" style="113" bestFit="1" customWidth="1"/>
    <col min="2" max="2" width="56.88671875" style="113" customWidth="1"/>
    <col min="3" max="3" width="26.88671875" style="113" customWidth="1"/>
    <col min="4" max="4" width="18.44140625" style="113" bestFit="1" customWidth="1"/>
    <col min="5" max="16384" width="8.88671875" style="113"/>
  </cols>
  <sheetData>
    <row r="1" spans="1:5" ht="15" x14ac:dyDescent="0.2">
      <c r="A1" s="114"/>
      <c r="E1" s="158"/>
    </row>
    <row r="2" spans="1:5" x14ac:dyDescent="0.2">
      <c r="A2" s="447" t="s">
        <v>0</v>
      </c>
      <c r="B2" s="447"/>
      <c r="C2" s="447"/>
      <c r="D2" s="447"/>
    </row>
    <row r="3" spans="1:5" x14ac:dyDescent="0.2">
      <c r="A3" s="447" t="s">
        <v>1</v>
      </c>
      <c r="B3" s="447"/>
      <c r="C3" s="447"/>
      <c r="D3" s="447"/>
    </row>
    <row r="4" spans="1:5" x14ac:dyDescent="0.2">
      <c r="A4" s="447" t="s">
        <v>2</v>
      </c>
      <c r="B4" s="447"/>
      <c r="C4" s="447"/>
      <c r="D4" s="447"/>
    </row>
    <row r="5" spans="1:5" x14ac:dyDescent="0.2">
      <c r="A5" s="447" t="s">
        <v>154</v>
      </c>
      <c r="B5" s="447"/>
      <c r="C5" s="447"/>
      <c r="D5" s="447"/>
    </row>
    <row r="6" spans="1:5" ht="13.5" customHeight="1" thickBot="1" x14ac:dyDescent="0.25">
      <c r="B6" s="115"/>
      <c r="C6" s="115"/>
      <c r="D6" s="116"/>
    </row>
    <row r="7" spans="1:5" x14ac:dyDescent="0.2">
      <c r="A7" s="159">
        <v>-1</v>
      </c>
      <c r="B7" s="160">
        <v>-2</v>
      </c>
      <c r="C7" s="161">
        <v>-3</v>
      </c>
      <c r="D7" s="161">
        <v>-4</v>
      </c>
    </row>
    <row r="8" spans="1:5" s="162" customFormat="1" x14ac:dyDescent="0.2">
      <c r="A8" s="163"/>
      <c r="B8" s="164" t="s">
        <v>155</v>
      </c>
      <c r="C8" s="165"/>
      <c r="D8" s="166"/>
    </row>
    <row r="9" spans="1:5" ht="14.25" customHeight="1" thickBot="1" x14ac:dyDescent="0.25">
      <c r="A9" s="167" t="s">
        <v>5</v>
      </c>
      <c r="B9" s="168" t="s">
        <v>156</v>
      </c>
      <c r="C9" s="169" t="s">
        <v>141</v>
      </c>
      <c r="D9" s="170" t="s">
        <v>111</v>
      </c>
    </row>
    <row r="10" spans="1:5" ht="15.75" x14ac:dyDescent="0.25">
      <c r="A10" s="171"/>
      <c r="B10" s="86"/>
      <c r="C10" s="172"/>
      <c r="D10" s="173"/>
    </row>
    <row r="11" spans="1:5" x14ac:dyDescent="0.2">
      <c r="A11" s="174" t="s">
        <v>87</v>
      </c>
      <c r="B11" s="175" t="s">
        <v>10</v>
      </c>
      <c r="C11" s="176"/>
      <c r="D11" s="177"/>
    </row>
    <row r="12" spans="1:5" ht="13.5" thickBot="1" x14ac:dyDescent="0.25">
      <c r="A12" s="178">
        <v>0</v>
      </c>
      <c r="B12" s="179" t="s">
        <v>150</v>
      </c>
      <c r="C12" s="180">
        <v>0</v>
      </c>
      <c r="D12" s="181" t="s">
        <v>138</v>
      </c>
    </row>
    <row r="13" spans="1:5" ht="13.5" customHeight="1" thickBot="1" x14ac:dyDescent="0.25">
      <c r="A13" s="182"/>
      <c r="B13" s="183" t="s">
        <v>157</v>
      </c>
      <c r="C13" s="184">
        <v>0</v>
      </c>
      <c r="D13" s="185" t="s">
        <v>147</v>
      </c>
    </row>
    <row r="14" spans="1:5" ht="14.25" customHeight="1" x14ac:dyDescent="0.2">
      <c r="A14" s="186"/>
      <c r="B14" s="187"/>
      <c r="C14" s="188"/>
      <c r="D14" s="189"/>
    </row>
    <row r="15" spans="1:5" x14ac:dyDescent="0.2">
      <c r="A15" s="174" t="s">
        <v>94</v>
      </c>
      <c r="B15" s="175" t="s">
        <v>39</v>
      </c>
      <c r="C15" s="176"/>
      <c r="D15" s="177"/>
    </row>
    <row r="16" spans="1:5" ht="13.5" thickBot="1" x14ac:dyDescent="0.25">
      <c r="A16" s="178">
        <v>0</v>
      </c>
      <c r="B16" s="179" t="s">
        <v>150</v>
      </c>
      <c r="C16" s="180">
        <v>0</v>
      </c>
      <c r="D16" s="181" t="s">
        <v>138</v>
      </c>
    </row>
    <row r="17" spans="1:4" ht="13.5" customHeight="1" thickBot="1" x14ac:dyDescent="0.25">
      <c r="A17" s="182"/>
      <c r="B17" s="183" t="s">
        <v>157</v>
      </c>
      <c r="C17" s="184">
        <v>0</v>
      </c>
      <c r="D17" s="185" t="s">
        <v>147</v>
      </c>
    </row>
    <row r="18" spans="1:4" ht="14.25" customHeight="1" x14ac:dyDescent="0.2">
      <c r="A18" s="186"/>
      <c r="B18" s="187"/>
      <c r="C18" s="188"/>
      <c r="D18" s="189"/>
    </row>
    <row r="19" spans="1:4" x14ac:dyDescent="0.2">
      <c r="A19" s="174" t="s">
        <v>95</v>
      </c>
      <c r="B19" s="175" t="s">
        <v>45</v>
      </c>
      <c r="C19" s="176"/>
      <c r="D19" s="177"/>
    </row>
    <row r="20" spans="1:4" ht="13.5" thickBot="1" x14ac:dyDescent="0.25">
      <c r="A20" s="178">
        <v>0</v>
      </c>
      <c r="B20" s="179" t="s">
        <v>150</v>
      </c>
      <c r="C20" s="180">
        <v>0</v>
      </c>
      <c r="D20" s="181" t="s">
        <v>138</v>
      </c>
    </row>
    <row r="21" spans="1:4" ht="13.5" customHeight="1" thickBot="1" x14ac:dyDescent="0.25">
      <c r="A21" s="182"/>
      <c r="B21" s="183" t="s">
        <v>157</v>
      </c>
      <c r="C21" s="184">
        <v>0</v>
      </c>
      <c r="D21" s="185" t="s">
        <v>147</v>
      </c>
    </row>
    <row r="22" spans="1:4" ht="14.25" customHeight="1" x14ac:dyDescent="0.2">
      <c r="A22" s="186"/>
      <c r="B22" s="187"/>
      <c r="C22" s="188"/>
      <c r="D22" s="189"/>
    </row>
    <row r="23" spans="1:4" x14ac:dyDescent="0.2">
      <c r="A23" s="174" t="s">
        <v>96</v>
      </c>
      <c r="B23" s="175" t="s">
        <v>49</v>
      </c>
      <c r="C23" s="176"/>
      <c r="D23" s="177"/>
    </row>
    <row r="24" spans="1:4" ht="13.5" thickBot="1" x14ac:dyDescent="0.25">
      <c r="A24" s="178">
        <v>0</v>
      </c>
      <c r="B24" s="179" t="s">
        <v>150</v>
      </c>
      <c r="C24" s="180">
        <v>0</v>
      </c>
      <c r="D24" s="181" t="s">
        <v>138</v>
      </c>
    </row>
    <row r="25" spans="1:4" ht="13.5" customHeight="1" thickBot="1" x14ac:dyDescent="0.25">
      <c r="A25" s="182"/>
      <c r="B25" s="183" t="s">
        <v>157</v>
      </c>
      <c r="C25" s="184">
        <v>0</v>
      </c>
      <c r="D25" s="185" t="s">
        <v>147</v>
      </c>
    </row>
    <row r="26" spans="1:4" ht="14.25" customHeight="1" x14ac:dyDescent="0.2">
      <c r="A26" s="186"/>
      <c r="B26" s="187"/>
      <c r="C26" s="188"/>
      <c r="D26" s="189"/>
    </row>
    <row r="27" spans="1:4" x14ac:dyDescent="0.2">
      <c r="A27" s="174" t="s">
        <v>97</v>
      </c>
      <c r="B27" s="175" t="s">
        <v>52</v>
      </c>
      <c r="C27" s="176"/>
      <c r="D27" s="177"/>
    </row>
    <row r="28" spans="1:4" ht="13.5" thickBot="1" x14ac:dyDescent="0.25">
      <c r="A28" s="178">
        <v>0</v>
      </c>
      <c r="B28" s="179" t="s">
        <v>150</v>
      </c>
      <c r="C28" s="180">
        <v>0</v>
      </c>
      <c r="D28" s="181" t="s">
        <v>138</v>
      </c>
    </row>
    <row r="29" spans="1:4" ht="13.5" customHeight="1" thickBot="1" x14ac:dyDescent="0.25">
      <c r="A29" s="182"/>
      <c r="B29" s="183" t="s">
        <v>157</v>
      </c>
      <c r="C29" s="184">
        <v>0</v>
      </c>
      <c r="D29" s="185" t="s">
        <v>147</v>
      </c>
    </row>
    <row r="30" spans="1:4" ht="14.25" customHeight="1" x14ac:dyDescent="0.2">
      <c r="A30" s="186"/>
      <c r="B30" s="187"/>
      <c r="C30" s="188"/>
      <c r="D30" s="189"/>
    </row>
    <row r="31" spans="1:4" x14ac:dyDescent="0.2">
      <c r="A31" s="174" t="s">
        <v>98</v>
      </c>
      <c r="B31" s="175" t="s">
        <v>59</v>
      </c>
      <c r="C31" s="176"/>
      <c r="D31" s="177"/>
    </row>
    <row r="32" spans="1:4" ht="13.5" thickBot="1" x14ac:dyDescent="0.25">
      <c r="A32" s="178">
        <v>0</v>
      </c>
      <c r="B32" s="179" t="s">
        <v>150</v>
      </c>
      <c r="C32" s="180">
        <v>0</v>
      </c>
      <c r="D32" s="181" t="s">
        <v>138</v>
      </c>
    </row>
    <row r="33" spans="1:4" ht="13.5" customHeight="1" thickBot="1" x14ac:dyDescent="0.25">
      <c r="A33" s="182"/>
      <c r="B33" s="183" t="s">
        <v>157</v>
      </c>
      <c r="C33" s="184">
        <v>0</v>
      </c>
      <c r="D33" s="185" t="s">
        <v>147</v>
      </c>
    </row>
    <row r="34" spans="1:4" ht="14.25" customHeight="1" x14ac:dyDescent="0.2">
      <c r="A34" s="186"/>
      <c r="B34" s="187"/>
      <c r="C34" s="188"/>
      <c r="D34" s="189"/>
    </row>
    <row r="35" spans="1:4" x14ac:dyDescent="0.2">
      <c r="A35" s="174" t="s">
        <v>99</v>
      </c>
      <c r="B35" s="175" t="s">
        <v>63</v>
      </c>
      <c r="C35" s="176"/>
      <c r="D35" s="177"/>
    </row>
    <row r="36" spans="1:4" ht="13.5" thickBot="1" x14ac:dyDescent="0.25">
      <c r="A36" s="178">
        <v>0</v>
      </c>
      <c r="B36" s="179" t="s">
        <v>150</v>
      </c>
      <c r="C36" s="180">
        <v>0</v>
      </c>
      <c r="D36" s="181" t="s">
        <v>138</v>
      </c>
    </row>
    <row r="37" spans="1:4" ht="13.5" customHeight="1" thickBot="1" x14ac:dyDescent="0.25">
      <c r="A37" s="182"/>
      <c r="B37" s="183" t="s">
        <v>157</v>
      </c>
      <c r="C37" s="184">
        <v>0</v>
      </c>
      <c r="D37" s="185" t="s">
        <v>147</v>
      </c>
    </row>
    <row r="38" spans="1:4" ht="14.25" customHeight="1" x14ac:dyDescent="0.2">
      <c r="A38" s="186"/>
      <c r="B38" s="187"/>
      <c r="C38" s="188"/>
      <c r="D38" s="189"/>
    </row>
    <row r="39" spans="1:4" x14ac:dyDescent="0.2">
      <c r="A39" s="174" t="s">
        <v>100</v>
      </c>
      <c r="B39" s="175" t="s">
        <v>67</v>
      </c>
      <c r="C39" s="176"/>
      <c r="D39" s="177"/>
    </row>
    <row r="40" spans="1:4" ht="13.5" thickBot="1" x14ac:dyDescent="0.25">
      <c r="A40" s="178">
        <v>0</v>
      </c>
      <c r="B40" s="179" t="s">
        <v>150</v>
      </c>
      <c r="C40" s="180">
        <v>0</v>
      </c>
      <c r="D40" s="181" t="s">
        <v>138</v>
      </c>
    </row>
    <row r="41" spans="1:4" ht="13.5" customHeight="1" thickBot="1" x14ac:dyDescent="0.25">
      <c r="A41" s="182"/>
      <c r="B41" s="183" t="s">
        <v>157</v>
      </c>
      <c r="C41" s="184">
        <v>0</v>
      </c>
      <c r="D41" s="185" t="s">
        <v>147</v>
      </c>
    </row>
    <row r="42" spans="1:4" ht="14.25" customHeight="1" x14ac:dyDescent="0.2">
      <c r="A42" s="186"/>
      <c r="B42" s="187"/>
      <c r="C42" s="188"/>
      <c r="D42" s="189"/>
    </row>
    <row r="43" spans="1:4" x14ac:dyDescent="0.2">
      <c r="A43" s="174" t="s">
        <v>101</v>
      </c>
      <c r="B43" s="175" t="s">
        <v>70</v>
      </c>
      <c r="C43" s="176"/>
      <c r="D43" s="177"/>
    </row>
    <row r="44" spans="1:4" ht="13.5" thickBot="1" x14ac:dyDescent="0.25">
      <c r="A44" s="178">
        <v>0</v>
      </c>
      <c r="B44" s="179" t="s">
        <v>150</v>
      </c>
      <c r="C44" s="180">
        <v>0</v>
      </c>
      <c r="D44" s="181" t="s">
        <v>138</v>
      </c>
    </row>
    <row r="45" spans="1:4" ht="13.5" customHeight="1" thickBot="1" x14ac:dyDescent="0.25">
      <c r="A45" s="182"/>
      <c r="B45" s="183" t="s">
        <v>157</v>
      </c>
      <c r="C45" s="184">
        <v>0</v>
      </c>
      <c r="D45" s="185" t="s">
        <v>147</v>
      </c>
    </row>
    <row r="46" spans="1:4" ht="14.25" customHeight="1" x14ac:dyDescent="0.2">
      <c r="A46" s="186"/>
      <c r="B46" s="187"/>
      <c r="C46" s="188"/>
      <c r="D46" s="189"/>
    </row>
    <row r="47" spans="1:4" x14ac:dyDescent="0.2">
      <c r="A47" s="174" t="s">
        <v>102</v>
      </c>
      <c r="B47" s="175" t="s">
        <v>74</v>
      </c>
      <c r="C47" s="176"/>
      <c r="D47" s="177"/>
    </row>
    <row r="48" spans="1:4" ht="13.5" thickBot="1" x14ac:dyDescent="0.25">
      <c r="A48" s="178">
        <v>0</v>
      </c>
      <c r="B48" s="179" t="s">
        <v>150</v>
      </c>
      <c r="C48" s="180">
        <v>0</v>
      </c>
      <c r="D48" s="181" t="s">
        <v>138</v>
      </c>
    </row>
    <row r="49" spans="1:4" ht="13.5" customHeight="1" thickBot="1" x14ac:dyDescent="0.25">
      <c r="A49" s="182"/>
      <c r="B49" s="183" t="s">
        <v>157</v>
      </c>
      <c r="C49" s="184">
        <v>0</v>
      </c>
      <c r="D49" s="185" t="s">
        <v>147</v>
      </c>
    </row>
    <row r="50" spans="1:4" ht="14.25" customHeight="1" thickBot="1" x14ac:dyDescent="0.25">
      <c r="A50" s="186"/>
      <c r="B50" s="187"/>
      <c r="C50" s="188"/>
      <c r="D50" s="189"/>
    </row>
    <row r="51" spans="1:4" ht="13.5" customHeight="1" thickBot="1" x14ac:dyDescent="0.25">
      <c r="B51" s="190" t="s">
        <v>158</v>
      </c>
      <c r="C51" s="191">
        <f>+C49+C45+C41+C37+C33+C29+C25+C21+C17+C13</f>
        <v>0</v>
      </c>
      <c r="D51" s="185" t="s">
        <v>153</v>
      </c>
    </row>
  </sheetData>
  <mergeCells count="4">
    <mergeCell ref="A2:D2"/>
    <mergeCell ref="A3:D3"/>
    <mergeCell ref="A4:D4"/>
    <mergeCell ref="A5:D5"/>
  </mergeCells>
  <pageMargins left="0.25" right="0.25" top="0.5" bottom="0.5" header="0.25" footer="0.25"/>
  <pageSetup paperSize="9" scale="74" orientation="portrait" horizontalDpi="1200" verticalDpi="1200" r:id="rId1"/>
  <headerFooter>
    <oddHeader>&amp;LOFFICE OF HEALTH CARE ACCESS&amp;CANNUAL REPORTING&amp;RMILFORD HOSPITAL</oddHeader>
    <oddFooter>&amp;LREPORT 7&amp;C&amp;P OF &amp;N&amp;R&amp;D, &amp;T</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1"/>
  <sheetViews>
    <sheetView zoomScaleNormal="100" workbookViewId="0">
      <selection activeCell="A2" sqref="A2:D2"/>
    </sheetView>
  </sheetViews>
  <sheetFormatPr defaultRowHeight="12.75" x14ac:dyDescent="0.2"/>
  <cols>
    <col min="1" max="1" width="6.6640625" style="113" customWidth="1"/>
    <col min="2" max="2" width="66.77734375" style="113" customWidth="1"/>
    <col min="3" max="3" width="27.5546875" style="113" customWidth="1"/>
    <col min="4" max="4" width="31.109375" style="113" customWidth="1"/>
    <col min="5" max="16384" width="8.88671875" style="113"/>
  </cols>
  <sheetData>
    <row r="1" spans="1:4" ht="15" x14ac:dyDescent="0.2">
      <c r="A1" s="114"/>
    </row>
    <row r="2" spans="1:4" x14ac:dyDescent="0.2">
      <c r="A2" s="447" t="s">
        <v>0</v>
      </c>
      <c r="B2" s="447"/>
      <c r="C2" s="447"/>
      <c r="D2" s="447"/>
    </row>
    <row r="3" spans="1:4" x14ac:dyDescent="0.2">
      <c r="A3" s="447" t="s">
        <v>159</v>
      </c>
      <c r="B3" s="447"/>
      <c r="C3" s="447"/>
      <c r="D3" s="447"/>
    </row>
    <row r="4" spans="1:4" x14ac:dyDescent="0.2">
      <c r="A4" s="447" t="s">
        <v>2</v>
      </c>
      <c r="B4" s="447"/>
      <c r="C4" s="447"/>
      <c r="D4" s="447"/>
    </row>
    <row r="5" spans="1:4" x14ac:dyDescent="0.2">
      <c r="A5" s="447" t="s">
        <v>160</v>
      </c>
      <c r="B5" s="447"/>
      <c r="C5" s="447"/>
      <c r="D5" s="447"/>
    </row>
    <row r="6" spans="1:4" ht="13.5" customHeight="1" thickBot="1" x14ac:dyDescent="0.25">
      <c r="B6" s="115"/>
      <c r="C6" s="115"/>
      <c r="D6" s="116"/>
    </row>
    <row r="7" spans="1:4" ht="15.75" x14ac:dyDescent="0.25">
      <c r="A7" s="117">
        <v>-1</v>
      </c>
      <c r="B7" s="192">
        <v>-2</v>
      </c>
      <c r="C7" s="192">
        <v>-3</v>
      </c>
      <c r="D7" s="161">
        <v>-4</v>
      </c>
    </row>
    <row r="8" spans="1:4" s="162" customFormat="1" x14ac:dyDescent="0.2">
      <c r="A8" s="193"/>
      <c r="B8" s="194" t="s">
        <v>155</v>
      </c>
      <c r="C8" s="195"/>
      <c r="D8" s="196"/>
    </row>
    <row r="9" spans="1:4" ht="14.25" customHeight="1" thickBot="1" x14ac:dyDescent="0.25">
      <c r="A9" s="121" t="s">
        <v>5</v>
      </c>
      <c r="B9" s="123" t="s">
        <v>161</v>
      </c>
      <c r="C9" s="197" t="s">
        <v>141</v>
      </c>
      <c r="D9" s="124" t="s">
        <v>162</v>
      </c>
    </row>
    <row r="10" spans="1:4" x14ac:dyDescent="0.2">
      <c r="A10" s="171"/>
      <c r="B10" s="173"/>
      <c r="C10" s="173"/>
      <c r="D10" s="172"/>
    </row>
    <row r="11" spans="1:4" ht="15.75" customHeight="1" x14ac:dyDescent="0.2">
      <c r="A11" s="198" t="s">
        <v>8</v>
      </c>
      <c r="B11" s="175" t="s">
        <v>10</v>
      </c>
      <c r="C11" s="173"/>
      <c r="D11" s="199"/>
    </row>
    <row r="12" spans="1:4" ht="13.5" thickBot="1" x14ac:dyDescent="0.25">
      <c r="A12" s="200">
        <v>0</v>
      </c>
      <c r="B12" s="201" t="s">
        <v>150</v>
      </c>
      <c r="C12" s="202">
        <v>0</v>
      </c>
      <c r="D12" s="203" t="s">
        <v>163</v>
      </c>
    </row>
    <row r="13" spans="1:4" ht="13.5" customHeight="1" thickBot="1" x14ac:dyDescent="0.25">
      <c r="A13" s="204"/>
      <c r="B13" s="205" t="s">
        <v>93</v>
      </c>
      <c r="C13" s="206">
        <v>0</v>
      </c>
      <c r="D13" s="207"/>
    </row>
    <row r="14" spans="1:4" ht="14.25" customHeight="1" x14ac:dyDescent="0.2">
      <c r="A14" s="208"/>
      <c r="B14" s="209"/>
      <c r="C14" s="210"/>
      <c r="D14" s="211"/>
    </row>
    <row r="15" spans="1:4" ht="15.75" customHeight="1" x14ac:dyDescent="0.2">
      <c r="A15" s="198" t="s">
        <v>38</v>
      </c>
      <c r="B15" s="175" t="s">
        <v>39</v>
      </c>
      <c r="C15" s="173"/>
      <c r="D15" s="199"/>
    </row>
    <row r="16" spans="1:4" ht="13.5" thickBot="1" x14ac:dyDescent="0.25">
      <c r="A16" s="200">
        <v>0</v>
      </c>
      <c r="B16" s="201" t="s">
        <v>150</v>
      </c>
      <c r="C16" s="202">
        <v>0</v>
      </c>
      <c r="D16" s="203" t="s">
        <v>163</v>
      </c>
    </row>
    <row r="17" spans="1:4" ht="13.5" customHeight="1" thickBot="1" x14ac:dyDescent="0.25">
      <c r="A17" s="204"/>
      <c r="B17" s="205" t="s">
        <v>93</v>
      </c>
      <c r="C17" s="206">
        <v>0</v>
      </c>
      <c r="D17" s="207"/>
    </row>
    <row r="18" spans="1:4" ht="14.25" customHeight="1" x14ac:dyDescent="0.2">
      <c r="A18" s="208"/>
      <c r="B18" s="209"/>
      <c r="C18" s="210"/>
      <c r="D18" s="211"/>
    </row>
    <row r="19" spans="1:4" ht="15.75" customHeight="1" x14ac:dyDescent="0.2">
      <c r="A19" s="198" t="s">
        <v>44</v>
      </c>
      <c r="B19" s="175" t="s">
        <v>45</v>
      </c>
      <c r="C19" s="173"/>
      <c r="D19" s="199"/>
    </row>
    <row r="20" spans="1:4" ht="13.5" thickBot="1" x14ac:dyDescent="0.25">
      <c r="A20" s="200">
        <v>0</v>
      </c>
      <c r="B20" s="201" t="s">
        <v>150</v>
      </c>
      <c r="C20" s="202">
        <v>0</v>
      </c>
      <c r="D20" s="203" t="s">
        <v>163</v>
      </c>
    </row>
    <row r="21" spans="1:4" ht="13.5" customHeight="1" thickBot="1" x14ac:dyDescent="0.25">
      <c r="A21" s="204"/>
      <c r="B21" s="205" t="s">
        <v>93</v>
      </c>
      <c r="C21" s="206">
        <v>0</v>
      </c>
      <c r="D21" s="207"/>
    </row>
    <row r="22" spans="1:4" ht="14.25" customHeight="1" x14ac:dyDescent="0.2">
      <c r="A22" s="208"/>
      <c r="B22" s="209"/>
      <c r="C22" s="210"/>
      <c r="D22" s="211"/>
    </row>
    <row r="23" spans="1:4" ht="15.75" customHeight="1" x14ac:dyDescent="0.2">
      <c r="A23" s="198" t="s">
        <v>48</v>
      </c>
      <c r="B23" s="175" t="s">
        <v>49</v>
      </c>
      <c r="C23" s="173"/>
      <c r="D23" s="199"/>
    </row>
    <row r="24" spans="1:4" ht="13.5" thickBot="1" x14ac:dyDescent="0.25">
      <c r="A24" s="200">
        <v>0</v>
      </c>
      <c r="B24" s="201" t="s">
        <v>150</v>
      </c>
      <c r="C24" s="202">
        <v>0</v>
      </c>
      <c r="D24" s="203" t="s">
        <v>163</v>
      </c>
    </row>
    <row r="25" spans="1:4" ht="13.5" customHeight="1" thickBot="1" x14ac:dyDescent="0.25">
      <c r="A25" s="204"/>
      <c r="B25" s="205" t="s">
        <v>93</v>
      </c>
      <c r="C25" s="206">
        <v>0</v>
      </c>
      <c r="D25" s="207"/>
    </row>
    <row r="26" spans="1:4" ht="14.25" customHeight="1" x14ac:dyDescent="0.2">
      <c r="A26" s="208"/>
      <c r="B26" s="209"/>
      <c r="C26" s="210"/>
      <c r="D26" s="211"/>
    </row>
    <row r="27" spans="1:4" ht="15.75" customHeight="1" x14ac:dyDescent="0.2">
      <c r="A27" s="198" t="s">
        <v>51</v>
      </c>
      <c r="B27" s="175" t="s">
        <v>52</v>
      </c>
      <c r="C27" s="173"/>
      <c r="D27" s="199"/>
    </row>
    <row r="28" spans="1:4" ht="13.5" thickBot="1" x14ac:dyDescent="0.25">
      <c r="A28" s="200">
        <v>0</v>
      </c>
      <c r="B28" s="201" t="s">
        <v>150</v>
      </c>
      <c r="C28" s="202">
        <v>0</v>
      </c>
      <c r="D28" s="203" t="s">
        <v>163</v>
      </c>
    </row>
    <row r="29" spans="1:4" ht="13.5" customHeight="1" thickBot="1" x14ac:dyDescent="0.25">
      <c r="A29" s="204"/>
      <c r="B29" s="205" t="s">
        <v>93</v>
      </c>
      <c r="C29" s="206">
        <v>0</v>
      </c>
      <c r="D29" s="207"/>
    </row>
    <row r="30" spans="1:4" ht="14.25" customHeight="1" x14ac:dyDescent="0.2">
      <c r="A30" s="208"/>
      <c r="B30" s="209"/>
      <c r="C30" s="210"/>
      <c r="D30" s="211"/>
    </row>
    <row r="31" spans="1:4" ht="15.75" customHeight="1" x14ac:dyDescent="0.2">
      <c r="A31" s="198" t="s">
        <v>58</v>
      </c>
      <c r="B31" s="175" t="s">
        <v>59</v>
      </c>
      <c r="C31" s="173"/>
      <c r="D31" s="199"/>
    </row>
    <row r="32" spans="1:4" ht="13.5" thickBot="1" x14ac:dyDescent="0.25">
      <c r="A32" s="200">
        <v>0</v>
      </c>
      <c r="B32" s="201" t="s">
        <v>150</v>
      </c>
      <c r="C32" s="202">
        <v>0</v>
      </c>
      <c r="D32" s="203" t="s">
        <v>163</v>
      </c>
    </row>
    <row r="33" spans="1:4" ht="13.5" customHeight="1" thickBot="1" x14ac:dyDescent="0.25">
      <c r="A33" s="204"/>
      <c r="B33" s="205" t="s">
        <v>93</v>
      </c>
      <c r="C33" s="206">
        <v>0</v>
      </c>
      <c r="D33" s="207"/>
    </row>
    <row r="34" spans="1:4" ht="14.25" customHeight="1" x14ac:dyDescent="0.2">
      <c r="A34" s="208"/>
      <c r="B34" s="209"/>
      <c r="C34" s="210"/>
      <c r="D34" s="211"/>
    </row>
    <row r="35" spans="1:4" ht="15.75" customHeight="1" x14ac:dyDescent="0.2">
      <c r="A35" s="198" t="s">
        <v>62</v>
      </c>
      <c r="B35" s="175" t="s">
        <v>63</v>
      </c>
      <c r="C35" s="173"/>
      <c r="D35" s="199"/>
    </row>
    <row r="36" spans="1:4" ht="13.5" thickBot="1" x14ac:dyDescent="0.25">
      <c r="A36" s="200">
        <v>0</v>
      </c>
      <c r="B36" s="201" t="s">
        <v>150</v>
      </c>
      <c r="C36" s="202">
        <v>0</v>
      </c>
      <c r="D36" s="203" t="s">
        <v>163</v>
      </c>
    </row>
    <row r="37" spans="1:4" ht="13.5" customHeight="1" thickBot="1" x14ac:dyDescent="0.25">
      <c r="A37" s="204"/>
      <c r="B37" s="205" t="s">
        <v>93</v>
      </c>
      <c r="C37" s="206">
        <v>0</v>
      </c>
      <c r="D37" s="207"/>
    </row>
    <row r="38" spans="1:4" ht="14.25" customHeight="1" x14ac:dyDescent="0.2">
      <c r="A38" s="208"/>
      <c r="B38" s="209"/>
      <c r="C38" s="210"/>
      <c r="D38" s="211"/>
    </row>
    <row r="39" spans="1:4" ht="15.75" customHeight="1" x14ac:dyDescent="0.2">
      <c r="A39" s="198" t="s">
        <v>66</v>
      </c>
      <c r="B39" s="175" t="s">
        <v>67</v>
      </c>
      <c r="C39" s="173"/>
      <c r="D39" s="199"/>
    </row>
    <row r="40" spans="1:4" ht="13.5" thickBot="1" x14ac:dyDescent="0.25">
      <c r="A40" s="200">
        <v>0</v>
      </c>
      <c r="B40" s="201" t="s">
        <v>150</v>
      </c>
      <c r="C40" s="202">
        <v>0</v>
      </c>
      <c r="D40" s="203" t="s">
        <v>163</v>
      </c>
    </row>
    <row r="41" spans="1:4" ht="13.5" customHeight="1" thickBot="1" x14ac:dyDescent="0.25">
      <c r="A41" s="204"/>
      <c r="B41" s="205" t="s">
        <v>93</v>
      </c>
      <c r="C41" s="206">
        <v>0</v>
      </c>
      <c r="D41" s="207"/>
    </row>
    <row r="42" spans="1:4" ht="14.25" customHeight="1" x14ac:dyDescent="0.2">
      <c r="A42" s="208"/>
      <c r="B42" s="209"/>
      <c r="C42" s="210"/>
      <c r="D42" s="211"/>
    </row>
    <row r="43" spans="1:4" ht="15.75" customHeight="1" x14ac:dyDescent="0.2">
      <c r="A43" s="198" t="s">
        <v>69</v>
      </c>
      <c r="B43" s="175" t="s">
        <v>70</v>
      </c>
      <c r="C43" s="173"/>
      <c r="D43" s="199"/>
    </row>
    <row r="44" spans="1:4" ht="13.5" thickBot="1" x14ac:dyDescent="0.25">
      <c r="A44" s="200">
        <v>0</v>
      </c>
      <c r="B44" s="201" t="s">
        <v>150</v>
      </c>
      <c r="C44" s="202">
        <v>0</v>
      </c>
      <c r="D44" s="203" t="s">
        <v>163</v>
      </c>
    </row>
    <row r="45" spans="1:4" ht="13.5" customHeight="1" thickBot="1" x14ac:dyDescent="0.25">
      <c r="A45" s="204"/>
      <c r="B45" s="205" t="s">
        <v>93</v>
      </c>
      <c r="C45" s="206">
        <v>0</v>
      </c>
      <c r="D45" s="207"/>
    </row>
    <row r="46" spans="1:4" ht="14.25" customHeight="1" x14ac:dyDescent="0.2">
      <c r="A46" s="208"/>
      <c r="B46" s="209"/>
      <c r="C46" s="210"/>
      <c r="D46" s="211"/>
    </row>
    <row r="47" spans="1:4" ht="15.75" customHeight="1" x14ac:dyDescent="0.2">
      <c r="A47" s="198" t="s">
        <v>73</v>
      </c>
      <c r="B47" s="175" t="s">
        <v>74</v>
      </c>
      <c r="C47" s="173"/>
      <c r="D47" s="199"/>
    </row>
    <row r="48" spans="1:4" ht="13.5" thickBot="1" x14ac:dyDescent="0.25">
      <c r="A48" s="200">
        <v>0</v>
      </c>
      <c r="B48" s="201" t="s">
        <v>150</v>
      </c>
      <c r="C48" s="202">
        <v>0</v>
      </c>
      <c r="D48" s="203" t="s">
        <v>163</v>
      </c>
    </row>
    <row r="49" spans="1:4" ht="13.5" customHeight="1" thickBot="1" x14ac:dyDescent="0.25">
      <c r="A49" s="204"/>
      <c r="B49" s="205" t="s">
        <v>93</v>
      </c>
      <c r="C49" s="206">
        <v>0</v>
      </c>
      <c r="D49" s="207"/>
    </row>
    <row r="50" spans="1:4" ht="14.25" customHeight="1" x14ac:dyDescent="0.2">
      <c r="A50" s="208"/>
      <c r="B50" s="209"/>
      <c r="C50" s="210"/>
      <c r="D50" s="211"/>
    </row>
    <row r="51" spans="1:4" ht="13.5" customHeight="1" thickBot="1" x14ac:dyDescent="0.25">
      <c r="A51" s="212"/>
      <c r="B51" s="213" t="s">
        <v>136</v>
      </c>
      <c r="C51" s="214">
        <f>+C49+C45+C41+C37+C33+C29+C25+C21+C17+C13</f>
        <v>0</v>
      </c>
      <c r="D51" s="215"/>
    </row>
  </sheetData>
  <mergeCells count="4">
    <mergeCell ref="A2:D2"/>
    <mergeCell ref="A3:D3"/>
    <mergeCell ref="A4:D4"/>
    <mergeCell ref="A5:D5"/>
  </mergeCells>
  <pageMargins left="1" right="1" top="0.5" bottom="0.5" header="0.25" footer="0.25"/>
  <pageSetup paperSize="9" scale="74" orientation="landscape" horizontalDpi="1200" verticalDpi="1200" r:id="rId1"/>
  <headerFooter>
    <oddHeader>&amp;LOFFICE OF HEALTH CARE ACCESS&amp;CANNUAL REPORTING&amp;RMILFORD HOSPITAL</oddHeader>
    <oddFooter>&amp;LREPORT 8&amp;C&amp;P OF &amp;N&amp;R&amp;D,&amp;T</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7"/>
  <sheetViews>
    <sheetView zoomScaleNormal="100" workbookViewId="0">
      <selection activeCell="A3" sqref="A3:F3"/>
    </sheetView>
  </sheetViews>
  <sheetFormatPr defaultRowHeight="15" x14ac:dyDescent="0.2"/>
  <cols>
    <col min="1" max="1" width="5.33203125" customWidth="1"/>
    <col min="2" max="2" width="34.109375" customWidth="1"/>
    <col min="3" max="3" width="15.109375" customWidth="1"/>
    <col min="4" max="4" width="17.77734375" customWidth="1"/>
    <col min="5" max="5" width="16.33203125" style="1" customWidth="1"/>
    <col min="6" max="6" width="15.21875" style="1" customWidth="1"/>
  </cols>
  <sheetData>
    <row r="1" spans="1:6" x14ac:dyDescent="0.2">
      <c r="B1" s="450"/>
      <c r="C1" s="450"/>
      <c r="D1" s="450"/>
    </row>
    <row r="2" spans="1:6" s="216" customFormat="1" x14ac:dyDescent="0.2">
      <c r="A2" s="451" t="s">
        <v>0</v>
      </c>
      <c r="B2" s="451"/>
      <c r="C2" s="451"/>
      <c r="D2" s="451"/>
      <c r="E2" s="451"/>
      <c r="F2" s="451"/>
    </row>
    <row r="3" spans="1:6" s="216" customFormat="1" x14ac:dyDescent="0.2">
      <c r="A3" s="451" t="s">
        <v>1</v>
      </c>
      <c r="B3" s="451"/>
      <c r="C3" s="451"/>
      <c r="D3" s="451"/>
      <c r="E3" s="451"/>
      <c r="F3" s="451"/>
    </row>
    <row r="4" spans="1:6" s="216" customFormat="1" x14ac:dyDescent="0.2">
      <c r="A4" s="451" t="s">
        <v>2</v>
      </c>
      <c r="B4" s="451"/>
      <c r="C4" s="451"/>
      <c r="D4" s="451"/>
      <c r="E4" s="451"/>
      <c r="F4" s="451"/>
    </row>
    <row r="5" spans="1:6" s="216" customFormat="1" x14ac:dyDescent="0.2">
      <c r="A5" s="451" t="s">
        <v>164</v>
      </c>
      <c r="B5" s="451"/>
      <c r="C5" s="451"/>
      <c r="D5" s="451"/>
      <c r="E5" s="451"/>
      <c r="F5" s="451"/>
    </row>
    <row r="6" spans="1:6" s="216" customFormat="1" x14ac:dyDescent="0.2">
      <c r="A6" s="451" t="s">
        <v>165</v>
      </c>
      <c r="B6" s="451"/>
      <c r="C6" s="451"/>
      <c r="D6" s="451"/>
      <c r="E6" s="451"/>
      <c r="F6" s="451"/>
    </row>
    <row r="7" spans="1:6" s="216" customFormat="1" ht="13.5" customHeight="1" thickBot="1" x14ac:dyDescent="0.25">
      <c r="B7" s="449"/>
      <c r="C7" s="449"/>
      <c r="D7" s="449"/>
      <c r="E7" s="217"/>
      <c r="F7" s="217"/>
    </row>
    <row r="8" spans="1:6" s="216" customFormat="1" x14ac:dyDescent="0.2">
      <c r="A8" s="219">
        <v>-1</v>
      </c>
      <c r="B8" s="220">
        <v>-2</v>
      </c>
      <c r="C8" s="221">
        <v>-3</v>
      </c>
      <c r="D8" s="220">
        <v>-4</v>
      </c>
      <c r="E8" s="221">
        <v>-5</v>
      </c>
      <c r="F8" s="222">
        <v>-6</v>
      </c>
    </row>
    <row r="9" spans="1:6" s="223" customFormat="1" ht="26.25" thickBot="1" x14ac:dyDescent="0.25">
      <c r="A9" s="224" t="s">
        <v>5</v>
      </c>
      <c r="B9" s="225" t="s">
        <v>6</v>
      </c>
      <c r="C9" s="226" t="s">
        <v>166</v>
      </c>
      <c r="D9" s="227" t="s">
        <v>167</v>
      </c>
      <c r="E9" s="228" t="s">
        <v>168</v>
      </c>
      <c r="F9" s="229" t="s">
        <v>169</v>
      </c>
    </row>
    <row r="10" spans="1:6" x14ac:dyDescent="0.2">
      <c r="A10" s="230"/>
      <c r="B10" s="231"/>
      <c r="C10" s="232"/>
      <c r="D10" s="233"/>
      <c r="E10" s="173"/>
      <c r="F10" s="172"/>
    </row>
    <row r="11" spans="1:6" ht="13.5" customHeight="1" thickBot="1" x14ac:dyDescent="0.25">
      <c r="A11" s="167" t="s">
        <v>8</v>
      </c>
      <c r="B11" s="234" t="s">
        <v>170</v>
      </c>
      <c r="C11" s="235"/>
      <c r="D11" s="235"/>
      <c r="E11" s="235"/>
      <c r="F11" s="236"/>
    </row>
    <row r="12" spans="1:6" ht="15.75" customHeight="1" x14ac:dyDescent="0.2">
      <c r="A12" s="237"/>
      <c r="B12" s="238" t="s">
        <v>171</v>
      </c>
      <c r="C12" s="239">
        <v>0</v>
      </c>
      <c r="D12" s="239">
        <v>0</v>
      </c>
      <c r="E12" s="239">
        <f t="shared" ref="E12:E18" si="0">D12-C12</f>
        <v>0</v>
      </c>
      <c r="F12" s="240">
        <f t="shared" ref="F12:F18" si="1">IF(C12=0,0,E12/C12)</f>
        <v>0</v>
      </c>
    </row>
    <row r="13" spans="1:6" x14ac:dyDescent="0.2">
      <c r="A13" s="241">
        <v>1</v>
      </c>
      <c r="B13" s="242" t="s">
        <v>172</v>
      </c>
      <c r="C13" s="243">
        <v>0</v>
      </c>
      <c r="D13" s="243">
        <v>0</v>
      </c>
      <c r="E13" s="243">
        <f t="shared" si="0"/>
        <v>0</v>
      </c>
      <c r="F13" s="244">
        <f t="shared" si="1"/>
        <v>0</v>
      </c>
    </row>
    <row r="14" spans="1:6" x14ac:dyDescent="0.2">
      <c r="A14" s="241">
        <v>2</v>
      </c>
      <c r="B14" s="242" t="s">
        <v>173</v>
      </c>
      <c r="C14" s="243">
        <v>0</v>
      </c>
      <c r="D14" s="243">
        <v>0</v>
      </c>
      <c r="E14" s="243">
        <f t="shared" si="0"/>
        <v>0</v>
      </c>
      <c r="F14" s="244">
        <f t="shared" si="1"/>
        <v>0</v>
      </c>
    </row>
    <row r="15" spans="1:6" x14ac:dyDescent="0.2">
      <c r="A15" s="241">
        <v>3</v>
      </c>
      <c r="B15" s="242" t="s">
        <v>174</v>
      </c>
      <c r="C15" s="243">
        <v>0</v>
      </c>
      <c r="D15" s="243">
        <v>0</v>
      </c>
      <c r="E15" s="243">
        <f t="shared" si="0"/>
        <v>0</v>
      </c>
      <c r="F15" s="244">
        <f t="shared" si="1"/>
        <v>0</v>
      </c>
    </row>
    <row r="16" spans="1:6" x14ac:dyDescent="0.2">
      <c r="A16" s="241">
        <v>4</v>
      </c>
      <c r="B16" s="242" t="s">
        <v>175</v>
      </c>
      <c r="C16" s="243">
        <v>0</v>
      </c>
      <c r="D16" s="243">
        <v>0</v>
      </c>
      <c r="E16" s="243">
        <f t="shared" si="0"/>
        <v>0</v>
      </c>
      <c r="F16" s="244">
        <f t="shared" si="1"/>
        <v>0</v>
      </c>
    </row>
    <row r="17" spans="1:6" ht="15.75" x14ac:dyDescent="0.25">
      <c r="A17" s="132"/>
      <c r="B17" s="245" t="s">
        <v>176</v>
      </c>
      <c r="C17" s="246">
        <f>C12+(C13+C14-C15+C16)</f>
        <v>0</v>
      </c>
      <c r="D17" s="246">
        <f>D12+(D13+D14-D15+D16)</f>
        <v>0</v>
      </c>
      <c r="E17" s="246">
        <f t="shared" si="0"/>
        <v>0</v>
      </c>
      <c r="F17" s="247">
        <f t="shared" si="1"/>
        <v>0</v>
      </c>
    </row>
    <row r="18" spans="1:6" x14ac:dyDescent="0.2">
      <c r="A18" s="248">
        <v>5</v>
      </c>
      <c r="B18" s="249" t="s">
        <v>177</v>
      </c>
      <c r="C18" s="250">
        <v>0</v>
      </c>
      <c r="D18" s="250">
        <v>0</v>
      </c>
      <c r="E18" s="250">
        <f t="shared" si="0"/>
        <v>0</v>
      </c>
      <c r="F18" s="251">
        <f t="shared" si="1"/>
        <v>0</v>
      </c>
    </row>
    <row r="19" spans="1:6" ht="13.5" customHeight="1" x14ac:dyDescent="0.2">
      <c r="A19" s="252"/>
      <c r="B19" s="253"/>
      <c r="C19" s="254"/>
      <c r="D19" s="254"/>
      <c r="E19" s="254"/>
      <c r="F19" s="255"/>
    </row>
    <row r="20" spans="1:6" ht="13.5" customHeight="1" thickBot="1" x14ac:dyDescent="0.25">
      <c r="A20" s="167" t="s">
        <v>38</v>
      </c>
      <c r="B20" s="234" t="s">
        <v>178</v>
      </c>
      <c r="C20" s="235"/>
      <c r="D20" s="235"/>
      <c r="E20" s="235"/>
      <c r="F20" s="236"/>
    </row>
    <row r="21" spans="1:6" ht="15.75" customHeight="1" x14ac:dyDescent="0.2">
      <c r="A21" s="237"/>
      <c r="B21" s="238" t="s">
        <v>171</v>
      </c>
      <c r="C21" s="239">
        <v>0</v>
      </c>
      <c r="D21" s="239">
        <v>0</v>
      </c>
      <c r="E21" s="239">
        <f t="shared" ref="E21:E27" si="2">D21-C21</f>
        <v>0</v>
      </c>
      <c r="F21" s="240">
        <f t="shared" ref="F21:F27" si="3">IF(C21=0,0,E21/C21)</f>
        <v>0</v>
      </c>
    </row>
    <row r="22" spans="1:6" x14ac:dyDescent="0.2">
      <c r="A22" s="241">
        <v>1</v>
      </c>
      <c r="B22" s="242" t="s">
        <v>172</v>
      </c>
      <c r="C22" s="243">
        <v>0</v>
      </c>
      <c r="D22" s="243">
        <v>0</v>
      </c>
      <c r="E22" s="243">
        <f t="shared" si="2"/>
        <v>0</v>
      </c>
      <c r="F22" s="244">
        <f t="shared" si="3"/>
        <v>0</v>
      </c>
    </row>
    <row r="23" spans="1:6" x14ac:dyDescent="0.2">
      <c r="A23" s="241">
        <v>2</v>
      </c>
      <c r="B23" s="242" t="s">
        <v>173</v>
      </c>
      <c r="C23" s="243">
        <v>0</v>
      </c>
      <c r="D23" s="243">
        <v>0</v>
      </c>
      <c r="E23" s="243">
        <f t="shared" si="2"/>
        <v>0</v>
      </c>
      <c r="F23" s="244">
        <f t="shared" si="3"/>
        <v>0</v>
      </c>
    </row>
    <row r="24" spans="1:6" x14ac:dyDescent="0.2">
      <c r="A24" s="241">
        <v>3</v>
      </c>
      <c r="B24" s="242" t="s">
        <v>174</v>
      </c>
      <c r="C24" s="243">
        <v>0</v>
      </c>
      <c r="D24" s="243">
        <v>0</v>
      </c>
      <c r="E24" s="243">
        <f t="shared" si="2"/>
        <v>0</v>
      </c>
      <c r="F24" s="244">
        <f t="shared" si="3"/>
        <v>0</v>
      </c>
    </row>
    <row r="25" spans="1:6" x14ac:dyDescent="0.2">
      <c r="A25" s="241">
        <v>4</v>
      </c>
      <c r="B25" s="242" t="s">
        <v>175</v>
      </c>
      <c r="C25" s="243">
        <v>0</v>
      </c>
      <c r="D25" s="243">
        <v>0</v>
      </c>
      <c r="E25" s="243">
        <f t="shared" si="2"/>
        <v>0</v>
      </c>
      <c r="F25" s="244">
        <f t="shared" si="3"/>
        <v>0</v>
      </c>
    </row>
    <row r="26" spans="1:6" ht="15.75" x14ac:dyDescent="0.25">
      <c r="A26" s="132"/>
      <c r="B26" s="245" t="s">
        <v>176</v>
      </c>
      <c r="C26" s="246">
        <f>C21+(C22+C23-C24+C25)</f>
        <v>0</v>
      </c>
      <c r="D26" s="246">
        <f>D21+(D22+D23-D24+D25)</f>
        <v>0</v>
      </c>
      <c r="E26" s="246">
        <f t="shared" si="2"/>
        <v>0</v>
      </c>
      <c r="F26" s="247">
        <f t="shared" si="3"/>
        <v>0</v>
      </c>
    </row>
    <row r="27" spans="1:6" x14ac:dyDescent="0.2">
      <c r="A27" s="248">
        <v>5</v>
      </c>
      <c r="B27" s="249" t="s">
        <v>177</v>
      </c>
      <c r="C27" s="250">
        <v>0</v>
      </c>
      <c r="D27" s="250">
        <v>0</v>
      </c>
      <c r="E27" s="250">
        <f t="shared" si="2"/>
        <v>0</v>
      </c>
      <c r="F27" s="251">
        <f t="shared" si="3"/>
        <v>0</v>
      </c>
    </row>
    <row r="28" spans="1:6" ht="13.5" customHeight="1" x14ac:dyDescent="0.2">
      <c r="A28" s="252"/>
      <c r="B28" s="253"/>
      <c r="C28" s="254"/>
      <c r="D28" s="254"/>
      <c r="E28" s="254"/>
      <c r="F28" s="255"/>
    </row>
    <row r="29" spans="1:6" ht="13.5" customHeight="1" thickBot="1" x14ac:dyDescent="0.25">
      <c r="A29" s="167" t="s">
        <v>44</v>
      </c>
      <c r="B29" s="234" t="s">
        <v>179</v>
      </c>
      <c r="C29" s="235"/>
      <c r="D29" s="235"/>
      <c r="E29" s="235"/>
      <c r="F29" s="236"/>
    </row>
    <row r="30" spans="1:6" ht="15.75" customHeight="1" x14ac:dyDescent="0.2">
      <c r="A30" s="237"/>
      <c r="B30" s="238" t="s">
        <v>171</v>
      </c>
      <c r="C30" s="239">
        <v>0</v>
      </c>
      <c r="D30" s="239">
        <v>0</v>
      </c>
      <c r="E30" s="239">
        <f t="shared" ref="E30:E36" si="4">D30-C30</f>
        <v>0</v>
      </c>
      <c r="F30" s="240">
        <f t="shared" ref="F30:F36" si="5">IF(C30=0,0,E30/C30)</f>
        <v>0</v>
      </c>
    </row>
    <row r="31" spans="1:6" x14ac:dyDescent="0.2">
      <c r="A31" s="241">
        <v>1</v>
      </c>
      <c r="B31" s="242" t="s">
        <v>172</v>
      </c>
      <c r="C31" s="243">
        <v>0</v>
      </c>
      <c r="D31" s="243">
        <v>0</v>
      </c>
      <c r="E31" s="243">
        <f t="shared" si="4"/>
        <v>0</v>
      </c>
      <c r="F31" s="244">
        <f t="shared" si="5"/>
        <v>0</v>
      </c>
    </row>
    <row r="32" spans="1:6" x14ac:dyDescent="0.2">
      <c r="A32" s="241">
        <v>2</v>
      </c>
      <c r="B32" s="242" t="s">
        <v>173</v>
      </c>
      <c r="C32" s="243">
        <v>0</v>
      </c>
      <c r="D32" s="243">
        <v>0</v>
      </c>
      <c r="E32" s="243">
        <f t="shared" si="4"/>
        <v>0</v>
      </c>
      <c r="F32" s="244">
        <f t="shared" si="5"/>
        <v>0</v>
      </c>
    </row>
    <row r="33" spans="1:6" x14ac:dyDescent="0.2">
      <c r="A33" s="241">
        <v>3</v>
      </c>
      <c r="B33" s="242" t="s">
        <v>174</v>
      </c>
      <c r="C33" s="243">
        <v>0</v>
      </c>
      <c r="D33" s="243">
        <v>0</v>
      </c>
      <c r="E33" s="243">
        <f t="shared" si="4"/>
        <v>0</v>
      </c>
      <c r="F33" s="244">
        <f t="shared" si="5"/>
        <v>0</v>
      </c>
    </row>
    <row r="34" spans="1:6" x14ac:dyDescent="0.2">
      <c r="A34" s="241">
        <v>4</v>
      </c>
      <c r="B34" s="242" t="s">
        <v>175</v>
      </c>
      <c r="C34" s="243">
        <v>0</v>
      </c>
      <c r="D34" s="243">
        <v>0</v>
      </c>
      <c r="E34" s="243">
        <f t="shared" si="4"/>
        <v>0</v>
      </c>
      <c r="F34" s="244">
        <f t="shared" si="5"/>
        <v>0</v>
      </c>
    </row>
    <row r="35" spans="1:6" ht="15.75" x14ac:dyDescent="0.25">
      <c r="A35" s="132"/>
      <c r="B35" s="245" t="s">
        <v>176</v>
      </c>
      <c r="C35" s="246">
        <f>C30+(C31+C32-C33+C34)</f>
        <v>0</v>
      </c>
      <c r="D35" s="246">
        <f>D30+(D31+D32-D33+D34)</f>
        <v>0</v>
      </c>
      <c r="E35" s="246">
        <f t="shared" si="4"/>
        <v>0</v>
      </c>
      <c r="F35" s="247">
        <f t="shared" si="5"/>
        <v>0</v>
      </c>
    </row>
    <row r="36" spans="1:6" x14ac:dyDescent="0.2">
      <c r="A36" s="248">
        <v>5</v>
      </c>
      <c r="B36" s="249" t="s">
        <v>177</v>
      </c>
      <c r="C36" s="250">
        <v>0</v>
      </c>
      <c r="D36" s="250">
        <v>0</v>
      </c>
      <c r="E36" s="250">
        <f t="shared" si="4"/>
        <v>0</v>
      </c>
      <c r="F36" s="251">
        <f t="shared" si="5"/>
        <v>0</v>
      </c>
    </row>
    <row r="37" spans="1:6" ht="13.5" customHeight="1" x14ac:dyDescent="0.2">
      <c r="A37" s="252"/>
      <c r="B37" s="253"/>
      <c r="C37" s="254"/>
      <c r="D37" s="254"/>
      <c r="E37" s="254"/>
      <c r="F37" s="255"/>
    </row>
  </sheetData>
  <mergeCells count="7">
    <mergeCell ref="B7:D7"/>
    <mergeCell ref="B1:D1"/>
    <mergeCell ref="A2:F2"/>
    <mergeCell ref="A3:F3"/>
    <mergeCell ref="A4:F4"/>
    <mergeCell ref="A5:F5"/>
    <mergeCell ref="A6:F6"/>
  </mergeCells>
  <printOptions horizontalCentered="1"/>
  <pageMargins left="0.5" right="0.5" top="0.5" bottom="0.5" header="0.25" footer="0.25"/>
  <pageSetup paperSize="9" scale="94" orientation="landscape" horizontalDpi="1200" verticalDpi="1200" r:id="rId1"/>
  <headerFooter>
    <oddHeader>&amp;L&amp;10OFFICE OF HEALTH CARE ACCESS&amp;C&amp;10ANNUAL REPORTING&amp;R&amp;10MILFORD HOSPITAL</oddHeader>
    <oddFooter>&amp;L&amp;10REPORT 16&amp;C&amp;10&amp;P OF &amp;N&amp;R&amp;10&amp;D, &amp;T</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
  <sheetViews>
    <sheetView zoomScale="75" zoomScaleNormal="75" zoomScaleSheetLayoutView="75" workbookViewId="0">
      <selection activeCell="A2" sqref="A2:C2"/>
    </sheetView>
  </sheetViews>
  <sheetFormatPr defaultRowHeight="15.75" x14ac:dyDescent="0.25"/>
  <cols>
    <col min="1" max="1" width="26.109375" style="256" customWidth="1"/>
    <col min="2" max="2" width="38" style="256" customWidth="1"/>
    <col min="3" max="3" width="33.44140625" style="257" customWidth="1"/>
    <col min="4" max="16384" width="8.88671875" style="256"/>
  </cols>
  <sheetData>
    <row r="1" spans="1:4" ht="16.350000000000001" customHeight="1" x14ac:dyDescent="0.25">
      <c r="A1" s="461" t="s">
        <v>0</v>
      </c>
      <c r="B1" s="462"/>
      <c r="C1" s="463"/>
    </row>
    <row r="2" spans="1:4" ht="16.350000000000001" customHeight="1" x14ac:dyDescent="0.25">
      <c r="A2" s="461" t="s">
        <v>1</v>
      </c>
      <c r="B2" s="462"/>
      <c r="C2" s="463"/>
    </row>
    <row r="3" spans="1:4" ht="16.350000000000001" customHeight="1" x14ac:dyDescent="0.25">
      <c r="A3" s="461" t="s">
        <v>2</v>
      </c>
      <c r="B3" s="462"/>
      <c r="C3" s="463"/>
    </row>
    <row r="4" spans="1:4" ht="16.350000000000001" customHeight="1" x14ac:dyDescent="0.25">
      <c r="A4" s="461" t="s">
        <v>180</v>
      </c>
      <c r="B4" s="462"/>
      <c r="C4" s="463"/>
    </row>
    <row r="5" spans="1:4" ht="16.350000000000001" customHeight="1" thickBot="1" x14ac:dyDescent="0.3">
      <c r="A5" s="464"/>
      <c r="B5" s="465"/>
      <c r="C5" s="466"/>
    </row>
    <row r="6" spans="1:4" ht="16.350000000000001" customHeight="1" thickBot="1" x14ac:dyDescent="0.3">
      <c r="A6" s="467" t="s">
        <v>181</v>
      </c>
      <c r="B6" s="468"/>
      <c r="C6" s="469"/>
    </row>
    <row r="7" spans="1:4" ht="16.350000000000001" customHeight="1" thickBot="1" x14ac:dyDescent="0.3">
      <c r="A7" s="259">
        <v>-1</v>
      </c>
      <c r="B7" s="260">
        <v>-2</v>
      </c>
      <c r="C7" s="260">
        <v>-3</v>
      </c>
    </row>
    <row r="8" spans="1:4" ht="16.350000000000001" customHeight="1" thickBot="1" x14ac:dyDescent="0.3">
      <c r="A8" s="261" t="s">
        <v>182</v>
      </c>
      <c r="B8" s="262" t="s">
        <v>183</v>
      </c>
      <c r="C8" s="263" t="s">
        <v>184</v>
      </c>
    </row>
    <row r="9" spans="1:4" s="264" customFormat="1" ht="16.350000000000001" customHeight="1" x14ac:dyDescent="0.25">
      <c r="A9" s="452" t="s">
        <v>185</v>
      </c>
      <c r="B9" s="453"/>
      <c r="C9" s="265">
        <v>0</v>
      </c>
    </row>
    <row r="10" spans="1:4" s="264" customFormat="1" ht="16.350000000000001" customHeight="1" x14ac:dyDescent="0.25">
      <c r="A10" s="454" t="s">
        <v>186</v>
      </c>
      <c r="B10" s="455"/>
      <c r="C10" s="265">
        <v>0</v>
      </c>
      <c r="D10" s="266"/>
    </row>
    <row r="11" spans="1:4" s="264" customFormat="1" ht="16.350000000000001" customHeight="1" thickBot="1" x14ac:dyDescent="0.3">
      <c r="A11" s="456" t="s">
        <v>187</v>
      </c>
      <c r="B11" s="457"/>
      <c r="C11" s="267">
        <v>0</v>
      </c>
      <c r="D11" s="266"/>
    </row>
    <row r="12" spans="1:4" s="264" customFormat="1" ht="16.350000000000001" customHeight="1" thickBot="1" x14ac:dyDescent="0.3">
      <c r="A12" s="458"/>
      <c r="B12" s="459"/>
      <c r="C12" s="460"/>
      <c r="D12" s="266"/>
    </row>
    <row r="13" spans="1:4" ht="16.350000000000001" customHeight="1" thickBot="1" x14ac:dyDescent="0.3">
      <c r="A13" s="268"/>
      <c r="B13" s="269" t="s">
        <v>188</v>
      </c>
      <c r="C13" s="270">
        <v>0</v>
      </c>
    </row>
  </sheetData>
  <mergeCells count="10">
    <mergeCell ref="A9:B9"/>
    <mergeCell ref="A10:B10"/>
    <mergeCell ref="A11:B11"/>
    <mergeCell ref="A12:C12"/>
    <mergeCell ref="A1:C1"/>
    <mergeCell ref="A2:C2"/>
    <mergeCell ref="A3:C3"/>
    <mergeCell ref="A4:C4"/>
    <mergeCell ref="A5:C5"/>
    <mergeCell ref="A6:C6"/>
  </mergeCells>
  <printOptions gridLines="1"/>
  <pageMargins left="0.5" right="0.5" top="0.5" bottom="0.5" header="0.25" footer="0.25"/>
  <pageSetup paperSize="9" scale="74" orientation="portrait" horizontalDpi="1200" verticalDpi="1200" r:id="rId1"/>
  <headerFooter>
    <oddHeader>&amp;LOFFICE OF HEALTH CARE ACCESS&amp;CANNUAL REPORTING&amp;RMILFORD HOSPITAL</oddHeader>
    <oddFooter>&amp;LREPORT 17A PATIENT ACTIVITY&amp;C&amp;P OF &amp;N&amp;R&amp;D, &amp;T</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9"/>
  <sheetViews>
    <sheetView zoomScale="75" zoomScaleNormal="75" zoomScaleSheetLayoutView="75" workbookViewId="0">
      <selection activeCell="A3" sqref="A3:F3"/>
    </sheetView>
  </sheetViews>
  <sheetFormatPr defaultRowHeight="15.75" x14ac:dyDescent="0.25"/>
  <cols>
    <col min="1" max="1" width="5.109375" style="256" customWidth="1"/>
    <col min="2" max="2" width="30.44140625" style="256" customWidth="1"/>
    <col min="3" max="3" width="15.77734375" style="256" customWidth="1"/>
    <col min="4" max="4" width="15.5546875" style="256" customWidth="1"/>
    <col min="5" max="5" width="15.6640625" style="257" customWidth="1"/>
    <col min="6" max="6" width="14.44140625" style="256" customWidth="1"/>
    <col min="7" max="16384" width="8.88671875" style="256"/>
  </cols>
  <sheetData>
    <row r="1" spans="1:6" s="271" customFormat="1" ht="15" customHeight="1" x14ac:dyDescent="0.25">
      <c r="A1" s="480"/>
      <c r="B1" s="481"/>
      <c r="C1" s="481"/>
      <c r="D1" s="481"/>
      <c r="E1" s="481"/>
      <c r="F1" s="482"/>
    </row>
    <row r="2" spans="1:6" s="271" customFormat="1" ht="15.75" customHeight="1" x14ac:dyDescent="0.25">
      <c r="A2" s="461" t="s">
        <v>0</v>
      </c>
      <c r="B2" s="462"/>
      <c r="C2" s="462"/>
      <c r="D2" s="462"/>
      <c r="E2" s="462"/>
      <c r="F2" s="463"/>
    </row>
    <row r="3" spans="1:6" s="271" customFormat="1" ht="15" customHeight="1" x14ac:dyDescent="0.25">
      <c r="A3" s="461" t="s">
        <v>1</v>
      </c>
      <c r="B3" s="462"/>
      <c r="C3" s="462"/>
      <c r="D3" s="462"/>
      <c r="E3" s="462"/>
      <c r="F3" s="463"/>
    </row>
    <row r="4" spans="1:6" s="271" customFormat="1" ht="15" customHeight="1" x14ac:dyDescent="0.25">
      <c r="A4" s="461" t="s">
        <v>2</v>
      </c>
      <c r="B4" s="462"/>
      <c r="C4" s="462"/>
      <c r="D4" s="462"/>
      <c r="E4" s="462"/>
      <c r="F4" s="463"/>
    </row>
    <row r="5" spans="1:6" ht="15" customHeight="1" x14ac:dyDescent="0.25">
      <c r="A5" s="461" t="s">
        <v>189</v>
      </c>
      <c r="B5" s="462"/>
      <c r="C5" s="462"/>
      <c r="D5" s="462"/>
      <c r="E5" s="462"/>
      <c r="F5" s="463"/>
    </row>
    <row r="6" spans="1:6" ht="16.5" customHeight="1" thickBot="1" x14ac:dyDescent="0.3">
      <c r="A6" s="483"/>
      <c r="B6" s="484"/>
      <c r="C6" s="484"/>
      <c r="D6" s="484"/>
      <c r="E6" s="484"/>
      <c r="F6" s="485"/>
    </row>
    <row r="7" spans="1:6" ht="16.5" customHeight="1" thickBot="1" x14ac:dyDescent="0.3">
      <c r="A7" s="474" t="s">
        <v>190</v>
      </c>
      <c r="B7" s="475"/>
      <c r="C7" s="475"/>
      <c r="D7" s="475"/>
      <c r="E7" s="475"/>
      <c r="F7" s="475"/>
    </row>
    <row r="8" spans="1:6" ht="14.25" customHeight="1" x14ac:dyDescent="0.25">
      <c r="A8" s="272">
        <v>-1</v>
      </c>
      <c r="B8" s="273">
        <v>-2</v>
      </c>
      <c r="C8" s="273">
        <v>-3</v>
      </c>
      <c r="D8" s="273">
        <v>-4</v>
      </c>
      <c r="E8" s="273">
        <v>-5</v>
      </c>
      <c r="F8" s="274">
        <v>-6</v>
      </c>
    </row>
    <row r="9" spans="1:6" ht="30.75" customHeight="1" thickBot="1" x14ac:dyDescent="0.3">
      <c r="A9" s="275" t="s">
        <v>191</v>
      </c>
      <c r="B9" s="276" t="s">
        <v>192</v>
      </c>
      <c r="C9" s="277" t="s">
        <v>193</v>
      </c>
      <c r="D9" s="277" t="s">
        <v>194</v>
      </c>
      <c r="E9" s="277" t="s">
        <v>195</v>
      </c>
      <c r="F9" s="278" t="s">
        <v>196</v>
      </c>
    </row>
    <row r="10" spans="1:6" ht="15" customHeight="1" x14ac:dyDescent="0.25">
      <c r="A10" s="279"/>
      <c r="B10" s="280"/>
      <c r="C10" s="281"/>
      <c r="D10" s="281"/>
      <c r="E10" s="281"/>
      <c r="F10" s="282"/>
    </row>
    <row r="11" spans="1:6" ht="15" customHeight="1" x14ac:dyDescent="0.25">
      <c r="A11" s="283" t="s">
        <v>81</v>
      </c>
      <c r="B11" s="476" t="s">
        <v>197</v>
      </c>
      <c r="C11" s="477"/>
      <c r="D11" s="477"/>
      <c r="E11" s="477"/>
      <c r="F11" s="477"/>
    </row>
    <row r="12" spans="1:6" ht="15" customHeight="1" x14ac:dyDescent="0.25">
      <c r="A12" s="470"/>
      <c r="B12" s="471"/>
      <c r="C12" s="471"/>
      <c r="D12" s="471"/>
      <c r="E12" s="471"/>
      <c r="F12" s="471"/>
    </row>
    <row r="13" spans="1:6" ht="15" customHeight="1" x14ac:dyDescent="0.25">
      <c r="A13" s="283" t="s">
        <v>82</v>
      </c>
      <c r="B13" s="478" t="s">
        <v>198</v>
      </c>
      <c r="C13" s="479"/>
      <c r="D13" s="479"/>
      <c r="E13" s="479"/>
      <c r="F13" s="479"/>
    </row>
    <row r="14" spans="1:6" ht="15" customHeight="1" x14ac:dyDescent="0.25">
      <c r="A14" s="470"/>
      <c r="B14" s="471"/>
      <c r="C14" s="471"/>
      <c r="D14" s="471"/>
      <c r="E14" s="471"/>
      <c r="F14" s="471"/>
    </row>
    <row r="15" spans="1:6" ht="15" customHeight="1" x14ac:dyDescent="0.25">
      <c r="A15" s="283" t="s">
        <v>108</v>
      </c>
      <c r="B15" s="478" t="s">
        <v>199</v>
      </c>
      <c r="C15" s="479"/>
      <c r="D15" s="479"/>
      <c r="E15" s="479"/>
      <c r="F15" s="479"/>
    </row>
    <row r="16" spans="1:6" ht="15" customHeight="1" x14ac:dyDescent="0.25">
      <c r="A16" s="470"/>
      <c r="B16" s="471"/>
      <c r="C16" s="471"/>
      <c r="D16" s="471"/>
      <c r="E16" s="471"/>
      <c r="F16" s="471"/>
    </row>
    <row r="17" spans="1:6" ht="15" customHeight="1" x14ac:dyDescent="0.25">
      <c r="A17" s="283" t="s">
        <v>200</v>
      </c>
      <c r="B17" s="472" t="s">
        <v>201</v>
      </c>
      <c r="C17" s="472"/>
      <c r="D17" s="472"/>
      <c r="E17" s="472"/>
      <c r="F17" s="472"/>
    </row>
    <row r="18" spans="1:6" ht="16.5" customHeight="1" thickBot="1" x14ac:dyDescent="0.3">
      <c r="A18" s="284"/>
      <c r="B18" s="473"/>
      <c r="C18" s="473"/>
      <c r="D18" s="473"/>
      <c r="E18" s="473"/>
      <c r="F18" s="285"/>
    </row>
    <row r="19" spans="1:6" ht="16.5" customHeight="1" thickBot="1" x14ac:dyDescent="0.3">
      <c r="A19" s="286"/>
      <c r="B19" s="286" t="s">
        <v>202</v>
      </c>
      <c r="C19" s="287">
        <v>0</v>
      </c>
      <c r="D19" s="287">
        <v>0</v>
      </c>
      <c r="E19" s="287">
        <v>0</v>
      </c>
      <c r="F19" s="287">
        <v>0</v>
      </c>
    </row>
  </sheetData>
  <mergeCells count="15">
    <mergeCell ref="A1:F1"/>
    <mergeCell ref="A2:F2"/>
    <mergeCell ref="A3:F3"/>
    <mergeCell ref="A4:F4"/>
    <mergeCell ref="A5:F5"/>
    <mergeCell ref="A6:F6"/>
    <mergeCell ref="A16:F16"/>
    <mergeCell ref="B17:F17"/>
    <mergeCell ref="B18:E18"/>
    <mergeCell ref="A7:F7"/>
    <mergeCell ref="B11:F11"/>
    <mergeCell ref="A12:F12"/>
    <mergeCell ref="B13:F13"/>
    <mergeCell ref="A14:F14"/>
    <mergeCell ref="B15:F15"/>
  </mergeCells>
  <printOptions gridLines="1"/>
  <pageMargins left="0.5" right="0.5" top="0.5" bottom="0.5" header="0.25" footer="0.25"/>
  <pageSetup paperSize="9" scale="74" orientation="portrait" horizontalDpi="1200" verticalDpi="1200" r:id="rId1"/>
  <headerFooter>
    <oddHeader>&amp;LOFFICE OF HEALTH CARE ACCESS&amp;CANNUAL REPORTING&amp;RMILFORD HOSPITAL</oddHeader>
    <oddFooter>&amp;LREPORT 17B FUND ACTIVITY&amp;C&amp;P OF &amp;N&amp;R&amp;D, &amp;T</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28</vt:i4>
      </vt:variant>
    </vt:vector>
  </HeadingPairs>
  <TitlesOfParts>
    <vt:vector size="42" baseType="lpstr">
      <vt:lpstr>Report_20</vt:lpstr>
      <vt:lpstr>Report_5</vt:lpstr>
      <vt:lpstr>Report_6</vt:lpstr>
      <vt:lpstr>Report_6A</vt:lpstr>
      <vt:lpstr>Report_7</vt:lpstr>
      <vt:lpstr>Report_8</vt:lpstr>
      <vt:lpstr>Report_16</vt:lpstr>
      <vt:lpstr>Report_17A</vt:lpstr>
      <vt:lpstr>Report_17B</vt:lpstr>
      <vt:lpstr>Report_18</vt:lpstr>
      <vt:lpstr>Report_19</vt:lpstr>
      <vt:lpstr>Report_21</vt:lpstr>
      <vt:lpstr>Report_22</vt:lpstr>
      <vt:lpstr>Report_23</vt:lpstr>
      <vt:lpstr>Report_16!Print_Area</vt:lpstr>
      <vt:lpstr>Report_17A!Print_Area</vt:lpstr>
      <vt:lpstr>Report_17B!Print_Area</vt:lpstr>
      <vt:lpstr>Report_18!Print_Area</vt:lpstr>
      <vt:lpstr>Report_19!Print_Area</vt:lpstr>
      <vt:lpstr>Report_20!Print_Area</vt:lpstr>
      <vt:lpstr>Report_21!Print_Area</vt:lpstr>
      <vt:lpstr>Report_22!Print_Area</vt:lpstr>
      <vt:lpstr>Report_23!Print_Area</vt:lpstr>
      <vt:lpstr>Report_5!Print_Area</vt:lpstr>
      <vt:lpstr>Report_6!Print_Area</vt:lpstr>
      <vt:lpstr>Report_6A!Print_Area</vt:lpstr>
      <vt:lpstr>Report_7!Print_Area</vt:lpstr>
      <vt:lpstr>Report_8!Print_Area</vt:lpstr>
      <vt:lpstr>Report_16!Print_Titles</vt:lpstr>
      <vt:lpstr>Report_17A!Print_Titles</vt:lpstr>
      <vt:lpstr>Report_17B!Print_Titles</vt:lpstr>
      <vt:lpstr>Report_18!Print_Titles</vt:lpstr>
      <vt:lpstr>Report_19!Print_Titles</vt:lpstr>
      <vt:lpstr>Report_20!Print_Titles</vt:lpstr>
      <vt:lpstr>Report_21!Print_Titles</vt:lpstr>
      <vt:lpstr>Report_22!Print_Titles</vt:lpstr>
      <vt:lpstr>Report_23!Print_Titles</vt:lpstr>
      <vt:lpstr>Report_5!Print_Titles</vt:lpstr>
      <vt:lpstr>Report_6!Print_Titles</vt:lpstr>
      <vt:lpstr>Report_6A!Print_Titles</vt:lpstr>
      <vt:lpstr>Report_7!Print_Titles</vt:lpstr>
      <vt:lpstr>Report_8!Print_Titles</vt:lpstr>
    </vt:vector>
  </TitlesOfParts>
  <Company>OHCA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Sharon Malinowski</dc:creator>
  <cp:lastModifiedBy>Ciesones, Ron</cp:lastModifiedBy>
  <cp:lastPrinted>2007-11-09T14:20:07Z</cp:lastPrinted>
  <dcterms:created xsi:type="dcterms:W3CDTF">2005-10-21T18:41:40Z</dcterms:created>
  <dcterms:modified xsi:type="dcterms:W3CDTF">2011-08-08T14:03:55Z</dcterms:modified>
</cp:coreProperties>
</file>