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7650" windowHeight="8580"/>
  </bookViews>
  <sheets>
    <sheet name="Report_20" sheetId="1" r:id="rId1"/>
    <sheet name="Report_5" sheetId="2" r:id="rId2"/>
    <sheet name="Report_6" sheetId="3" r:id="rId3"/>
    <sheet name="Report_6A" sheetId="4" r:id="rId4"/>
    <sheet name="Report_7" sheetId="5" r:id="rId5"/>
    <sheet name="Report_8" sheetId="6" r:id="rId6"/>
    <sheet name="Report_16" sheetId="7" r:id="rId7"/>
    <sheet name="Report_17A" sheetId="8" r:id="rId8"/>
    <sheet name="Report_17B" sheetId="9" r:id="rId9"/>
    <sheet name="Report_18" sheetId="10" r:id="rId10"/>
    <sheet name="Report_19" sheetId="11" r:id="rId11"/>
    <sheet name="Report_21" sheetId="12" r:id="rId12"/>
    <sheet name="Report_22" sheetId="13" r:id="rId13"/>
    <sheet name="Report_23" sheetId="14" r:id="rId14"/>
  </sheets>
  <definedNames>
    <definedName name="_xlnm.Print_Area" localSheetId="6">Report_16!$A$10:$F$37</definedName>
    <definedName name="_xlnm.Print_Area" localSheetId="7">Report_17A!$A$13:$C$811</definedName>
    <definedName name="_xlnm.Print_Area" localSheetId="8">Report_17B!$A$10:$F$159</definedName>
    <definedName name="_xlnm.Print_Area" localSheetId="9">Report_18!$A$9:$C$31</definedName>
    <definedName name="_xlnm.Print_Area" localSheetId="10">Report_19!$A$10:$E$31</definedName>
    <definedName name="_xlnm.Print_Area" localSheetId="0">Report_20!$A$11:$C$555</definedName>
    <definedName name="_xlnm.Print_Area" localSheetId="11">Report_21!$A$11:$E$146</definedName>
    <definedName name="_xlnm.Print_Area" localSheetId="12">Report_22!$A$11:$C$20</definedName>
    <definedName name="_xlnm.Print_Area" localSheetId="13">Report_23!$A$9:$F$59</definedName>
    <definedName name="_xlnm.Print_Area" localSheetId="1">Report_5!$A$10:$D$282</definedName>
    <definedName name="_xlnm.Print_Area" localSheetId="2">Report_6!$A$10:$E$261</definedName>
    <definedName name="_xlnm.Print_Area" localSheetId="3">Report_6A!$A$10:$F$249</definedName>
    <definedName name="_xlnm.Print_Area" localSheetId="4">Report_7!$A$10:$D$139</definedName>
    <definedName name="_xlnm.Print_Area" localSheetId="5">Report_8!$A$10:$D$141</definedName>
    <definedName name="_xlnm.Print_Titles" localSheetId="6">Report_16!$1:$9</definedName>
    <definedName name="_xlnm.Print_Titles" localSheetId="7">Report_17A!$1:$12</definedName>
    <definedName name="_xlnm.Print_Titles" localSheetId="8">Report_17B!$1:$9</definedName>
    <definedName name="_xlnm.Print_Titles" localSheetId="9">Report_18!$1:$8</definedName>
    <definedName name="_xlnm.Print_Titles" localSheetId="10">Report_19!$1:$9</definedName>
    <definedName name="_xlnm.Print_Titles" localSheetId="0">Report_20!$1:$10</definedName>
    <definedName name="_xlnm.Print_Titles" localSheetId="11">Report_21!$1:$10</definedName>
    <definedName name="_xlnm.Print_Titles" localSheetId="12">Report_22!$1:$10</definedName>
    <definedName name="_xlnm.Print_Titles" localSheetId="13">Report_23!$1:$8</definedName>
    <definedName name="_xlnm.Print_Titles" localSheetId="1">Report_5!$1:$9</definedName>
    <definedName name="_xlnm.Print_Titles" localSheetId="2">Report_6!$1:$9</definedName>
    <definedName name="_xlnm.Print_Titles" localSheetId="3">Report_6A!$1:$9</definedName>
    <definedName name="_xlnm.Print_Titles" localSheetId="4">Report_7!$1:$9</definedName>
    <definedName name="_xlnm.Print_Titles" localSheetId="5">Report_8!$1:$9</definedName>
  </definedNames>
  <calcPr calcId="145621" fullCalcOnLoad="1"/>
</workbook>
</file>

<file path=xl/calcChain.xml><?xml version="1.0" encoding="utf-8"?>
<calcChain xmlns="http://schemas.openxmlformats.org/spreadsheetml/2006/main">
  <c r="F56" i="14" l="1"/>
  <c r="E56" i="14"/>
  <c r="F55" i="14"/>
  <c r="E55" i="14"/>
  <c r="F54" i="14"/>
  <c r="E54" i="14"/>
  <c r="F53" i="14"/>
  <c r="E53" i="14"/>
  <c r="D51" i="14"/>
  <c r="C51" i="14"/>
  <c r="F50" i="14"/>
  <c r="E50" i="14"/>
  <c r="F49" i="14"/>
  <c r="E49" i="14"/>
  <c r="F48" i="14"/>
  <c r="E48" i="14"/>
  <c r="E51" i="14"/>
  <c r="F51" i="14" s="1"/>
  <c r="D45" i="14"/>
  <c r="E45" i="14" s="1"/>
  <c r="F45" i="14" s="1"/>
  <c r="C45" i="14"/>
  <c r="C46" i="14"/>
  <c r="E44" i="14"/>
  <c r="F44" i="14" s="1"/>
  <c r="D42" i="14"/>
  <c r="C42" i="14"/>
  <c r="E42" i="14" s="1"/>
  <c r="E41" i="14"/>
  <c r="F41" i="14" s="1"/>
  <c r="E39" i="14"/>
  <c r="F39" i="14" s="1"/>
  <c r="E38" i="14"/>
  <c r="F38" i="14" s="1"/>
  <c r="E30" i="14"/>
  <c r="F30" i="14" s="1"/>
  <c r="E29" i="14"/>
  <c r="F29" i="14" s="1"/>
  <c r="E28" i="14"/>
  <c r="F28" i="14" s="1"/>
  <c r="E27" i="14"/>
  <c r="F27" i="14" s="1"/>
  <c r="D25" i="14"/>
  <c r="C25" i="14"/>
  <c r="E24" i="14"/>
  <c r="F24" i="14" s="1"/>
  <c r="E23" i="14"/>
  <c r="F23" i="14" s="1"/>
  <c r="E22" i="14"/>
  <c r="F22" i="14" s="1"/>
  <c r="D19" i="14"/>
  <c r="D20" i="14"/>
  <c r="E20" i="14" s="1"/>
  <c r="C19" i="14"/>
  <c r="C20" i="14" s="1"/>
  <c r="F20" i="14" s="1"/>
  <c r="F18" i="14"/>
  <c r="E18" i="14"/>
  <c r="D16" i="14"/>
  <c r="E16" i="14" s="1"/>
  <c r="F16" i="14" s="1"/>
  <c r="C16" i="14"/>
  <c r="F15" i="14"/>
  <c r="E15" i="14"/>
  <c r="F13" i="14"/>
  <c r="E13" i="14"/>
  <c r="F12" i="14"/>
  <c r="E12" i="14"/>
  <c r="E137" i="12"/>
  <c r="E136" i="12"/>
  <c r="E133" i="12"/>
  <c r="E132" i="12"/>
  <c r="E129" i="12"/>
  <c r="E128" i="12"/>
  <c r="E125" i="12"/>
  <c r="E124" i="12"/>
  <c r="E121" i="12"/>
  <c r="E120" i="12"/>
  <c r="E117" i="12"/>
  <c r="E116" i="12"/>
  <c r="E113" i="12"/>
  <c r="E112" i="12"/>
  <c r="E109" i="12"/>
  <c r="E108" i="12"/>
  <c r="E105" i="12"/>
  <c r="E104" i="12"/>
  <c r="E101" i="12"/>
  <c r="E100" i="12"/>
  <c r="E97" i="12"/>
  <c r="E96" i="12"/>
  <c r="E93" i="12"/>
  <c r="E92" i="12"/>
  <c r="E89" i="12"/>
  <c r="E88" i="12"/>
  <c r="E85" i="12"/>
  <c r="E84" i="12"/>
  <c r="E81" i="12"/>
  <c r="E80" i="12"/>
  <c r="E77" i="12"/>
  <c r="E76" i="12"/>
  <c r="E73" i="12"/>
  <c r="E72" i="12"/>
  <c r="E69" i="12"/>
  <c r="E68" i="12"/>
  <c r="E65" i="12"/>
  <c r="E64" i="12"/>
  <c r="E61" i="12"/>
  <c r="E60" i="12"/>
  <c r="E57" i="12"/>
  <c r="E56" i="12"/>
  <c r="E53" i="12"/>
  <c r="E52" i="12"/>
  <c r="E49" i="12"/>
  <c r="E48" i="12"/>
  <c r="E45" i="12"/>
  <c r="E44" i="12"/>
  <c r="E41" i="12"/>
  <c r="E40" i="12"/>
  <c r="E37" i="12"/>
  <c r="E36" i="12"/>
  <c r="E33" i="12"/>
  <c r="E32" i="12"/>
  <c r="E29" i="12"/>
  <c r="E28" i="12"/>
  <c r="E25" i="12"/>
  <c r="E24" i="12"/>
  <c r="E21" i="12"/>
  <c r="E20" i="12"/>
  <c r="E17" i="12"/>
  <c r="E16" i="12"/>
  <c r="E13" i="12"/>
  <c r="E12" i="12"/>
  <c r="D31" i="11"/>
  <c r="C31" i="11"/>
  <c r="E31" i="11"/>
  <c r="E29" i="11"/>
  <c r="E27" i="11"/>
  <c r="E25" i="11"/>
  <c r="E23" i="11"/>
  <c r="E21" i="11"/>
  <c r="E19" i="11"/>
  <c r="E17" i="11"/>
  <c r="E15" i="11"/>
  <c r="E13" i="11"/>
  <c r="E11" i="11"/>
  <c r="F159" i="9"/>
  <c r="E159" i="9"/>
  <c r="D159" i="9"/>
  <c r="C159" i="9"/>
  <c r="C809" i="8"/>
  <c r="F36" i="7"/>
  <c r="E36" i="7"/>
  <c r="D35" i="7"/>
  <c r="C35" i="7"/>
  <c r="F35" i="7" s="1"/>
  <c r="F34" i="7"/>
  <c r="E34" i="7"/>
  <c r="F33" i="7"/>
  <c r="E33" i="7"/>
  <c r="F32" i="7"/>
  <c r="E32" i="7"/>
  <c r="F31" i="7"/>
  <c r="E31" i="7"/>
  <c r="F30" i="7"/>
  <c r="E30" i="7"/>
  <c r="E27" i="7"/>
  <c r="F27" i="7" s="1"/>
  <c r="D26" i="7"/>
  <c r="E26" i="7" s="1"/>
  <c r="C26" i="7"/>
  <c r="F26" i="7" s="1"/>
  <c r="E25" i="7"/>
  <c r="F25" i="7"/>
  <c r="E24" i="7"/>
  <c r="F24" i="7" s="1"/>
  <c r="E23" i="7"/>
  <c r="F23" i="7"/>
  <c r="E22" i="7"/>
  <c r="F22" i="7" s="1"/>
  <c r="E21" i="7"/>
  <c r="F21" i="7"/>
  <c r="F18" i="7"/>
  <c r="E18" i="7"/>
  <c r="D17" i="7"/>
  <c r="C17" i="7"/>
  <c r="F17" i="7" s="1"/>
  <c r="F16" i="7"/>
  <c r="E16" i="7"/>
  <c r="F15" i="7"/>
  <c r="E15" i="7"/>
  <c r="F14" i="7"/>
  <c r="E14" i="7"/>
  <c r="F13" i="7"/>
  <c r="E13" i="7"/>
  <c r="F12" i="7"/>
  <c r="E12" i="7"/>
  <c r="C125" i="6"/>
  <c r="C139" i="6" s="1"/>
  <c r="C113" i="6"/>
  <c r="C139" i="5"/>
  <c r="F219" i="4"/>
  <c r="F196" i="4"/>
  <c r="F178" i="4"/>
  <c r="F168" i="4"/>
  <c r="F162" i="4"/>
  <c r="F233" i="4" s="1"/>
  <c r="F151" i="4"/>
  <c r="F131" i="4"/>
  <c r="F106" i="4"/>
  <c r="F98" i="4"/>
  <c r="F82" i="4"/>
  <c r="F71" i="4"/>
  <c r="F59" i="4"/>
  <c r="F48" i="4"/>
  <c r="F41" i="4"/>
  <c r="F36" i="4"/>
  <c r="F19" i="4"/>
  <c r="E258" i="3"/>
  <c r="E260" i="3" s="1"/>
  <c r="E253" i="3"/>
  <c r="E248" i="3"/>
  <c r="E243" i="3"/>
  <c r="E235" i="3"/>
  <c r="E230" i="3"/>
  <c r="E225" i="3"/>
  <c r="E218" i="3"/>
  <c r="E213" i="3"/>
  <c r="E204" i="3"/>
  <c r="E197" i="3"/>
  <c r="E188" i="3"/>
  <c r="E181" i="3"/>
  <c r="E176" i="3"/>
  <c r="E168" i="3"/>
  <c r="E163" i="3"/>
  <c r="E158" i="3"/>
  <c r="E140" i="3"/>
  <c r="E135" i="3"/>
  <c r="E125" i="3"/>
  <c r="E109" i="3"/>
  <c r="E104" i="3"/>
  <c r="E88" i="3"/>
  <c r="E74" i="3"/>
  <c r="E69" i="3"/>
  <c r="E56" i="3"/>
  <c r="E45" i="3"/>
  <c r="E40" i="3"/>
  <c r="E35" i="3"/>
  <c r="E30" i="3"/>
  <c r="E25" i="3"/>
  <c r="E20" i="3"/>
  <c r="D276" i="2"/>
  <c r="D273" i="2"/>
  <c r="D275" i="2" s="1"/>
  <c r="D277" i="2" s="1"/>
  <c r="D265" i="2"/>
  <c r="D257" i="2"/>
  <c r="D249" i="2"/>
  <c r="D241" i="2"/>
  <c r="D233" i="2"/>
  <c r="D225" i="2"/>
  <c r="D217" i="2"/>
  <c r="D209" i="2"/>
  <c r="D201" i="2"/>
  <c r="D193" i="2"/>
  <c r="D185" i="2"/>
  <c r="D177" i="2"/>
  <c r="D169" i="2"/>
  <c r="D161" i="2"/>
  <c r="D153" i="2"/>
  <c r="D145" i="2"/>
  <c r="D137" i="2"/>
  <c r="D129" i="2"/>
  <c r="D121" i="2"/>
  <c r="D113" i="2"/>
  <c r="D105" i="2"/>
  <c r="D97" i="2"/>
  <c r="D89" i="2"/>
  <c r="D81" i="2"/>
  <c r="D73" i="2"/>
  <c r="D65" i="2"/>
  <c r="D57" i="2"/>
  <c r="D49" i="2"/>
  <c r="D41" i="2"/>
  <c r="D33" i="2"/>
  <c r="D25" i="2"/>
  <c r="D17" i="2"/>
  <c r="D46" i="14"/>
  <c r="E46" i="14" s="1"/>
  <c r="F46" i="14" s="1"/>
  <c r="E19" i="14"/>
  <c r="F19" i="14"/>
  <c r="E17" i="7" l="1"/>
  <c r="E35" i="7"/>
  <c r="E25" i="14"/>
  <c r="F25" i="14" s="1"/>
  <c r="F42" i="14"/>
</calcChain>
</file>

<file path=xl/sharedStrings.xml><?xml version="1.0" encoding="utf-8"?>
<sst xmlns="http://schemas.openxmlformats.org/spreadsheetml/2006/main" count="4808" uniqueCount="1181">
  <si>
    <t>HARTFORD HOSPITAL</t>
  </si>
  <si>
    <t xml:space="preserve">ANNUAL REPORTING </t>
  </si>
  <si>
    <t>FISCAL YEAR 2012</t>
  </si>
  <si>
    <t>REPORT 20 - REPORT OF EACH JOINT VENTURE, PARTNERSHIP</t>
  </si>
  <si>
    <t>AND CORPORATION RELATED TO THE HOSPITAL</t>
  </si>
  <si>
    <t>LINE</t>
  </si>
  <si>
    <t>DESCRIPTION</t>
  </si>
  <si>
    <t>AFFILIATE INFORMATION</t>
  </si>
  <si>
    <t>A.</t>
  </si>
  <si>
    <t>AFFILIATE NAME</t>
  </si>
  <si>
    <t>HARTFORD HEALTH CARE CORPORATION</t>
  </si>
  <si>
    <t>Affiliate Description</t>
  </si>
  <si>
    <t>PARENT CORPORATION</t>
  </si>
  <si>
    <t xml:space="preserve">Affiliate type of service </t>
  </si>
  <si>
    <t>Parent Corporation</t>
  </si>
  <si>
    <t>Tax Status</t>
  </si>
  <si>
    <t>Not for Profit</t>
  </si>
  <si>
    <t>Street Address</t>
  </si>
  <si>
    <t>One State Street, Suite 19</t>
  </si>
  <si>
    <t xml:space="preserve">Town </t>
  </si>
  <si>
    <t>Hartford</t>
  </si>
  <si>
    <t>State</t>
  </si>
  <si>
    <t>Connecticut</t>
  </si>
  <si>
    <t>Zip Code</t>
  </si>
  <si>
    <t xml:space="preserve">06103 - </t>
  </si>
  <si>
    <t>CEO Name</t>
  </si>
  <si>
    <t>Elliot Joseph</t>
  </si>
  <si>
    <t>CEO Title</t>
  </si>
  <si>
    <t>President &amp; CEO</t>
  </si>
  <si>
    <t>CT Agent Name</t>
  </si>
  <si>
    <t>Winship Service Corporation</t>
  </si>
  <si>
    <t>CT Agent Company</t>
  </si>
  <si>
    <t>CT Agent Company Street Address</t>
  </si>
  <si>
    <t>One Constitution Plaza</t>
  </si>
  <si>
    <t xml:space="preserve">CT Agent Town </t>
  </si>
  <si>
    <t>CT Agent State</t>
  </si>
  <si>
    <t>CT Agent Zip Code</t>
  </si>
  <si>
    <t>06103 - 1919</t>
  </si>
  <si>
    <t>B.</t>
  </si>
  <si>
    <t>BRADLEY HEALTH SERVICES, INC</t>
  </si>
  <si>
    <t>Mammography Services</t>
  </si>
  <si>
    <t>Women's Health Services</t>
  </si>
  <si>
    <t>81 Meriden Avenue</t>
  </si>
  <si>
    <t>Southington</t>
  </si>
  <si>
    <t xml:space="preserve">06489 - </t>
  </si>
  <si>
    <t>Clarence Silvia</t>
  </si>
  <si>
    <t>President/CEO</t>
  </si>
  <si>
    <t>Central CT Health Alliance</t>
  </si>
  <si>
    <t>100 Grand Street</t>
  </si>
  <si>
    <t>New Britain</t>
  </si>
  <si>
    <t xml:space="preserve">06050 - </t>
  </si>
  <si>
    <t>C.</t>
  </si>
  <si>
    <t>CENCONN SERVICES, INC.</t>
  </si>
  <si>
    <t>The corporation performs various functions that support the other affiliates. 100% owned by Central CT Health Alliance.</t>
  </si>
  <si>
    <t>Affilate Support Services</t>
  </si>
  <si>
    <t>For Profit</t>
  </si>
  <si>
    <t>President</t>
  </si>
  <si>
    <t>Elizabeth Schlaff, Esq</t>
  </si>
  <si>
    <t>The Hospital of Central CT</t>
  </si>
  <si>
    <t>D.</t>
  </si>
  <si>
    <t>CENTRAL CONNECTICUT SPORTS MEDICINE CENTER, LLC</t>
  </si>
  <si>
    <t>Provide occupational physical therapy services. For profit partnership, 50% owned by CCHA and 50% by HOCC [New Britain Campus]</t>
  </si>
  <si>
    <t>Rehabilitation Facility</t>
  </si>
  <si>
    <t>15 Massirio Drive</t>
  </si>
  <si>
    <t>Berlin</t>
  </si>
  <si>
    <t xml:space="preserve">06037 - </t>
  </si>
  <si>
    <t>Steven D. Hanks, MD</t>
  </si>
  <si>
    <t>Elizabeth Schlaff, Esq.</t>
  </si>
  <si>
    <t>The Hospitals of Central CT</t>
  </si>
  <si>
    <t>E.</t>
  </si>
  <si>
    <t>CENTRAL CT HEALTH ALLIANCE</t>
  </si>
  <si>
    <t>Organized for the purpose of benefiting, carrying out the purpose of, and upholding, promoting and furthering the welfare programs and activities of The Hospitals of Central Connecticut and other affiliates.</t>
  </si>
  <si>
    <t>Managed Services Org. (MSO)</t>
  </si>
  <si>
    <t>F.</t>
  </si>
  <si>
    <t>CENTRAL CT SENIOR HEALTH SERVICES D/B/A SOUTHINGTON CARE CENTER</t>
  </si>
  <si>
    <t>Long Term Care</t>
  </si>
  <si>
    <t>45 Meriden Avenue</t>
  </si>
  <si>
    <t>G.</t>
  </si>
  <si>
    <t>CHS INSURANCE LIMITED</t>
  </si>
  <si>
    <t xml:space="preserve">Reinsurance  </t>
  </si>
  <si>
    <t>Insurance</t>
  </si>
  <si>
    <t>F.B. Perry Building, 40 Church Street</t>
  </si>
  <si>
    <t>Hamilton</t>
  </si>
  <si>
    <t>Bermuda</t>
  </si>
  <si>
    <t xml:space="preserve"> - </t>
  </si>
  <si>
    <t xml:space="preserve">Hartford </t>
  </si>
  <si>
    <t>H.</t>
  </si>
  <si>
    <t>CLINICAL LABORATORY PARTNERS, LLC</t>
  </si>
  <si>
    <t>LAB</t>
  </si>
  <si>
    <t>Lab</t>
  </si>
  <si>
    <t>129 Patricia Genova Drive</t>
  </si>
  <si>
    <t>Newington</t>
  </si>
  <si>
    <t xml:space="preserve">06111 - </t>
  </si>
  <si>
    <t>James Fantus</t>
  </si>
  <si>
    <t>I.</t>
  </si>
  <si>
    <t>COMMUNITY MENTAL HEALTH AFFILIATES</t>
  </si>
  <si>
    <t>Develop, provide and promote an effective system of service delivery for behavioral health through a network of integrated unified services located in one or more community facilities.</t>
  </si>
  <si>
    <t>Mental Health Facility</t>
  </si>
  <si>
    <t>270 John Downey Drive</t>
  </si>
  <si>
    <t xml:space="preserve">06051 - </t>
  </si>
  <si>
    <t>Raymond Gorman</t>
  </si>
  <si>
    <t>Executive Director</t>
  </si>
  <si>
    <t>Guion, Stevens &amp; Rybak, LLP</t>
  </si>
  <si>
    <t>93 West Street</t>
  </si>
  <si>
    <t>Litchfield</t>
  </si>
  <si>
    <t xml:space="preserve">06759 - </t>
  </si>
  <si>
    <t>J.</t>
  </si>
  <si>
    <t>EASTERN REHABILITATION NETWORK, LLC</t>
  </si>
  <si>
    <t>REHABILITATION SERVICES</t>
  </si>
  <si>
    <t>Rehabilitation Services</t>
  </si>
  <si>
    <t>181 Patricia Genova Drive</t>
  </si>
  <si>
    <t>Rita Parisi</t>
  </si>
  <si>
    <t>K.</t>
  </si>
  <si>
    <t>H.H.M.O.B. CORPORATION</t>
  </si>
  <si>
    <t>REAL ESTATE</t>
  </si>
  <si>
    <t>Real Estate</t>
  </si>
  <si>
    <t>80 Seymour Street</t>
  </si>
  <si>
    <t xml:space="preserve">06102 - </t>
  </si>
  <si>
    <t>L.</t>
  </si>
  <si>
    <t>HARTFORD - MIDDLESEX CLINICAL SYSTEM LLC</t>
  </si>
  <si>
    <t>A LIMITED LIABILITY CORPORATION IN FURTHERANCE OF THE CHARITABLE PURPOSES OF HARTFORD HOSPITAL, MIDDLESEX HOSPITAL AND THEIR RESPECTIVE HEALTHCARE DELIVERY SYSTEMS.</t>
  </si>
  <si>
    <t>Arthur McDowell, M.D.</t>
  </si>
  <si>
    <t>Chairman</t>
  </si>
  <si>
    <t>M.</t>
  </si>
  <si>
    <t>IMMEDIATE MEDICAL CARE CENTER, INC.</t>
  </si>
  <si>
    <t>OTHER HEALTH CARE SERVICES - WALK IN PRIMARY CARE CENTERS</t>
  </si>
  <si>
    <t>Other HealthCare Svcs(Specify)</t>
  </si>
  <si>
    <t>400 Washington Street</t>
  </si>
  <si>
    <t>Kent Stahl, M.D.</t>
  </si>
  <si>
    <t>N.</t>
  </si>
  <si>
    <t>JEFFERSON HOUSE</t>
  </si>
  <si>
    <t>CARE FOR THE AGED</t>
  </si>
  <si>
    <t>Care for the Aged</t>
  </si>
  <si>
    <t>Jeffrey Flaks</t>
  </si>
  <si>
    <t>O.</t>
  </si>
  <si>
    <t>MERIDEN IMAGING CENTER, INC.</t>
  </si>
  <si>
    <t>IMAGING SERVICES</t>
  </si>
  <si>
    <t>Imaging Services</t>
  </si>
  <si>
    <t>435 Lewis Street</t>
  </si>
  <si>
    <t>Meriden</t>
  </si>
  <si>
    <t xml:space="preserve">06451 - </t>
  </si>
  <si>
    <t>Gary Dee, M.D.</t>
  </si>
  <si>
    <t>Michael Kurs</t>
  </si>
  <si>
    <t>Pullman and Comely</t>
  </si>
  <si>
    <t>One Statehouse Sq.</t>
  </si>
  <si>
    <t>P.</t>
  </si>
  <si>
    <t>MIDSTATE MEDICAL CENTER</t>
  </si>
  <si>
    <t>HOSPITAL</t>
  </si>
  <si>
    <t>Hospital</t>
  </si>
  <si>
    <t>435 Lewis Ave</t>
  </si>
  <si>
    <t>Lucille Janatka</t>
  </si>
  <si>
    <t>President and CEO</t>
  </si>
  <si>
    <t>Q.</t>
  </si>
  <si>
    <t>MIDSTATE MSO, LLC</t>
  </si>
  <si>
    <t>MANAGEMENT SERVICES ORGANIZATION TO SERVICE PHYSICIANS PRACTICES.</t>
  </si>
  <si>
    <t>435 Lewis Avenue</t>
  </si>
  <si>
    <t>Ralph Becker</t>
  </si>
  <si>
    <t>R.</t>
  </si>
  <si>
    <t>MULBERRY GARDENS OF SOUTHINGTON, LLC</t>
  </si>
  <si>
    <t>58 Mulberry Street</t>
  </si>
  <si>
    <t>Perry Phillips</t>
  </si>
  <si>
    <t>S.</t>
  </si>
  <si>
    <t>NATCHAUG HOSPITAL</t>
  </si>
  <si>
    <t>MENTAL HEALTH FACILITY</t>
  </si>
  <si>
    <t>189 Storrs Road</t>
  </si>
  <si>
    <t>Mansfield Center</t>
  </si>
  <si>
    <t xml:space="preserve">06250 - </t>
  </si>
  <si>
    <t>Stephen Larcen, Ph.D.</t>
  </si>
  <si>
    <t>PWinship Service Corporation</t>
  </si>
  <si>
    <t>T.</t>
  </si>
  <si>
    <t>NEW BRITAIN OCCUPATIONAL HEALTH D/B/A ALLIANCE OCCUPATIONAL HEALTH</t>
  </si>
  <si>
    <t>Pre-Employement physicals, drug screens, innoculations</t>
  </si>
  <si>
    <t>Occupational Heath</t>
  </si>
  <si>
    <t>440 New Britain Avenue</t>
  </si>
  <si>
    <t>Plainville</t>
  </si>
  <si>
    <t xml:space="preserve">06062 - </t>
  </si>
  <si>
    <t>Steven D. Hanks MD</t>
  </si>
  <si>
    <t>Partner</t>
  </si>
  <si>
    <t>The Hospital of Central Connecticut</t>
  </si>
  <si>
    <t>U.</t>
  </si>
  <si>
    <t>PRACTICECENTRAL, LLC.</t>
  </si>
  <si>
    <t>Facilitate the adoption of electronic health systems by physician practices in Connecticut for effective data sharing and clinical integration resulting in better coordinated care.</t>
  </si>
  <si>
    <t>85 Seymour Street</t>
  </si>
  <si>
    <t>Kent Stahl, MD</t>
  </si>
  <si>
    <t>Managing Director</t>
  </si>
  <si>
    <t>Winship Services Corporation</t>
  </si>
  <si>
    <t>V.</t>
  </si>
  <si>
    <t>RUSHFORD CENTER, INC.</t>
  </si>
  <si>
    <t>1250 Silver Street</t>
  </si>
  <si>
    <t>Middletown</t>
  </si>
  <si>
    <t xml:space="preserve">06457 - </t>
  </si>
  <si>
    <t>Jeffrey Walter</t>
  </si>
  <si>
    <t>Richard W. Tomc, Esquire</t>
  </si>
  <si>
    <t>Richard W. Tomc &amp; Associates</t>
  </si>
  <si>
    <t>49 Main Street</t>
  </si>
  <si>
    <t>W.</t>
  </si>
  <si>
    <t>THE HOSPITAL OF CENTRAL CONNECTICUT</t>
  </si>
  <si>
    <t xml:space="preserve">New Britain </t>
  </si>
  <si>
    <t>The Hosptials of Central CT</t>
  </si>
  <si>
    <t>X.</t>
  </si>
  <si>
    <t>THE INSTITUTE OF LIVING</t>
  </si>
  <si>
    <t>Provide support to Hartford Hospital mental health division</t>
  </si>
  <si>
    <t xml:space="preserve">06106 - </t>
  </si>
  <si>
    <t>Y.</t>
  </si>
  <si>
    <t>THE ORCHARDS AT SOUTHINGTON</t>
  </si>
  <si>
    <t>To initiate, develop, operate and maintain senior housing with assisted living services.</t>
  </si>
  <si>
    <t>34 Hobart Street</t>
  </si>
  <si>
    <t xml:space="preserve">Southington </t>
  </si>
  <si>
    <t>Audrey Vinci</t>
  </si>
  <si>
    <t>Central CT Health Alliacne</t>
  </si>
  <si>
    <t>Z.</t>
  </si>
  <si>
    <t>VNA HEALTH CARE, INC.</t>
  </si>
  <si>
    <t>PROVIDE, PLAN AND DEVELOP A CONTINUUM OF HOME CARE AND COMMUNITY HEALTH SERVICES.</t>
  </si>
  <si>
    <t>Home Health/VNAs</t>
  </si>
  <si>
    <t>103 Woodland Street</t>
  </si>
  <si>
    <t xml:space="preserve">06105 - </t>
  </si>
  <si>
    <t>Ellen D. Rothberg</t>
  </si>
  <si>
    <t>AA.</t>
  </si>
  <si>
    <t>VNA HEALTH RESOURCES, INC.</t>
  </si>
  <si>
    <t>HOME HEALTH/VNA, HOMEMAKER SERVICES</t>
  </si>
  <si>
    <t>103 Woodland Street, Shipman</t>
  </si>
  <si>
    <t>AB.</t>
  </si>
  <si>
    <t>VNA OF CENTRAL CONNECTICUT</t>
  </si>
  <si>
    <t>Operate only as a non-profit health care agency committed to the development, implementation and provision of community &amp; home health program and services in cooperation with other health care agencies</t>
  </si>
  <si>
    <t>205 West Main street</t>
  </si>
  <si>
    <t xml:space="preserve">06052 - </t>
  </si>
  <si>
    <t>Kim Andrews</t>
  </si>
  <si>
    <t>AC.</t>
  </si>
  <si>
    <t>WINDHAM COMMUNITY MEMORIAL HOSPITAL, INCORPORATED</t>
  </si>
  <si>
    <t>112 Mansfield Avenue</t>
  </si>
  <si>
    <t>Willimantic</t>
  </si>
  <si>
    <t xml:space="preserve">06226 - </t>
  </si>
  <si>
    <t>Steven Larcen PhD.</t>
  </si>
  <si>
    <t>Interim President and CEO</t>
  </si>
  <si>
    <t>AD.</t>
  </si>
  <si>
    <t>WINDHAM HEALTH SERVICES, INC.</t>
  </si>
  <si>
    <t>CORPORATE ENTITY FORMED TO INVEST IN NORTHEAST HOME CARE, INC.</t>
  </si>
  <si>
    <t>For Profit Services (Specify)</t>
  </si>
  <si>
    <t>Steven Larcen PhD</t>
  </si>
  <si>
    <t>AE.</t>
  </si>
  <si>
    <t>WINDHAM HOSPITAL FOUNDATION, INC.</t>
  </si>
  <si>
    <t>Fundraising for the Hospital</t>
  </si>
  <si>
    <t>Foundation</t>
  </si>
  <si>
    <t>Mona Friedland</t>
  </si>
  <si>
    <t>AF.</t>
  </si>
  <si>
    <t>WINDHAM PROFESSIONAL OFFICE CONDOMINIUM ASSOCIATES, INC.</t>
  </si>
  <si>
    <t>OPERATION OF A PROFESSIONAL OFFICE BUILDING</t>
  </si>
  <si>
    <t>Edward Bussiere</t>
  </si>
  <si>
    <t xml:space="preserve">* P.O. BOX IS UNACCEPTABLE WITHOUT A </t>
  </si>
  <si>
    <t>STREET ADDRESS FOR EACH AGENT COMPANY</t>
  </si>
  <si>
    <t>REPORT 5 - HOSPITAL, AFFILIATE AND RELATED CORPORATION NET ASSETS</t>
  </si>
  <si>
    <t>(1)</t>
  </si>
  <si>
    <t>(2)</t>
  </si>
  <si>
    <t>(3)</t>
  </si>
  <si>
    <t>(4)</t>
  </si>
  <si>
    <t>FUND DESCRIPTION /</t>
  </si>
  <si>
    <t>BALANCE AS OF</t>
  </si>
  <si>
    <t>FUND PURPOSE</t>
  </si>
  <si>
    <t xml:space="preserve">           9/30/2012</t>
  </si>
  <si>
    <t xml:space="preserve">A.         </t>
  </si>
  <si>
    <t>Unrestricted</t>
  </si>
  <si>
    <t>Temporarily Restricted by Donor</t>
  </si>
  <si>
    <t>Temporarily Restricted by Board</t>
  </si>
  <si>
    <t>Permanently Restricted by Donor</t>
  </si>
  <si>
    <t>Intercompany Eliminations</t>
  </si>
  <si>
    <t>Total:</t>
  </si>
  <si>
    <t xml:space="preserve">B.         </t>
  </si>
  <si>
    <t xml:space="preserve">C.         </t>
  </si>
  <si>
    <t xml:space="preserve">D.         </t>
  </si>
  <si>
    <t xml:space="preserve">E.         </t>
  </si>
  <si>
    <t xml:space="preserve">F.         </t>
  </si>
  <si>
    <t xml:space="preserve">G.         </t>
  </si>
  <si>
    <t xml:space="preserve">H.         </t>
  </si>
  <si>
    <t xml:space="preserve">I.         </t>
  </si>
  <si>
    <t xml:space="preserve">J.         </t>
  </si>
  <si>
    <t xml:space="preserve">K.         </t>
  </si>
  <si>
    <t xml:space="preserve">L.         </t>
  </si>
  <si>
    <t xml:space="preserve">M.         </t>
  </si>
  <si>
    <t xml:space="preserve">N.         </t>
  </si>
  <si>
    <t xml:space="preserve">O.         </t>
  </si>
  <si>
    <t xml:space="preserve">P.         </t>
  </si>
  <si>
    <t xml:space="preserve">Q.         </t>
  </si>
  <si>
    <t xml:space="preserve">R.         </t>
  </si>
  <si>
    <t xml:space="preserve">S.         </t>
  </si>
  <si>
    <t xml:space="preserve">T.         </t>
  </si>
  <si>
    <t xml:space="preserve">U.         </t>
  </si>
  <si>
    <t xml:space="preserve">V.         </t>
  </si>
  <si>
    <t xml:space="preserve">W.         </t>
  </si>
  <si>
    <t xml:space="preserve">X.         </t>
  </si>
  <si>
    <t xml:space="preserve">Y.         </t>
  </si>
  <si>
    <t xml:space="preserve">Z.         </t>
  </si>
  <si>
    <t xml:space="preserve">AA.         </t>
  </si>
  <si>
    <t xml:space="preserve">AB.         </t>
  </si>
  <si>
    <t xml:space="preserve">AC.         </t>
  </si>
  <si>
    <t xml:space="preserve">AD.         </t>
  </si>
  <si>
    <t xml:space="preserve">AE.         </t>
  </si>
  <si>
    <t xml:space="preserve">AF.         </t>
  </si>
  <si>
    <t xml:space="preserve">AG.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</si>
  <si>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</si>
  <si>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</si>
  <si>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</si>
  <si>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</si>
  <si>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</si>
  <si>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</si>
  <si>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</si>
  <si>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</si>
  <si>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Beginning Unconsolidated Intercompany Balance:  </t>
  </si>
  <si>
    <t>9/30/2011  </t>
  </si>
  <si>
    <t xml:space="preserve">Personnel Services                   </t>
  </si>
  <si>
    <t xml:space="preserve">09/30/2012                     </t>
  </si>
  <si>
    <t xml:space="preserve">Management Fees                   </t>
  </si>
  <si>
    <t xml:space="preserve">Interest                   </t>
  </si>
  <si>
    <t xml:space="preserve">Loan &amp; Intercompany Activity                   </t>
  </si>
  <si>
    <t xml:space="preserve">Payment for Services                   </t>
  </si>
  <si>
    <t xml:space="preserve">Allocation of Bond Debt                   </t>
  </si>
  <si>
    <t xml:space="preserve">Bond Fees                   </t>
  </si>
  <si>
    <t xml:space="preserve">Bond Interest                   </t>
  </si>
  <si>
    <t>Ending Unconsolidated Intercompany Balance:</t>
  </si>
  <si>
    <t>9/30/2012  </t>
  </si>
  <si>
    <t>Nothing to Report  </t>
  </si>
  <si>
    <t/>
  </si>
  <si>
    <t xml:space="preserve">Supplies                   </t>
  </si>
  <si>
    <t xml:space="preserve">Payments for Services                   </t>
  </si>
  <si>
    <t xml:space="preserve">Insurance Premiums                   </t>
  </si>
  <si>
    <t xml:space="preserve">Investment                   </t>
  </si>
  <si>
    <t xml:space="preserve">Distribution                   </t>
  </si>
  <si>
    <t xml:space="preserve">Reference Testing                   </t>
  </si>
  <si>
    <t xml:space="preserve">Lab Services                   </t>
  </si>
  <si>
    <t xml:space="preserve">Rent                   </t>
  </si>
  <si>
    <t xml:space="preserve">IS Data Services                   </t>
  </si>
  <si>
    <t xml:space="preserve">DPC Charges                   </t>
  </si>
  <si>
    <t xml:space="preserve">Insurance                   </t>
  </si>
  <si>
    <t xml:space="preserve">Intercompany Accounts Payable                   </t>
  </si>
  <si>
    <t xml:space="preserve">Contract Rehab Services                   </t>
  </si>
  <si>
    <t xml:space="preserve">Purchased Services                   </t>
  </si>
  <si>
    <t xml:space="preserve">Bank Fee                   </t>
  </si>
  <si>
    <t xml:space="preserve">Loan                   </t>
  </si>
  <si>
    <t xml:space="preserve">Ground Lease                   </t>
  </si>
  <si>
    <t xml:space="preserve">Steam                   </t>
  </si>
  <si>
    <t xml:space="preserve">Suite Leases                   </t>
  </si>
  <si>
    <t xml:space="preserve">Parking Space Rentals                   </t>
  </si>
  <si>
    <t xml:space="preserve">Mail Room Services                   </t>
  </si>
  <si>
    <t xml:space="preserve">Library Services                   </t>
  </si>
  <si>
    <t xml:space="preserve">Professional Services                   </t>
  </si>
  <si>
    <t xml:space="preserve">Dietary Services                   </t>
  </si>
  <si>
    <t xml:space="preserve">Equity Transfers                   </t>
  </si>
  <si>
    <t xml:space="preserve">Fringe Benefits                   </t>
  </si>
  <si>
    <t xml:space="preserve">Store Room Services                   </t>
  </si>
  <si>
    <t xml:space="preserve">Laundry                   </t>
  </si>
  <si>
    <t xml:space="preserve">Print Shop Services                   </t>
  </si>
  <si>
    <t xml:space="preserve">Patient Accounting Services                   </t>
  </si>
  <si>
    <t xml:space="preserve">Infectious Disease Services                   </t>
  </si>
  <si>
    <t xml:space="preserve">Pharmacy Services                   </t>
  </si>
  <si>
    <t xml:space="preserve">Radiation Oncology Services                   </t>
  </si>
  <si>
    <t xml:space="preserve">BioMedical Contracted Svc                   </t>
  </si>
  <si>
    <t>Grand Total:</t>
  </si>
  <si>
    <t>REPORT 6A - TRANSACTIONS BETWEEN HOSPITAL AFFILIATES OR RELATED CORPORATIONS</t>
  </si>
  <si>
    <t>AFFILIATE TRANSFERRING FUNDS</t>
  </si>
  <si>
    <t>AFFILIATE RECEIVING FUNDS</t>
  </si>
  <si>
    <t>AMOUNT</t>
  </si>
  <si>
    <t>Beginning Unconsolidated Intercompany Balance</t>
  </si>
  <si>
    <t>10/01/2011</t>
  </si>
  <si>
    <t>Loan Advances</t>
  </si>
  <si>
    <t>09/30/2012</t>
  </si>
  <si>
    <t>Equity Transfers</t>
  </si>
  <si>
    <t>Patient Accounting Services</t>
  </si>
  <si>
    <t>Personnel Services</t>
  </si>
  <si>
    <t>Intercompany Accounts Payable</t>
  </si>
  <si>
    <t xml:space="preserve">Total: </t>
  </si>
  <si>
    <t>9/30/2012</t>
  </si>
  <si>
    <t>Nothing to Report</t>
  </si>
  <si>
    <t>Management Contribution</t>
  </si>
  <si>
    <t>Bond Fees</t>
  </si>
  <si>
    <t>Bond Interest</t>
  </si>
  <si>
    <t>Distribution</t>
  </si>
  <si>
    <t>Loan Payments</t>
  </si>
  <si>
    <t>Workers Compensation</t>
  </si>
  <si>
    <t>Parking Space Rentals</t>
  </si>
  <si>
    <t>Rent</t>
  </si>
  <si>
    <t>Lab Services</t>
  </si>
  <si>
    <t>Mangement Contribution</t>
  </si>
  <si>
    <t>Interest</t>
  </si>
  <si>
    <t>Allocation of Bond Debt</t>
  </si>
  <si>
    <t>Insurance Premiums</t>
  </si>
  <si>
    <t>Investment</t>
  </si>
  <si>
    <t>Personnel and Program Services</t>
  </si>
  <si>
    <t>IS Data Services</t>
  </si>
  <si>
    <t>Allocation Bond Debt</t>
  </si>
  <si>
    <t>Ending Unconsolidated Intercompany Balance</t>
  </si>
  <si>
    <t xml:space="preserve">                 9/30/2012</t>
  </si>
  <si>
    <t>REPORT 7- EXPENDITURES BY AFFILIATES / RELATED CORPORATIONS FOR THE BENEFIT OF THE HOSPITAL</t>
  </si>
  <si>
    <t>AFFILIATE NAME &amp;</t>
  </si>
  <si>
    <t>DESCRIPTION OF EXPENDITURE</t>
  </si>
  <si>
    <t>Total:   </t>
  </si>
  <si>
    <t xml:space="preserve">Grand Total:   </t>
  </si>
  <si>
    <t>ANNUAL REPORTING</t>
  </si>
  <si>
    <t>REPORT 8 - HOSPITAL COMMITMENTS / ENDORSEMENTS FOR THE BENEFIT OF AFFILIATES / RELATED CORPORATIONS</t>
  </si>
  <si>
    <t>DESCRIPTION OF THE COMMITMENT AND/OR ENDORSEMENT</t>
  </si>
  <si>
    <t>TERM IN YEARS</t>
  </si>
  <si>
    <t>0</t>
  </si>
  <si>
    <t>Guarantee of line of credit payable to bank</t>
  </si>
  <si>
    <t>1</t>
  </si>
  <si>
    <t>Guarantee of Termination Value of Interest Rate Swap</t>
  </si>
  <si>
    <t xml:space="preserve">  REPORT 16 - DONATIONS AND FUNDS RESTRICTED FOR</t>
  </si>
  <si>
    <t>INDIGENT CARE AND FREE BEDS</t>
  </si>
  <si>
    <t xml:space="preserve">FY 2011                ACTUAL             </t>
  </si>
  <si>
    <t xml:space="preserve">FY 2012                      ACTUAL             </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</si>
  <si>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</si>
  <si>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</si>
  <si>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</si>
  <si>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</si>
  <si>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</si>
  <si>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</si>
  <si>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</si>
  <si>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</si>
  <si>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</si>
  <si>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</si>
  <si>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</si>
  <si>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</si>
  <si>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17 - HOSPITAL BED FUNDS HELD OR ADMINISTERED BY THE   HOSPITAL</t>
  </si>
  <si>
    <t>A. Patient Activity</t>
  </si>
  <si>
    <t xml:space="preserve">Patient </t>
  </si>
  <si>
    <r>
      <t xml:space="preserve">Name of Hospital Bed Fund </t>
    </r>
    <r>
      <rPr>
        <u/>
        <sz val="11"/>
        <rFont val="Arial"/>
        <family val="2"/>
      </rPr>
      <t>(</t>
    </r>
    <r>
      <rPr>
        <b/>
        <u/>
        <sz val="11"/>
        <rFont val="Arial"/>
        <family val="2"/>
      </rPr>
      <t>FULL NAME</t>
    </r>
    <r>
      <rPr>
        <u/>
        <sz val="11"/>
        <rFont val="Arial"/>
        <family val="2"/>
      </rPr>
      <t>)</t>
    </r>
  </si>
  <si>
    <t>Amount</t>
  </si>
  <si>
    <t>1.Number of Applications for Hospital Bed Funds</t>
  </si>
  <si>
    <t xml:space="preserve">2. A.  Number of Patients receiving Hospital Bed Fund Grants </t>
  </si>
  <si>
    <t xml:space="preserve">2. B.  The Actual Total Dollar Amount provided to all patients from Hospital Bed Funds:                         </t>
  </si>
  <si>
    <t>FB-Grace E. Bliss</t>
  </si>
  <si>
    <t>2</t>
  </si>
  <si>
    <t>FB-N Hungerford 3</t>
  </si>
  <si>
    <t>3</t>
  </si>
  <si>
    <t>4</t>
  </si>
  <si>
    <t>FB-Hills Fund</t>
  </si>
  <si>
    <t>5</t>
  </si>
  <si>
    <t>6</t>
  </si>
  <si>
    <t>7</t>
  </si>
  <si>
    <t>8</t>
  </si>
  <si>
    <t>FB-Fredrick Bliss</t>
  </si>
  <si>
    <t>9</t>
  </si>
  <si>
    <t>10</t>
  </si>
  <si>
    <t>11</t>
  </si>
  <si>
    <t>12</t>
  </si>
  <si>
    <t>13</t>
  </si>
  <si>
    <t>14</t>
  </si>
  <si>
    <t>FB-State Grant</t>
  </si>
  <si>
    <t>15</t>
  </si>
  <si>
    <t>16</t>
  </si>
  <si>
    <t>17</t>
  </si>
  <si>
    <t>18</t>
  </si>
  <si>
    <t>19</t>
  </si>
  <si>
    <t>20</t>
  </si>
  <si>
    <t>21</t>
  </si>
  <si>
    <t>FB-William Beacon</t>
  </si>
  <si>
    <t>22</t>
  </si>
  <si>
    <t>FB-M Linc Goodwin</t>
  </si>
  <si>
    <t>23</t>
  </si>
  <si>
    <t>24</t>
  </si>
  <si>
    <t>25</t>
  </si>
  <si>
    <t>FB HH NOM GENERAL</t>
  </si>
  <si>
    <t>26</t>
  </si>
  <si>
    <t>FB-Mary Beresford</t>
  </si>
  <si>
    <t>27</t>
  </si>
  <si>
    <t>FB-Mar/Joe Ensign</t>
  </si>
  <si>
    <t>28</t>
  </si>
  <si>
    <t>29</t>
  </si>
  <si>
    <t>30</t>
  </si>
  <si>
    <t>31</t>
  </si>
  <si>
    <t>32</t>
  </si>
  <si>
    <t>33</t>
  </si>
  <si>
    <t>FB-Franc. B Marsh</t>
  </si>
  <si>
    <t>34</t>
  </si>
  <si>
    <t>35</t>
  </si>
  <si>
    <t>36</t>
  </si>
  <si>
    <t>FB-Jillson Potter</t>
  </si>
  <si>
    <t>37</t>
  </si>
  <si>
    <t>38</t>
  </si>
  <si>
    <t>FB-RJ Ballerstein</t>
  </si>
  <si>
    <t>39</t>
  </si>
  <si>
    <t>40</t>
  </si>
  <si>
    <t>41</t>
  </si>
  <si>
    <t>42</t>
  </si>
  <si>
    <t>43</t>
  </si>
  <si>
    <t>44</t>
  </si>
  <si>
    <t>FB-Fran/M Goodwin</t>
  </si>
  <si>
    <t>45</t>
  </si>
  <si>
    <t>46</t>
  </si>
  <si>
    <t>47</t>
  </si>
  <si>
    <t>48</t>
  </si>
  <si>
    <t>49</t>
  </si>
  <si>
    <t>50</t>
  </si>
  <si>
    <t>FB-Alice Bennett</t>
  </si>
  <si>
    <t>51</t>
  </si>
  <si>
    <t>52</t>
  </si>
  <si>
    <t>53</t>
  </si>
  <si>
    <t>54</t>
  </si>
  <si>
    <t>55</t>
  </si>
  <si>
    <t>56</t>
  </si>
  <si>
    <t>57</t>
  </si>
  <si>
    <t>58</t>
  </si>
  <si>
    <t>59</t>
  </si>
  <si>
    <t>60</t>
  </si>
  <si>
    <t>61</t>
  </si>
  <si>
    <t>62</t>
  </si>
  <si>
    <t>63</t>
  </si>
  <si>
    <t>64</t>
  </si>
  <si>
    <t>65</t>
  </si>
  <si>
    <t>66</t>
  </si>
  <si>
    <t>67</t>
  </si>
  <si>
    <t>FB-Juliet. McLean</t>
  </si>
  <si>
    <t>68</t>
  </si>
  <si>
    <t>69</t>
  </si>
  <si>
    <t>70</t>
  </si>
  <si>
    <t>71</t>
  </si>
  <si>
    <t>72</t>
  </si>
  <si>
    <t>73</t>
  </si>
  <si>
    <t>74</t>
  </si>
  <si>
    <t>75</t>
  </si>
  <si>
    <t>76</t>
  </si>
  <si>
    <t>FB-Harriet Hall</t>
  </si>
  <si>
    <t>77</t>
  </si>
  <si>
    <t>FB-Mar Isham Cone</t>
  </si>
  <si>
    <t>78</t>
  </si>
  <si>
    <t>79</t>
  </si>
  <si>
    <t>80</t>
  </si>
  <si>
    <t>81</t>
  </si>
  <si>
    <t>82</t>
  </si>
  <si>
    <t>83</t>
  </si>
  <si>
    <t>84</t>
  </si>
  <si>
    <t>85</t>
  </si>
  <si>
    <t>FB-Miles A Tuttle</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</si>
  <si>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</si>
  <si>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</si>
  <si>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</si>
  <si>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</si>
  <si>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</si>
  <si>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</si>
  <si>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</si>
  <si>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</si>
  <si>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</si>
  <si>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</si>
  <si>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</si>
  <si>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</si>
  <si>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</si>
  <si>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</si>
  <si>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</si>
  <si>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</si>
  <si>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</si>
  <si>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</si>
  <si>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</si>
  <si>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</si>
  <si>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</si>
  <si>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</si>
  <si>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</si>
  <si>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</si>
  <si>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</si>
  <si>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</si>
  <si>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</si>
  <si>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</si>
  <si>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</si>
  <si>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</si>
  <si>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</si>
  <si>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</si>
  <si>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</si>
  <si>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</si>
  <si>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</si>
  <si>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</si>
  <si>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</si>
  <si>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</si>
  <si>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</si>
  <si>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</si>
  <si>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</si>
  <si>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</si>
  <si>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</si>
  <si>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</si>
  <si>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FB-Emma B Lane</t>
  </si>
  <si>
    <t>130</t>
  </si>
  <si>
    <t>131</t>
  </si>
  <si>
    <t>132</t>
  </si>
  <si>
    <t>133</t>
  </si>
  <si>
    <t>134</t>
  </si>
  <si>
    <t>135</t>
  </si>
  <si>
    <t>136</t>
  </si>
  <si>
    <t>137</t>
  </si>
  <si>
    <t>138</t>
  </si>
  <si>
    <t>139</t>
  </si>
  <si>
    <t>140</t>
  </si>
  <si>
    <t>141</t>
  </si>
  <si>
    <t>142</t>
  </si>
  <si>
    <t>143</t>
  </si>
  <si>
    <t>144</t>
  </si>
  <si>
    <t>145</t>
  </si>
  <si>
    <t>146</t>
  </si>
  <si>
    <t>147</t>
  </si>
  <si>
    <t>FB-Thomas Wood</t>
  </si>
  <si>
    <t>148</t>
  </si>
  <si>
    <t>149</t>
  </si>
  <si>
    <t>150</t>
  </si>
  <si>
    <t>151</t>
  </si>
  <si>
    <t>FB-Calvin Day</t>
  </si>
  <si>
    <t>FB-William Ely</t>
  </si>
  <si>
    <t>152</t>
  </si>
  <si>
    <t>153</t>
  </si>
  <si>
    <t>154</t>
  </si>
  <si>
    <t>155</t>
  </si>
  <si>
    <t>156</t>
  </si>
  <si>
    <t>157</t>
  </si>
  <si>
    <t>158</t>
  </si>
  <si>
    <t>FB-Lym/L Brainard</t>
  </si>
  <si>
    <t>159</t>
  </si>
  <si>
    <t>160</t>
  </si>
  <si>
    <t>FB-Elsie/C Phelps</t>
  </si>
  <si>
    <t>161</t>
  </si>
  <si>
    <t>162</t>
  </si>
  <si>
    <t>163</t>
  </si>
  <si>
    <t>164</t>
  </si>
  <si>
    <t>165</t>
  </si>
  <si>
    <t>166</t>
  </si>
  <si>
    <t>167</t>
  </si>
  <si>
    <t>168</t>
  </si>
  <si>
    <t>169</t>
  </si>
  <si>
    <t>170</t>
  </si>
  <si>
    <t>171</t>
  </si>
  <si>
    <t>172</t>
  </si>
  <si>
    <t>173</t>
  </si>
  <si>
    <t>FB-Mrs Hitchcock</t>
  </si>
  <si>
    <t>174</t>
  </si>
  <si>
    <t>175</t>
  </si>
  <si>
    <t>FB-Edward Dillon</t>
  </si>
  <si>
    <t>176</t>
  </si>
  <si>
    <t>177</t>
  </si>
  <si>
    <t>178</t>
  </si>
  <si>
    <t>FB-George A. Gay</t>
  </si>
  <si>
    <t>179</t>
  </si>
  <si>
    <t>180</t>
  </si>
  <si>
    <t>181</t>
  </si>
  <si>
    <t>182</t>
  </si>
  <si>
    <t>183</t>
  </si>
  <si>
    <t>184</t>
  </si>
  <si>
    <t>185</t>
  </si>
  <si>
    <t>186</t>
  </si>
  <si>
    <t>187</t>
  </si>
  <si>
    <t>FB-Fran W Britton</t>
  </si>
  <si>
    <t>188</t>
  </si>
  <si>
    <t>189</t>
  </si>
  <si>
    <t>190</t>
  </si>
  <si>
    <t>FB-Gordon Russell</t>
  </si>
  <si>
    <t>FB-Edward Hooker</t>
  </si>
  <si>
    <t>FB-Charles Jewell</t>
  </si>
  <si>
    <t>191</t>
  </si>
  <si>
    <t>192</t>
  </si>
  <si>
    <t>FB-Daniel Goodwin</t>
  </si>
  <si>
    <t>193</t>
  </si>
  <si>
    <t>194</t>
  </si>
  <si>
    <t>195</t>
  </si>
  <si>
    <t>196</t>
  </si>
  <si>
    <t>FB-Jane Tuttle</t>
  </si>
  <si>
    <t>197</t>
  </si>
  <si>
    <t>198</t>
  </si>
  <si>
    <t>199</t>
  </si>
  <si>
    <t>200</t>
  </si>
  <si>
    <t>201</t>
  </si>
  <si>
    <t>202</t>
  </si>
  <si>
    <t>203</t>
  </si>
  <si>
    <t>204</t>
  </si>
  <si>
    <t>205</t>
  </si>
  <si>
    <t>206</t>
  </si>
  <si>
    <t>207</t>
  </si>
  <si>
    <t>FB-Andrews I Cong</t>
  </si>
  <si>
    <t>208</t>
  </si>
  <si>
    <t>209</t>
  </si>
  <si>
    <t>210</t>
  </si>
  <si>
    <t>211</t>
  </si>
  <si>
    <t>212</t>
  </si>
  <si>
    <t>213</t>
  </si>
  <si>
    <t>214</t>
  </si>
  <si>
    <t>215</t>
  </si>
  <si>
    <t>216</t>
  </si>
  <si>
    <t>217</t>
  </si>
  <si>
    <t>218</t>
  </si>
  <si>
    <t>219</t>
  </si>
  <si>
    <t>220</t>
  </si>
  <si>
    <t>221</t>
  </si>
  <si>
    <t>222</t>
  </si>
  <si>
    <t>FB-Welling Crosby</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</si>
  <si>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</si>
  <si>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</si>
  <si>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</si>
  <si>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</si>
  <si>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</si>
  <si>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</si>
  <si>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</si>
  <si>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</si>
  <si>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</si>
  <si>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</si>
  <si>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</si>
  <si>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</si>
  <si>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</si>
  <si>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</si>
  <si>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</si>
  <si>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</si>
  <si>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</si>
  <si>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</si>
  <si>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</si>
  <si>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</si>
  <si>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</si>
  <si>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</si>
  <si>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</si>
  <si>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</si>
  <si>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</si>
  <si>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FB-Julia G Clark</t>
  </si>
  <si>
    <t>248</t>
  </si>
  <si>
    <t>249</t>
  </si>
  <si>
    <t>250</t>
  </si>
  <si>
    <t>251</t>
  </si>
  <si>
    <t>252</t>
  </si>
  <si>
    <t>253</t>
  </si>
  <si>
    <t>254</t>
  </si>
  <si>
    <t>255</t>
  </si>
  <si>
    <t>256</t>
  </si>
  <si>
    <t>257</t>
  </si>
  <si>
    <t>258</t>
  </si>
  <si>
    <t>259</t>
  </si>
  <si>
    <t>FB-Alice Brewster</t>
  </si>
  <si>
    <t>FB-Charles B Cook</t>
  </si>
  <si>
    <t>FB-August Manning</t>
  </si>
  <si>
    <t>FB-Lucy B Allen</t>
  </si>
  <si>
    <t>FB-Marjorie Allen</t>
  </si>
  <si>
    <t>FB-T A Farell</t>
  </si>
  <si>
    <t>FB-E P Hickmott</t>
  </si>
  <si>
    <t>FB-Albertus Hills</t>
  </si>
  <si>
    <t>FB-Emma L. Parson</t>
  </si>
  <si>
    <t>FB-Emily Peabody</t>
  </si>
  <si>
    <t>FB-Julia Pimber</t>
  </si>
  <si>
    <t>FB-Will. Sanborn</t>
  </si>
  <si>
    <t>FB-Eliza Storrs</t>
  </si>
  <si>
    <t>FB-Ishm Terry Fnd</t>
  </si>
  <si>
    <t>FB-William Tuttle</t>
  </si>
  <si>
    <t>FB-Eliz Williams</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</si>
  <si>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</si>
  <si>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</si>
  <si>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</si>
  <si>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</si>
  <si>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</si>
  <si>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</si>
  <si>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</si>
  <si>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</si>
  <si>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</si>
  <si>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</si>
  <si>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</si>
  <si>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</si>
  <si>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</si>
  <si>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</si>
  <si>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</si>
  <si>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</si>
  <si>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</si>
  <si>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</si>
  <si>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</si>
  <si>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</si>
  <si>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</si>
  <si>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</si>
  <si>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</si>
  <si>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</si>
  <si>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</si>
  <si>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</si>
  <si>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</si>
  <si>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</si>
  <si>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</si>
  <si>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</si>
  <si>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</si>
  <si>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</si>
  <si>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</si>
  <si>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</si>
  <si>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</si>
  <si>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</si>
  <si>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</si>
  <si>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</si>
  <si>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</si>
  <si>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</si>
  <si>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</si>
  <si>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</si>
  <si>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</si>
  <si>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</si>
  <si>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</si>
  <si>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</si>
  <si>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</si>
  <si>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</si>
  <si>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</si>
  <si>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</si>
  <si>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</si>
  <si>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</si>
  <si>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</si>
  <si>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</si>
  <si>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</si>
  <si>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FB-Anna Fischer</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</si>
  <si>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</si>
  <si>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</si>
  <si>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</si>
  <si>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</si>
  <si>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</si>
  <si>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</si>
  <si>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</si>
  <si>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</si>
  <si>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</si>
  <si>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</si>
  <si>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</si>
  <si>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</si>
  <si>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</si>
  <si>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</si>
  <si>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</si>
  <si>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</si>
  <si>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</si>
  <si>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</si>
  <si>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</si>
  <si>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</si>
  <si>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</si>
  <si>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</si>
  <si>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</si>
  <si>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</si>
  <si>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</si>
  <si>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</si>
  <si>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</si>
  <si>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</si>
  <si>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</si>
  <si>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</si>
  <si>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</si>
  <si>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</si>
  <si>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</si>
  <si>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</si>
  <si>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</si>
  <si>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</si>
  <si>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</si>
  <si>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</si>
  <si>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</si>
  <si>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</si>
  <si>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</si>
  <si>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</si>
  <si>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</si>
  <si>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</si>
  <si>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</si>
  <si>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</si>
  <si>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</si>
  <si>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</si>
  <si>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</si>
  <si>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</si>
  <si>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FB-Terry Smith</t>
  </si>
  <si>
    <t>365</t>
  </si>
  <si>
    <t>366</t>
  </si>
  <si>
    <t>367</t>
  </si>
  <si>
    <t>368</t>
  </si>
  <si>
    <t>369</t>
  </si>
  <si>
    <t>370</t>
  </si>
  <si>
    <t>371</t>
  </si>
  <si>
    <t>372</t>
  </si>
  <si>
    <t>373</t>
  </si>
  <si>
    <t>374</t>
  </si>
  <si>
    <t>375</t>
  </si>
  <si>
    <t>FB-Wm/Ada Russell</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</si>
  <si>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</si>
  <si>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</si>
  <si>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</si>
  <si>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</si>
  <si>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</si>
  <si>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</si>
  <si>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</si>
  <si>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</si>
  <si>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</si>
  <si>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</si>
  <si>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</si>
  <si>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</si>
  <si>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</si>
  <si>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</si>
  <si>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</si>
  <si>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</si>
  <si>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</si>
  <si>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</si>
  <si>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</si>
  <si>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</si>
  <si>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</si>
  <si>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</si>
  <si>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</si>
  <si>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</si>
  <si>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</si>
  <si>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</si>
  <si>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FB-Fred/Alm Brown</t>
  </si>
  <si>
    <t>402</t>
  </si>
  <si>
    <t>403</t>
  </si>
  <si>
    <t>404</t>
  </si>
  <si>
    <t>405</t>
  </si>
  <si>
    <t>406</t>
  </si>
  <si>
    <t>407</t>
  </si>
  <si>
    <t>408</t>
  </si>
  <si>
    <t xml:space="preserve">Grand Total </t>
  </si>
  <si>
    <t>REPORT 17 -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</si>
  <si>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</si>
  <si>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</si>
  <si>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</si>
  <si>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</si>
  <si>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</si>
  <si>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</si>
  <si>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</si>
  <si>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</si>
  <si>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</si>
  <si>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</si>
  <si>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</si>
  <si>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</si>
  <si>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RUSSELL, MARY I. B. FUND</t>
  </si>
  <si>
    <t>DILLON, EDWARD FUND</t>
  </si>
  <si>
    <t>FISHER, ANNA FREE BED FUND</t>
  </si>
  <si>
    <t>HALL, GEORGE FUND 1</t>
  </si>
  <si>
    <t>HALL, GEORGE FUND 2</t>
  </si>
  <si>
    <t>HALL, HARRIET FUND</t>
  </si>
  <si>
    <t>HART, EDITH MAY FREE BED FUND</t>
  </si>
  <si>
    <t>HART, EMMA MAY FUND</t>
  </si>
  <si>
    <t>LOUIS TERRY</t>
  </si>
  <si>
    <t>CHANDLER, KATHRYN RICHARDS FUND</t>
  </si>
  <si>
    <t>CHENEY, BROTHERS FREE BED FUND</t>
  </si>
  <si>
    <t>CHILDRENS FUND</t>
  </si>
  <si>
    <t>CORBIN, FRANK W. FD</t>
  </si>
  <si>
    <t>DICKISON, L.A. FUND</t>
  </si>
  <si>
    <t>DUNHAM, SARA R. FUND</t>
  </si>
  <si>
    <t>HART, FERDINAND AUSTIN FREE BED FUND</t>
  </si>
  <si>
    <t>HILLS, ALBERTUS S. FD</t>
  </si>
  <si>
    <t>KENEY, FUND</t>
  </si>
  <si>
    <t>PERKINS, LUCY ADAMS FD</t>
  </si>
  <si>
    <t>POND, CHARLES F. FREE BED FD.</t>
  </si>
  <si>
    <t>RICHARDS, EDITH KERR MEMORIAL FD</t>
  </si>
  <si>
    <t>TUTTLE, JANE FREE BED FD. FOR NURSES ETC</t>
  </si>
  <si>
    <t>AVERY_WELCHER FREE BED FUND</t>
  </si>
  <si>
    <t>BERESFORD,SAMUEL BARWICK FREE BED FUND</t>
  </si>
  <si>
    <t>BRAINARD,C NEWTON ELSIE B</t>
  </si>
  <si>
    <t>HELEN STERLING BRAINARD FREE BED FUND FOR CHILDREN</t>
  </si>
  <si>
    <t>LEVERTH M. BRAINARD</t>
  </si>
  <si>
    <t>HICKMOTT, EDWARD P. FREE BED FD</t>
  </si>
  <si>
    <t>HUNGERFORD, NEWMAN FUND 1</t>
  </si>
  <si>
    <t>MCCRAY,WILLIAM B FUND</t>
  </si>
  <si>
    <t>NORTHAN, CHARLES H. FD</t>
  </si>
  <si>
    <t>PARSON, ELIA L. FD.</t>
  </si>
  <si>
    <t>PEABODY, EMILY FREE BED FD</t>
  </si>
  <si>
    <t>PHELPS, CHARLES   ELSIE SYKES FREE BED FUND</t>
  </si>
  <si>
    <t>PEMBER, JULIA RIPLEY FREE BED FUNDUWO CHANCEY PEMBER</t>
  </si>
  <si>
    <t>PORTER, ELISA STORRS FREE BED FD</t>
  </si>
  <si>
    <t>REIS, M. KATHERINE FREE BED FD</t>
  </si>
  <si>
    <t>ROBERTS, ELVIRA EVANS FREE BED FD</t>
  </si>
  <si>
    <t>SANBORN, WILLIAM FREE BED FUND</t>
  </si>
  <si>
    <t>SMITH, ELLEN T. FREE BED FD.</t>
  </si>
  <si>
    <t>TERRY SMITH</t>
  </si>
  <si>
    <t>TAINOR, ALICE FREE BED FUND</t>
  </si>
  <si>
    <t>THOMPSON, GERT UWO FREE BED FUND</t>
  </si>
  <si>
    <t>THOMSON, JAMES M. FD</t>
  </si>
  <si>
    <t>TUTTLE, WILLIAM FREE BED UTCWO JANE TUTTLE</t>
  </si>
  <si>
    <t>TUTTLE, SARAH FREE BED FD UWO JANE TUTTLE</t>
  </si>
  <si>
    <t>TUTTLE, WILLIAM E.FREE BED UWO JANE TUTTLE</t>
  </si>
  <si>
    <t>WHAPLES, MARY A. FD</t>
  </si>
  <si>
    <t>WATKINSON, ELLEN M. TRUST FD</t>
  </si>
  <si>
    <t>WILLIAMS, EUGENE PHILLIPS FD</t>
  </si>
  <si>
    <t>ENSIGN, JOSEPH R.   MARY FREE BED FUND</t>
  </si>
  <si>
    <t>FOX, MOSES FREE BED FUND</t>
  </si>
  <si>
    <t>GOODWIN, DANIEL M. FREE BED FUND</t>
  </si>
  <si>
    <t>GOODWIN, FRANCIS   MARY FREE BED FUND</t>
  </si>
  <si>
    <t>GOODWIN, JAMES REV. DR. FREE BED FUND</t>
  </si>
  <si>
    <t>GAY, GEORGE A. FUND IN CARE OF GOODWIN, LUCY</t>
  </si>
  <si>
    <t>GOODWIN, MARY E. LINCOLN</t>
  </si>
  <si>
    <t>GRANBERRY,STEPHEN H. REV. FBF</t>
  </si>
  <si>
    <t>HALL, MARGARET J. FREE BED FUND</t>
  </si>
  <si>
    <t>HILLS, COOLIDGE J, FD</t>
  </si>
  <si>
    <t>HITCHOCK, HENRY P. MRS. FREE BED FUND</t>
  </si>
  <si>
    <t>HOOKER, EDWARD WILLIAMS FREE BED FUND</t>
  </si>
  <si>
    <t>HUNGERFORD, NEWMAN FUND 2</t>
  </si>
  <si>
    <t>NEWMAN HUNGERFOOD FUND # 3</t>
  </si>
  <si>
    <t>JEWELL, CHARLES A. FREE BED FUND</t>
  </si>
  <si>
    <t>KOHN, HENRY I/M/ O RICHARD C. KOHN FREE BED FUND</t>
  </si>
  <si>
    <t>MCLEAN, JULIETTE FREE BED FD.</t>
  </si>
  <si>
    <t>PERKINS, GERTRUDE S. FREE BED FD.</t>
  </si>
  <si>
    <t>POTTER, CAMILLA JILLSON FREE BED FD.</t>
  </si>
  <si>
    <t>PRENTICE, SAMUEL O. FREE BED FD</t>
  </si>
  <si>
    <t>RUSSELL, W., C.   ADA G. FREE BED FD.</t>
  </si>
  <si>
    <t>DR. GORDON RUSSELL</t>
  </si>
  <si>
    <t>SMITH, OLIVER C. DR.FD # 2</t>
  </si>
  <si>
    <t>TUTTLE, MILES A. FREE BED FD</t>
  </si>
  <si>
    <t>WATERMAN, NATHAN M. FREE BED FD</t>
  </si>
  <si>
    <t>WILCOX, FRAND L. FREE BED FD</t>
  </si>
  <si>
    <t>WINCHELL SMITH</t>
  </si>
  <si>
    <t>BLISS, FRED</t>
  </si>
  <si>
    <t>BLISS, GRACE</t>
  </si>
  <si>
    <t>BACON, WILLIAM T. FREE BED FD</t>
  </si>
  <si>
    <t>BALLERSTEIN, RAPHAEL   JULIA FREE BED FD</t>
  </si>
  <si>
    <t>BRAINARD, LEVERETT   MARY FREE BED FUND</t>
  </si>
  <si>
    <t>BROWN, FREDERICK S.   ALMERA D. FUND</t>
  </si>
  <si>
    <t>CLARK, JULIA FILMAN FUND</t>
  </si>
  <si>
    <t>DAY, CALVIN FREE BED FD</t>
  </si>
  <si>
    <t>HILLYER, DRAYTON O. FD</t>
  </si>
  <si>
    <t>WILLIAM, ELY FREE BED FUND</t>
  </si>
  <si>
    <t>FARRELL, T. R. FREE BED FUND</t>
  </si>
  <si>
    <t>COOK, CHARLES B. FREE BED FUND</t>
  </si>
  <si>
    <t>CROSBY,C. W. FREEBED FD.UWO MATTHEW G. THOMPSON</t>
  </si>
  <si>
    <t>CUTLER, RALPH W. FREE BED FD</t>
  </si>
  <si>
    <t>CUTLER, RUTHER BRAINARD FD</t>
  </si>
  <si>
    <t>EMMA LANE</t>
  </si>
  <si>
    <t>HILLS, FREDERICK W. FD</t>
  </si>
  <si>
    <t>BRITTON, FRANCES WOOD FREE BED FUND</t>
  </si>
  <si>
    <t>STARR, MARTHA K. UWO FLORANCE CROFUT</t>
  </si>
  <si>
    <t>ALLEN, MAJORIE H. FREE BED FUND</t>
  </si>
  <si>
    <t>PORTER, CAROLIN E.FREE BED FUND</t>
  </si>
  <si>
    <t>MILLER, CHARLES B. FREE BED FD.</t>
  </si>
  <si>
    <t>TERRY, ISHAM FREE BED FUND</t>
  </si>
  <si>
    <t>WILLIAMS, ELIZABETH W. FREE BED</t>
  </si>
  <si>
    <t>STATE GRANT</t>
  </si>
  <si>
    <t>HARTFORD ARCHDEACONRY CHILDRENS LOT FUND</t>
  </si>
  <si>
    <t>JUNIOR LEAGUE OF HARTFORD FREE BED FUND</t>
  </si>
  <si>
    <t>MANNING, AUGUSTA M. FREE BED FUND</t>
  </si>
  <si>
    <t>FRANCIS BERSFORD MARSH</t>
  </si>
  <si>
    <t>MILLER, ELLA R. FREE BED FD.</t>
  </si>
  <si>
    <t>PERKINS, GEORGE C. MRS. FREE BED FD</t>
  </si>
  <si>
    <t>ROOT, JUDSON H. FREE BED FD</t>
  </si>
  <si>
    <t>RUSSELL, ADA G. FD.</t>
  </si>
  <si>
    <t>WILSON, HATTIE JOHNSON FREE BED FD</t>
  </si>
  <si>
    <t>WOH ,  KATTIE FREE BED FD</t>
  </si>
  <si>
    <t>WRIGHT, HENRY T. FD</t>
  </si>
  <si>
    <t>ANDREW, SILLIAN FREE BED FUND</t>
  </si>
  <si>
    <t>BARNEY, LAURA D. FREE BED FUND</t>
  </si>
  <si>
    <t>BENNETT, ALICE HOWARD FREE BED FUND</t>
  </si>
  <si>
    <t>MARY STEWART BERSFORD</t>
  </si>
  <si>
    <t>BRAINARD,LYMAN D.   LUCY M. FREE BED FUND</t>
  </si>
  <si>
    <t>BREWSTER, ALICE STEPHEN FREE BED FUND</t>
  </si>
  <si>
    <t>CLARK, SUSAN S. FREE BED FUND</t>
  </si>
  <si>
    <t>CONE, MARTHA ISHAM IMO LILLIAN FREE BED FD</t>
  </si>
  <si>
    <t>BRAYTON, HOWARD FUND</t>
  </si>
  <si>
    <t>BROWN, JOHN D. FUND</t>
  </si>
  <si>
    <t>BURPEE, ADDIE W. FUND</t>
  </si>
  <si>
    <t>HARRIET M. BUNDY</t>
  </si>
  <si>
    <t>BRAINARD, AMAZIAN FUND</t>
  </si>
  <si>
    <t>ALLEN, LUCY FREE BED FUND</t>
  </si>
  <si>
    <t>MURPHY, DANIEL W.</t>
  </si>
  <si>
    <t>W.A. KELLEY FREE BED FUND</t>
  </si>
  <si>
    <t>SILVERSTEIN-RITTER PTU FUND</t>
  </si>
  <si>
    <t>CARR FAMILY PLANNING PTU</t>
  </si>
  <si>
    <t>CARR FREE BED FUND</t>
  </si>
  <si>
    <t>SAMUEL CHEIFFETZ AND TILLIE CHEIFFETZ</t>
  </si>
  <si>
    <t>DOROTHY WHITNEY FUND</t>
  </si>
  <si>
    <t>KOLAKOWSKI, HENRY</t>
  </si>
  <si>
    <t>WELLS, HORACE</t>
  </si>
  <si>
    <t>HH FREE BED</t>
  </si>
  <si>
    <t>THOMAS WOOD</t>
  </si>
  <si>
    <t>HH NOM/GOODWIN MARY E LINCOLN</t>
  </si>
  <si>
    <t>HH NOM/GENERAL</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</si>
  <si>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</si>
  <si>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</si>
  <si>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</si>
  <si>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</si>
  <si>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</si>
  <si>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All collection agency and law firm accounts are sent by alpha split weekly.  Transfer to agencies/law firm done electronically.  Accounts are sent when the dunning cycle has been completed unsuccessfully and/or when all the internal collection efforts have been exhausted.</t>
  </si>
  <si>
    <t>Hospital's processes and policies for compensating a Collection Agent for services rendered</t>
  </si>
  <si>
    <t>All collection agency and law firm billing to the hospital occurs the month after the payments are received.  Payment to the agencies and law firm is based upon a percentage of the amount collected.  Legal fees are billed to the hospital as they occur.</t>
  </si>
  <si>
    <t>Total Recovery Rate on accounts assigned (excluding Medicare accounts) to Collection Agents</t>
  </si>
  <si>
    <t>II.</t>
  </si>
  <si>
    <t>SPECIFIC COLLECTION AGENT INFORMATION</t>
  </si>
  <si>
    <t xml:space="preserve">Collection Agent </t>
  </si>
  <si>
    <t>Collection Agent Name</t>
  </si>
  <si>
    <t>Optimum Outcomes</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</si>
  <si>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</si>
  <si>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</si>
  <si>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</si>
  <si>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</si>
  <si>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</si>
  <si>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</si>
  <si>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</si>
  <si>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EOS CCA</t>
  </si>
  <si>
    <t>REPORT 19 - SALARIES AND FRINGE BENEFITS OF THE TEN HIGHEST PAID HOSPITAL POSITIONS</t>
  </si>
  <si>
    <t>POSITION TITLE</t>
  </si>
  <si>
    <t>SALARY</t>
  </si>
  <si>
    <t>FRINGE BENEFITS</t>
  </si>
  <si>
    <t>TOTAL</t>
  </si>
  <si>
    <t>1.</t>
  </si>
  <si>
    <t>VP, Academic Affairs &amp; Chief Academic Officer</t>
  </si>
  <si>
    <t>2.</t>
  </si>
  <si>
    <t>VP, Physician Relations</t>
  </si>
  <si>
    <t>3.</t>
  </si>
  <si>
    <t>Director of Cardiology</t>
  </si>
  <si>
    <t>4.</t>
  </si>
  <si>
    <t>Director of Maternal &amp; Fetal Medicine</t>
  </si>
  <si>
    <t>5.</t>
  </si>
  <si>
    <t>6.</t>
  </si>
  <si>
    <t>Executive VP and CFO</t>
  </si>
  <si>
    <t>7.</t>
  </si>
  <si>
    <t>VP, Psychiatry</t>
  </si>
  <si>
    <t>8.</t>
  </si>
  <si>
    <t>VP, Academic Affairs</t>
  </si>
  <si>
    <t>9.</t>
  </si>
  <si>
    <t>Director of Surgery</t>
  </si>
  <si>
    <t>10.</t>
  </si>
  <si>
    <t>SVP &amp; Chief Medical Officer</t>
  </si>
  <si>
    <t>REPORT  21- HOSPITAL SALARIES AND FRINGE BENEFITS</t>
  </si>
  <si>
    <t>PAID BY JOINT VENTURES, AFFILIATES AND RELATED CORPORATIONS</t>
  </si>
  <si>
    <r>
      <t>SALARIES  (Directly or Indirectly)</t>
    </r>
    <r>
      <rPr>
        <b/>
        <vertAlign val="superscript"/>
        <sz val="10"/>
        <rFont val="Arial"/>
      </rPr>
      <t>C</t>
    </r>
  </si>
  <si>
    <r>
      <t>FRINGE BENEFITS</t>
    </r>
    <r>
      <rPr>
        <b/>
        <vertAlign val="superscript"/>
        <sz val="10"/>
        <rFont val="Arial"/>
      </rPr>
      <t>A</t>
    </r>
    <r>
      <rPr>
        <b/>
        <sz val="10"/>
        <rFont val="Arial"/>
      </rPr>
      <t xml:space="preserve">                   (Directly or Indirectly)</t>
    </r>
    <r>
      <rPr>
        <b/>
        <vertAlign val="superscript"/>
        <sz val="10"/>
        <rFont val="Arial"/>
      </rPr>
      <t>C</t>
    </r>
  </si>
  <si>
    <t>A .</t>
  </si>
  <si>
    <t>Paid by the Entity Listed Above to Hospital Employees(B)</t>
  </si>
  <si>
    <t>Paid by the Hospital to Employees of the Entity Listed Above</t>
  </si>
  <si>
    <t>B .</t>
  </si>
  <si>
    <t>C .</t>
  </si>
  <si>
    <t>D .</t>
  </si>
  <si>
    <t>E .</t>
  </si>
  <si>
    <t>F .</t>
  </si>
  <si>
    <t>G .</t>
  </si>
  <si>
    <t>H .</t>
  </si>
  <si>
    <t>I .</t>
  </si>
  <si>
    <t>J .</t>
  </si>
  <si>
    <t>K .</t>
  </si>
  <si>
    <t>L .</t>
  </si>
  <si>
    <t>M .</t>
  </si>
  <si>
    <t>N .</t>
  </si>
  <si>
    <t>O .</t>
  </si>
  <si>
    <t>P .</t>
  </si>
  <si>
    <t>Q .</t>
  </si>
  <si>
    <t>R .</t>
  </si>
  <si>
    <t>S .</t>
  </si>
  <si>
    <t>T .</t>
  </si>
  <si>
    <t>U .</t>
  </si>
  <si>
    <t>V .</t>
  </si>
  <si>
    <t>W .</t>
  </si>
  <si>
    <t>X .</t>
  </si>
  <si>
    <t>Y .</t>
  </si>
  <si>
    <t>Z .</t>
  </si>
  <si>
    <t>AA .</t>
  </si>
  <si>
    <t>AB .</t>
  </si>
  <si>
    <t>AC .</t>
  </si>
  <si>
    <t>AD .</t>
  </si>
  <si>
    <t>AE .</t>
  </si>
  <si>
    <t>AF .</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</si>
  <si>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</si>
  <si>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</si>
  <si>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</si>
  <si>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</si>
  <si>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 xml:space="preserve">REPORT 22 - TRANSFER OF ASSETS OR OPERATIONS OR </t>
  </si>
  <si>
    <t>CHANGE OF CONTROL FROM THE HOSPITAL TO A PROFIT ENTITY</t>
  </si>
  <si>
    <t>ACTUAL FY 2012</t>
  </si>
  <si>
    <t>A</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</si>
  <si>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</si>
  <si>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</si>
  <si>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</si>
  <si>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</si>
  <si>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</si>
  <si>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</si>
  <si>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</si>
  <si>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</si>
  <si>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</si>
  <si>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</si>
  <si>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</si>
  <si>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</si>
  <si>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REPORT 23 - CHARITY CARE AND REDUCED COST SERVICES PROVIDED BY THE HOSPITAL</t>
  </si>
  <si>
    <t>FY 2011</t>
  </si>
  <si>
    <t>FY 2012</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</si>
  <si>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</si>
  <si>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</si>
  <si>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</si>
  <si>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</si>
  <si>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</si>
  <si>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</si>
  <si>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</si>
  <si>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</si>
  <si>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</si>
  <si>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</si>
  <si>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</si>
  <si>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</si>
  <si>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</si>
  <si>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</si>
  <si>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</si>
  <si>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</si>
  <si>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</si>
  <si>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</si>
  <si>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</si>
  <si>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</si>
  <si>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</si>
  <si>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</si>
  <si>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</si>
  <si>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</si>
  <si>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</si>
  <si>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</si>
  <si>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</si>
  <si>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 xml:space="preserve">Bed Funds - Number of Outpatient  Visits (Excludes ED Visits)               </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</si>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</sst>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8" formatCode="0_);\(0\)"/>
    <numFmt numFmtId="169" formatCode="&quot;$&quot;#,##0"/>
    <numFmt numFmtId="170" formatCode="#,##0.000000_);\(#,##0.000000\)"/>
    <numFmt numFmtId="171" formatCode="_(* #,##0.000000_);_(* \(#,##0.000000\);_(* &quot;-&quot;??????_);_(@_)"/>
    <numFmt numFmtId="172" formatCode="00000"/>
  </numFmts>
  <fonts count="38" x14ac:knownFonts="1">
    <font>
      <sz val="12"/>
      <name val="Arial"/>
    </font>
    <font>
      <b/>
      <sz val="11"/>
      <name val="Arial"/>
      <family val="2"/>
    </font>
    <font>
      <b/>
      <sz val="11"/>
      <color indexed="10"/>
      <name val="Arial"/>
      <family val="2"/>
    </font>
    <font>
      <sz val="11"/>
      <name val="Arial"/>
      <family val="2"/>
    </font>
    <font>
      <b/>
      <sz val="12"/>
      <name val="Arial"/>
      <family val="2"/>
    </font>
    <font>
      <b/>
      <sz val="12"/>
      <name val="Arial"/>
    </font>
    <font>
      <sz val="12"/>
      <name val="Arial"/>
      <family val="2"/>
    </font>
    <font>
      <sz val="10"/>
      <name val="Arial"/>
    </font>
    <font>
      <b/>
      <sz val="10"/>
      <name val="Arial"/>
    </font>
    <font>
      <sz val="10"/>
      <name val="Arial"/>
      <family val="2"/>
    </font>
    <font>
      <b/>
      <sz val="10"/>
      <name val="Arial"/>
      <family val="2"/>
    </font>
    <font>
      <sz val="12"/>
      <name val="Times New Roman"/>
      <family val="1"/>
    </font>
    <font>
      <b/>
      <u/>
      <sz val="11"/>
      <name val="Arial"/>
      <family val="2"/>
    </font>
    <font>
      <b/>
      <sz val="12"/>
      <name val="Times New Roman"/>
      <family val="1"/>
    </font>
    <font>
      <i/>
      <sz val="12"/>
      <name val="Arial"/>
      <family val="2"/>
    </font>
    <font>
      <b/>
      <sz val="12"/>
      <color indexed="10"/>
      <name val="Arial"/>
      <family val="2"/>
    </font>
    <font>
      <i/>
      <sz val="10"/>
      <name val="Arial"/>
    </font>
    <font>
      <u/>
      <sz val="11"/>
      <name val="Arial"/>
      <family val="2"/>
    </font>
    <font>
      <b/>
      <sz val="14"/>
      <name val="Arial"/>
      <family val="2"/>
    </font>
    <font>
      <b/>
      <vertAlign val="superscript"/>
      <sz val="10"/>
      <name val="Arial"/>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2"/>
      <name val="Arial"/>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s>
  <borders count="12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style="medium">
        <color indexed="0"/>
      </right>
      <top/>
      <bottom style="thin">
        <color indexed="0"/>
      </bottom>
      <diagonal/>
    </border>
    <border>
      <left style="medium">
        <color indexed="0"/>
      </left>
      <right style="medium">
        <color indexed="0"/>
      </right>
      <top style="medium">
        <color indexed="0"/>
      </top>
      <bottom style="medium">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style="medium">
        <color indexed="0"/>
      </right>
      <top/>
      <bottom/>
      <diagonal/>
    </border>
    <border>
      <left/>
      <right style="thin">
        <color indexed="0"/>
      </right>
      <top style="medium">
        <color indexed="0"/>
      </top>
      <bottom style="medium">
        <color indexed="0"/>
      </bottom>
      <diagonal/>
    </border>
    <border>
      <left/>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0"/>
      </top>
      <bottom style="thin">
        <color indexed="0"/>
      </bottom>
      <diagonal/>
    </border>
    <border>
      <left style="thin">
        <color rgb="FF000000"/>
      </left>
      <right style="thin">
        <color rgb="FF000000"/>
      </right>
      <top style="medium">
        <color indexed="0"/>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0"/>
      </right>
      <top/>
      <bottom style="medium">
        <color indexed="0"/>
      </bottom>
      <diagonal/>
    </border>
    <border>
      <left style="medium">
        <color indexed="0"/>
      </left>
      <right style="thin">
        <color rgb="FF000000"/>
      </right>
      <top/>
      <bottom/>
      <diagonal/>
    </border>
    <border>
      <left style="medium">
        <color indexed="0"/>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0"/>
      </top>
      <bottom style="medium">
        <color indexed="0"/>
      </bottom>
      <diagonal/>
    </border>
    <border>
      <left style="thin">
        <color rgb="FF000000"/>
      </left>
      <right/>
      <top style="medium">
        <color indexed="0"/>
      </top>
      <bottom style="medium">
        <color indexed="0"/>
      </bottom>
      <diagonal/>
    </border>
    <border>
      <left style="thin">
        <color rgb="FF000000"/>
      </left>
      <right style="medium">
        <color indexed="0"/>
      </right>
      <top style="medium">
        <color indexed="0"/>
      </top>
      <bottom style="medium">
        <color indexed="0"/>
      </bottom>
      <diagonal/>
    </border>
    <border>
      <left style="medium">
        <color indexed="0"/>
      </left>
      <right style="thin">
        <color rgb="FF000000"/>
      </right>
      <top style="medium">
        <color indexed="0"/>
      </top>
      <bottom style="thin">
        <color indexed="0"/>
      </bottom>
      <diagonal/>
    </border>
    <border>
      <left style="thin">
        <color rgb="FF000000"/>
      </left>
      <right style="medium">
        <color indexed="0"/>
      </right>
      <top style="medium">
        <color indexed="0"/>
      </top>
      <bottom style="thin">
        <color indexed="0"/>
      </bottom>
      <diagonal/>
    </border>
    <border>
      <left style="thin">
        <color rgb="FF000000"/>
      </left>
      <right style="medium">
        <color indexed="0"/>
      </right>
      <top/>
      <bottom/>
      <diagonal/>
    </border>
    <border>
      <left style="medium">
        <color indexed="0"/>
      </left>
      <right style="thin">
        <color rgb="FF000000"/>
      </right>
      <top/>
      <bottom style="medium">
        <color indexed="0"/>
      </bottom>
      <diagonal/>
    </border>
    <border>
      <left style="thin">
        <color rgb="FF000000"/>
      </left>
      <right style="medium">
        <color indexed="0"/>
      </right>
      <top/>
      <bottom style="medium">
        <color indexed="0"/>
      </bottom>
      <diagonal/>
    </border>
    <border>
      <left/>
      <right style="thin">
        <color rgb="FF000000"/>
      </right>
      <top/>
      <bottom style="thin">
        <color rgb="FF000000"/>
      </bottom>
      <diagonal/>
    </border>
    <border>
      <left style="thin">
        <color rgb="FF000000"/>
      </left>
      <right style="medium">
        <color indexed="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0"/>
      </right>
      <top style="thin">
        <color rgb="FF000000"/>
      </top>
      <bottom style="thin">
        <color rgb="FF000000"/>
      </bottom>
      <diagonal/>
    </border>
    <border>
      <left style="thin">
        <color rgb="FF000000"/>
      </left>
      <right style="thin">
        <color rgb="FF000000"/>
      </right>
      <top style="medium">
        <color indexed="0"/>
      </top>
      <bottom style="medium">
        <color indexed="0"/>
      </bottom>
      <diagonal/>
    </border>
    <border>
      <left style="thin">
        <color indexed="0"/>
      </left>
      <right style="thin">
        <color rgb="FF000000"/>
      </right>
      <top style="medium">
        <color indexed="0"/>
      </top>
      <bottom style="thin">
        <color indexed="0"/>
      </bottom>
      <diagonal/>
    </border>
    <border>
      <left style="thin">
        <color rgb="FF000000"/>
      </left>
      <right/>
      <top/>
      <bottom style="medium">
        <color indexed="0"/>
      </bottom>
      <diagonal/>
    </border>
    <border>
      <left style="medium">
        <color indexed="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0"/>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0"/>
      </left>
      <right style="thin">
        <color rgb="FF000000"/>
      </right>
      <top/>
      <bottom style="thin">
        <color rgb="FF000000"/>
      </bottom>
      <diagonal/>
    </border>
    <border>
      <left style="thin">
        <color rgb="FF000000"/>
      </left>
      <right style="thin">
        <color indexed="0"/>
      </right>
      <top/>
      <bottom style="thin">
        <color rgb="FF000000"/>
      </bottom>
      <diagonal/>
    </border>
    <border>
      <left style="thin">
        <color indexed="0"/>
      </left>
      <right style="thin">
        <color rgb="FF000000"/>
      </right>
      <top style="thin">
        <color rgb="FF000000"/>
      </top>
      <bottom style="thin">
        <color rgb="FF000000"/>
      </bottom>
      <diagonal/>
    </border>
    <border>
      <left style="thin">
        <color rgb="FF000000"/>
      </left>
      <right style="thin">
        <color indexed="0"/>
      </right>
      <top style="thin">
        <color rgb="FF000000"/>
      </top>
      <bottom style="thin">
        <color rgb="FF000000"/>
      </bottom>
      <diagonal/>
    </border>
    <border>
      <left style="thin">
        <color rgb="FF000000"/>
      </left>
      <right style="thin">
        <color indexed="0"/>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0"/>
      </top>
      <bottom style="thin">
        <color indexed="0"/>
      </bottom>
      <diagonal/>
    </border>
    <border>
      <left style="thin">
        <color rgb="FF000000"/>
      </left>
      <right style="thin">
        <color indexed="0"/>
      </right>
      <top style="thin">
        <color indexed="0"/>
      </top>
      <bottom style="thin">
        <color indexed="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3">
    <xf numFmtId="0" fontId="0" fillId="0" borderId="0"/>
    <xf numFmtId="0" fontId="20" fillId="10" borderId="0" applyNumberFormat="0" applyBorder="0" applyAlignment="0" applyProtection="0"/>
    <xf numFmtId="0" fontId="20" fillId="14" borderId="0" applyNumberFormat="0" applyBorder="0" applyAlignment="0" applyProtection="0"/>
    <xf numFmtId="0" fontId="20" fillId="18" borderId="0" applyNumberFormat="0" applyBorder="0" applyAlignment="0" applyProtection="0"/>
    <xf numFmtId="0" fontId="20" fillId="22" borderId="0" applyNumberFormat="0" applyBorder="0" applyAlignment="0" applyProtection="0"/>
    <xf numFmtId="0" fontId="20" fillId="26" borderId="0" applyNumberFormat="0" applyBorder="0" applyAlignment="0" applyProtection="0"/>
    <xf numFmtId="0" fontId="20" fillId="30" borderId="0" applyNumberFormat="0" applyBorder="0" applyAlignment="0" applyProtection="0"/>
    <xf numFmtId="0" fontId="20" fillId="11" borderId="0" applyNumberFormat="0" applyBorder="0" applyAlignment="0" applyProtection="0"/>
    <xf numFmtId="0" fontId="20" fillId="15" borderId="0" applyNumberFormat="0" applyBorder="0" applyAlignment="0" applyProtection="0"/>
    <xf numFmtId="0" fontId="20" fillId="19" borderId="0" applyNumberFormat="0" applyBorder="0" applyAlignment="0" applyProtection="0"/>
    <xf numFmtId="0" fontId="20" fillId="23" borderId="0" applyNumberFormat="0" applyBorder="0" applyAlignment="0" applyProtection="0"/>
    <xf numFmtId="0" fontId="20" fillId="27" borderId="0" applyNumberFormat="0" applyBorder="0" applyAlignment="0" applyProtection="0"/>
    <xf numFmtId="0" fontId="20" fillId="31" borderId="0" applyNumberFormat="0" applyBorder="0" applyAlignment="0" applyProtection="0"/>
    <xf numFmtId="0" fontId="36" fillId="12" borderId="0" applyNumberFormat="0" applyBorder="0" applyAlignment="0" applyProtection="0"/>
    <xf numFmtId="0" fontId="36" fillId="16" borderId="0" applyNumberFormat="0" applyBorder="0" applyAlignment="0" applyProtection="0"/>
    <xf numFmtId="0" fontId="36" fillId="20" borderId="0" applyNumberFormat="0" applyBorder="0" applyAlignment="0" applyProtection="0"/>
    <xf numFmtId="0" fontId="36" fillId="24" borderId="0" applyNumberFormat="0" applyBorder="0" applyAlignment="0" applyProtection="0"/>
    <xf numFmtId="0" fontId="36" fillId="28" borderId="0" applyNumberFormat="0" applyBorder="0" applyAlignment="0" applyProtection="0"/>
    <xf numFmtId="0" fontId="36" fillId="32" borderId="0" applyNumberFormat="0" applyBorder="0" applyAlignment="0" applyProtection="0"/>
    <xf numFmtId="0" fontId="36" fillId="9" borderId="0" applyNumberFormat="0" applyBorder="0" applyAlignment="0" applyProtection="0"/>
    <xf numFmtId="0" fontId="36" fillId="13" borderId="0" applyNumberFormat="0" applyBorder="0" applyAlignment="0" applyProtection="0"/>
    <xf numFmtId="0" fontId="36" fillId="17" borderId="0" applyNumberFormat="0" applyBorder="0" applyAlignment="0" applyProtection="0"/>
    <xf numFmtId="0" fontId="36" fillId="21" borderId="0" applyNumberFormat="0" applyBorder="0" applyAlignment="0" applyProtection="0"/>
    <xf numFmtId="0" fontId="36" fillId="25" borderId="0" applyNumberFormat="0" applyBorder="0" applyAlignment="0" applyProtection="0"/>
    <xf numFmtId="0" fontId="36" fillId="29" borderId="0" applyNumberFormat="0" applyBorder="0" applyAlignment="0" applyProtection="0"/>
    <xf numFmtId="0" fontId="26" fillId="3" borderId="0" applyNumberFormat="0" applyBorder="0" applyAlignment="0" applyProtection="0"/>
    <xf numFmtId="0" fontId="30" fillId="6" borderId="69" applyNumberFormat="0" applyAlignment="0" applyProtection="0"/>
    <xf numFmtId="0" fontId="32" fillId="7" borderId="72" applyNumberFormat="0" applyAlignment="0" applyProtection="0"/>
    <xf numFmtId="0" fontId="34" fillId="0" borderId="0" applyNumberFormat="0" applyFill="0" applyBorder="0" applyAlignment="0" applyProtection="0"/>
    <xf numFmtId="0" fontId="25" fillId="2" borderId="0" applyNumberFormat="0" applyBorder="0" applyAlignment="0" applyProtection="0"/>
    <xf numFmtId="0" fontId="22" fillId="0" borderId="66" applyNumberFormat="0" applyFill="0" applyAlignment="0" applyProtection="0"/>
    <xf numFmtId="0" fontId="23" fillId="0" borderId="67" applyNumberFormat="0" applyFill="0" applyAlignment="0" applyProtection="0"/>
    <xf numFmtId="0" fontId="24" fillId="0" borderId="68" applyNumberFormat="0" applyFill="0" applyAlignment="0" applyProtection="0"/>
    <xf numFmtId="0" fontId="24" fillId="0" borderId="0" applyNumberFormat="0" applyFill="0" applyBorder="0" applyAlignment="0" applyProtection="0"/>
    <xf numFmtId="0" fontId="28" fillId="5" borderId="69" applyNumberFormat="0" applyAlignment="0" applyProtection="0"/>
    <xf numFmtId="0" fontId="31" fillId="0" borderId="71" applyNumberFormat="0" applyFill="0" applyAlignment="0" applyProtection="0"/>
    <xf numFmtId="0" fontId="27" fillId="4" borderId="0" applyNumberFormat="0" applyBorder="0" applyAlignment="0" applyProtection="0"/>
    <xf numFmtId="0" fontId="20" fillId="8" borderId="73" applyNumberFormat="0" applyFont="0" applyAlignment="0" applyProtection="0"/>
    <xf numFmtId="0" fontId="29" fillId="6" borderId="70" applyNumberFormat="0" applyAlignment="0" applyProtection="0"/>
    <xf numFmtId="9" fontId="37" fillId="0" borderId="0" applyFont="0" applyFill="0" applyBorder="0" applyAlignment="0" applyProtection="0"/>
    <xf numFmtId="0" fontId="21" fillId="0" borderId="0" applyNumberFormat="0" applyFill="0" applyBorder="0" applyAlignment="0" applyProtection="0"/>
    <xf numFmtId="0" fontId="35" fillId="0" borderId="74" applyNumberFormat="0" applyFill="0" applyAlignment="0" applyProtection="0"/>
    <xf numFmtId="0" fontId="33" fillId="0" borderId="0" applyNumberFormat="0" applyFill="0" applyBorder="0" applyAlignment="0" applyProtection="0"/>
  </cellStyleXfs>
  <cellXfs count="504">
    <xf numFmtId="0" fontId="0" fillId="0" borderId="0" xfId="0"/>
    <xf numFmtId="0" fontId="0" fillId="0" borderId="0" xfId="0" applyBorder="1"/>
    <xf numFmtId="0" fontId="4" fillId="0" borderId="0" xfId="0" applyFont="1" applyBorder="1" applyAlignment="1">
      <alignment horizontal="center"/>
    </xf>
    <xf numFmtId="168" fontId="4" fillId="0" borderId="1" xfId="0" applyNumberFormat="1" applyFont="1" applyBorder="1" applyAlignment="1">
      <alignment horizontal="center"/>
    </xf>
    <xf numFmtId="168" fontId="4" fillId="0" borderId="2" xfId="0" applyNumberFormat="1" applyFont="1" applyBorder="1" applyAlignment="1">
      <alignment horizontal="center"/>
    </xf>
    <xf numFmtId="168" fontId="4" fillId="0" borderId="3" xfId="0" applyNumberFormat="1" applyFont="1" applyBorder="1" applyAlignment="1">
      <alignment horizontal="center"/>
    </xf>
    <xf numFmtId="168" fontId="4" fillId="0" borderId="4" xfId="0" applyNumberFormat="1" applyFont="1" applyBorder="1" applyAlignment="1">
      <alignment horizontal="center"/>
    </xf>
    <xf numFmtId="168" fontId="4" fillId="0" borderId="5" xfId="0" applyNumberFormat="1" applyFont="1" applyBorder="1" applyAlignment="1">
      <alignment horizontal="center"/>
    </xf>
    <xf numFmtId="168" fontId="4" fillId="0" borderId="6" xfId="0" applyNumberFormat="1" applyFont="1" applyBorder="1" applyAlignment="1">
      <alignment horizontal="center"/>
    </xf>
    <xf numFmtId="0" fontId="0" fillId="0" borderId="0" xfId="0" applyBorder="1" applyAlignment="1">
      <alignment wrapText="1"/>
    </xf>
    <xf numFmtId="168" fontId="4" fillId="0" borderId="7" xfId="0" applyNumberFormat="1" applyFont="1" applyBorder="1" applyAlignment="1">
      <alignment horizontal="center"/>
    </xf>
    <xf numFmtId="0" fontId="4" fillId="0" borderId="8" xfId="0" applyFont="1" applyBorder="1"/>
    <xf numFmtId="0" fontId="4" fillId="0" borderId="9" xfId="0" applyFont="1" applyBorder="1"/>
    <xf numFmtId="168" fontId="4" fillId="33" borderId="1" xfId="0" applyNumberFormat="1" applyFont="1" applyFill="1" applyBorder="1" applyAlignment="1">
      <alignment horizontal="center"/>
    </xf>
    <xf numFmtId="0" fontId="4" fillId="33" borderId="2" xfId="0" applyFont="1" applyFill="1" applyBorder="1"/>
    <xf numFmtId="0" fontId="4" fillId="33" borderId="3" xfId="0" applyFont="1" applyFill="1" applyBorder="1"/>
    <xf numFmtId="168" fontId="1" fillId="0" borderId="10" xfId="0" applyNumberFormat="1" applyFont="1" applyFill="1" applyBorder="1" applyAlignment="1">
      <alignment horizontal="center"/>
    </xf>
    <xf numFmtId="0" fontId="10" fillId="0" borderId="11" xfId="0" applyFont="1" applyBorder="1"/>
    <xf numFmtId="0" fontId="10" fillId="0" borderId="12" xfId="0" applyFont="1" applyBorder="1" applyAlignment="1">
      <alignment wrapText="1"/>
    </xf>
    <xf numFmtId="168" fontId="3" fillId="0" borderId="10" xfId="0" applyNumberFormat="1" applyFont="1" applyFill="1" applyBorder="1" applyAlignment="1">
      <alignment horizontal="center"/>
    </xf>
    <xf numFmtId="0" fontId="0" fillId="0" borderId="13" xfId="0" applyBorder="1"/>
    <xf numFmtId="0" fontId="0" fillId="0" borderId="12" xfId="0" applyBorder="1" applyAlignment="1">
      <alignment horizontal="left" wrapText="1"/>
    </xf>
    <xf numFmtId="0" fontId="0" fillId="0" borderId="13" xfId="0" applyFill="1" applyBorder="1"/>
    <xf numFmtId="0" fontId="0" fillId="0" borderId="12" xfId="0" applyBorder="1" applyAlignment="1">
      <alignment wrapText="1"/>
    </xf>
    <xf numFmtId="172" fontId="0" fillId="0" borderId="12" xfId="0" quotePrefix="1" applyNumberFormat="1" applyBorder="1" applyAlignment="1">
      <alignment horizontal="left" wrapText="1"/>
    </xf>
    <xf numFmtId="168" fontId="3" fillId="0" borderId="14" xfId="0" applyNumberFormat="1" applyFont="1" applyFill="1" applyBorder="1" applyAlignment="1">
      <alignment horizontal="center"/>
    </xf>
    <xf numFmtId="0" fontId="0" fillId="0" borderId="15" xfId="0" applyBorder="1"/>
    <xf numFmtId="0" fontId="0" fillId="0" borderId="16" xfId="0" applyBorder="1" applyAlignment="1">
      <alignment horizontal="left" wrapText="1"/>
    </xf>
    <xf numFmtId="0" fontId="10" fillId="0" borderId="0" xfId="0" applyFont="1" applyBorder="1" applyAlignment="1"/>
    <xf numFmtId="0" fontId="4" fillId="0" borderId="75" xfId="0" applyFont="1" applyBorder="1" applyAlignment="1"/>
    <xf numFmtId="0" fontId="0" fillId="0" borderId="0" xfId="0" applyFont="1"/>
    <xf numFmtId="0" fontId="0" fillId="0" borderId="0" xfId="0" applyFont="1" applyFill="1"/>
    <xf numFmtId="0" fontId="0" fillId="0" borderId="0" xfId="0" applyFont="1" applyFill="1" applyAlignment="1"/>
    <xf numFmtId="0" fontId="0" fillId="0" borderId="0" xfId="0" applyFont="1" applyAlignment="1"/>
    <xf numFmtId="0" fontId="0" fillId="0" borderId="0" xfId="0" applyFont="1" applyFill="1" applyAlignment="1">
      <alignment horizontal="left"/>
    </xf>
    <xf numFmtId="0" fontId="5" fillId="0" borderId="0" xfId="0" applyFont="1" applyBorder="1" applyAlignment="1">
      <alignment horizontal="center"/>
    </xf>
    <xf numFmtId="49" fontId="5" fillId="0" borderId="1" xfId="0" applyNumberFormat="1" applyFont="1" applyFill="1" applyBorder="1" applyAlignment="1">
      <alignment horizontal="center" wrapText="1"/>
    </xf>
    <xf numFmtId="49" fontId="5" fillId="0" borderId="18" xfId="0" applyNumberFormat="1" applyFont="1" applyFill="1" applyBorder="1" applyAlignment="1">
      <alignment horizontal="center" wrapText="1"/>
    </xf>
    <xf numFmtId="49" fontId="5" fillId="0" borderId="2" xfId="0" applyNumberFormat="1" applyFont="1" applyFill="1" applyBorder="1" applyAlignment="1">
      <alignment horizontal="center" wrapText="1"/>
    </xf>
    <xf numFmtId="49" fontId="5" fillId="0" borderId="3" xfId="0" applyNumberFormat="1" applyFont="1" applyFill="1" applyBorder="1" applyAlignment="1">
      <alignment horizontal="center" wrapText="1"/>
    </xf>
    <xf numFmtId="49" fontId="0" fillId="0" borderId="0" xfId="0" applyNumberFormat="1" applyFont="1" applyFill="1" applyBorder="1" applyAlignment="1">
      <alignment horizontal="center" wrapText="1"/>
    </xf>
    <xf numFmtId="0" fontId="0" fillId="0" borderId="76" xfId="0" applyFont="1" applyBorder="1" applyAlignment="1">
      <alignment wrapText="1"/>
    </xf>
    <xf numFmtId="0" fontId="0" fillId="0" borderId="19" xfId="0" applyFont="1" applyFill="1" applyBorder="1"/>
    <xf numFmtId="0" fontId="5" fillId="0" borderId="77" xfId="0" applyFont="1" applyFill="1" applyBorder="1" applyAlignment="1">
      <alignment horizontal="center" wrapText="1"/>
    </xf>
    <xf numFmtId="0" fontId="5" fillId="0" borderId="78" xfId="0" applyFont="1" applyFill="1" applyBorder="1" applyAlignment="1">
      <alignment horizontal="center" wrapText="1"/>
    </xf>
    <xf numFmtId="0" fontId="5" fillId="0" borderId="6" xfId="0" applyFont="1" applyFill="1" applyBorder="1" applyAlignment="1">
      <alignment horizontal="center" wrapText="1"/>
    </xf>
    <xf numFmtId="0" fontId="5" fillId="0" borderId="7" xfId="0" applyFont="1" applyFill="1" applyBorder="1" applyAlignment="1">
      <alignment horizontal="center" wrapText="1"/>
    </xf>
    <xf numFmtId="0" fontId="5" fillId="0" borderId="77" xfId="0" applyFont="1" applyFill="1" applyBorder="1" applyAlignment="1">
      <alignment horizontal="left" wrapText="1"/>
    </xf>
    <xf numFmtId="0" fontId="5" fillId="0" borderId="79" xfId="0" applyFont="1" applyFill="1" applyBorder="1" applyAlignment="1">
      <alignment horizontal="center" wrapText="1"/>
    </xf>
    <xf numFmtId="0" fontId="5" fillId="0" borderId="9" xfId="0" applyFont="1" applyFill="1" applyBorder="1" applyAlignment="1">
      <alignment horizontal="center" wrapText="1"/>
    </xf>
    <xf numFmtId="0" fontId="5" fillId="33" borderId="1" xfId="0" applyFont="1" applyFill="1" applyBorder="1" applyAlignment="1">
      <alignment horizontal="center" wrapText="1"/>
    </xf>
    <xf numFmtId="0" fontId="5" fillId="33" borderId="2" xfId="0" applyFont="1" applyFill="1" applyBorder="1" applyAlignment="1">
      <alignment horizontal="center" wrapText="1"/>
    </xf>
    <xf numFmtId="0" fontId="5" fillId="33" borderId="3" xfId="0" applyFont="1" applyFill="1" applyBorder="1" applyAlignment="1">
      <alignment horizontal="center" wrapText="1"/>
    </xf>
    <xf numFmtId="0" fontId="5" fillId="0" borderId="10" xfId="0" applyFont="1" applyFill="1" applyBorder="1" applyAlignment="1">
      <alignment horizontal="center" wrapText="1"/>
    </xf>
    <xf numFmtId="0" fontId="5" fillId="0" borderId="80" xfId="0" applyFont="1" applyFill="1" applyBorder="1" applyAlignment="1">
      <alignment horizontal="left" wrapText="1"/>
    </xf>
    <xf numFmtId="0" fontId="5" fillId="33" borderId="13" xfId="0" applyFont="1" applyFill="1" applyBorder="1" applyAlignment="1">
      <alignment horizontal="center" wrapText="1"/>
    </xf>
    <xf numFmtId="0" fontId="5" fillId="33" borderId="12" xfId="0" applyFont="1" applyFill="1" applyBorder="1" applyAlignment="1">
      <alignment horizontal="center" wrapText="1"/>
    </xf>
    <xf numFmtId="0" fontId="6" fillId="0" borderId="10" xfId="0" applyFont="1" applyFill="1" applyBorder="1" applyAlignment="1">
      <alignment horizontal="center" wrapText="1"/>
    </xf>
    <xf numFmtId="0" fontId="0" fillId="0" borderId="76" xfId="0" applyFont="1" applyFill="1" applyBorder="1" applyAlignment="1">
      <alignment wrapText="1"/>
    </xf>
    <xf numFmtId="6" fontId="0" fillId="0" borderId="12" xfId="0" applyNumberFormat="1" applyFont="1" applyFill="1" applyBorder="1" applyAlignment="1">
      <alignment horizontal="right" wrapText="1"/>
    </xf>
    <xf numFmtId="0" fontId="0" fillId="0" borderId="20" xfId="0" applyFont="1" applyFill="1" applyBorder="1" applyAlignment="1">
      <alignment wrapText="1"/>
    </xf>
    <xf numFmtId="0" fontId="0" fillId="0" borderId="21" xfId="0" applyFont="1" applyFill="1" applyBorder="1" applyAlignment="1">
      <alignment wrapText="1"/>
    </xf>
    <xf numFmtId="0" fontId="5" fillId="0" borderId="21" xfId="0" applyFont="1" applyFill="1" applyBorder="1" applyAlignment="1">
      <alignment horizontal="left" wrapText="1"/>
    </xf>
    <xf numFmtId="6" fontId="5" fillId="0" borderId="22" xfId="0" applyNumberFormat="1" applyFont="1" applyFill="1" applyBorder="1" applyAlignment="1">
      <alignment horizontal="right" wrapText="1"/>
    </xf>
    <xf numFmtId="0" fontId="0" fillId="33" borderId="23" xfId="0" applyFont="1" applyFill="1" applyBorder="1" applyAlignment="1">
      <alignment wrapText="1"/>
    </xf>
    <xf numFmtId="0" fontId="0" fillId="33" borderId="11" xfId="0" applyFont="1" applyFill="1" applyBorder="1" applyAlignment="1">
      <alignment wrapText="1"/>
    </xf>
    <xf numFmtId="0" fontId="5" fillId="33" borderId="11" xfId="0" applyFont="1" applyFill="1" applyBorder="1" applyAlignment="1">
      <alignment horizontal="left" wrapText="1"/>
    </xf>
    <xf numFmtId="6" fontId="5" fillId="33" borderId="24" xfId="0" applyNumberFormat="1" applyFont="1" applyFill="1" applyBorder="1" applyAlignment="1">
      <alignment horizontal="right" wrapText="1"/>
    </xf>
    <xf numFmtId="0" fontId="5" fillId="0" borderId="25" xfId="0" applyFont="1" applyFill="1" applyBorder="1" applyAlignment="1">
      <alignment horizontal="center" wrapText="1"/>
    </xf>
    <xf numFmtId="0" fontId="5" fillId="0" borderId="20" xfId="0" applyFont="1" applyFill="1" applyBorder="1" applyAlignment="1">
      <alignment horizontal="left" wrapText="1"/>
    </xf>
    <xf numFmtId="0" fontId="0" fillId="0" borderId="0" xfId="0" applyFont="1" applyAlignment="1">
      <alignment horizontal="center" wrapText="1"/>
    </xf>
    <xf numFmtId="49" fontId="5" fillId="0" borderId="1" xfId="0" applyNumberFormat="1" applyFont="1" applyBorder="1" applyAlignment="1">
      <alignment horizontal="center" wrapText="1"/>
    </xf>
    <xf numFmtId="49" fontId="5" fillId="0" borderId="81" xfId="0" applyNumberFormat="1" applyFont="1" applyBorder="1" applyAlignment="1">
      <alignment horizontal="center" wrapText="1"/>
    </xf>
    <xf numFmtId="49" fontId="5" fillId="0" borderId="82" xfId="0" applyNumberFormat="1" applyFont="1" applyBorder="1" applyAlignment="1">
      <alignment horizontal="center" wrapText="1"/>
    </xf>
    <xf numFmtId="0" fontId="5" fillId="0" borderId="4" xfId="0" applyFont="1" applyBorder="1" applyAlignment="1">
      <alignment horizontal="center" wrapText="1"/>
    </xf>
    <xf numFmtId="0" fontId="5" fillId="0" borderId="77" xfId="0" applyFont="1" applyBorder="1" applyAlignment="1">
      <alignment horizontal="center" wrapText="1"/>
    </xf>
    <xf numFmtId="0" fontId="5" fillId="0" borderId="78" xfId="0" applyFont="1" applyBorder="1" applyAlignment="1">
      <alignment horizontal="center" wrapText="1"/>
    </xf>
    <xf numFmtId="0" fontId="5" fillId="0" borderId="83" xfId="0" applyFont="1" applyBorder="1" applyAlignment="1">
      <alignment horizontal="center" wrapText="1"/>
    </xf>
    <xf numFmtId="0" fontId="5" fillId="0" borderId="5" xfId="0" applyFont="1" applyBorder="1" applyAlignment="1">
      <alignment horizontal="center" wrapText="1"/>
    </xf>
    <xf numFmtId="0" fontId="5" fillId="0" borderId="7" xfId="0" applyFont="1" applyBorder="1" applyAlignment="1">
      <alignment horizontal="center" wrapText="1"/>
    </xf>
    <xf numFmtId="0" fontId="5" fillId="0" borderId="84" xfId="0" applyFont="1" applyBorder="1" applyAlignment="1">
      <alignment horizontal="left" wrapText="1"/>
    </xf>
    <xf numFmtId="0" fontId="5" fillId="0" borderId="79" xfId="0" applyFont="1" applyBorder="1" applyAlignment="1">
      <alignment horizontal="center" wrapText="1"/>
    </xf>
    <xf numFmtId="0" fontId="5" fillId="0" borderId="85" xfId="0" applyFont="1" applyBorder="1" applyAlignment="1">
      <alignment horizontal="center"/>
    </xf>
    <xf numFmtId="0" fontId="5" fillId="33" borderId="23" xfId="0" applyFont="1" applyFill="1" applyBorder="1" applyAlignment="1">
      <alignment horizontal="center" wrapText="1"/>
    </xf>
    <xf numFmtId="0" fontId="5" fillId="33" borderId="11" xfId="0" applyFont="1" applyFill="1" applyBorder="1" applyAlignment="1">
      <alignment horizontal="center" wrapText="1"/>
    </xf>
    <xf numFmtId="0" fontId="5" fillId="33" borderId="5" xfId="0" applyFont="1" applyFill="1" applyBorder="1" applyAlignment="1">
      <alignment horizontal="center" wrapText="1"/>
    </xf>
    <xf numFmtId="0" fontId="5" fillId="33" borderId="11" xfId="0" applyFont="1" applyFill="1" applyBorder="1" applyAlignment="1">
      <alignment horizontal="center"/>
    </xf>
    <xf numFmtId="0" fontId="5" fillId="0" borderId="86" xfId="0" applyFont="1" applyBorder="1" applyAlignment="1">
      <alignment horizontal="center" wrapText="1"/>
    </xf>
    <xf numFmtId="0" fontId="5" fillId="0" borderId="83" xfId="0" applyFont="1" applyBorder="1"/>
    <xf numFmtId="0" fontId="5" fillId="33" borderId="13" xfId="0" applyFont="1" applyFill="1" applyBorder="1" applyAlignment="1">
      <alignment horizontal="center"/>
    </xf>
    <xf numFmtId="0" fontId="0" fillId="0" borderId="10" xfId="0" applyFont="1" applyBorder="1"/>
    <xf numFmtId="0" fontId="0" fillId="0" borderId="13" xfId="0" applyFont="1" applyBorder="1"/>
    <xf numFmtId="0" fontId="5" fillId="0" borderId="26" xfId="0" applyFont="1" applyBorder="1" applyAlignment="1">
      <alignment horizontal="left"/>
    </xf>
    <xf numFmtId="0" fontId="5" fillId="0" borderId="26" xfId="0" applyFont="1" applyBorder="1" applyAlignment="1">
      <alignment horizontal="right"/>
    </xf>
    <xf numFmtId="6" fontId="5" fillId="0" borderId="11" xfId="0" applyNumberFormat="1" applyFont="1" applyBorder="1" applyAlignment="1">
      <alignment horizontal="right" wrapText="1"/>
    </xf>
    <xf numFmtId="0" fontId="0" fillId="0" borderId="87" xfId="0" applyFont="1" applyBorder="1" applyAlignment="1">
      <alignment horizontal="center" wrapText="1"/>
    </xf>
    <xf numFmtId="0" fontId="0" fillId="0" borderId="88" xfId="0" applyFont="1" applyBorder="1"/>
    <xf numFmtId="0" fontId="0" fillId="0" borderId="13" xfId="0" applyFont="1" applyBorder="1" applyAlignment="1">
      <alignment horizontal="left"/>
    </xf>
    <xf numFmtId="14" fontId="0" fillId="0" borderId="80" xfId="0" applyNumberFormat="1" applyFont="1" applyBorder="1" applyAlignment="1">
      <alignment horizontal="right" wrapText="1"/>
    </xf>
    <xf numFmtId="6" fontId="0" fillId="0" borderId="11" xfId="0" applyNumberFormat="1" applyFont="1" applyBorder="1" applyAlignment="1">
      <alignment horizontal="right" wrapText="1"/>
    </xf>
    <xf numFmtId="0" fontId="0" fillId="0" borderId="89" xfId="0" applyFont="1" applyFill="1" applyBorder="1" applyAlignment="1">
      <alignment wrapText="1"/>
    </xf>
    <xf numFmtId="0" fontId="0" fillId="0" borderId="90" xfId="0" applyFont="1" applyBorder="1"/>
    <xf numFmtId="14" fontId="5" fillId="0" borderId="21" xfId="0" applyNumberFormat="1" applyFont="1" applyFill="1" applyBorder="1" applyAlignment="1">
      <alignment horizontal="right"/>
    </xf>
    <xf numFmtId="6" fontId="5" fillId="0" borderId="27" xfId="0" applyNumberFormat="1" applyFont="1" applyBorder="1" applyAlignment="1">
      <alignment horizontal="right" wrapText="1"/>
    </xf>
    <xf numFmtId="0" fontId="0" fillId="33" borderId="11" xfId="0" applyFont="1" applyFill="1" applyBorder="1"/>
    <xf numFmtId="0" fontId="0" fillId="33" borderId="5" xfId="0" applyFont="1" applyFill="1" applyBorder="1" applyAlignment="1">
      <alignment horizontal="left" wrapText="1"/>
    </xf>
    <xf numFmtId="14" fontId="0" fillId="33" borderId="0" xfId="0" applyNumberFormat="1" applyFont="1" applyFill="1" applyBorder="1" applyAlignment="1">
      <alignment horizontal="right"/>
    </xf>
    <xf numFmtId="6" fontId="0" fillId="33" borderId="5" xfId="0" applyNumberFormat="1" applyFont="1" applyFill="1" applyBorder="1" applyAlignment="1">
      <alignment horizontal="right" wrapText="1"/>
    </xf>
    <xf numFmtId="0" fontId="0" fillId="33" borderId="89" xfId="0" applyFont="1" applyFill="1" applyBorder="1" applyAlignment="1"/>
    <xf numFmtId="0" fontId="0" fillId="33" borderId="91" xfId="0" applyFont="1" applyFill="1" applyBorder="1" applyAlignment="1"/>
    <xf numFmtId="0" fontId="5" fillId="33" borderId="20" xfId="0" applyFont="1" applyFill="1" applyBorder="1" applyAlignment="1">
      <alignment horizontal="left"/>
    </xf>
    <xf numFmtId="0" fontId="5" fillId="0" borderId="21" xfId="0" applyFont="1" applyFill="1" applyBorder="1" applyAlignment="1">
      <alignment horizontal="center"/>
    </xf>
    <xf numFmtId="6" fontId="5" fillId="0" borderId="27" xfId="0" applyNumberFormat="1" applyFont="1" applyBorder="1" applyAlignment="1"/>
    <xf numFmtId="0" fontId="7" fillId="0" borderId="0" xfId="0" applyFont="1"/>
    <xf numFmtId="0" fontId="0" fillId="0" borderId="0" xfId="0" applyFont="1" applyAlignment="1">
      <alignment horizontal="left" wrapText="1"/>
    </xf>
    <xf numFmtId="0" fontId="8" fillId="0" borderId="0" xfId="0" applyFont="1" applyBorder="1" applyAlignment="1">
      <alignment horizontal="centerContinuous"/>
    </xf>
    <xf numFmtId="168" fontId="0" fillId="0" borderId="0" xfId="0" applyNumberFormat="1" applyFont="1" applyBorder="1" applyAlignment="1">
      <alignment horizontal="center"/>
    </xf>
    <xf numFmtId="168" fontId="5" fillId="0" borderId="92" xfId="0" applyNumberFormat="1" applyFont="1" applyBorder="1" applyAlignment="1">
      <alignment horizontal="center" wrapText="1"/>
    </xf>
    <xf numFmtId="168" fontId="5" fillId="0" borderId="82" xfId="0" applyNumberFormat="1" applyFont="1" applyBorder="1" applyAlignment="1">
      <alignment horizontal="center" wrapText="1"/>
    </xf>
    <xf numFmtId="168" fontId="5" fillId="0" borderId="93" xfId="0" applyNumberFormat="1" applyFont="1" applyBorder="1" applyAlignment="1">
      <alignment horizontal="center" wrapText="1"/>
    </xf>
    <xf numFmtId="0" fontId="5" fillId="0" borderId="94" xfId="0" applyFont="1" applyBorder="1" applyAlignment="1">
      <alignment horizontal="center" wrapText="1"/>
    </xf>
    <xf numFmtId="0" fontId="8" fillId="0" borderId="95" xfId="0" applyFont="1" applyBorder="1" applyAlignment="1">
      <alignment horizontal="center" wrapText="1"/>
    </xf>
    <xf numFmtId="0" fontId="8" fillId="0" borderId="79" xfId="0" applyFont="1" applyBorder="1" applyAlignment="1">
      <alignment horizontal="left" wrapText="1"/>
    </xf>
    <xf numFmtId="0" fontId="8" fillId="0" borderId="79" xfId="0" applyFont="1" applyBorder="1" applyAlignment="1">
      <alignment horizontal="center" wrapText="1"/>
    </xf>
    <xf numFmtId="0" fontId="8" fillId="0" borderId="96" xfId="0" applyFont="1" applyBorder="1" applyAlignment="1">
      <alignment horizontal="center" wrapText="1"/>
    </xf>
    <xf numFmtId="0" fontId="8" fillId="0" borderId="0" xfId="0" applyFont="1"/>
    <xf numFmtId="0" fontId="5" fillId="33" borderId="28" xfId="0" applyFont="1" applyFill="1" applyBorder="1"/>
    <xf numFmtId="0" fontId="5" fillId="33" borderId="0" xfId="0" applyFont="1" applyFill="1" applyBorder="1"/>
    <xf numFmtId="0" fontId="5" fillId="33" borderId="11" xfId="0" applyFont="1" applyFill="1" applyBorder="1" applyAlignment="1">
      <alignment wrapText="1"/>
    </xf>
    <xf numFmtId="0" fontId="5" fillId="0" borderId="97" xfId="0" applyFont="1" applyBorder="1" applyAlignment="1">
      <alignment horizontal="center" wrapText="1"/>
    </xf>
    <xf numFmtId="14" fontId="5" fillId="0" borderId="76" xfId="0" applyNumberFormat="1" applyFont="1" applyBorder="1" applyAlignment="1">
      <alignment horizontal="right"/>
    </xf>
    <xf numFmtId="6" fontId="5" fillId="0" borderId="98" xfId="0" applyNumberFormat="1" applyFont="1" applyBorder="1" applyAlignment="1">
      <alignment horizontal="right"/>
    </xf>
    <xf numFmtId="0" fontId="5" fillId="0" borderId="10" xfId="0" applyFont="1" applyBorder="1" applyAlignment="1">
      <alignment horizontal="center" wrapText="1"/>
    </xf>
    <xf numFmtId="0" fontId="5" fillId="0" borderId="13" xfId="0" applyFont="1" applyBorder="1" applyAlignment="1">
      <alignment wrapText="1"/>
    </xf>
    <xf numFmtId="0" fontId="5" fillId="33" borderId="29" xfId="0" applyFont="1" applyFill="1" applyBorder="1" applyAlignment="1">
      <alignment wrapText="1"/>
    </xf>
    <xf numFmtId="0" fontId="5" fillId="33" borderId="13" xfId="0" applyFont="1" applyFill="1" applyBorder="1"/>
    <xf numFmtId="0" fontId="5" fillId="33" borderId="12" xfId="0" applyFont="1" applyFill="1" applyBorder="1"/>
    <xf numFmtId="0" fontId="0" fillId="0" borderId="10" xfId="0" applyFont="1" applyBorder="1" applyAlignment="1">
      <alignment horizontal="center"/>
    </xf>
    <xf numFmtId="0" fontId="0" fillId="0" borderId="97" xfId="0" applyFont="1" applyBorder="1" applyAlignment="1">
      <alignment horizontal="center" wrapText="1"/>
    </xf>
    <xf numFmtId="14" fontId="0" fillId="0" borderId="99" xfId="0" applyNumberFormat="1" applyFont="1" applyBorder="1" applyAlignment="1">
      <alignment horizontal="right"/>
    </xf>
    <xf numFmtId="6" fontId="0" fillId="0" borderId="100" xfId="0" applyNumberFormat="1" applyFont="1" applyBorder="1" applyAlignment="1">
      <alignment horizontal="right"/>
    </xf>
    <xf numFmtId="0" fontId="4" fillId="0" borderId="89" xfId="0" applyFont="1" applyFill="1" applyBorder="1" applyAlignment="1">
      <alignment horizontal="center" wrapText="1"/>
    </xf>
    <xf numFmtId="0" fontId="4" fillId="0" borderId="101" xfId="0" applyFont="1" applyFill="1" applyBorder="1" applyAlignment="1">
      <alignment horizontal="center" wrapText="1"/>
    </xf>
    <xf numFmtId="0" fontId="4" fillId="0" borderId="101" xfId="0" applyFont="1" applyFill="1" applyBorder="1" applyAlignment="1">
      <alignment horizontal="center"/>
    </xf>
    <xf numFmtId="0" fontId="4" fillId="0" borderId="101" xfId="0" applyFont="1" applyBorder="1" applyAlignment="1">
      <alignment horizontal="right"/>
    </xf>
    <xf numFmtId="14" fontId="4" fillId="0" borderId="101" xfId="0" applyNumberFormat="1" applyFont="1" applyBorder="1" applyAlignment="1">
      <alignment horizontal="right"/>
    </xf>
    <xf numFmtId="6" fontId="4" fillId="0" borderId="91" xfId="0" applyNumberFormat="1" applyFont="1" applyBorder="1" applyAlignment="1">
      <alignment horizontal="right"/>
    </xf>
    <xf numFmtId="0" fontId="4" fillId="33" borderId="87" xfId="0" applyFont="1" applyFill="1" applyBorder="1" applyAlignment="1">
      <alignment horizontal="center" wrapText="1"/>
    </xf>
    <xf numFmtId="0" fontId="4" fillId="33" borderId="88" xfId="0" applyFont="1" applyFill="1" applyBorder="1" applyAlignment="1">
      <alignment horizontal="center" wrapText="1"/>
    </xf>
    <xf numFmtId="0" fontId="4" fillId="33" borderId="76" xfId="0" applyFont="1" applyFill="1" applyBorder="1" applyAlignment="1">
      <alignment horizontal="center"/>
    </xf>
    <xf numFmtId="0" fontId="4" fillId="33" borderId="76" xfId="0" applyFont="1" applyFill="1" applyBorder="1" applyAlignment="1">
      <alignment horizontal="right"/>
    </xf>
    <xf numFmtId="14" fontId="4" fillId="33" borderId="76" xfId="0" applyNumberFormat="1" applyFont="1" applyFill="1" applyBorder="1" applyAlignment="1">
      <alignment horizontal="left"/>
    </xf>
    <xf numFmtId="6" fontId="4" fillId="33" borderId="98" xfId="0" applyNumberFormat="1" applyFont="1" applyFill="1" applyBorder="1" applyAlignment="1">
      <alignment horizontal="right"/>
    </xf>
    <xf numFmtId="0" fontId="5" fillId="33" borderId="14" xfId="0" applyFont="1" applyFill="1" applyBorder="1" applyAlignment="1">
      <alignment wrapText="1"/>
    </xf>
    <xf numFmtId="0" fontId="5" fillId="33" borderId="15" xfId="0" applyFont="1" applyFill="1" applyBorder="1" applyAlignment="1">
      <alignment wrapText="1"/>
    </xf>
    <xf numFmtId="0" fontId="5" fillId="0" borderId="15" xfId="0" applyFont="1" applyBorder="1" applyAlignment="1">
      <alignment horizontal="left" wrapText="1"/>
    </xf>
    <xf numFmtId="14" fontId="8" fillId="0" borderId="15" xfId="0" applyNumberFormat="1" applyFont="1" applyBorder="1" applyAlignment="1">
      <alignment horizontal="right"/>
    </xf>
    <xf numFmtId="6" fontId="8" fillId="0" borderId="16" xfId="0" applyNumberFormat="1" applyFont="1" applyBorder="1" applyAlignment="1">
      <alignment horizontal="right" wrapText="1"/>
    </xf>
    <xf numFmtId="0" fontId="7" fillId="0" borderId="0" xfId="0" applyFont="1" applyAlignment="1">
      <alignment horizontal="left"/>
    </xf>
    <xf numFmtId="168" fontId="8" fillId="0" borderId="1" xfId="0" applyNumberFormat="1" applyFont="1" applyBorder="1" applyAlignment="1">
      <alignment horizontal="center" wrapText="1"/>
    </xf>
    <xf numFmtId="168" fontId="8" fillId="0" borderId="30" xfId="0" applyNumberFormat="1" applyFont="1" applyBorder="1" applyAlignment="1">
      <alignment horizontal="center" wrapText="1"/>
    </xf>
    <xf numFmtId="168" fontId="8" fillId="0" borderId="3" xfId="0" applyNumberFormat="1" applyFont="1" applyBorder="1" applyAlignment="1">
      <alignment horizontal="center" wrapText="1"/>
    </xf>
    <xf numFmtId="0" fontId="7" fillId="0" borderId="0" xfId="0" applyFont="1" applyAlignment="1"/>
    <xf numFmtId="0" fontId="8" fillId="0" borderId="4" xfId="0" applyFont="1" applyBorder="1" applyAlignment="1">
      <alignment horizontal="center"/>
    </xf>
    <xf numFmtId="0" fontId="8" fillId="0" borderId="77" xfId="0" applyFont="1" applyBorder="1" applyAlignment="1">
      <alignment horizontal="left"/>
    </xf>
    <xf numFmtId="0" fontId="8" fillId="0" borderId="5" xfId="0" applyFont="1" applyBorder="1" applyAlignment="1">
      <alignment horizontal="center" wrapText="1"/>
    </xf>
    <xf numFmtId="0" fontId="8" fillId="0" borderId="31" xfId="0" applyFont="1" applyBorder="1" applyAlignment="1">
      <alignment horizontal="center"/>
    </xf>
    <xf numFmtId="0" fontId="8" fillId="0" borderId="7" xfId="0" applyFont="1" applyBorder="1" applyAlignment="1">
      <alignment horizontal="center" wrapText="1"/>
    </xf>
    <xf numFmtId="0" fontId="8" fillId="0" borderId="84" xfId="0" applyFont="1" applyBorder="1" applyAlignment="1">
      <alignment horizontal="left"/>
    </xf>
    <xf numFmtId="0" fontId="8" fillId="0" borderId="32" xfId="0" applyFont="1" applyBorder="1" applyAlignment="1">
      <alignment horizontal="center" wrapText="1"/>
    </xf>
    <xf numFmtId="0" fontId="8" fillId="0" borderId="33" xfId="0" applyFont="1" applyBorder="1" applyAlignment="1">
      <alignment horizontal="center" wrapText="1"/>
    </xf>
    <xf numFmtId="0" fontId="8" fillId="33" borderId="23" xfId="0" applyFont="1" applyFill="1" applyBorder="1" applyAlignment="1">
      <alignment horizontal="center" wrapText="1"/>
    </xf>
    <xf numFmtId="0" fontId="8" fillId="33" borderId="24" xfId="0" applyFont="1" applyFill="1" applyBorder="1" applyAlignment="1">
      <alignment horizontal="center" wrapText="1"/>
    </xf>
    <xf numFmtId="0" fontId="8" fillId="33" borderId="11" xfId="0" applyFont="1" applyFill="1" applyBorder="1" applyAlignment="1">
      <alignment horizontal="center" wrapText="1"/>
    </xf>
    <xf numFmtId="0" fontId="8" fillId="0" borderId="23" xfId="0" applyFont="1" applyBorder="1" applyAlignment="1">
      <alignment horizontal="center" wrapText="1"/>
    </xf>
    <xf numFmtId="0" fontId="8" fillId="0" borderId="88" xfId="0" applyFont="1" applyBorder="1"/>
    <xf numFmtId="0" fontId="7" fillId="33" borderId="12" xfId="0" applyFont="1" applyFill="1" applyBorder="1"/>
    <xf numFmtId="0" fontId="7" fillId="33" borderId="13" xfId="0" applyFont="1" applyFill="1" applyBorder="1"/>
    <xf numFmtId="0" fontId="7" fillId="0" borderId="10" xfId="0" applyFont="1" applyBorder="1" applyAlignment="1">
      <alignment horizontal="center" wrapText="1"/>
    </xf>
    <xf numFmtId="0" fontId="7" fillId="0" borderId="13" xfId="0" applyFont="1" applyBorder="1" applyAlignment="1">
      <alignment horizontal="center"/>
    </xf>
    <xf numFmtId="6" fontId="7" fillId="0" borderId="12" xfId="0" applyNumberFormat="1" applyFont="1" applyBorder="1" applyAlignment="1"/>
    <xf numFmtId="14" fontId="7" fillId="0" borderId="13" xfId="0" applyNumberFormat="1" applyFont="1" applyBorder="1" applyAlignment="1">
      <alignment horizontal="right"/>
    </xf>
    <xf numFmtId="0" fontId="7" fillId="0" borderId="20" xfId="0" applyFont="1" applyFill="1" applyBorder="1" applyAlignment="1">
      <alignment horizontal="center" wrapText="1"/>
    </xf>
    <xf numFmtId="0" fontId="8" fillId="0" borderId="27" xfId="0" applyFont="1" applyBorder="1" applyAlignment="1">
      <alignment horizontal="right" wrapText="1"/>
    </xf>
    <xf numFmtId="6" fontId="8" fillId="0" borderId="22" xfId="0" applyNumberFormat="1" applyFont="1" applyBorder="1" applyAlignment="1"/>
    <xf numFmtId="14" fontId="8" fillId="0" borderId="27" xfId="0" applyNumberFormat="1" applyFont="1" applyBorder="1" applyAlignment="1">
      <alignment horizontal="right"/>
    </xf>
    <xf numFmtId="0" fontId="7" fillId="33" borderId="23" xfId="0" applyFont="1" applyFill="1" applyBorder="1" applyAlignment="1">
      <alignment horizontal="center" wrapText="1"/>
    </xf>
    <xf numFmtId="0" fontId="7" fillId="33" borderId="0" xfId="0" applyFont="1" applyFill="1" applyBorder="1"/>
    <xf numFmtId="0" fontId="8" fillId="33" borderId="11" xfId="0" applyFont="1" applyFill="1" applyBorder="1" applyAlignment="1">
      <alignment horizontal="right" wrapText="1"/>
    </xf>
    <xf numFmtId="14" fontId="8" fillId="33" borderId="11" xfId="0" applyNumberFormat="1" applyFont="1" applyFill="1" applyBorder="1"/>
    <xf numFmtId="0" fontId="8" fillId="0" borderId="8" xfId="0" applyFont="1" applyBorder="1" applyAlignment="1">
      <alignment horizontal="right"/>
    </xf>
    <xf numFmtId="6" fontId="8" fillId="0" borderId="8" xfId="0" applyNumberFormat="1" applyFont="1" applyBorder="1" applyAlignment="1">
      <alignment horizontal="right"/>
    </xf>
    <xf numFmtId="168" fontId="8" fillId="0" borderId="102" xfId="0" applyNumberFormat="1" applyFont="1" applyBorder="1" applyAlignment="1">
      <alignment horizontal="center" wrapText="1"/>
    </xf>
    <xf numFmtId="0" fontId="8" fillId="0" borderId="86" xfId="0" applyFont="1" applyBorder="1" applyAlignment="1">
      <alignment horizontal="center"/>
    </xf>
    <xf numFmtId="0" fontId="8" fillId="0" borderId="78" xfId="0" applyFont="1" applyBorder="1" applyAlignment="1">
      <alignment horizontal="center"/>
    </xf>
    <xf numFmtId="0" fontId="8" fillId="0" borderId="83" xfId="0" applyFont="1" applyBorder="1" applyAlignment="1">
      <alignment horizontal="center"/>
    </xf>
    <xf numFmtId="0" fontId="8" fillId="0" borderId="94" xfId="0" applyFont="1" applyBorder="1" applyAlignment="1">
      <alignment horizontal="center"/>
    </xf>
    <xf numFmtId="0" fontId="8" fillId="0" borderId="103" xfId="0" applyFont="1" applyBorder="1" applyAlignment="1">
      <alignment horizontal="center" wrapText="1"/>
    </xf>
    <xf numFmtId="0" fontId="8" fillId="0" borderId="87" xfId="0" applyFont="1" applyBorder="1" applyAlignment="1">
      <alignment horizontal="center" wrapText="1"/>
    </xf>
    <xf numFmtId="0" fontId="7" fillId="33" borderId="34" xfId="0" applyFont="1" applyFill="1" applyBorder="1"/>
    <xf numFmtId="0" fontId="7" fillId="0" borderId="104" xfId="0" applyFont="1" applyBorder="1" applyAlignment="1">
      <alignment horizontal="center" wrapText="1"/>
    </xf>
    <xf numFmtId="0" fontId="7" fillId="0" borderId="105" xfId="0" applyFont="1" applyBorder="1" applyAlignment="1">
      <alignment horizontal="center" wrapText="1"/>
    </xf>
    <xf numFmtId="6" fontId="7" fillId="0" borderId="13" xfId="0" applyNumberFormat="1" applyFont="1" applyBorder="1" applyAlignment="1">
      <alignment horizontal="right" wrapText="1"/>
    </xf>
    <xf numFmtId="38" fontId="7" fillId="0" borderId="12" xfId="0" applyNumberFormat="1" applyFont="1" applyBorder="1" applyAlignment="1">
      <alignment horizontal="right" wrapText="1"/>
    </xf>
    <xf numFmtId="0" fontId="9" fillId="0" borderId="35" xfId="0" applyFont="1" applyBorder="1" applyAlignment="1">
      <alignment horizontal="center" wrapText="1"/>
    </xf>
    <xf numFmtId="0" fontId="10" fillId="0" borderId="35" xfId="0" applyFont="1" applyBorder="1" applyAlignment="1">
      <alignment horizontal="right" wrapText="1"/>
    </xf>
    <xf numFmtId="6" fontId="10" fillId="0" borderId="27" xfId="0" applyNumberFormat="1" applyFont="1" applyBorder="1" applyAlignment="1">
      <alignment horizontal="right" wrapText="1"/>
    </xf>
    <xf numFmtId="38" fontId="9" fillId="33" borderId="22" xfId="0" applyNumberFormat="1" applyFont="1" applyFill="1" applyBorder="1" applyAlignment="1">
      <alignment horizontal="right" wrapText="1"/>
    </xf>
    <xf numFmtId="0" fontId="7" fillId="33" borderId="87" xfId="0" applyFont="1" applyFill="1" applyBorder="1" applyAlignment="1">
      <alignment horizontal="center" wrapText="1"/>
    </xf>
    <xf numFmtId="0" fontId="7" fillId="33" borderId="88" xfId="0" applyFont="1" applyFill="1" applyBorder="1" applyAlignment="1">
      <alignment horizontal="center" wrapText="1"/>
    </xf>
    <xf numFmtId="6" fontId="7" fillId="33" borderId="11" xfId="0" applyNumberFormat="1" applyFont="1" applyFill="1" applyBorder="1" applyAlignment="1">
      <alignment horizontal="center" wrapText="1"/>
    </xf>
    <xf numFmtId="49" fontId="7" fillId="33" borderId="106" xfId="0" applyNumberFormat="1" applyFont="1" applyFill="1" applyBorder="1" applyAlignment="1">
      <alignment horizontal="center"/>
    </xf>
    <xf numFmtId="0" fontId="10" fillId="0" borderId="36" xfId="0" applyFont="1" applyBorder="1" applyAlignment="1">
      <alignment horizontal="center" wrapText="1"/>
    </xf>
    <xf numFmtId="0" fontId="10" fillId="0" borderId="37" xfId="0" applyFont="1" applyBorder="1" applyAlignment="1">
      <alignment horizontal="right" wrapText="1"/>
    </xf>
    <xf numFmtId="6" fontId="10" fillId="0" borderId="15" xfId="0" applyNumberFormat="1" applyFont="1" applyBorder="1" applyAlignment="1">
      <alignment horizontal="right" wrapText="1"/>
    </xf>
    <xf numFmtId="0" fontId="7" fillId="33" borderId="9" xfId="0" applyFont="1" applyFill="1" applyBorder="1"/>
    <xf numFmtId="0" fontId="0" fillId="0" borderId="0" xfId="0" applyAlignment="1"/>
    <xf numFmtId="0" fontId="0" fillId="0" borderId="0" xfId="0" applyBorder="1" applyAlignment="1"/>
    <xf numFmtId="0" fontId="10" fillId="0" borderId="0" xfId="0" applyFont="1" applyBorder="1" applyAlignment="1">
      <alignment horizontal="center"/>
    </xf>
    <xf numFmtId="168" fontId="10" fillId="0" borderId="1" xfId="0" applyNumberFormat="1" applyFont="1" applyBorder="1" applyAlignment="1">
      <alignment horizontal="center"/>
    </xf>
    <xf numFmtId="168" fontId="10" fillId="0" borderId="30" xfId="0" applyNumberFormat="1" applyFont="1" applyBorder="1" applyAlignment="1">
      <alignment horizontal="center"/>
    </xf>
    <xf numFmtId="168" fontId="10" fillId="0" borderId="2" xfId="0" applyNumberFormat="1" applyFont="1" applyBorder="1" applyAlignment="1">
      <alignment horizontal="center"/>
    </xf>
    <xf numFmtId="168" fontId="10" fillId="0" borderId="3" xfId="0" applyNumberFormat="1" applyFont="1" applyBorder="1" applyAlignment="1">
      <alignment horizontal="center"/>
    </xf>
    <xf numFmtId="0" fontId="0" fillId="0" borderId="0" xfId="0" applyAlignment="1">
      <alignment wrapText="1"/>
    </xf>
    <xf numFmtId="0" fontId="10" fillId="0" borderId="7" xfId="0" applyFont="1" applyBorder="1" applyAlignment="1">
      <alignment horizontal="center" wrapText="1"/>
    </xf>
    <xf numFmtId="0" fontId="8" fillId="0" borderId="17" xfId="0" applyFont="1" applyBorder="1" applyAlignment="1">
      <alignment horizontal="left" wrapText="1"/>
    </xf>
    <xf numFmtId="0" fontId="10" fillId="0" borderId="8" xfId="0" applyFont="1" applyBorder="1" applyAlignment="1">
      <alignment horizontal="center" wrapText="1"/>
    </xf>
    <xf numFmtId="0" fontId="10" fillId="0" borderId="17" xfId="0" applyFont="1" applyBorder="1" applyAlignment="1">
      <alignment horizontal="center" wrapText="1"/>
    </xf>
    <xf numFmtId="0" fontId="8" fillId="0" borderId="8" xfId="0" applyFont="1" applyBorder="1" applyAlignment="1">
      <alignment horizontal="center" wrapText="1"/>
    </xf>
    <xf numFmtId="0" fontId="8" fillId="0" borderId="9" xfId="0" applyFont="1" applyBorder="1" applyAlignment="1">
      <alignment horizontal="center" wrapText="1"/>
    </xf>
    <xf numFmtId="0" fontId="10" fillId="33" borderId="23" xfId="0" applyFont="1" applyFill="1" applyBorder="1" applyAlignment="1">
      <alignment horizontal="center" wrapText="1"/>
    </xf>
    <xf numFmtId="0" fontId="8" fillId="33" borderId="38" xfId="0" applyFont="1" applyFill="1" applyBorder="1" applyAlignment="1">
      <alignment horizontal="left" wrapText="1"/>
    </xf>
    <xf numFmtId="0" fontId="10" fillId="33" borderId="11" xfId="0" applyFont="1" applyFill="1" applyBorder="1" applyAlignment="1">
      <alignment horizontal="center"/>
    </xf>
    <xf numFmtId="0" fontId="10" fillId="33" borderId="38" xfId="0" applyFont="1" applyFill="1" applyBorder="1" applyAlignment="1">
      <alignment horizontal="center"/>
    </xf>
    <xf numFmtId="0" fontId="10" fillId="0" borderId="37" xfId="0" applyFont="1" applyFill="1" applyBorder="1" applyAlignment="1"/>
    <xf numFmtId="0" fontId="10" fillId="33" borderId="8" xfId="0" applyFont="1" applyFill="1" applyBorder="1" applyAlignment="1"/>
    <xf numFmtId="0" fontId="10" fillId="33" borderId="9" xfId="0" applyFont="1" applyFill="1" applyBorder="1" applyAlignment="1"/>
    <xf numFmtId="0" fontId="9" fillId="0" borderId="23" xfId="0" applyFont="1" applyBorder="1" applyAlignment="1">
      <alignment horizontal="center" wrapText="1"/>
    </xf>
    <xf numFmtId="0" fontId="10" fillId="0" borderId="11" xfId="0" applyFont="1" applyBorder="1" applyAlignment="1">
      <alignment horizontal="left" wrapText="1"/>
    </xf>
    <xf numFmtId="8" fontId="10" fillId="0" borderId="11" xfId="0" applyNumberFormat="1" applyFont="1" applyBorder="1" applyAlignment="1">
      <alignment horizontal="right" wrapText="1"/>
    </xf>
    <xf numFmtId="9" fontId="10" fillId="0" borderId="24" xfId="39" applyNumberFormat="1" applyFont="1" applyBorder="1" applyAlignment="1">
      <alignment horizontal="right" wrapText="1"/>
    </xf>
    <xf numFmtId="0" fontId="9" fillId="0" borderId="10" xfId="0" applyFont="1" applyBorder="1" applyAlignment="1">
      <alignment horizontal="center" wrapText="1"/>
    </xf>
    <xf numFmtId="0" fontId="9" fillId="0" borderId="13" xfId="0" applyFont="1" applyBorder="1" applyAlignment="1">
      <alignment horizontal="left" wrapText="1"/>
    </xf>
    <xf numFmtId="8" fontId="7" fillId="0" borderId="13" xfId="0" applyNumberFormat="1" applyFont="1" applyBorder="1" applyAlignment="1">
      <alignment horizontal="right" wrapText="1"/>
    </xf>
    <xf numFmtId="9" fontId="7" fillId="0" borderId="12" xfId="39" applyNumberFormat="1" applyFont="1" applyBorder="1" applyAlignment="1">
      <alignment horizontal="right" wrapText="1"/>
    </xf>
    <xf numFmtId="0" fontId="8" fillId="0" borderId="13" xfId="0" applyFont="1" applyBorder="1" applyAlignment="1">
      <alignment horizontal="left" wrapText="1"/>
    </xf>
    <xf numFmtId="8" fontId="10" fillId="0" borderId="13" xfId="0" applyNumberFormat="1" applyFont="1" applyBorder="1" applyAlignment="1">
      <alignment horizontal="right" wrapText="1"/>
    </xf>
    <xf numFmtId="9" fontId="10" fillId="0" borderId="12" xfId="39" applyNumberFormat="1" applyFont="1" applyBorder="1" applyAlignment="1">
      <alignment horizontal="right" wrapText="1"/>
    </xf>
    <xf numFmtId="0" fontId="9" fillId="0" borderId="19" xfId="0" applyFont="1" applyBorder="1" applyAlignment="1">
      <alignment horizontal="center" wrapText="1"/>
    </xf>
    <xf numFmtId="0" fontId="9" fillId="0" borderId="39" xfId="0" applyFont="1" applyBorder="1" applyAlignment="1">
      <alignment horizontal="left" wrapText="1"/>
    </xf>
    <xf numFmtId="8" fontId="7" fillId="0" borderId="39" xfId="0" applyNumberFormat="1" applyFont="1" applyBorder="1" applyAlignment="1">
      <alignment horizontal="right" wrapText="1"/>
    </xf>
    <xf numFmtId="9" fontId="7" fillId="0" borderId="40" xfId="39" applyNumberFormat="1" applyFont="1" applyBorder="1" applyAlignment="1">
      <alignment horizontal="right" wrapText="1"/>
    </xf>
    <xf numFmtId="0" fontId="9" fillId="33" borderId="19" xfId="0" applyFont="1" applyFill="1" applyBorder="1" applyAlignment="1">
      <alignment horizontal="center" wrapText="1"/>
    </xf>
    <xf numFmtId="0" fontId="9" fillId="33" borderId="39" xfId="0" applyFont="1" applyFill="1" applyBorder="1" applyAlignment="1">
      <alignment horizontal="left" wrapText="1"/>
    </xf>
    <xf numFmtId="6" fontId="0" fillId="33" borderId="39" xfId="0" applyNumberFormat="1" applyFill="1" applyBorder="1" applyAlignment="1">
      <alignment horizontal="right" wrapText="1"/>
    </xf>
    <xf numFmtId="9" fontId="37" fillId="33" borderId="40" xfId="39" applyNumberFormat="1" applyFill="1" applyBorder="1" applyAlignment="1">
      <alignment horizontal="right" wrapText="1"/>
    </xf>
    <xf numFmtId="0" fontId="11" fillId="0" borderId="0" xfId="0" applyFont="1" applyFill="1" applyBorder="1"/>
    <xf numFmtId="6" fontId="11" fillId="0" borderId="0" xfId="0" applyNumberFormat="1" applyFont="1" applyFill="1" applyBorder="1"/>
    <xf numFmtId="0" fontId="1" fillId="0" borderId="0" xfId="0" applyFont="1" applyBorder="1" applyAlignment="1">
      <alignment horizontal="center"/>
    </xf>
    <xf numFmtId="168" fontId="1" fillId="0" borderId="20" xfId="0" applyNumberFormat="1" applyFont="1" applyFill="1" applyBorder="1" applyAlignment="1">
      <alignment horizontal="center" wrapText="1"/>
    </xf>
    <xf numFmtId="168" fontId="1" fillId="0" borderId="27" xfId="0" applyNumberFormat="1" applyFont="1" applyFill="1" applyBorder="1" applyAlignment="1">
      <alignment horizontal="center" wrapText="1"/>
    </xf>
    <xf numFmtId="49" fontId="12" fillId="0" borderId="35" xfId="0" applyNumberFormat="1" applyFont="1" applyFill="1" applyBorder="1" applyAlignment="1" applyProtection="1">
      <alignment horizontal="left"/>
    </xf>
    <xf numFmtId="49" fontId="3" fillId="0" borderId="21" xfId="0" applyNumberFormat="1" applyFont="1" applyFill="1" applyBorder="1" applyAlignment="1">
      <alignment horizontal="left" wrapText="1"/>
    </xf>
    <xf numFmtId="6" fontId="1" fillId="0" borderId="22" xfId="0" applyNumberFormat="1" applyFont="1" applyFill="1" applyBorder="1" applyAlignment="1">
      <alignment horizontal="center" wrapText="1"/>
    </xf>
    <xf numFmtId="0" fontId="11" fillId="0" borderId="0" xfId="0" applyFont="1" applyFill="1" applyBorder="1" applyAlignment="1">
      <alignment horizontal="center"/>
    </xf>
    <xf numFmtId="38" fontId="1" fillId="0" borderId="24" xfId="0" applyNumberFormat="1" applyFont="1" applyFill="1" applyBorder="1" applyAlignment="1" applyProtection="1">
      <alignment horizontal="right"/>
      <protection locked="0"/>
    </xf>
    <xf numFmtId="0" fontId="11" fillId="0" borderId="0" xfId="0" applyFont="1" applyFill="1" applyAlignment="1">
      <alignment wrapText="1"/>
    </xf>
    <xf numFmtId="8" fontId="1" fillId="0" borderId="16" xfId="0" applyNumberFormat="1" applyFont="1" applyFill="1" applyBorder="1" applyAlignment="1" applyProtection="1">
      <protection locked="0"/>
    </xf>
    <xf numFmtId="0" fontId="1" fillId="0" borderId="23" xfId="0" applyFont="1" applyFill="1" applyBorder="1" applyAlignment="1" applyProtection="1">
      <alignment horizontal="left" wrapText="1"/>
    </xf>
    <xf numFmtId="0" fontId="1" fillId="0" borderId="11" xfId="0" applyFont="1" applyBorder="1" applyAlignment="1">
      <alignment horizontal="left" wrapText="1"/>
    </xf>
    <xf numFmtId="8" fontId="1" fillId="0" borderId="34" xfId="0" applyNumberFormat="1" applyFont="1" applyBorder="1" applyAlignment="1">
      <alignment horizontal="right"/>
    </xf>
    <xf numFmtId="0" fontId="1" fillId="0" borderId="20" xfId="0" applyFont="1" applyFill="1" applyBorder="1" applyAlignment="1" applyProtection="1">
      <alignment horizontal="left"/>
    </xf>
    <xf numFmtId="0" fontId="1" fillId="0" borderId="27" xfId="0" applyFont="1" applyFill="1" applyBorder="1" applyAlignment="1" applyProtection="1">
      <alignment horizontal="right"/>
    </xf>
    <xf numFmtId="8" fontId="1" fillId="0" borderId="22" xfId="0" applyNumberFormat="1" applyFont="1" applyFill="1" applyBorder="1" applyAlignment="1" applyProtection="1">
      <alignment horizontal="right"/>
    </xf>
    <xf numFmtId="0" fontId="11" fillId="0" borderId="0" xfId="0" applyFont="1" applyFill="1" applyBorder="1" applyAlignment="1"/>
    <xf numFmtId="168" fontId="1" fillId="0" borderId="50" xfId="0" applyNumberFormat="1" applyFont="1" applyFill="1" applyBorder="1" applyAlignment="1">
      <alignment horizontal="center"/>
    </xf>
    <xf numFmtId="168" fontId="1" fillId="0" borderId="53" xfId="0" applyNumberFormat="1" applyFont="1" applyFill="1" applyBorder="1" applyAlignment="1">
      <alignment horizontal="center"/>
    </xf>
    <xf numFmtId="168" fontId="1" fillId="0" borderId="54" xfId="0" applyNumberFormat="1" applyFont="1" applyFill="1" applyBorder="1" applyAlignment="1">
      <alignment horizontal="center"/>
    </xf>
    <xf numFmtId="49" fontId="1" fillId="0" borderId="36" xfId="0" applyNumberFormat="1" applyFont="1" applyFill="1" applyBorder="1" applyAlignment="1">
      <alignment horizontal="center"/>
    </xf>
    <xf numFmtId="0" fontId="1" fillId="0" borderId="37" xfId="0" applyFont="1" applyFill="1" applyBorder="1" applyAlignment="1">
      <alignment horizontal="center" wrapText="1"/>
    </xf>
    <xf numFmtId="0" fontId="1" fillId="0" borderId="37" xfId="0" applyFont="1" applyFill="1" applyBorder="1" applyAlignment="1">
      <alignment horizontal="center" vertical="top" wrapText="1"/>
    </xf>
    <xf numFmtId="6" fontId="1" fillId="0" borderId="9" xfId="0" applyNumberFormat="1" applyFont="1" applyFill="1" applyBorder="1" applyAlignment="1">
      <alignment horizontal="center" vertical="top" wrapText="1"/>
    </xf>
    <xf numFmtId="49" fontId="1" fillId="0" borderId="0" xfId="0" applyNumberFormat="1" applyFont="1" applyFill="1" applyBorder="1" applyAlignment="1">
      <alignment horizontal="center"/>
    </xf>
    <xf numFmtId="0" fontId="1" fillId="0" borderId="55" xfId="0" applyFont="1" applyFill="1" applyBorder="1" applyAlignment="1">
      <alignment horizontal="center" wrapText="1"/>
    </xf>
    <xf numFmtId="0" fontId="1" fillId="0" borderId="0" xfId="0" applyFont="1" applyFill="1" applyBorder="1" applyAlignment="1">
      <alignment horizontal="center" vertical="top" wrapText="1"/>
    </xf>
    <xf numFmtId="6" fontId="1" fillId="0" borderId="0" xfId="0" applyNumberFormat="1" applyFont="1" applyFill="1" applyBorder="1" applyAlignment="1">
      <alignment horizontal="center" vertical="top" wrapText="1"/>
    </xf>
    <xf numFmtId="49" fontId="1" fillId="0" borderId="13" xfId="0" applyNumberFormat="1" applyFont="1" applyFill="1" applyBorder="1" applyAlignment="1">
      <alignment horizontal="center" vertical="top" wrapText="1"/>
    </xf>
    <xf numFmtId="0" fontId="11" fillId="0" borderId="36" xfId="0" applyFont="1" applyFill="1" applyBorder="1"/>
    <xf numFmtId="6" fontId="11" fillId="0" borderId="17" xfId="0" applyNumberFormat="1" applyFont="1" applyFill="1" applyBorder="1"/>
    <xf numFmtId="0" fontId="1" fillId="0" borderId="10" xfId="0" applyFont="1" applyFill="1" applyBorder="1"/>
    <xf numFmtId="0" fontId="1" fillId="0" borderId="13" xfId="0" applyFont="1" applyBorder="1" applyAlignment="1" applyProtection="1">
      <alignment horizontal="left" wrapText="1"/>
      <protection locked="0"/>
    </xf>
    <xf numFmtId="8" fontId="1" fillId="0" borderId="13" xfId="0" applyNumberFormat="1" applyFont="1" applyBorder="1" applyAlignment="1">
      <alignment horizontal="right"/>
    </xf>
    <xf numFmtId="8" fontId="1" fillId="0" borderId="12" xfId="0" applyNumberFormat="1" applyFont="1" applyFill="1" applyBorder="1" applyAlignment="1" applyProtection="1">
      <alignment horizontal="right"/>
      <protection locked="0"/>
    </xf>
    <xf numFmtId="0" fontId="1" fillId="0" borderId="27" xfId="0" applyFont="1" applyFill="1" applyBorder="1" applyAlignment="1" applyProtection="1">
      <alignment horizontal="left"/>
    </xf>
    <xf numFmtId="8" fontId="1" fillId="0" borderId="27" xfId="0" applyNumberFormat="1" applyFont="1" applyFill="1" applyBorder="1" applyAlignment="1" applyProtection="1">
      <alignment horizontal="right"/>
    </xf>
    <xf numFmtId="0" fontId="10" fillId="0" borderId="0" xfId="0" applyFont="1" applyBorder="1" applyAlignment="1">
      <alignment horizontal="centerContinuous"/>
    </xf>
    <xf numFmtId="0" fontId="9" fillId="0" borderId="17" xfId="0" applyFont="1" applyBorder="1" applyAlignment="1">
      <alignment horizontal="center"/>
    </xf>
    <xf numFmtId="0" fontId="10" fillId="0" borderId="59" xfId="0" applyFont="1" applyFill="1" applyBorder="1" applyAlignment="1">
      <alignment horizontal="center" vertical="top"/>
    </xf>
    <xf numFmtId="0" fontId="10" fillId="0" borderId="32" xfId="0" applyFont="1" applyFill="1" applyBorder="1" applyAlignment="1">
      <alignment vertical="top"/>
    </xf>
    <xf numFmtId="168" fontId="13" fillId="33" borderId="60" xfId="0" applyNumberFormat="1" applyFont="1" applyFill="1" applyBorder="1" applyAlignment="1">
      <alignment horizontal="center" vertical="top" wrapText="1"/>
    </xf>
    <xf numFmtId="0" fontId="10" fillId="33" borderId="2" xfId="0" applyFont="1" applyFill="1" applyBorder="1" applyAlignment="1">
      <alignment vertical="top"/>
    </xf>
    <xf numFmtId="0" fontId="10" fillId="33" borderId="61" xfId="0" applyFont="1" applyFill="1" applyBorder="1"/>
    <xf numFmtId="168" fontId="13" fillId="0" borderId="36" xfId="0" applyNumberFormat="1" applyFont="1" applyBorder="1" applyAlignment="1">
      <alignment horizontal="center" vertical="top" wrapText="1"/>
    </xf>
    <xf numFmtId="0" fontId="10" fillId="0" borderId="15" xfId="0" applyFont="1" applyBorder="1" applyAlignment="1">
      <alignment vertical="top"/>
    </xf>
    <xf numFmtId="0" fontId="6" fillId="0" borderId="23" xfId="0" applyFont="1" applyBorder="1" applyAlignment="1">
      <alignment horizontal="center" vertical="top"/>
    </xf>
    <xf numFmtId="0" fontId="6" fillId="0" borderId="11" xfId="0" applyFont="1" applyBorder="1" applyAlignment="1">
      <alignment vertical="top" wrapText="1"/>
    </xf>
    <xf numFmtId="0" fontId="6" fillId="0" borderId="24" xfId="0" applyNumberFormat="1" applyFont="1" applyBorder="1" applyAlignment="1">
      <alignment wrapText="1"/>
    </xf>
    <xf numFmtId="0" fontId="6" fillId="0" borderId="10" xfId="0" applyFont="1" applyBorder="1" applyAlignment="1">
      <alignment horizontal="center" vertical="top"/>
    </xf>
    <xf numFmtId="0" fontId="6" fillId="0" borderId="12" xfId="0" applyNumberFormat="1" applyFont="1" applyBorder="1" applyAlignment="1">
      <alignment wrapText="1"/>
    </xf>
    <xf numFmtId="0" fontId="6" fillId="0" borderId="19" xfId="0" applyFont="1" applyBorder="1" applyAlignment="1">
      <alignment horizontal="center" vertical="top"/>
    </xf>
    <xf numFmtId="0" fontId="6" fillId="0" borderId="39" xfId="0" applyFont="1" applyBorder="1" applyAlignment="1">
      <alignment vertical="top" wrapText="1"/>
    </xf>
    <xf numFmtId="10" fontId="6" fillId="0" borderId="40" xfId="0" applyNumberFormat="1" applyFont="1" applyBorder="1" applyAlignment="1">
      <alignment horizontal="left"/>
    </xf>
    <xf numFmtId="0" fontId="9" fillId="33" borderId="47" xfId="0" applyFont="1" applyFill="1" applyBorder="1" applyAlignment="1">
      <alignment horizontal="center" vertical="top"/>
    </xf>
    <xf numFmtId="0" fontId="9" fillId="33" borderId="62" xfId="0" applyFont="1" applyFill="1" applyBorder="1" applyAlignment="1">
      <alignment vertical="top" wrapText="1"/>
    </xf>
    <xf numFmtId="10" fontId="9" fillId="33" borderId="16" xfId="0" applyNumberFormat="1" applyFont="1" applyFill="1" applyBorder="1" applyAlignment="1">
      <alignment horizontal="left"/>
    </xf>
    <xf numFmtId="168" fontId="13" fillId="0" borderId="35" xfId="0" applyNumberFormat="1" applyFont="1" applyBorder="1" applyAlignment="1">
      <alignment horizontal="center" vertical="top" wrapText="1"/>
    </xf>
    <xf numFmtId="0" fontId="10" fillId="0" borderId="21" xfId="0" applyFont="1" applyBorder="1" applyAlignment="1">
      <alignment vertical="top" wrapText="1"/>
    </xf>
    <xf numFmtId="0" fontId="10" fillId="0" borderId="22" xfId="0" applyFont="1" applyBorder="1" applyAlignment="1">
      <alignment vertical="top" wrapText="1"/>
    </xf>
    <xf numFmtId="0" fontId="10" fillId="0" borderId="23" xfId="0" applyFont="1" applyBorder="1" applyAlignment="1">
      <alignment horizontal="center" vertical="top" wrapText="1"/>
    </xf>
    <xf numFmtId="0" fontId="10" fillId="0" borderId="11" xfId="0" applyFont="1" applyBorder="1" applyAlignment="1">
      <alignment vertical="top" wrapText="1"/>
    </xf>
    <xf numFmtId="0" fontId="0" fillId="0" borderId="24" xfId="0" applyBorder="1" applyAlignment="1">
      <alignment wrapText="1"/>
    </xf>
    <xf numFmtId="0" fontId="9" fillId="0" borderId="23" xfId="0" applyFont="1" applyBorder="1" applyAlignment="1">
      <alignment horizontal="center" vertical="top" wrapText="1"/>
    </xf>
    <xf numFmtId="0" fontId="6" fillId="0" borderId="12" xfId="0" applyFont="1" applyBorder="1" applyAlignment="1">
      <alignment wrapText="1"/>
    </xf>
    <xf numFmtId="0" fontId="9" fillId="0" borderId="13" xfId="0" applyFont="1" applyBorder="1" applyAlignment="1">
      <alignment vertical="top" wrapText="1"/>
    </xf>
    <xf numFmtId="0" fontId="9" fillId="0" borderId="10" xfId="0" applyFont="1" applyBorder="1" applyAlignment="1">
      <alignment horizontal="center" vertical="top" wrapText="1"/>
    </xf>
    <xf numFmtId="10" fontId="9" fillId="0" borderId="12" xfId="0" applyNumberFormat="1" applyFont="1" applyBorder="1" applyAlignment="1">
      <alignment horizontal="left" wrapText="1"/>
    </xf>
    <xf numFmtId="0" fontId="0" fillId="0" borderId="0" xfId="0" applyFill="1" applyAlignment="1">
      <alignment wrapText="1"/>
    </xf>
    <xf numFmtId="0" fontId="9" fillId="33" borderId="10" xfId="0" applyFont="1" applyFill="1" applyBorder="1" applyAlignment="1">
      <alignment horizontal="center" vertical="top" wrapText="1"/>
    </xf>
    <xf numFmtId="0" fontId="9" fillId="33" borderId="13" xfId="0" applyFont="1" applyFill="1" applyBorder="1" applyAlignment="1">
      <alignment vertical="top" wrapText="1"/>
    </xf>
    <xf numFmtId="10" fontId="9" fillId="33" borderId="12" xfId="0" applyNumberFormat="1" applyFont="1" applyFill="1" applyBorder="1" applyAlignment="1">
      <alignment horizontal="left" wrapText="1"/>
    </xf>
    <xf numFmtId="0" fontId="4" fillId="0" borderId="0" xfId="0" applyFont="1" applyBorder="1" applyAlignment="1">
      <alignment horizontal="left"/>
    </xf>
    <xf numFmtId="0" fontId="6" fillId="0" borderId="0" xfId="0" applyFont="1" applyBorder="1"/>
    <xf numFmtId="0" fontId="6" fillId="0" borderId="0" xfId="0" applyFont="1" applyBorder="1" applyAlignment="1">
      <alignment horizontal="left"/>
    </xf>
    <xf numFmtId="168" fontId="4" fillId="0" borderId="35" xfId="0" applyNumberFormat="1" applyFont="1" applyBorder="1" applyAlignment="1">
      <alignment horizontal="center"/>
    </xf>
    <xf numFmtId="168" fontId="4" fillId="0" borderId="21" xfId="0" applyNumberFormat="1" applyFont="1" applyBorder="1" applyAlignment="1">
      <alignment horizontal="left"/>
    </xf>
    <xf numFmtId="168" fontId="4" fillId="0" borderId="21" xfId="0" applyNumberFormat="1" applyFont="1" applyBorder="1" applyAlignment="1">
      <alignment horizontal="center"/>
    </xf>
    <xf numFmtId="168" fontId="4" fillId="0" borderId="22" xfId="0" applyNumberFormat="1" applyFont="1" applyBorder="1" applyAlignment="1">
      <alignment horizontal="center"/>
    </xf>
    <xf numFmtId="168" fontId="14" fillId="0" borderId="0" xfId="0" applyNumberFormat="1" applyFont="1" applyBorder="1" applyAlignment="1">
      <alignment horizontal="center"/>
    </xf>
    <xf numFmtId="168" fontId="4" fillId="0" borderId="28" xfId="0" applyNumberFormat="1" applyFont="1" applyBorder="1" applyAlignment="1">
      <alignment horizontal="center"/>
    </xf>
    <xf numFmtId="168" fontId="4" fillId="0" borderId="55" xfId="0" applyNumberFormat="1" applyFont="1" applyBorder="1" applyAlignment="1">
      <alignment horizontal="left"/>
    </xf>
    <xf numFmtId="168" fontId="4" fillId="0" borderId="55" xfId="0" applyNumberFormat="1" applyFont="1" applyBorder="1" applyAlignment="1">
      <alignment horizontal="center"/>
    </xf>
    <xf numFmtId="0" fontId="6" fillId="0" borderId="10" xfId="0" applyNumberFormat="1" applyFont="1" applyBorder="1" applyAlignment="1">
      <alignment horizontal="center"/>
    </xf>
    <xf numFmtId="168" fontId="6" fillId="0" borderId="11" xfId="0" applyNumberFormat="1" applyFont="1" applyBorder="1" applyAlignment="1">
      <alignment horizontal="left" wrapText="1"/>
    </xf>
    <xf numFmtId="169" fontId="6" fillId="0" borderId="11" xfId="0" applyNumberFormat="1" applyFont="1" applyBorder="1" applyAlignment="1">
      <alignment horizontal="right"/>
    </xf>
    <xf numFmtId="5" fontId="4" fillId="0" borderId="24" xfId="0" applyNumberFormat="1" applyFont="1" applyBorder="1" applyAlignment="1">
      <alignment horizontal="right" wrapText="1"/>
    </xf>
    <xf numFmtId="168" fontId="15" fillId="0" borderId="0" xfId="0" applyNumberFormat="1" applyFont="1" applyBorder="1" applyAlignment="1">
      <alignment horizontal="center"/>
    </xf>
    <xf numFmtId="168" fontId="4" fillId="0" borderId="0" xfId="0" applyNumberFormat="1" applyFont="1" applyBorder="1" applyAlignment="1">
      <alignment horizontal="center"/>
    </xf>
    <xf numFmtId="0" fontId="6" fillId="0" borderId="20" xfId="0" applyNumberFormat="1" applyFont="1" applyBorder="1" applyAlignment="1">
      <alignment horizontal="center"/>
    </xf>
    <xf numFmtId="0" fontId="4" fillId="0" borderId="27" xfId="0" applyFont="1" applyBorder="1" applyAlignment="1">
      <alignment horizontal="right"/>
    </xf>
    <xf numFmtId="169" fontId="4" fillId="0" borderId="27" xfId="0" applyNumberFormat="1" applyFont="1" applyBorder="1" applyAlignment="1">
      <alignment horizontal="center" wrapText="1"/>
    </xf>
    <xf numFmtId="5" fontId="4" fillId="0" borderId="22" xfId="0" applyNumberFormat="1" applyFont="1" applyBorder="1" applyAlignment="1">
      <alignment horizontal="center" wrapText="1"/>
    </xf>
    <xf numFmtId="0" fontId="0" fillId="0" borderId="0" xfId="0" applyNumberFormat="1" applyFont="1" applyFill="1" applyBorder="1" applyAlignment="1" applyProtection="1"/>
    <xf numFmtId="0" fontId="8" fillId="0" borderId="0" xfId="0" applyFont="1" applyAlignment="1">
      <alignment horizontal="center" wrapText="1"/>
    </xf>
    <xf numFmtId="0" fontId="7" fillId="0" borderId="0" xfId="0" applyFont="1" applyBorder="1" applyAlignment="1">
      <alignment wrapText="1"/>
    </xf>
    <xf numFmtId="168" fontId="8" fillId="0" borderId="13" xfId="0" applyNumberFormat="1" applyFont="1" applyBorder="1" applyAlignment="1">
      <alignment horizontal="center" wrapText="1"/>
    </xf>
    <xf numFmtId="168" fontId="8" fillId="0" borderId="29" xfId="0" applyNumberFormat="1" applyFont="1" applyBorder="1" applyAlignment="1">
      <alignment horizontal="center" wrapText="1"/>
    </xf>
    <xf numFmtId="0" fontId="7" fillId="0" borderId="0" xfId="0" applyFont="1" applyAlignment="1">
      <alignment wrapText="1"/>
    </xf>
    <xf numFmtId="0" fontId="8" fillId="0" borderId="13" xfId="0" applyFont="1" applyBorder="1" applyAlignment="1">
      <alignment horizontal="center" wrapText="1"/>
    </xf>
    <xf numFmtId="0" fontId="8" fillId="0" borderId="64" xfId="0" applyFont="1" applyBorder="1" applyAlignment="1">
      <alignment horizontal="left" wrapText="1"/>
    </xf>
    <xf numFmtId="0" fontId="8" fillId="0" borderId="107" xfId="0" applyFont="1" applyBorder="1" applyAlignment="1">
      <alignment horizontal="center" wrapText="1"/>
    </xf>
    <xf numFmtId="0" fontId="8" fillId="0" borderId="108" xfId="0" applyFont="1" applyBorder="1" applyAlignment="1">
      <alignment horizontal="center" wrapText="1"/>
    </xf>
    <xf numFmtId="0" fontId="8" fillId="0" borderId="11" xfId="0" applyFont="1" applyBorder="1" applyAlignment="1">
      <alignment horizontal="center" wrapText="1"/>
    </xf>
    <xf numFmtId="0" fontId="8" fillId="33" borderId="13" xfId="0" applyFont="1" applyFill="1" applyBorder="1" applyAlignment="1">
      <alignment horizontal="center" wrapText="1"/>
    </xf>
    <xf numFmtId="0" fontId="10" fillId="33" borderId="57" xfId="0" applyFont="1" applyFill="1" applyBorder="1" applyAlignment="1">
      <alignment horizontal="left" wrapText="1"/>
    </xf>
    <xf numFmtId="0" fontId="8" fillId="33" borderId="65" xfId="0" applyFont="1" applyFill="1" applyBorder="1" applyAlignment="1">
      <alignment horizontal="center" wrapText="1"/>
    </xf>
    <xf numFmtId="0" fontId="8" fillId="33" borderId="64" xfId="0" applyFont="1" applyFill="1" applyBorder="1" applyAlignment="1">
      <alignment horizontal="center" wrapText="1"/>
    </xf>
    <xf numFmtId="0" fontId="7" fillId="0" borderId="13" xfId="0" applyFont="1" applyFill="1" applyBorder="1" applyAlignment="1">
      <alignment horizontal="center" wrapText="1"/>
    </xf>
    <xf numFmtId="0" fontId="10" fillId="0" borderId="45" xfId="0" applyFont="1" applyBorder="1" applyAlignment="1">
      <alignment horizontal="left" wrapText="1"/>
    </xf>
    <xf numFmtId="0" fontId="7" fillId="33" borderId="38" xfId="0" applyFont="1" applyFill="1" applyBorder="1" applyAlignment="1">
      <alignment horizontal="center" wrapText="1"/>
    </xf>
    <xf numFmtId="0" fontId="7" fillId="33" borderId="45" xfId="0" applyFont="1" applyFill="1" applyBorder="1" applyAlignment="1">
      <alignment horizontal="center" wrapText="1"/>
    </xf>
    <xf numFmtId="0" fontId="7" fillId="0" borderId="13" xfId="0" applyFont="1" applyBorder="1" applyAlignment="1">
      <alignment horizontal="center" vertical="top" wrapText="1"/>
    </xf>
    <xf numFmtId="0" fontId="7" fillId="0" borderId="97" xfId="0" applyFont="1" applyBorder="1" applyAlignment="1">
      <alignment horizontal="left" wrapText="1"/>
    </xf>
    <xf numFmtId="6" fontId="7" fillId="0" borderId="99" xfId="0" applyNumberFormat="1" applyFont="1" applyBorder="1" applyAlignment="1">
      <alignment horizontal="center" wrapText="1"/>
    </xf>
    <xf numFmtId="0" fontId="8" fillId="33" borderId="31" xfId="0" applyFont="1" applyFill="1" applyBorder="1" applyAlignment="1">
      <alignment horizontal="center" wrapText="1"/>
    </xf>
    <xf numFmtId="0" fontId="0" fillId="0" borderId="0" xfId="0" applyFont="1" applyBorder="1"/>
    <xf numFmtId="0" fontId="16" fillId="0" borderId="65" xfId="0" applyFont="1" applyBorder="1" applyAlignment="1">
      <alignment wrapText="1"/>
    </xf>
    <xf numFmtId="0" fontId="16" fillId="0" borderId="0" xfId="0" applyFont="1" applyBorder="1" applyAlignment="1">
      <alignment wrapText="1"/>
    </xf>
    <xf numFmtId="0" fontId="7" fillId="0" borderId="0" xfId="0" applyFont="1" applyBorder="1" applyAlignment="1">
      <alignment vertical="top" wrapText="1"/>
    </xf>
    <xf numFmtId="0" fontId="0" fillId="0" borderId="0" xfId="0" applyFont="1" applyProtection="1">
      <protection locked="0"/>
    </xf>
    <xf numFmtId="0" fontId="0" fillId="0" borderId="0" xfId="0" applyFont="1" applyAlignment="1">
      <alignment horizontal="center"/>
    </xf>
    <xf numFmtId="0" fontId="0" fillId="0" borderId="0" xfId="0" applyFont="1" applyAlignment="1" applyProtection="1">
      <alignment wrapText="1"/>
      <protection locked="0"/>
    </xf>
    <xf numFmtId="168" fontId="5" fillId="0" borderId="13" xfId="0" applyNumberFormat="1" applyFont="1" applyBorder="1" applyAlignment="1">
      <alignment horizontal="center"/>
    </xf>
    <xf numFmtId="168" fontId="5" fillId="0" borderId="56" xfId="0" applyNumberFormat="1" applyFont="1" applyBorder="1" applyAlignment="1">
      <alignment horizontal="center"/>
    </xf>
    <xf numFmtId="0" fontId="5" fillId="0" borderId="11" xfId="0" applyFont="1" applyBorder="1" applyAlignment="1" applyProtection="1">
      <alignment wrapText="1"/>
      <protection locked="0"/>
    </xf>
    <xf numFmtId="0" fontId="5" fillId="0" borderId="11" xfId="0" applyFont="1" applyBorder="1" applyAlignment="1">
      <alignment horizontal="left" wrapText="1"/>
    </xf>
    <xf numFmtId="0" fontId="4" fillId="0" borderId="11" xfId="0" applyFont="1" applyBorder="1" applyAlignment="1">
      <alignment horizontal="center" wrapText="1"/>
    </xf>
    <xf numFmtId="0" fontId="5" fillId="33" borderId="11" xfId="0" applyFont="1" applyFill="1" applyBorder="1" applyAlignment="1" applyProtection="1">
      <alignment wrapText="1"/>
      <protection locked="0"/>
    </xf>
    <xf numFmtId="0" fontId="5" fillId="33" borderId="45" xfId="0" applyFont="1" applyFill="1" applyBorder="1" applyAlignment="1">
      <alignment horizontal="center" wrapText="1"/>
    </xf>
    <xf numFmtId="0" fontId="4" fillId="33" borderId="13" xfId="0" applyFont="1" applyFill="1" applyBorder="1" applyAlignment="1">
      <alignment horizontal="center" wrapText="1"/>
    </xf>
    <xf numFmtId="0" fontId="4" fillId="0" borderId="13" xfId="0" applyFont="1" applyBorder="1" applyAlignment="1" applyProtection="1">
      <alignment horizontal="center" wrapText="1"/>
      <protection locked="0"/>
    </xf>
    <xf numFmtId="0" fontId="4" fillId="0" borderId="29" xfId="0" applyFont="1" applyBorder="1" applyAlignment="1">
      <alignment horizontal="left" wrapText="1"/>
    </xf>
    <xf numFmtId="0" fontId="0" fillId="0" borderId="29" xfId="0" applyFont="1" applyFill="1" applyBorder="1"/>
    <xf numFmtId="0" fontId="6" fillId="0" borderId="109" xfId="0" applyFont="1" applyBorder="1" applyAlignment="1" applyProtection="1">
      <alignment horizontal="center" wrapText="1"/>
      <protection locked="0"/>
    </xf>
    <xf numFmtId="0" fontId="6" fillId="0" borderId="110" xfId="0" applyFont="1" applyBorder="1" applyAlignment="1">
      <alignment horizontal="left" wrapText="1"/>
    </xf>
    <xf numFmtId="0" fontId="0" fillId="0" borderId="13" xfId="0" applyFont="1" applyBorder="1" applyAlignment="1">
      <alignment horizontal="center" wrapText="1"/>
    </xf>
    <xf numFmtId="0" fontId="6" fillId="33" borderId="111" xfId="0" applyFont="1" applyFill="1" applyBorder="1" applyAlignment="1" applyProtection="1">
      <alignment horizontal="right" wrapText="1"/>
      <protection locked="0"/>
    </xf>
    <xf numFmtId="0" fontId="6" fillId="33" borderId="112" xfId="0" applyFont="1" applyFill="1" applyBorder="1" applyAlignment="1">
      <alignment wrapText="1"/>
    </xf>
    <xf numFmtId="0" fontId="0" fillId="33" borderId="13" xfId="0" applyFont="1" applyFill="1" applyBorder="1" applyAlignment="1">
      <alignment horizontal="center"/>
    </xf>
    <xf numFmtId="0" fontId="6" fillId="0" borderId="111" xfId="0" applyFont="1" applyBorder="1" applyAlignment="1" applyProtection="1">
      <alignment horizontal="center" wrapText="1"/>
      <protection locked="0"/>
    </xf>
    <xf numFmtId="0" fontId="6" fillId="0" borderId="112" xfId="0" applyFont="1" applyBorder="1" applyAlignment="1">
      <alignment horizontal="left" wrapText="1"/>
    </xf>
    <xf numFmtId="0" fontId="0" fillId="0" borderId="113" xfId="0" applyFont="1" applyBorder="1" applyAlignment="1">
      <alignment horizontal="center" wrapText="1"/>
    </xf>
    <xf numFmtId="0" fontId="6" fillId="33" borderId="111" xfId="0" applyFont="1" applyFill="1" applyBorder="1" applyAlignment="1" applyProtection="1">
      <alignment wrapText="1"/>
      <protection locked="0"/>
    </xf>
    <xf numFmtId="0" fontId="6" fillId="33" borderId="114" xfId="0" applyFont="1" applyFill="1" applyBorder="1" applyAlignment="1" applyProtection="1">
      <alignment wrapText="1"/>
      <protection locked="0"/>
    </xf>
    <xf numFmtId="0" fontId="6" fillId="33" borderId="113" xfId="0" applyFont="1" applyFill="1" applyBorder="1" applyAlignment="1">
      <alignment wrapText="1"/>
    </xf>
    <xf numFmtId="0" fontId="6" fillId="0" borderId="115" xfId="0" applyFont="1" applyBorder="1" applyAlignment="1" applyProtection="1">
      <alignment horizontal="center" wrapText="1"/>
      <protection locked="0"/>
    </xf>
    <xf numFmtId="0" fontId="6" fillId="0" borderId="116" xfId="0" applyFont="1" applyBorder="1" applyAlignment="1">
      <alignment horizontal="left" wrapText="1"/>
    </xf>
    <xf numFmtId="169" fontId="0" fillId="0" borderId="13" xfId="0" applyNumberFormat="1" applyFont="1" applyBorder="1" applyAlignment="1">
      <alignment horizontal="center" wrapText="1"/>
    </xf>
    <xf numFmtId="0" fontId="3" fillId="0" borderId="0" xfId="0" applyFont="1" applyBorder="1"/>
    <xf numFmtId="0" fontId="1" fillId="0" borderId="120" xfId="0" applyFont="1" applyBorder="1" applyAlignment="1">
      <alignment horizontal="left"/>
    </xf>
    <xf numFmtId="168" fontId="1" fillId="0" borderId="0" xfId="0" applyNumberFormat="1" applyFont="1" applyBorder="1" applyAlignment="1">
      <alignment horizontal="center"/>
    </xf>
    <xf numFmtId="0" fontId="1" fillId="0" borderId="0" xfId="0" applyFont="1" applyFill="1" applyBorder="1" applyAlignment="1">
      <alignment horizontal="center"/>
    </xf>
    <xf numFmtId="0" fontId="12" fillId="0" borderId="0" xfId="0" applyFont="1" applyFill="1" applyBorder="1" applyAlignment="1">
      <alignment horizontal="center"/>
    </xf>
    <xf numFmtId="0" fontId="12" fillId="0" borderId="0" xfId="0" applyFont="1" applyFill="1" applyBorder="1" applyAlignment="1">
      <alignment horizontal="left"/>
    </xf>
    <xf numFmtId="0" fontId="12" fillId="0" borderId="0" xfId="0" applyFont="1" applyFill="1" applyBorder="1" applyAlignment="1"/>
    <xf numFmtId="9" fontId="3" fillId="0" borderId="0" xfId="0" applyNumberFormat="1" applyFont="1" applyBorder="1"/>
    <xf numFmtId="0" fontId="3" fillId="0" borderId="0" xfId="0" applyFont="1" applyFill="1" applyBorder="1" applyAlignment="1">
      <alignment horizontal="center"/>
    </xf>
    <xf numFmtId="0" fontId="3" fillId="0" borderId="0" xfId="0" quotePrefix="1" applyFont="1" applyFill="1" applyBorder="1" applyAlignment="1">
      <alignment horizontal="center"/>
    </xf>
    <xf numFmtId="0" fontId="3" fillId="0" borderId="0" xfId="0" applyFont="1" applyFill="1" applyBorder="1" applyAlignment="1"/>
    <xf numFmtId="41" fontId="3" fillId="0" borderId="0" xfId="0" applyNumberFormat="1" applyFont="1" applyFill="1" applyBorder="1" applyAlignment="1"/>
    <xf numFmtId="9" fontId="1" fillId="0" borderId="0" xfId="0" applyNumberFormat="1" applyFont="1" applyBorder="1"/>
    <xf numFmtId="0" fontId="1" fillId="0" borderId="0" xfId="0" applyFont="1" applyFill="1" applyBorder="1" applyAlignment="1"/>
    <xf numFmtId="5" fontId="3" fillId="0" borderId="0" xfId="0" applyNumberFormat="1" applyFont="1" applyFill="1" applyBorder="1" applyAlignment="1"/>
    <xf numFmtId="5" fontId="1" fillId="0" borderId="0" xfId="0" applyNumberFormat="1" applyFont="1" applyFill="1" applyBorder="1" applyAlignment="1"/>
    <xf numFmtId="170" fontId="3" fillId="0" borderId="0" xfId="0" applyNumberFormat="1" applyFont="1" applyFill="1" applyBorder="1" applyAlignment="1"/>
    <xf numFmtId="42" fontId="1" fillId="0" borderId="0" xfId="0" applyNumberFormat="1" applyFont="1" applyFill="1" applyBorder="1" applyAlignment="1"/>
    <xf numFmtId="37" fontId="3" fillId="0" borderId="0" xfId="0" applyNumberFormat="1" applyFont="1" applyFill="1" applyBorder="1" applyAlignment="1"/>
    <xf numFmtId="3" fontId="12" fillId="0" borderId="0" xfId="0" applyNumberFormat="1" applyFont="1" applyFill="1" applyBorder="1" applyAlignment="1"/>
    <xf numFmtId="0" fontId="3" fillId="0" borderId="0" xfId="0" applyFont="1" applyFill="1" applyBorder="1" applyAlignment="1">
      <alignment wrapText="1"/>
    </xf>
    <xf numFmtId="0" fontId="17" fillId="0" borderId="0" xfId="0" applyFont="1" applyFill="1" applyBorder="1" applyAlignment="1">
      <alignment horizontal="center"/>
    </xf>
    <xf numFmtId="0" fontId="1" fillId="0" borderId="0" xfId="0" applyFont="1" applyFill="1" applyBorder="1" applyAlignment="1">
      <alignment horizontal="left"/>
    </xf>
    <xf numFmtId="0" fontId="1" fillId="0" borderId="0" xfId="0" applyFont="1" applyBorder="1" applyAlignment="1">
      <alignment horizontal="left"/>
    </xf>
    <xf numFmtId="5" fontId="3" fillId="0" borderId="0" xfId="0" applyNumberFormat="1" applyFont="1" applyFill="1" applyBorder="1" applyAlignment="1" applyProtection="1"/>
    <xf numFmtId="171" fontId="3" fillId="0" borderId="0" xfId="0" applyNumberFormat="1" applyFont="1" applyFill="1" applyBorder="1" applyAlignment="1" applyProtection="1"/>
    <xf numFmtId="0" fontId="12" fillId="0" borderId="0" xfId="0" applyFont="1" applyFill="1" applyBorder="1" applyAlignment="1" applyProtection="1"/>
    <xf numFmtId="0" fontId="1" fillId="0" borderId="0" xfId="0" applyFont="1" applyFill="1" applyBorder="1" applyAlignment="1" applyProtection="1">
      <alignment horizontal="center"/>
    </xf>
    <xf numFmtId="37" fontId="3" fillId="0" borderId="0" xfId="0" applyNumberFormat="1" applyFont="1" applyFill="1" applyBorder="1" applyAlignment="1" applyProtection="1"/>
    <xf numFmtId="0" fontId="3" fillId="0" borderId="0" xfId="0" applyFont="1" applyFill="1" applyBorder="1" applyAlignment="1" applyProtection="1"/>
    <xf numFmtId="0" fontId="1" fillId="0" borderId="0" xfId="0" applyFont="1" applyFill="1" applyBorder="1" applyAlignment="1" applyProtection="1"/>
    <xf numFmtId="5" fontId="3" fillId="0" borderId="0" xfId="0" applyNumberFormat="1" applyFont="1" applyFill="1" applyBorder="1" applyAlignment="1" applyProtection="1">
      <protection locked="0"/>
    </xf>
    <xf numFmtId="0" fontId="1" fillId="0" borderId="121" xfId="0" applyFont="1" applyFill="1" applyBorder="1" applyAlignment="1">
      <alignment horizontal="center"/>
    </xf>
    <xf numFmtId="0" fontId="1" fillId="0" borderId="121" xfId="0" applyFont="1" applyFill="1" applyBorder="1" applyAlignment="1"/>
    <xf numFmtId="5" fontId="3" fillId="0" borderId="121" xfId="0" applyNumberFormat="1" applyFont="1" applyFill="1" applyBorder="1" applyAlignment="1" applyProtection="1">
      <protection locked="0"/>
    </xf>
    <xf numFmtId="0" fontId="1" fillId="0" borderId="122" xfId="0" applyFont="1" applyFill="1" applyBorder="1" applyAlignment="1">
      <alignment horizontal="center"/>
    </xf>
    <xf numFmtId="0" fontId="1" fillId="0" borderId="122" xfId="0" applyFont="1" applyFill="1" applyBorder="1" applyAlignment="1"/>
    <xf numFmtId="5" fontId="3" fillId="0" borderId="122" xfId="0" applyNumberFormat="1" applyFont="1" applyFill="1" applyBorder="1" applyAlignment="1" applyProtection="1">
      <protection locked="0"/>
    </xf>
    <xf numFmtId="0" fontId="3" fillId="0" borderId="122" xfId="0" applyFont="1" applyBorder="1"/>
    <xf numFmtId="0" fontId="3" fillId="0" borderId="0" xfId="0" applyFont="1"/>
    <xf numFmtId="0" fontId="4" fillId="0" borderId="0" xfId="0" applyFont="1" applyBorder="1" applyAlignment="1">
      <alignment horizontal="center"/>
    </xf>
    <xf numFmtId="0" fontId="0" fillId="0" borderId="0" xfId="0" applyBorder="1" applyAlignment="1">
      <alignment horizontal="center"/>
    </xf>
    <xf numFmtId="0" fontId="18" fillId="0" borderId="0" xfId="0" applyFont="1" applyBorder="1" applyAlignment="1">
      <alignment horizontal="center"/>
    </xf>
    <xf numFmtId="0" fontId="0" fillId="0" borderId="0" xfId="0" applyFont="1" applyFill="1" applyAlignment="1">
      <alignment horizontal="center"/>
    </xf>
    <xf numFmtId="0" fontId="5" fillId="0" borderId="0" xfId="0" applyFont="1" applyBorder="1" applyAlignment="1">
      <alignment horizontal="center"/>
    </xf>
    <xf numFmtId="0" fontId="5" fillId="0" borderId="17" xfId="0" applyFont="1" applyBorder="1" applyAlignment="1">
      <alignment horizontal="center"/>
    </xf>
    <xf numFmtId="0" fontId="0" fillId="0" borderId="0" xfId="0" applyFont="1" applyAlignment="1">
      <alignment horizontal="center" wrapText="1"/>
    </xf>
    <xf numFmtId="0" fontId="8" fillId="0" borderId="0" xfId="0" applyFont="1" applyBorder="1" applyAlignment="1">
      <alignment horizontal="center"/>
    </xf>
    <xf numFmtId="0" fontId="7" fillId="0" borderId="17" xfId="0" applyFont="1" applyBorder="1" applyAlignment="1">
      <alignment horizontal="center"/>
    </xf>
    <xf numFmtId="0" fontId="0" fillId="0" borderId="17" xfId="0" applyBorder="1" applyAlignment="1">
      <alignment horizontal="center"/>
    </xf>
    <xf numFmtId="0" fontId="0" fillId="0" borderId="0" xfId="0" applyAlignment="1">
      <alignment horizontal="center"/>
    </xf>
    <xf numFmtId="0" fontId="10" fillId="0" borderId="0" xfId="0" applyFont="1" applyBorder="1" applyAlignment="1">
      <alignment horizontal="center"/>
    </xf>
    <xf numFmtId="0" fontId="1" fillId="0" borderId="44" xfId="0" applyFont="1" applyFill="1" applyBorder="1" applyAlignment="1">
      <alignment wrapText="1"/>
    </xf>
    <xf numFmtId="0" fontId="1" fillId="0" borderId="45" xfId="0" applyFont="1" applyFill="1" applyBorder="1" applyAlignment="1">
      <alignment wrapText="1"/>
    </xf>
    <xf numFmtId="0" fontId="1" fillId="0" borderId="46" xfId="0" applyFont="1" applyFill="1" applyBorder="1" applyAlignment="1">
      <alignment horizontal="left"/>
    </xf>
    <xf numFmtId="0" fontId="1" fillId="0" borderId="29" xfId="0" applyFont="1" applyFill="1" applyBorder="1" applyAlignment="1">
      <alignment horizontal="left"/>
    </xf>
    <xf numFmtId="0" fontId="1" fillId="0" borderId="47" xfId="0" applyFont="1" applyFill="1" applyBorder="1" applyAlignment="1">
      <alignment horizontal="left"/>
    </xf>
    <xf numFmtId="0" fontId="1" fillId="0" borderId="48" xfId="0" applyFont="1" applyFill="1" applyBorder="1" applyAlignment="1">
      <alignment horizontal="left"/>
    </xf>
    <xf numFmtId="0" fontId="2" fillId="33" borderId="35" xfId="0" applyFont="1" applyFill="1" applyBorder="1" applyAlignment="1">
      <alignment wrapText="1"/>
    </xf>
    <xf numFmtId="0" fontId="2" fillId="33" borderId="43" xfId="0" applyFont="1" applyFill="1" applyBorder="1" applyAlignment="1">
      <alignment wrapText="1"/>
    </xf>
    <xf numFmtId="0" fontId="2" fillId="33" borderId="49" xfId="0" applyFont="1" applyFill="1" applyBorder="1" applyAlignment="1">
      <alignment wrapText="1"/>
    </xf>
    <xf numFmtId="0" fontId="1" fillId="0" borderId="28" xfId="0" applyFont="1" applyBorder="1" applyAlignment="1">
      <alignment horizontal="center"/>
    </xf>
    <xf numFmtId="0" fontId="1" fillId="0" borderId="0" xfId="0" applyFont="1" applyBorder="1" applyAlignment="1">
      <alignment horizontal="center"/>
    </xf>
    <xf numFmtId="0" fontId="1" fillId="0" borderId="41" xfId="0" applyFont="1" applyBorder="1" applyAlignment="1">
      <alignment horizontal="center"/>
    </xf>
    <xf numFmtId="0" fontId="1" fillId="0" borderId="36" xfId="0" applyFont="1" applyFill="1" applyBorder="1" applyAlignment="1">
      <alignment wrapText="1"/>
    </xf>
    <xf numFmtId="0" fontId="1" fillId="0" borderId="17" xfId="0" applyFont="1" applyFill="1" applyBorder="1" applyAlignment="1">
      <alignment wrapText="1"/>
    </xf>
    <xf numFmtId="0" fontId="1" fillId="0" borderId="32" xfId="0" applyFont="1" applyFill="1" applyBorder="1" applyAlignment="1">
      <alignment wrapText="1"/>
    </xf>
    <xf numFmtId="0" fontId="1" fillId="0" borderId="35" xfId="0" applyFont="1" applyBorder="1" applyAlignment="1">
      <alignment horizontal="left" wrapText="1"/>
    </xf>
    <xf numFmtId="0" fontId="1" fillId="0" borderId="43" xfId="0" applyFont="1" applyBorder="1" applyAlignment="1">
      <alignment horizontal="left" wrapText="1"/>
    </xf>
    <xf numFmtId="0" fontId="1" fillId="0" borderId="42" xfId="0" applyFont="1" applyBorder="1" applyAlignment="1">
      <alignment horizontal="left" wrapText="1"/>
    </xf>
    <xf numFmtId="49" fontId="1" fillId="0" borderId="28" xfId="0" applyNumberFormat="1" applyFont="1" applyFill="1" applyBorder="1" applyAlignment="1">
      <alignment horizontal="left"/>
    </xf>
    <xf numFmtId="49" fontId="1" fillId="0" borderId="0" xfId="0" applyNumberFormat="1" applyFont="1" applyFill="1" applyBorder="1" applyAlignment="1">
      <alignment horizontal="left"/>
    </xf>
    <xf numFmtId="0" fontId="1" fillId="0" borderId="57" xfId="0" applyFont="1" applyFill="1" applyBorder="1" applyAlignment="1">
      <alignment vertical="top" wrapText="1"/>
    </xf>
    <xf numFmtId="0" fontId="11" fillId="0" borderId="58" xfId="0" applyFont="1" applyFill="1" applyBorder="1" applyAlignment="1"/>
    <xf numFmtId="0" fontId="1" fillId="0" borderId="35" xfId="0" applyFont="1" applyFill="1" applyBorder="1" applyAlignment="1">
      <alignment horizontal="left" wrapText="1"/>
    </xf>
    <xf numFmtId="0" fontId="1" fillId="0" borderId="43" xfId="0" applyFont="1" applyFill="1" applyBorder="1" applyAlignment="1">
      <alignment horizontal="left" wrapText="1"/>
    </xf>
    <xf numFmtId="0" fontId="1" fillId="0" borderId="56" xfId="0" applyFont="1" applyFill="1" applyBorder="1" applyAlignment="1">
      <alignment horizontal="left" vertical="top" wrapText="1"/>
    </xf>
    <xf numFmtId="0" fontId="1" fillId="0" borderId="57" xfId="0" applyFont="1" applyFill="1" applyBorder="1" applyAlignment="1">
      <alignment horizontal="left" vertical="top" wrapText="1"/>
    </xf>
    <xf numFmtId="0" fontId="1" fillId="0" borderId="56" xfId="0" applyFont="1" applyFill="1" applyBorder="1" applyAlignment="1">
      <alignment horizontal="left" wrapText="1"/>
    </xf>
    <xf numFmtId="0" fontId="1" fillId="0" borderId="57" xfId="0" applyFont="1" applyFill="1" applyBorder="1" applyAlignment="1">
      <alignment horizontal="left" wrapText="1"/>
    </xf>
    <xf numFmtId="0" fontId="3" fillId="0" borderId="50" xfId="0" applyFont="1" applyFill="1" applyBorder="1" applyAlignment="1">
      <alignment horizontal="center"/>
    </xf>
    <xf numFmtId="0" fontId="3" fillId="0" borderId="52" xfId="0" applyFont="1" applyFill="1" applyBorder="1" applyAlignment="1">
      <alignment horizontal="center"/>
    </xf>
    <xf numFmtId="0" fontId="3" fillId="0" borderId="51" xfId="0" applyFont="1" applyFill="1" applyBorder="1" applyAlignment="1">
      <alignment horizontal="center"/>
    </xf>
    <xf numFmtId="0" fontId="1" fillId="0" borderId="36" xfId="0" applyFont="1" applyFill="1" applyBorder="1" applyAlignment="1">
      <alignment horizontal="center" wrapText="1"/>
    </xf>
    <xf numFmtId="0" fontId="1" fillId="0" borderId="17" xfId="0" applyFont="1" applyFill="1" applyBorder="1" applyAlignment="1">
      <alignment horizontal="center" wrapText="1"/>
    </xf>
    <xf numFmtId="0" fontId="1" fillId="0" borderId="32" xfId="0" applyFont="1" applyFill="1" applyBorder="1" applyAlignment="1">
      <alignment horizontal="center" wrapText="1"/>
    </xf>
    <xf numFmtId="0" fontId="10" fillId="0" borderId="17" xfId="0" applyFont="1" applyBorder="1" applyAlignment="1">
      <alignment horizontal="center"/>
    </xf>
    <xf numFmtId="0" fontId="4" fillId="0" borderId="46" xfId="0" applyNumberFormat="1" applyFont="1" applyBorder="1" applyAlignment="1">
      <alignment horizontal="center"/>
    </xf>
    <xf numFmtId="0" fontId="4" fillId="0" borderId="57" xfId="0" applyNumberFormat="1" applyFont="1" applyBorder="1" applyAlignment="1">
      <alignment horizontal="center"/>
    </xf>
    <xf numFmtId="0" fontId="4" fillId="0" borderId="63" xfId="0" applyNumberFormat="1" applyFont="1" applyBorder="1" applyAlignment="1">
      <alignment horizontal="center"/>
    </xf>
    <xf numFmtId="0" fontId="16" fillId="0" borderId="0" xfId="0" applyFont="1" applyBorder="1" applyAlignment="1">
      <alignment wrapText="1"/>
    </xf>
    <xf numFmtId="0" fontId="8" fillId="0" borderId="0" xfId="0" applyFont="1" applyAlignment="1">
      <alignment horizontal="center"/>
    </xf>
    <xf numFmtId="0" fontId="8" fillId="0" borderId="0" xfId="0" applyFont="1" applyAlignment="1">
      <alignment horizontal="center" wrapText="1"/>
    </xf>
    <xf numFmtId="0" fontId="16" fillId="0" borderId="65" xfId="0" applyFont="1" applyBorder="1" applyAlignment="1">
      <alignment wrapText="1"/>
    </xf>
    <xf numFmtId="0" fontId="1" fillId="0" borderId="117" xfId="0" applyFont="1" applyBorder="1" applyAlignment="1">
      <alignment horizontal="center"/>
    </xf>
    <xf numFmtId="0" fontId="1" fillId="0" borderId="119" xfId="0" applyFont="1" applyBorder="1" applyAlignment="1">
      <alignment horizontal="center"/>
    </xf>
    <xf numFmtId="0" fontId="1" fillId="0" borderId="118" xfId="0" applyFont="1" applyBorder="1" applyAlignment="1">
      <alignment horizont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ustomBuiltin="1"/>
    <cellStyle name="Note" xfId="37" builtinId="10" customBuiltin="1"/>
    <cellStyle name="Output" xfId="38" builtinId="21" customBuiltin="1"/>
    <cellStyle name="Percent" xfId="39" builtinId="5" customBuiltin="1"/>
    <cellStyle name="Title" xfId="40" builtinId="15" customBuiltin="1"/>
    <cellStyle name="Total" xfId="41" builtinId="25" customBuiltin="1"/>
    <cellStyle name="Warning Text" xfId="42"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5"/>
  <sheetViews>
    <sheetView tabSelected="1" zoomScale="75" workbookViewId="0">
      <selection activeCell="A28" sqref="A28"/>
    </sheetView>
  </sheetViews>
  <sheetFormatPr defaultRowHeight="15" x14ac:dyDescent="0.2"/>
  <cols>
    <col min="1" max="1" width="5.109375" style="1" bestFit="1" customWidth="1"/>
    <col min="2" max="2" width="29.33203125" style="1" customWidth="1"/>
    <col min="3" max="3" width="70.5546875" style="1" bestFit="1" customWidth="1"/>
    <col min="4" max="16384" width="8.88671875" style="1"/>
  </cols>
  <sheetData>
    <row r="1" spans="1:3" x14ac:dyDescent="0.2">
      <c r="A1" s="448"/>
      <c r="B1" s="448"/>
      <c r="C1" s="448"/>
    </row>
    <row r="2" spans="1:3" ht="18" customHeight="1" x14ac:dyDescent="0.25">
      <c r="A2" s="449" t="s">
        <v>0</v>
      </c>
      <c r="B2" s="449"/>
      <c r="C2" s="449"/>
    </row>
    <row r="3" spans="1:3" ht="18" customHeight="1" x14ac:dyDescent="0.25">
      <c r="A3" s="447" t="s">
        <v>1</v>
      </c>
      <c r="B3" s="447"/>
      <c r="C3" s="447"/>
    </row>
    <row r="4" spans="1:3" ht="18" customHeight="1" x14ac:dyDescent="0.25">
      <c r="A4" s="447" t="s">
        <v>2</v>
      </c>
      <c r="B4" s="447"/>
      <c r="C4" s="447"/>
    </row>
    <row r="5" spans="1:3" ht="15.75" customHeight="1" x14ac:dyDescent="0.25">
      <c r="A5" s="447" t="s">
        <v>3</v>
      </c>
      <c r="B5" s="447"/>
      <c r="C5" s="447"/>
    </row>
    <row r="6" spans="1:3" ht="15.75" customHeight="1" x14ac:dyDescent="0.25">
      <c r="A6" s="447" t="s">
        <v>4</v>
      </c>
      <c r="B6" s="447"/>
      <c r="C6" s="447"/>
    </row>
    <row r="7" spans="1:3" ht="16.5" customHeight="1" thickBot="1" x14ac:dyDescent="0.3">
      <c r="A7" s="447"/>
      <c r="B7" s="447"/>
      <c r="C7" s="447"/>
    </row>
    <row r="8" spans="1:3" ht="15.75" customHeight="1" x14ac:dyDescent="0.25">
      <c r="A8" s="3">
        <v>-1</v>
      </c>
      <c r="B8" s="4">
        <v>-2</v>
      </c>
      <c r="C8" s="5">
        <v>-3</v>
      </c>
    </row>
    <row r="9" spans="1:3" ht="15.75" customHeight="1" x14ac:dyDescent="0.25">
      <c r="A9" s="6"/>
      <c r="B9" s="7"/>
      <c r="C9" s="8"/>
    </row>
    <row r="10" spans="1:3" s="9" customFormat="1" ht="16.5" thickBot="1" x14ac:dyDescent="0.3">
      <c r="A10" s="10" t="s">
        <v>5</v>
      </c>
      <c r="B10" s="11" t="s">
        <v>6</v>
      </c>
      <c r="C10" s="12" t="s">
        <v>7</v>
      </c>
    </row>
    <row r="11" spans="1:3" ht="15.75" customHeight="1" x14ac:dyDescent="0.25">
      <c r="A11" s="13"/>
      <c r="B11" s="14"/>
      <c r="C11" s="15"/>
    </row>
    <row r="12" spans="1:3" ht="27.2" customHeight="1" x14ac:dyDescent="0.25">
      <c r="A12" s="16" t="s">
        <v>8</v>
      </c>
      <c r="B12" s="17" t="s">
        <v>9</v>
      </c>
      <c r="C12" s="18" t="s">
        <v>10</v>
      </c>
    </row>
    <row r="13" spans="1:3"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30</v>
      </c>
    </row>
    <row r="24" spans="1:3" ht="14.25" customHeight="1" x14ac:dyDescent="0.2">
      <c r="A24" s="19">
        <v>12</v>
      </c>
      <c r="B24" s="20" t="s">
        <v>32</v>
      </c>
      <c r="C24" s="21" t="s">
        <v>33</v>
      </c>
    </row>
    <row r="25" spans="1:3" ht="14.25" customHeight="1" x14ac:dyDescent="0.2">
      <c r="A25" s="19">
        <v>13</v>
      </c>
      <c r="B25" s="20" t="s">
        <v>34</v>
      </c>
      <c r="C25" s="21" t="s">
        <v>20</v>
      </c>
    </row>
    <row r="26" spans="1:3" ht="14.25" customHeight="1" x14ac:dyDescent="0.2">
      <c r="A26" s="19">
        <v>14</v>
      </c>
      <c r="B26" s="20" t="s">
        <v>35</v>
      </c>
      <c r="C26" s="24" t="s">
        <v>22</v>
      </c>
    </row>
    <row r="27" spans="1:3" ht="15" customHeight="1" thickBot="1" x14ac:dyDescent="0.25">
      <c r="A27" s="25">
        <v>15</v>
      </c>
      <c r="B27" s="26" t="s">
        <v>36</v>
      </c>
      <c r="C27" s="27" t="s">
        <v>37</v>
      </c>
    </row>
    <row r="28" spans="1:3" ht="15.75" customHeight="1" x14ac:dyDescent="0.25">
      <c r="A28" s="13"/>
      <c r="B28" s="14"/>
      <c r="C28" s="15"/>
    </row>
    <row r="29" spans="1:3" ht="27.2" customHeight="1" x14ac:dyDescent="0.25">
      <c r="A29" s="16" t="s">
        <v>38</v>
      </c>
      <c r="B29" s="17" t="s">
        <v>9</v>
      </c>
      <c r="C29" s="18" t="s">
        <v>39</v>
      </c>
    </row>
    <row r="30" spans="1:3" x14ac:dyDescent="0.2">
      <c r="A30" s="19">
        <v>1</v>
      </c>
      <c r="B30" s="20" t="s">
        <v>11</v>
      </c>
      <c r="C30" s="21" t="s">
        <v>40</v>
      </c>
    </row>
    <row r="31" spans="1:3" ht="14.25" customHeight="1" x14ac:dyDescent="0.2">
      <c r="A31" s="19">
        <v>2</v>
      </c>
      <c r="B31" s="22" t="s">
        <v>13</v>
      </c>
      <c r="C31" s="21" t="s">
        <v>41</v>
      </c>
    </row>
    <row r="32" spans="1:3" ht="14.25" customHeight="1" x14ac:dyDescent="0.2">
      <c r="A32" s="19">
        <v>3</v>
      </c>
      <c r="B32" s="22" t="s">
        <v>15</v>
      </c>
      <c r="C32" s="23" t="s">
        <v>16</v>
      </c>
    </row>
    <row r="33" spans="1:3" ht="14.25" customHeight="1" x14ac:dyDescent="0.2">
      <c r="A33" s="19">
        <v>4</v>
      </c>
      <c r="B33" s="20" t="s">
        <v>17</v>
      </c>
      <c r="C33" s="21" t="s">
        <v>42</v>
      </c>
    </row>
    <row r="34" spans="1:3" ht="14.25" customHeight="1" x14ac:dyDescent="0.2">
      <c r="A34" s="19">
        <v>5</v>
      </c>
      <c r="B34" s="20" t="s">
        <v>19</v>
      </c>
      <c r="C34" s="21" t="s">
        <v>43</v>
      </c>
    </row>
    <row r="35" spans="1:3" ht="14.25" customHeight="1" x14ac:dyDescent="0.2">
      <c r="A35" s="19">
        <v>6</v>
      </c>
      <c r="B35" s="20" t="s">
        <v>21</v>
      </c>
      <c r="C35" s="24" t="s">
        <v>22</v>
      </c>
    </row>
    <row r="36" spans="1:3" ht="14.25" customHeight="1" x14ac:dyDescent="0.2">
      <c r="A36" s="19">
        <v>7</v>
      </c>
      <c r="B36" s="20" t="s">
        <v>23</v>
      </c>
      <c r="C36" s="21" t="s">
        <v>44</v>
      </c>
    </row>
    <row r="37" spans="1:3" ht="14.25" customHeight="1" x14ac:dyDescent="0.2">
      <c r="A37" s="19">
        <v>8</v>
      </c>
      <c r="B37" s="20" t="s">
        <v>25</v>
      </c>
      <c r="C37" s="21" t="s">
        <v>45</v>
      </c>
    </row>
    <row r="38" spans="1:3" ht="14.25" customHeight="1" x14ac:dyDescent="0.2">
      <c r="A38" s="19">
        <v>9</v>
      </c>
      <c r="B38" s="20" t="s">
        <v>27</v>
      </c>
      <c r="C38" s="21" t="s">
        <v>46</v>
      </c>
    </row>
    <row r="39" spans="1:3" ht="14.25" customHeight="1" x14ac:dyDescent="0.2">
      <c r="A39" s="19">
        <v>10</v>
      </c>
      <c r="B39" s="20" t="s">
        <v>29</v>
      </c>
      <c r="C39" s="21" t="s">
        <v>45</v>
      </c>
    </row>
    <row r="40" spans="1:3" ht="14.25" customHeight="1" x14ac:dyDescent="0.2">
      <c r="A40" s="19">
        <v>11</v>
      </c>
      <c r="B40" s="20" t="s">
        <v>31</v>
      </c>
      <c r="C40" s="21" t="s">
        <v>47</v>
      </c>
    </row>
    <row r="41" spans="1:3" ht="14.25" customHeight="1" x14ac:dyDescent="0.2">
      <c r="A41" s="19">
        <v>12</v>
      </c>
      <c r="B41" s="20" t="s">
        <v>32</v>
      </c>
      <c r="C41" s="21" t="s">
        <v>48</v>
      </c>
    </row>
    <row r="42" spans="1:3" ht="14.25" customHeight="1" x14ac:dyDescent="0.2">
      <c r="A42" s="19">
        <v>13</v>
      </c>
      <c r="B42" s="20" t="s">
        <v>34</v>
      </c>
      <c r="C42" s="21" t="s">
        <v>49</v>
      </c>
    </row>
    <row r="43" spans="1:3" ht="14.25" customHeight="1" x14ac:dyDescent="0.2">
      <c r="A43" s="19">
        <v>14</v>
      </c>
      <c r="B43" s="20" t="s">
        <v>35</v>
      </c>
      <c r="C43" s="24" t="s">
        <v>22</v>
      </c>
    </row>
    <row r="44" spans="1:3" ht="15" customHeight="1" thickBot="1" x14ac:dyDescent="0.25">
      <c r="A44" s="25">
        <v>15</v>
      </c>
      <c r="B44" s="26" t="s">
        <v>36</v>
      </c>
      <c r="C44" s="27" t="s">
        <v>50</v>
      </c>
    </row>
    <row r="45" spans="1:3" ht="15.75" customHeight="1" x14ac:dyDescent="0.25">
      <c r="A45" s="13"/>
      <c r="B45" s="14"/>
      <c r="C45" s="15"/>
    </row>
    <row r="46" spans="1:3" ht="27.2" customHeight="1" x14ac:dyDescent="0.25">
      <c r="A46" s="16" t="s">
        <v>51</v>
      </c>
      <c r="B46" s="17" t="s">
        <v>9</v>
      </c>
      <c r="C46" s="18" t="s">
        <v>52</v>
      </c>
    </row>
    <row r="47" spans="1:3" ht="30" x14ac:dyDescent="0.2">
      <c r="A47" s="19">
        <v>1</v>
      </c>
      <c r="B47" s="20" t="s">
        <v>11</v>
      </c>
      <c r="C47" s="21" t="s">
        <v>53</v>
      </c>
    </row>
    <row r="48" spans="1:3" ht="14.25" customHeight="1" x14ac:dyDescent="0.2">
      <c r="A48" s="19">
        <v>2</v>
      </c>
      <c r="B48" s="22" t="s">
        <v>13</v>
      </c>
      <c r="C48" s="21" t="s">
        <v>54</v>
      </c>
    </row>
    <row r="49" spans="1:3" ht="14.25" customHeight="1" x14ac:dyDescent="0.2">
      <c r="A49" s="19">
        <v>3</v>
      </c>
      <c r="B49" s="22" t="s">
        <v>15</v>
      </c>
      <c r="C49" s="23" t="s">
        <v>55</v>
      </c>
    </row>
    <row r="50" spans="1:3" ht="14.25" customHeight="1" x14ac:dyDescent="0.2">
      <c r="A50" s="19">
        <v>4</v>
      </c>
      <c r="B50" s="20" t="s">
        <v>17</v>
      </c>
      <c r="C50" s="21" t="s">
        <v>48</v>
      </c>
    </row>
    <row r="51" spans="1:3" ht="14.25" customHeight="1" x14ac:dyDescent="0.2">
      <c r="A51" s="19">
        <v>5</v>
      </c>
      <c r="B51" s="20" t="s">
        <v>19</v>
      </c>
      <c r="C51" s="21" t="s">
        <v>49</v>
      </c>
    </row>
    <row r="52" spans="1:3" ht="14.25" customHeight="1" x14ac:dyDescent="0.2">
      <c r="A52" s="19">
        <v>6</v>
      </c>
      <c r="B52" s="20" t="s">
        <v>21</v>
      </c>
      <c r="C52" s="24" t="s">
        <v>22</v>
      </c>
    </row>
    <row r="53" spans="1:3" ht="14.25" customHeight="1" x14ac:dyDescent="0.2">
      <c r="A53" s="19">
        <v>7</v>
      </c>
      <c r="B53" s="20" t="s">
        <v>23</v>
      </c>
      <c r="C53" s="21" t="s">
        <v>50</v>
      </c>
    </row>
    <row r="54" spans="1:3" ht="14.25" customHeight="1" x14ac:dyDescent="0.2">
      <c r="A54" s="19">
        <v>8</v>
      </c>
      <c r="B54" s="20" t="s">
        <v>25</v>
      </c>
      <c r="C54" s="21" t="s">
        <v>45</v>
      </c>
    </row>
    <row r="55" spans="1:3" ht="14.25" customHeight="1" x14ac:dyDescent="0.2">
      <c r="A55" s="19">
        <v>9</v>
      </c>
      <c r="B55" s="20" t="s">
        <v>27</v>
      </c>
      <c r="C55" s="21" t="s">
        <v>56</v>
      </c>
    </row>
    <row r="56" spans="1:3" ht="14.25" customHeight="1" x14ac:dyDescent="0.2">
      <c r="A56" s="19">
        <v>10</v>
      </c>
      <c r="B56" s="20" t="s">
        <v>29</v>
      </c>
      <c r="C56" s="21" t="s">
        <v>57</v>
      </c>
    </row>
    <row r="57" spans="1:3" ht="14.25" customHeight="1" x14ac:dyDescent="0.2">
      <c r="A57" s="19">
        <v>11</v>
      </c>
      <c r="B57" s="20" t="s">
        <v>31</v>
      </c>
      <c r="C57" s="21" t="s">
        <v>58</v>
      </c>
    </row>
    <row r="58" spans="1:3" ht="14.25" customHeight="1" x14ac:dyDescent="0.2">
      <c r="A58" s="19">
        <v>12</v>
      </c>
      <c r="B58" s="20" t="s">
        <v>32</v>
      </c>
      <c r="C58" s="21" t="s">
        <v>48</v>
      </c>
    </row>
    <row r="59" spans="1:3" ht="14.25" customHeight="1" x14ac:dyDescent="0.2">
      <c r="A59" s="19">
        <v>13</v>
      </c>
      <c r="B59" s="20" t="s">
        <v>34</v>
      </c>
      <c r="C59" s="21" t="s">
        <v>49</v>
      </c>
    </row>
    <row r="60" spans="1:3" ht="14.25" customHeight="1" x14ac:dyDescent="0.2">
      <c r="A60" s="19">
        <v>14</v>
      </c>
      <c r="B60" s="20" t="s">
        <v>35</v>
      </c>
      <c r="C60" s="24" t="s">
        <v>22</v>
      </c>
    </row>
    <row r="61" spans="1:3" ht="15" customHeight="1" thickBot="1" x14ac:dyDescent="0.25">
      <c r="A61" s="25">
        <v>15</v>
      </c>
      <c r="B61" s="26" t="s">
        <v>36</v>
      </c>
      <c r="C61" s="27" t="s">
        <v>50</v>
      </c>
    </row>
    <row r="62" spans="1:3" ht="15.75" customHeight="1" x14ac:dyDescent="0.25">
      <c r="A62" s="13"/>
      <c r="B62" s="14"/>
      <c r="C62" s="15"/>
    </row>
    <row r="63" spans="1:3" ht="27.2" customHeight="1" x14ac:dyDescent="0.25">
      <c r="A63" s="16" t="s">
        <v>59</v>
      </c>
      <c r="B63" s="17" t="s">
        <v>9</v>
      </c>
      <c r="C63" s="18" t="s">
        <v>60</v>
      </c>
    </row>
    <row r="64" spans="1:3" ht="30" x14ac:dyDescent="0.2">
      <c r="A64" s="19">
        <v>1</v>
      </c>
      <c r="B64" s="20" t="s">
        <v>11</v>
      </c>
      <c r="C64" s="21" t="s">
        <v>61</v>
      </c>
    </row>
    <row r="65" spans="1:3" ht="14.25" customHeight="1" x14ac:dyDescent="0.2">
      <c r="A65" s="19">
        <v>2</v>
      </c>
      <c r="B65" s="22" t="s">
        <v>13</v>
      </c>
      <c r="C65" s="21" t="s">
        <v>62</v>
      </c>
    </row>
    <row r="66" spans="1:3" ht="14.25" customHeight="1" x14ac:dyDescent="0.2">
      <c r="A66" s="19">
        <v>3</v>
      </c>
      <c r="B66" s="22" t="s">
        <v>15</v>
      </c>
      <c r="C66" s="23" t="s">
        <v>55</v>
      </c>
    </row>
    <row r="67" spans="1:3" ht="14.25" customHeight="1" x14ac:dyDescent="0.2">
      <c r="A67" s="19">
        <v>4</v>
      </c>
      <c r="B67" s="20" t="s">
        <v>17</v>
      </c>
      <c r="C67" s="21" t="s">
        <v>63</v>
      </c>
    </row>
    <row r="68" spans="1:3" ht="14.25" customHeight="1" x14ac:dyDescent="0.2">
      <c r="A68" s="19">
        <v>5</v>
      </c>
      <c r="B68" s="20" t="s">
        <v>19</v>
      </c>
      <c r="C68" s="21" t="s">
        <v>64</v>
      </c>
    </row>
    <row r="69" spans="1:3" ht="14.25" customHeight="1" x14ac:dyDescent="0.2">
      <c r="A69" s="19">
        <v>6</v>
      </c>
      <c r="B69" s="20" t="s">
        <v>21</v>
      </c>
      <c r="C69" s="24" t="s">
        <v>22</v>
      </c>
    </row>
    <row r="70" spans="1:3" ht="14.25" customHeight="1" x14ac:dyDescent="0.2">
      <c r="A70" s="19">
        <v>7</v>
      </c>
      <c r="B70" s="20" t="s">
        <v>23</v>
      </c>
      <c r="C70" s="21" t="s">
        <v>65</v>
      </c>
    </row>
    <row r="71" spans="1:3" ht="14.25" customHeight="1" x14ac:dyDescent="0.2">
      <c r="A71" s="19">
        <v>8</v>
      </c>
      <c r="B71" s="20" t="s">
        <v>25</v>
      </c>
      <c r="C71" s="21" t="s">
        <v>66</v>
      </c>
    </row>
    <row r="72" spans="1:3" ht="14.25" customHeight="1" x14ac:dyDescent="0.2">
      <c r="A72" s="19">
        <v>9</v>
      </c>
      <c r="B72" s="20" t="s">
        <v>27</v>
      </c>
      <c r="C72" s="21" t="s">
        <v>56</v>
      </c>
    </row>
    <row r="73" spans="1:3" ht="14.25" customHeight="1" x14ac:dyDescent="0.2">
      <c r="A73" s="19">
        <v>10</v>
      </c>
      <c r="B73" s="20" t="s">
        <v>29</v>
      </c>
      <c r="C73" s="21" t="s">
        <v>67</v>
      </c>
    </row>
    <row r="74" spans="1:3" ht="14.25" customHeight="1" x14ac:dyDescent="0.2">
      <c r="A74" s="19">
        <v>11</v>
      </c>
      <c r="B74" s="20" t="s">
        <v>31</v>
      </c>
      <c r="C74" s="21" t="s">
        <v>68</v>
      </c>
    </row>
    <row r="75" spans="1:3" ht="14.25" customHeight="1" x14ac:dyDescent="0.2">
      <c r="A75" s="19">
        <v>12</v>
      </c>
      <c r="B75" s="20" t="s">
        <v>32</v>
      </c>
      <c r="C75" s="21" t="s">
        <v>48</v>
      </c>
    </row>
    <row r="76" spans="1:3" ht="14.25" customHeight="1" x14ac:dyDescent="0.2">
      <c r="A76" s="19">
        <v>13</v>
      </c>
      <c r="B76" s="20" t="s">
        <v>34</v>
      </c>
      <c r="C76" s="21" t="s">
        <v>49</v>
      </c>
    </row>
    <row r="77" spans="1:3" ht="14.25" customHeight="1" x14ac:dyDescent="0.2">
      <c r="A77" s="19">
        <v>14</v>
      </c>
      <c r="B77" s="20" t="s">
        <v>35</v>
      </c>
      <c r="C77" s="24" t="s">
        <v>22</v>
      </c>
    </row>
    <row r="78" spans="1:3" ht="15" customHeight="1" thickBot="1" x14ac:dyDescent="0.25">
      <c r="A78" s="25">
        <v>15</v>
      </c>
      <c r="B78" s="26" t="s">
        <v>36</v>
      </c>
      <c r="C78" s="27" t="s">
        <v>50</v>
      </c>
    </row>
    <row r="79" spans="1:3" ht="15.75" customHeight="1" x14ac:dyDescent="0.25">
      <c r="A79" s="13"/>
      <c r="B79" s="14"/>
      <c r="C79" s="15"/>
    </row>
    <row r="80" spans="1:3" ht="27.2" customHeight="1" x14ac:dyDescent="0.25">
      <c r="A80" s="16" t="s">
        <v>69</v>
      </c>
      <c r="B80" s="17" t="s">
        <v>9</v>
      </c>
      <c r="C80" s="18" t="s">
        <v>70</v>
      </c>
    </row>
    <row r="81" spans="1:3" ht="45" x14ac:dyDescent="0.2">
      <c r="A81" s="19">
        <v>1</v>
      </c>
      <c r="B81" s="20" t="s">
        <v>11</v>
      </c>
      <c r="C81" s="21" t="s">
        <v>71</v>
      </c>
    </row>
    <row r="82" spans="1:3" ht="14.25" customHeight="1" x14ac:dyDescent="0.2">
      <c r="A82" s="19">
        <v>2</v>
      </c>
      <c r="B82" s="22" t="s">
        <v>13</v>
      </c>
      <c r="C82" s="21" t="s">
        <v>72</v>
      </c>
    </row>
    <row r="83" spans="1:3" ht="14.25" customHeight="1" x14ac:dyDescent="0.2">
      <c r="A83" s="19">
        <v>3</v>
      </c>
      <c r="B83" s="22" t="s">
        <v>15</v>
      </c>
      <c r="C83" s="23" t="s">
        <v>16</v>
      </c>
    </row>
    <row r="84" spans="1:3" ht="14.25" customHeight="1" x14ac:dyDescent="0.2">
      <c r="A84" s="19">
        <v>4</v>
      </c>
      <c r="B84" s="20" t="s">
        <v>17</v>
      </c>
      <c r="C84" s="21" t="s">
        <v>48</v>
      </c>
    </row>
    <row r="85" spans="1:3" ht="14.25" customHeight="1" x14ac:dyDescent="0.2">
      <c r="A85" s="19">
        <v>5</v>
      </c>
      <c r="B85" s="20" t="s">
        <v>19</v>
      </c>
      <c r="C85" s="21" t="s">
        <v>49</v>
      </c>
    </row>
    <row r="86" spans="1:3" ht="14.25" customHeight="1" x14ac:dyDescent="0.2">
      <c r="A86" s="19">
        <v>6</v>
      </c>
      <c r="B86" s="20" t="s">
        <v>21</v>
      </c>
      <c r="C86" s="24" t="s">
        <v>22</v>
      </c>
    </row>
    <row r="87" spans="1:3" ht="14.25" customHeight="1" x14ac:dyDescent="0.2">
      <c r="A87" s="19">
        <v>7</v>
      </c>
      <c r="B87" s="20" t="s">
        <v>23</v>
      </c>
      <c r="C87" s="21" t="s">
        <v>50</v>
      </c>
    </row>
    <row r="88" spans="1:3" ht="14.25" customHeight="1" x14ac:dyDescent="0.2">
      <c r="A88" s="19">
        <v>8</v>
      </c>
      <c r="B88" s="20" t="s">
        <v>25</v>
      </c>
      <c r="C88" s="21" t="s">
        <v>45</v>
      </c>
    </row>
    <row r="89" spans="1:3" ht="14.25" customHeight="1" x14ac:dyDescent="0.2">
      <c r="A89" s="19">
        <v>9</v>
      </c>
      <c r="B89" s="20" t="s">
        <v>27</v>
      </c>
      <c r="C89" s="21" t="s">
        <v>46</v>
      </c>
    </row>
    <row r="90" spans="1:3" ht="14.25" customHeight="1" x14ac:dyDescent="0.2">
      <c r="A90" s="19">
        <v>10</v>
      </c>
      <c r="B90" s="20" t="s">
        <v>29</v>
      </c>
      <c r="C90" s="21" t="s">
        <v>57</v>
      </c>
    </row>
    <row r="91" spans="1:3" ht="14.25" customHeight="1" x14ac:dyDescent="0.2">
      <c r="A91" s="19">
        <v>11</v>
      </c>
      <c r="B91" s="20" t="s">
        <v>31</v>
      </c>
      <c r="C91" s="21" t="s">
        <v>58</v>
      </c>
    </row>
    <row r="92" spans="1:3" ht="14.25" customHeight="1" x14ac:dyDescent="0.2">
      <c r="A92" s="19">
        <v>12</v>
      </c>
      <c r="B92" s="20" t="s">
        <v>32</v>
      </c>
      <c r="C92" s="21" t="s">
        <v>48</v>
      </c>
    </row>
    <row r="93" spans="1:3" ht="14.25" customHeight="1" x14ac:dyDescent="0.2">
      <c r="A93" s="19">
        <v>13</v>
      </c>
      <c r="B93" s="20" t="s">
        <v>34</v>
      </c>
      <c r="C93" s="21" t="s">
        <v>49</v>
      </c>
    </row>
    <row r="94" spans="1:3" ht="14.25" customHeight="1" x14ac:dyDescent="0.2">
      <c r="A94" s="19">
        <v>14</v>
      </c>
      <c r="B94" s="20" t="s">
        <v>35</v>
      </c>
      <c r="C94" s="24" t="s">
        <v>22</v>
      </c>
    </row>
    <row r="95" spans="1:3" ht="15" customHeight="1" thickBot="1" x14ac:dyDescent="0.25">
      <c r="A95" s="25">
        <v>15</v>
      </c>
      <c r="B95" s="26" t="s">
        <v>36</v>
      </c>
      <c r="C95" s="27" t="s">
        <v>50</v>
      </c>
    </row>
    <row r="96" spans="1:3" ht="15.75" customHeight="1" x14ac:dyDescent="0.25">
      <c r="A96" s="13"/>
      <c r="B96" s="14"/>
      <c r="C96" s="15"/>
    </row>
    <row r="97" spans="1:3" ht="27.2" customHeight="1" x14ac:dyDescent="0.25">
      <c r="A97" s="16" t="s">
        <v>73</v>
      </c>
      <c r="B97" s="17" t="s">
        <v>9</v>
      </c>
      <c r="C97" s="18" t="s">
        <v>74</v>
      </c>
    </row>
    <row r="98" spans="1:3" x14ac:dyDescent="0.2">
      <c r="A98" s="19">
        <v>1</v>
      </c>
      <c r="B98" s="20" t="s">
        <v>11</v>
      </c>
      <c r="C98" s="21" t="s">
        <v>75</v>
      </c>
    </row>
    <row r="99" spans="1:3" ht="14.25" customHeight="1" x14ac:dyDescent="0.2">
      <c r="A99" s="19">
        <v>2</v>
      </c>
      <c r="B99" s="22" t="s">
        <v>13</v>
      </c>
      <c r="C99" s="21" t="s">
        <v>75</v>
      </c>
    </row>
    <row r="100" spans="1:3" ht="14.25" customHeight="1" x14ac:dyDescent="0.2">
      <c r="A100" s="19">
        <v>3</v>
      </c>
      <c r="B100" s="22" t="s">
        <v>15</v>
      </c>
      <c r="C100" s="23" t="s">
        <v>16</v>
      </c>
    </row>
    <row r="101" spans="1:3" ht="14.25" customHeight="1" x14ac:dyDescent="0.2">
      <c r="A101" s="19">
        <v>4</v>
      </c>
      <c r="B101" s="20" t="s">
        <v>17</v>
      </c>
      <c r="C101" s="21" t="s">
        <v>76</v>
      </c>
    </row>
    <row r="102" spans="1:3" ht="14.25" customHeight="1" x14ac:dyDescent="0.2">
      <c r="A102" s="19">
        <v>5</v>
      </c>
      <c r="B102" s="20" t="s">
        <v>19</v>
      </c>
      <c r="C102" s="21" t="s">
        <v>43</v>
      </c>
    </row>
    <row r="103" spans="1:3" ht="14.25" customHeight="1" x14ac:dyDescent="0.2">
      <c r="A103" s="19">
        <v>6</v>
      </c>
      <c r="B103" s="20" t="s">
        <v>21</v>
      </c>
      <c r="C103" s="24" t="s">
        <v>22</v>
      </c>
    </row>
    <row r="104" spans="1:3" ht="14.25" customHeight="1" x14ac:dyDescent="0.2">
      <c r="A104" s="19">
        <v>7</v>
      </c>
      <c r="B104" s="20" t="s">
        <v>23</v>
      </c>
      <c r="C104" s="21" t="s">
        <v>44</v>
      </c>
    </row>
    <row r="105" spans="1:3" ht="14.25" customHeight="1" x14ac:dyDescent="0.2">
      <c r="A105" s="19">
        <v>8</v>
      </c>
      <c r="B105" s="20" t="s">
        <v>25</v>
      </c>
      <c r="C105" s="21" t="s">
        <v>45</v>
      </c>
    </row>
    <row r="106" spans="1:3" ht="14.25" customHeight="1" x14ac:dyDescent="0.2">
      <c r="A106" s="19">
        <v>9</v>
      </c>
      <c r="B106" s="20" t="s">
        <v>27</v>
      </c>
      <c r="C106" s="21" t="s">
        <v>56</v>
      </c>
    </row>
    <row r="107" spans="1:3" ht="14.25" customHeight="1" x14ac:dyDescent="0.2">
      <c r="A107" s="19">
        <v>10</v>
      </c>
      <c r="B107" s="20" t="s">
        <v>29</v>
      </c>
      <c r="C107" s="21" t="s">
        <v>45</v>
      </c>
    </row>
    <row r="108" spans="1:3" ht="14.25" customHeight="1" x14ac:dyDescent="0.2">
      <c r="A108" s="19">
        <v>11</v>
      </c>
      <c r="B108" s="20" t="s">
        <v>31</v>
      </c>
      <c r="C108" s="21" t="s">
        <v>47</v>
      </c>
    </row>
    <row r="109" spans="1:3" ht="14.25" customHeight="1" x14ac:dyDescent="0.2">
      <c r="A109" s="19">
        <v>12</v>
      </c>
      <c r="B109" s="20" t="s">
        <v>32</v>
      </c>
      <c r="C109" s="21" t="s">
        <v>48</v>
      </c>
    </row>
    <row r="110" spans="1:3" ht="14.25" customHeight="1" x14ac:dyDescent="0.2">
      <c r="A110" s="19">
        <v>13</v>
      </c>
      <c r="B110" s="20" t="s">
        <v>34</v>
      </c>
      <c r="C110" s="21" t="s">
        <v>49</v>
      </c>
    </row>
    <row r="111" spans="1:3" ht="14.25" customHeight="1" x14ac:dyDescent="0.2">
      <c r="A111" s="19">
        <v>14</v>
      </c>
      <c r="B111" s="20" t="s">
        <v>35</v>
      </c>
      <c r="C111" s="24" t="s">
        <v>22</v>
      </c>
    </row>
    <row r="112" spans="1:3" ht="15" customHeight="1" thickBot="1" x14ac:dyDescent="0.25">
      <c r="A112" s="25">
        <v>15</v>
      </c>
      <c r="B112" s="26" t="s">
        <v>36</v>
      </c>
      <c r="C112" s="27" t="s">
        <v>50</v>
      </c>
    </row>
    <row r="113" spans="1:3" ht="15.75" customHeight="1" x14ac:dyDescent="0.25">
      <c r="A113" s="13"/>
      <c r="B113" s="14"/>
      <c r="C113" s="15"/>
    </row>
    <row r="114" spans="1:3" ht="27.2" customHeight="1" x14ac:dyDescent="0.25">
      <c r="A114" s="16" t="s">
        <v>77</v>
      </c>
      <c r="B114" s="17" t="s">
        <v>9</v>
      </c>
      <c r="C114" s="18" t="s">
        <v>78</v>
      </c>
    </row>
    <row r="115" spans="1:3" x14ac:dyDescent="0.2">
      <c r="A115" s="19">
        <v>1</v>
      </c>
      <c r="B115" s="20" t="s">
        <v>11</v>
      </c>
      <c r="C115" s="21" t="s">
        <v>79</v>
      </c>
    </row>
    <row r="116" spans="1:3" ht="14.25" customHeight="1" x14ac:dyDescent="0.2">
      <c r="A116" s="19">
        <v>2</v>
      </c>
      <c r="B116" s="22" t="s">
        <v>13</v>
      </c>
      <c r="C116" s="21" t="s">
        <v>80</v>
      </c>
    </row>
    <row r="117" spans="1:3" ht="14.25" customHeight="1" x14ac:dyDescent="0.2">
      <c r="A117" s="19">
        <v>3</v>
      </c>
      <c r="B117" s="22" t="s">
        <v>15</v>
      </c>
      <c r="C117" s="23" t="s">
        <v>55</v>
      </c>
    </row>
    <row r="118" spans="1:3" ht="14.25" customHeight="1" x14ac:dyDescent="0.2">
      <c r="A118" s="19">
        <v>4</v>
      </c>
      <c r="B118" s="20" t="s">
        <v>17</v>
      </c>
      <c r="C118" s="21" t="s">
        <v>81</v>
      </c>
    </row>
    <row r="119" spans="1:3" ht="14.25" customHeight="1" x14ac:dyDescent="0.2">
      <c r="A119" s="19">
        <v>5</v>
      </c>
      <c r="B119" s="20" t="s">
        <v>19</v>
      </c>
      <c r="C119" s="21" t="s">
        <v>82</v>
      </c>
    </row>
    <row r="120" spans="1:3" ht="14.25" customHeight="1" x14ac:dyDescent="0.2">
      <c r="A120" s="19">
        <v>6</v>
      </c>
      <c r="B120" s="20" t="s">
        <v>21</v>
      </c>
      <c r="C120" s="24" t="s">
        <v>83</v>
      </c>
    </row>
    <row r="121" spans="1:3" ht="14.25" customHeight="1" x14ac:dyDescent="0.2">
      <c r="A121" s="19">
        <v>7</v>
      </c>
      <c r="B121" s="20" t="s">
        <v>23</v>
      </c>
      <c r="C121" s="21" t="s">
        <v>84</v>
      </c>
    </row>
    <row r="122" spans="1:3" ht="14.25" customHeight="1" x14ac:dyDescent="0.2">
      <c r="A122" s="19">
        <v>8</v>
      </c>
      <c r="B122" s="20" t="s">
        <v>25</v>
      </c>
      <c r="C122" s="21" t="s">
        <v>26</v>
      </c>
    </row>
    <row r="123" spans="1:3" ht="14.25" customHeight="1" x14ac:dyDescent="0.2">
      <c r="A123" s="19">
        <v>9</v>
      </c>
      <c r="B123" s="20" t="s">
        <v>27</v>
      </c>
      <c r="C123" s="21" t="s">
        <v>28</v>
      </c>
    </row>
    <row r="124" spans="1:3" ht="14.25" customHeight="1" x14ac:dyDescent="0.2">
      <c r="A124" s="19">
        <v>10</v>
      </c>
      <c r="B124" s="20" t="s">
        <v>29</v>
      </c>
      <c r="C124" s="21" t="s">
        <v>30</v>
      </c>
    </row>
    <row r="125" spans="1:3" ht="14.25" customHeight="1" x14ac:dyDescent="0.2">
      <c r="A125" s="19">
        <v>11</v>
      </c>
      <c r="B125" s="20" t="s">
        <v>31</v>
      </c>
      <c r="C125" s="21" t="s">
        <v>30</v>
      </c>
    </row>
    <row r="126" spans="1:3" ht="14.25" customHeight="1" x14ac:dyDescent="0.2">
      <c r="A126" s="19">
        <v>12</v>
      </c>
      <c r="B126" s="20" t="s">
        <v>32</v>
      </c>
      <c r="C126" s="21" t="s">
        <v>33</v>
      </c>
    </row>
    <row r="127" spans="1:3" ht="14.25" customHeight="1" x14ac:dyDescent="0.2">
      <c r="A127" s="19">
        <v>13</v>
      </c>
      <c r="B127" s="20" t="s">
        <v>34</v>
      </c>
      <c r="C127" s="21" t="s">
        <v>85</v>
      </c>
    </row>
    <row r="128" spans="1:3" ht="14.25" customHeight="1" x14ac:dyDescent="0.2">
      <c r="A128" s="19">
        <v>14</v>
      </c>
      <c r="B128" s="20" t="s">
        <v>35</v>
      </c>
      <c r="C128" s="24" t="s">
        <v>22</v>
      </c>
    </row>
    <row r="129" spans="1:3" ht="15" customHeight="1" thickBot="1" x14ac:dyDescent="0.25">
      <c r="A129" s="25">
        <v>15</v>
      </c>
      <c r="B129" s="26" t="s">
        <v>36</v>
      </c>
      <c r="C129" s="27" t="s">
        <v>37</v>
      </c>
    </row>
    <row r="130" spans="1:3" ht="15.75" customHeight="1" x14ac:dyDescent="0.25">
      <c r="A130" s="13"/>
      <c r="B130" s="14"/>
      <c r="C130" s="15"/>
    </row>
    <row r="131" spans="1:3" ht="27.2" customHeight="1" x14ac:dyDescent="0.25">
      <c r="A131" s="16" t="s">
        <v>86</v>
      </c>
      <c r="B131" s="17" t="s">
        <v>9</v>
      </c>
      <c r="C131" s="18" t="s">
        <v>87</v>
      </c>
    </row>
    <row r="132" spans="1:3" x14ac:dyDescent="0.2">
      <c r="A132" s="19">
        <v>1</v>
      </c>
      <c r="B132" s="20" t="s">
        <v>11</v>
      </c>
      <c r="C132" s="21" t="s">
        <v>88</v>
      </c>
    </row>
    <row r="133" spans="1:3" ht="14.25" customHeight="1" x14ac:dyDescent="0.2">
      <c r="A133" s="19">
        <v>2</v>
      </c>
      <c r="B133" s="22" t="s">
        <v>13</v>
      </c>
      <c r="C133" s="21" t="s">
        <v>89</v>
      </c>
    </row>
    <row r="134" spans="1:3" ht="14.25" customHeight="1" x14ac:dyDescent="0.2">
      <c r="A134" s="19">
        <v>3</v>
      </c>
      <c r="B134" s="22" t="s">
        <v>15</v>
      </c>
      <c r="C134" s="23" t="s">
        <v>55</v>
      </c>
    </row>
    <row r="135" spans="1:3" ht="14.25" customHeight="1" x14ac:dyDescent="0.2">
      <c r="A135" s="19">
        <v>4</v>
      </c>
      <c r="B135" s="20" t="s">
        <v>17</v>
      </c>
      <c r="C135" s="21" t="s">
        <v>90</v>
      </c>
    </row>
    <row r="136" spans="1:3" ht="14.25" customHeight="1" x14ac:dyDescent="0.2">
      <c r="A136" s="19">
        <v>5</v>
      </c>
      <c r="B136" s="20" t="s">
        <v>19</v>
      </c>
      <c r="C136" s="21" t="s">
        <v>91</v>
      </c>
    </row>
    <row r="137" spans="1:3" ht="14.25" customHeight="1" x14ac:dyDescent="0.2">
      <c r="A137" s="19">
        <v>6</v>
      </c>
      <c r="B137" s="20" t="s">
        <v>21</v>
      </c>
      <c r="C137" s="24" t="s">
        <v>22</v>
      </c>
    </row>
    <row r="138" spans="1:3" ht="14.25" customHeight="1" x14ac:dyDescent="0.2">
      <c r="A138" s="19">
        <v>7</v>
      </c>
      <c r="B138" s="20" t="s">
        <v>23</v>
      </c>
      <c r="C138" s="21" t="s">
        <v>92</v>
      </c>
    </row>
    <row r="139" spans="1:3" ht="14.25" customHeight="1" x14ac:dyDescent="0.2">
      <c r="A139" s="19">
        <v>8</v>
      </c>
      <c r="B139" s="20" t="s">
        <v>25</v>
      </c>
      <c r="C139" s="21" t="s">
        <v>93</v>
      </c>
    </row>
    <row r="140" spans="1:3" ht="14.25" customHeight="1" x14ac:dyDescent="0.2">
      <c r="A140" s="19">
        <v>9</v>
      </c>
      <c r="B140" s="20" t="s">
        <v>27</v>
      </c>
      <c r="C140" s="21" t="s">
        <v>28</v>
      </c>
    </row>
    <row r="141" spans="1:3" ht="14.25" customHeight="1" x14ac:dyDescent="0.2">
      <c r="A141" s="19">
        <v>10</v>
      </c>
      <c r="B141" s="20" t="s">
        <v>29</v>
      </c>
      <c r="C141" s="21" t="s">
        <v>30</v>
      </c>
    </row>
    <row r="142" spans="1:3" ht="14.25" customHeight="1" x14ac:dyDescent="0.2">
      <c r="A142" s="19">
        <v>11</v>
      </c>
      <c r="B142" s="20" t="s">
        <v>31</v>
      </c>
      <c r="C142" s="21" t="s">
        <v>30</v>
      </c>
    </row>
    <row r="143" spans="1:3" ht="14.25" customHeight="1" x14ac:dyDescent="0.2">
      <c r="A143" s="19">
        <v>12</v>
      </c>
      <c r="B143" s="20" t="s">
        <v>32</v>
      </c>
      <c r="C143" s="21" t="s">
        <v>33</v>
      </c>
    </row>
    <row r="144" spans="1:3" ht="14.25" customHeight="1" x14ac:dyDescent="0.2">
      <c r="A144" s="19">
        <v>13</v>
      </c>
      <c r="B144" s="20" t="s">
        <v>34</v>
      </c>
      <c r="C144" s="21" t="s">
        <v>20</v>
      </c>
    </row>
    <row r="145" spans="1:3" ht="14.25" customHeight="1" x14ac:dyDescent="0.2">
      <c r="A145" s="19">
        <v>14</v>
      </c>
      <c r="B145" s="20" t="s">
        <v>35</v>
      </c>
      <c r="C145" s="24" t="s">
        <v>22</v>
      </c>
    </row>
    <row r="146" spans="1:3" ht="15" customHeight="1" thickBot="1" x14ac:dyDescent="0.25">
      <c r="A146" s="25">
        <v>15</v>
      </c>
      <c r="B146" s="26" t="s">
        <v>36</v>
      </c>
      <c r="C146" s="27" t="s">
        <v>37</v>
      </c>
    </row>
    <row r="147" spans="1:3" ht="15.75" customHeight="1" x14ac:dyDescent="0.25">
      <c r="A147" s="13"/>
      <c r="B147" s="14"/>
      <c r="C147" s="15"/>
    </row>
    <row r="148" spans="1:3" ht="27.2" customHeight="1" x14ac:dyDescent="0.25">
      <c r="A148" s="16" t="s">
        <v>94</v>
      </c>
      <c r="B148" s="17" t="s">
        <v>9</v>
      </c>
      <c r="C148" s="18" t="s">
        <v>95</v>
      </c>
    </row>
    <row r="149" spans="1:3" ht="45" x14ac:dyDescent="0.2">
      <c r="A149" s="19">
        <v>1</v>
      </c>
      <c r="B149" s="20" t="s">
        <v>11</v>
      </c>
      <c r="C149" s="21" t="s">
        <v>96</v>
      </c>
    </row>
    <row r="150" spans="1:3" ht="14.25" customHeight="1" x14ac:dyDescent="0.2">
      <c r="A150" s="19">
        <v>2</v>
      </c>
      <c r="B150" s="22" t="s">
        <v>13</v>
      </c>
      <c r="C150" s="21" t="s">
        <v>97</v>
      </c>
    </row>
    <row r="151" spans="1:3" ht="14.25" customHeight="1" x14ac:dyDescent="0.2">
      <c r="A151" s="19">
        <v>3</v>
      </c>
      <c r="B151" s="22" t="s">
        <v>15</v>
      </c>
      <c r="C151" s="23" t="s">
        <v>16</v>
      </c>
    </row>
    <row r="152" spans="1:3" ht="14.25" customHeight="1" x14ac:dyDescent="0.2">
      <c r="A152" s="19">
        <v>4</v>
      </c>
      <c r="B152" s="20" t="s">
        <v>17</v>
      </c>
      <c r="C152" s="21" t="s">
        <v>98</v>
      </c>
    </row>
    <row r="153" spans="1:3" ht="14.25" customHeight="1" x14ac:dyDescent="0.2">
      <c r="A153" s="19">
        <v>5</v>
      </c>
      <c r="B153" s="20" t="s">
        <v>19</v>
      </c>
      <c r="C153" s="21" t="s">
        <v>49</v>
      </c>
    </row>
    <row r="154" spans="1:3" ht="14.25" customHeight="1" x14ac:dyDescent="0.2">
      <c r="A154" s="19">
        <v>6</v>
      </c>
      <c r="B154" s="20" t="s">
        <v>21</v>
      </c>
      <c r="C154" s="24" t="s">
        <v>22</v>
      </c>
    </row>
    <row r="155" spans="1:3" ht="14.25" customHeight="1" x14ac:dyDescent="0.2">
      <c r="A155" s="19">
        <v>7</v>
      </c>
      <c r="B155" s="20" t="s">
        <v>23</v>
      </c>
      <c r="C155" s="21" t="s">
        <v>99</v>
      </c>
    </row>
    <row r="156" spans="1:3" ht="14.25" customHeight="1" x14ac:dyDescent="0.2">
      <c r="A156" s="19">
        <v>8</v>
      </c>
      <c r="B156" s="20" t="s">
        <v>25</v>
      </c>
      <c r="C156" s="21" t="s">
        <v>100</v>
      </c>
    </row>
    <row r="157" spans="1:3" ht="14.25" customHeight="1" x14ac:dyDescent="0.2">
      <c r="A157" s="19">
        <v>9</v>
      </c>
      <c r="B157" s="20" t="s">
        <v>27</v>
      </c>
      <c r="C157" s="21" t="s">
        <v>101</v>
      </c>
    </row>
    <row r="158" spans="1:3" ht="14.25" customHeight="1" x14ac:dyDescent="0.2">
      <c r="A158" s="19">
        <v>10</v>
      </c>
      <c r="B158" s="20" t="s">
        <v>29</v>
      </c>
      <c r="C158" s="21" t="s">
        <v>102</v>
      </c>
    </row>
    <row r="159" spans="1:3" ht="14.25" customHeight="1" x14ac:dyDescent="0.2">
      <c r="A159" s="19">
        <v>11</v>
      </c>
      <c r="B159" s="20" t="s">
        <v>31</v>
      </c>
      <c r="C159" s="21" t="s">
        <v>102</v>
      </c>
    </row>
    <row r="160" spans="1:3" ht="14.25" customHeight="1" x14ac:dyDescent="0.2">
      <c r="A160" s="19">
        <v>12</v>
      </c>
      <c r="B160" s="20" t="s">
        <v>32</v>
      </c>
      <c r="C160" s="21" t="s">
        <v>103</v>
      </c>
    </row>
    <row r="161" spans="1:3" ht="14.25" customHeight="1" x14ac:dyDescent="0.2">
      <c r="A161" s="19">
        <v>13</v>
      </c>
      <c r="B161" s="20" t="s">
        <v>34</v>
      </c>
      <c r="C161" s="21" t="s">
        <v>104</v>
      </c>
    </row>
    <row r="162" spans="1:3" ht="14.25" customHeight="1" x14ac:dyDescent="0.2">
      <c r="A162" s="19">
        <v>14</v>
      </c>
      <c r="B162" s="20" t="s">
        <v>35</v>
      </c>
      <c r="C162" s="24" t="s">
        <v>22</v>
      </c>
    </row>
    <row r="163" spans="1:3" ht="15" customHeight="1" thickBot="1" x14ac:dyDescent="0.25">
      <c r="A163" s="25">
        <v>15</v>
      </c>
      <c r="B163" s="26" t="s">
        <v>36</v>
      </c>
      <c r="C163" s="27" t="s">
        <v>105</v>
      </c>
    </row>
    <row r="164" spans="1:3" ht="15.75" customHeight="1" x14ac:dyDescent="0.25">
      <c r="A164" s="13"/>
      <c r="B164" s="14"/>
      <c r="C164" s="15"/>
    </row>
    <row r="165" spans="1:3" ht="27.2" customHeight="1" x14ac:dyDescent="0.25">
      <c r="A165" s="16" t="s">
        <v>106</v>
      </c>
      <c r="B165" s="17" t="s">
        <v>9</v>
      </c>
      <c r="C165" s="18" t="s">
        <v>107</v>
      </c>
    </row>
    <row r="166" spans="1:3" x14ac:dyDescent="0.2">
      <c r="A166" s="19">
        <v>1</v>
      </c>
      <c r="B166" s="20" t="s">
        <v>11</v>
      </c>
      <c r="C166" s="21" t="s">
        <v>108</v>
      </c>
    </row>
    <row r="167" spans="1:3" ht="14.25" customHeight="1" x14ac:dyDescent="0.2">
      <c r="A167" s="19">
        <v>2</v>
      </c>
      <c r="B167" s="22" t="s">
        <v>13</v>
      </c>
      <c r="C167" s="21" t="s">
        <v>109</v>
      </c>
    </row>
    <row r="168" spans="1:3" ht="14.25" customHeight="1" x14ac:dyDescent="0.2">
      <c r="A168" s="19">
        <v>3</v>
      </c>
      <c r="B168" s="22" t="s">
        <v>15</v>
      </c>
      <c r="C168" s="23" t="s">
        <v>55</v>
      </c>
    </row>
    <row r="169" spans="1:3" ht="14.25" customHeight="1" x14ac:dyDescent="0.2">
      <c r="A169" s="19">
        <v>4</v>
      </c>
      <c r="B169" s="20" t="s">
        <v>17</v>
      </c>
      <c r="C169" s="21" t="s">
        <v>110</v>
      </c>
    </row>
    <row r="170" spans="1:3" ht="14.25" customHeight="1" x14ac:dyDescent="0.2">
      <c r="A170" s="19">
        <v>5</v>
      </c>
      <c r="B170" s="20" t="s">
        <v>19</v>
      </c>
      <c r="C170" s="21" t="s">
        <v>91</v>
      </c>
    </row>
    <row r="171" spans="1:3" ht="14.25" customHeight="1" x14ac:dyDescent="0.2">
      <c r="A171" s="19">
        <v>6</v>
      </c>
      <c r="B171" s="20" t="s">
        <v>21</v>
      </c>
      <c r="C171" s="24" t="s">
        <v>22</v>
      </c>
    </row>
    <row r="172" spans="1:3" ht="14.25" customHeight="1" x14ac:dyDescent="0.2">
      <c r="A172" s="19">
        <v>7</v>
      </c>
      <c r="B172" s="20" t="s">
        <v>23</v>
      </c>
      <c r="C172" s="21" t="s">
        <v>92</v>
      </c>
    </row>
    <row r="173" spans="1:3" ht="14.25" customHeight="1" x14ac:dyDescent="0.2">
      <c r="A173" s="19">
        <v>8</v>
      </c>
      <c r="B173" s="20" t="s">
        <v>25</v>
      </c>
      <c r="C173" s="21" t="s">
        <v>111</v>
      </c>
    </row>
    <row r="174" spans="1:3" ht="14.25" customHeight="1" x14ac:dyDescent="0.2">
      <c r="A174" s="19">
        <v>9</v>
      </c>
      <c r="B174" s="20" t="s">
        <v>27</v>
      </c>
      <c r="C174" s="21" t="s">
        <v>28</v>
      </c>
    </row>
    <row r="175" spans="1:3" ht="14.25" customHeight="1" x14ac:dyDescent="0.2">
      <c r="A175" s="19">
        <v>10</v>
      </c>
      <c r="B175" s="20" t="s">
        <v>29</v>
      </c>
      <c r="C175" s="21" t="s">
        <v>30</v>
      </c>
    </row>
    <row r="176" spans="1:3" ht="14.25" customHeight="1" x14ac:dyDescent="0.2">
      <c r="A176" s="19">
        <v>11</v>
      </c>
      <c r="B176" s="20" t="s">
        <v>31</v>
      </c>
      <c r="C176" s="21" t="s">
        <v>30</v>
      </c>
    </row>
    <row r="177" spans="1:3" ht="14.25" customHeight="1" x14ac:dyDescent="0.2">
      <c r="A177" s="19">
        <v>12</v>
      </c>
      <c r="B177" s="20" t="s">
        <v>32</v>
      </c>
      <c r="C177" s="21" t="s">
        <v>33</v>
      </c>
    </row>
    <row r="178" spans="1:3" ht="14.25" customHeight="1" x14ac:dyDescent="0.2">
      <c r="A178" s="19">
        <v>13</v>
      </c>
      <c r="B178" s="20" t="s">
        <v>34</v>
      </c>
      <c r="C178" s="21" t="s">
        <v>20</v>
      </c>
    </row>
    <row r="179" spans="1:3" ht="14.25" customHeight="1" x14ac:dyDescent="0.2">
      <c r="A179" s="19">
        <v>14</v>
      </c>
      <c r="B179" s="20" t="s">
        <v>35</v>
      </c>
      <c r="C179" s="24" t="s">
        <v>22</v>
      </c>
    </row>
    <row r="180" spans="1:3" ht="15" customHeight="1" thickBot="1" x14ac:dyDescent="0.25">
      <c r="A180" s="25">
        <v>15</v>
      </c>
      <c r="B180" s="26" t="s">
        <v>36</v>
      </c>
      <c r="C180" s="27" t="s">
        <v>37</v>
      </c>
    </row>
    <row r="181" spans="1:3" ht="15.75" customHeight="1" x14ac:dyDescent="0.25">
      <c r="A181" s="13"/>
      <c r="B181" s="14"/>
      <c r="C181" s="15"/>
    </row>
    <row r="182" spans="1:3" ht="27.2" customHeight="1" x14ac:dyDescent="0.25">
      <c r="A182" s="16" t="s">
        <v>112</v>
      </c>
      <c r="B182" s="17" t="s">
        <v>9</v>
      </c>
      <c r="C182" s="18" t="s">
        <v>113</v>
      </c>
    </row>
    <row r="183" spans="1:3" x14ac:dyDescent="0.2">
      <c r="A183" s="19">
        <v>1</v>
      </c>
      <c r="B183" s="20" t="s">
        <v>11</v>
      </c>
      <c r="C183" s="21" t="s">
        <v>114</v>
      </c>
    </row>
    <row r="184" spans="1:3" ht="14.25" customHeight="1" x14ac:dyDescent="0.2">
      <c r="A184" s="19">
        <v>2</v>
      </c>
      <c r="B184" s="22" t="s">
        <v>13</v>
      </c>
      <c r="C184" s="21" t="s">
        <v>115</v>
      </c>
    </row>
    <row r="185" spans="1:3" ht="14.25" customHeight="1" x14ac:dyDescent="0.2">
      <c r="A185" s="19">
        <v>3</v>
      </c>
      <c r="B185" s="22" t="s">
        <v>15</v>
      </c>
      <c r="C185" s="23" t="s">
        <v>55</v>
      </c>
    </row>
    <row r="186" spans="1:3" ht="14.25" customHeight="1" x14ac:dyDescent="0.2">
      <c r="A186" s="19">
        <v>4</v>
      </c>
      <c r="B186" s="20" t="s">
        <v>17</v>
      </c>
      <c r="C186" s="21" t="s">
        <v>116</v>
      </c>
    </row>
    <row r="187" spans="1:3" ht="14.25" customHeight="1" x14ac:dyDescent="0.2">
      <c r="A187" s="19">
        <v>5</v>
      </c>
      <c r="B187" s="20" t="s">
        <v>19</v>
      </c>
      <c r="C187" s="21" t="s">
        <v>20</v>
      </c>
    </row>
    <row r="188" spans="1:3" ht="14.25" customHeight="1" x14ac:dyDescent="0.2">
      <c r="A188" s="19">
        <v>6</v>
      </c>
      <c r="B188" s="20" t="s">
        <v>21</v>
      </c>
      <c r="C188" s="24" t="s">
        <v>22</v>
      </c>
    </row>
    <row r="189" spans="1:3" ht="14.25" customHeight="1" x14ac:dyDescent="0.2">
      <c r="A189" s="19">
        <v>7</v>
      </c>
      <c r="B189" s="20" t="s">
        <v>23</v>
      </c>
      <c r="C189" s="21" t="s">
        <v>117</v>
      </c>
    </row>
    <row r="190" spans="1:3" ht="14.25" customHeight="1" x14ac:dyDescent="0.2">
      <c r="A190" s="19">
        <v>8</v>
      </c>
      <c r="B190" s="20" t="s">
        <v>25</v>
      </c>
      <c r="C190" s="21" t="s">
        <v>26</v>
      </c>
    </row>
    <row r="191" spans="1:3" ht="14.25" customHeight="1" x14ac:dyDescent="0.2">
      <c r="A191" s="19">
        <v>9</v>
      </c>
      <c r="B191" s="20" t="s">
        <v>27</v>
      </c>
      <c r="C191" s="21" t="s">
        <v>28</v>
      </c>
    </row>
    <row r="192" spans="1:3" ht="14.25" customHeight="1" x14ac:dyDescent="0.2">
      <c r="A192" s="19">
        <v>10</v>
      </c>
      <c r="B192" s="20" t="s">
        <v>29</v>
      </c>
      <c r="C192" s="21" t="s">
        <v>30</v>
      </c>
    </row>
    <row r="193" spans="1:3" ht="14.25" customHeight="1" x14ac:dyDescent="0.2">
      <c r="A193" s="19">
        <v>11</v>
      </c>
      <c r="B193" s="20" t="s">
        <v>31</v>
      </c>
      <c r="C193" s="21" t="s">
        <v>30</v>
      </c>
    </row>
    <row r="194" spans="1:3" ht="14.25" customHeight="1" x14ac:dyDescent="0.2">
      <c r="A194" s="19">
        <v>12</v>
      </c>
      <c r="B194" s="20" t="s">
        <v>32</v>
      </c>
      <c r="C194" s="21" t="s">
        <v>33</v>
      </c>
    </row>
    <row r="195" spans="1:3" ht="14.25" customHeight="1" x14ac:dyDescent="0.2">
      <c r="A195" s="19">
        <v>13</v>
      </c>
      <c r="B195" s="20" t="s">
        <v>34</v>
      </c>
      <c r="C195" s="21" t="s">
        <v>20</v>
      </c>
    </row>
    <row r="196" spans="1:3" ht="14.25" customHeight="1" x14ac:dyDescent="0.2">
      <c r="A196" s="19">
        <v>14</v>
      </c>
      <c r="B196" s="20" t="s">
        <v>35</v>
      </c>
      <c r="C196" s="24" t="s">
        <v>22</v>
      </c>
    </row>
    <row r="197" spans="1:3" ht="15" customHeight="1" thickBot="1" x14ac:dyDescent="0.25">
      <c r="A197" s="25">
        <v>15</v>
      </c>
      <c r="B197" s="26" t="s">
        <v>36</v>
      </c>
      <c r="C197" s="27" t="s">
        <v>37</v>
      </c>
    </row>
    <row r="198" spans="1:3" ht="15.75" customHeight="1" x14ac:dyDescent="0.25">
      <c r="A198" s="13"/>
      <c r="B198" s="14"/>
      <c r="C198" s="15"/>
    </row>
    <row r="199" spans="1:3" ht="27.2" customHeight="1" x14ac:dyDescent="0.25">
      <c r="A199" s="16" t="s">
        <v>118</v>
      </c>
      <c r="B199" s="17" t="s">
        <v>9</v>
      </c>
      <c r="C199" s="18" t="s">
        <v>119</v>
      </c>
    </row>
    <row r="200" spans="1:3" ht="45" x14ac:dyDescent="0.2">
      <c r="A200" s="19">
        <v>1</v>
      </c>
      <c r="B200" s="20" t="s">
        <v>11</v>
      </c>
      <c r="C200" s="21" t="s">
        <v>120</v>
      </c>
    </row>
    <row r="201" spans="1:3" ht="14.25" customHeight="1" x14ac:dyDescent="0.2">
      <c r="A201" s="19">
        <v>2</v>
      </c>
      <c r="B201" s="22" t="s">
        <v>13</v>
      </c>
      <c r="C201" s="21" t="s">
        <v>54</v>
      </c>
    </row>
    <row r="202" spans="1:3" ht="14.25" customHeight="1" x14ac:dyDescent="0.2">
      <c r="A202" s="19">
        <v>3</v>
      </c>
      <c r="B202" s="22" t="s">
        <v>15</v>
      </c>
      <c r="C202" s="23" t="s">
        <v>55</v>
      </c>
    </row>
    <row r="203" spans="1:3" ht="14.25" customHeight="1" x14ac:dyDescent="0.2">
      <c r="A203" s="19">
        <v>4</v>
      </c>
      <c r="B203" s="20" t="s">
        <v>17</v>
      </c>
      <c r="C203" s="21" t="s">
        <v>116</v>
      </c>
    </row>
    <row r="204" spans="1:3" ht="14.25" customHeight="1" x14ac:dyDescent="0.2">
      <c r="A204" s="19">
        <v>5</v>
      </c>
      <c r="B204" s="20" t="s">
        <v>19</v>
      </c>
      <c r="C204" s="21" t="s">
        <v>20</v>
      </c>
    </row>
    <row r="205" spans="1:3" ht="14.25" customHeight="1" x14ac:dyDescent="0.2">
      <c r="A205" s="19">
        <v>6</v>
      </c>
      <c r="B205" s="20" t="s">
        <v>21</v>
      </c>
      <c r="C205" s="24" t="s">
        <v>22</v>
      </c>
    </row>
    <row r="206" spans="1:3" ht="14.25" customHeight="1" x14ac:dyDescent="0.2">
      <c r="A206" s="19">
        <v>7</v>
      </c>
      <c r="B206" s="20" t="s">
        <v>23</v>
      </c>
      <c r="C206" s="21" t="s">
        <v>117</v>
      </c>
    </row>
    <row r="207" spans="1:3" ht="14.25" customHeight="1" x14ac:dyDescent="0.2">
      <c r="A207" s="19">
        <v>8</v>
      </c>
      <c r="B207" s="20" t="s">
        <v>25</v>
      </c>
      <c r="C207" s="21" t="s">
        <v>121</v>
      </c>
    </row>
    <row r="208" spans="1:3" ht="14.25" customHeight="1" x14ac:dyDescent="0.2">
      <c r="A208" s="19">
        <v>9</v>
      </c>
      <c r="B208" s="20" t="s">
        <v>27</v>
      </c>
      <c r="C208" s="21" t="s">
        <v>122</v>
      </c>
    </row>
    <row r="209" spans="1:3" ht="14.25" customHeight="1" x14ac:dyDescent="0.2">
      <c r="A209" s="19">
        <v>10</v>
      </c>
      <c r="B209" s="20" t="s">
        <v>29</v>
      </c>
      <c r="C209" s="21" t="s">
        <v>30</v>
      </c>
    </row>
    <row r="210" spans="1:3" ht="14.25" customHeight="1" x14ac:dyDescent="0.2">
      <c r="A210" s="19">
        <v>11</v>
      </c>
      <c r="B210" s="20" t="s">
        <v>31</v>
      </c>
      <c r="C210" s="21" t="s">
        <v>30</v>
      </c>
    </row>
    <row r="211" spans="1:3" ht="14.25" customHeight="1" x14ac:dyDescent="0.2">
      <c r="A211" s="19">
        <v>12</v>
      </c>
      <c r="B211" s="20" t="s">
        <v>32</v>
      </c>
      <c r="C211" s="21" t="s">
        <v>33</v>
      </c>
    </row>
    <row r="212" spans="1:3" ht="14.25" customHeight="1" x14ac:dyDescent="0.2">
      <c r="A212" s="19">
        <v>13</v>
      </c>
      <c r="B212" s="20" t="s">
        <v>34</v>
      </c>
      <c r="C212" s="21" t="s">
        <v>20</v>
      </c>
    </row>
    <row r="213" spans="1:3" ht="14.25" customHeight="1" x14ac:dyDescent="0.2">
      <c r="A213" s="19">
        <v>14</v>
      </c>
      <c r="B213" s="20" t="s">
        <v>35</v>
      </c>
      <c r="C213" s="24" t="s">
        <v>22</v>
      </c>
    </row>
    <row r="214" spans="1:3" ht="15" customHeight="1" thickBot="1" x14ac:dyDescent="0.25">
      <c r="A214" s="25">
        <v>15</v>
      </c>
      <c r="B214" s="26" t="s">
        <v>36</v>
      </c>
      <c r="C214" s="27" t="s">
        <v>37</v>
      </c>
    </row>
    <row r="215" spans="1:3" ht="15.75" customHeight="1" x14ac:dyDescent="0.25">
      <c r="A215" s="13"/>
      <c r="B215" s="14"/>
      <c r="C215" s="15"/>
    </row>
    <row r="216" spans="1:3" ht="27.2" customHeight="1" x14ac:dyDescent="0.25">
      <c r="A216" s="16" t="s">
        <v>123</v>
      </c>
      <c r="B216" s="17" t="s">
        <v>9</v>
      </c>
      <c r="C216" s="18" t="s">
        <v>124</v>
      </c>
    </row>
    <row r="217" spans="1:3" x14ac:dyDescent="0.2">
      <c r="A217" s="19">
        <v>1</v>
      </c>
      <c r="B217" s="20" t="s">
        <v>11</v>
      </c>
      <c r="C217" s="21" t="s">
        <v>125</v>
      </c>
    </row>
    <row r="218" spans="1:3" ht="14.25" customHeight="1" x14ac:dyDescent="0.2">
      <c r="A218" s="19">
        <v>2</v>
      </c>
      <c r="B218" s="22" t="s">
        <v>13</v>
      </c>
      <c r="C218" s="21" t="s">
        <v>126</v>
      </c>
    </row>
    <row r="219" spans="1:3" ht="14.25" customHeight="1" x14ac:dyDescent="0.2">
      <c r="A219" s="19">
        <v>3</v>
      </c>
      <c r="B219" s="22" t="s">
        <v>15</v>
      </c>
      <c r="C219" s="23" t="s">
        <v>55</v>
      </c>
    </row>
    <row r="220" spans="1:3" ht="14.25" customHeight="1" x14ac:dyDescent="0.2">
      <c r="A220" s="19">
        <v>4</v>
      </c>
      <c r="B220" s="20" t="s">
        <v>17</v>
      </c>
      <c r="C220" s="21" t="s">
        <v>127</v>
      </c>
    </row>
    <row r="221" spans="1:3" ht="14.25" customHeight="1" x14ac:dyDescent="0.2">
      <c r="A221" s="19">
        <v>5</v>
      </c>
      <c r="B221" s="20" t="s">
        <v>19</v>
      </c>
      <c r="C221" s="21" t="s">
        <v>20</v>
      </c>
    </row>
    <row r="222" spans="1:3" ht="14.25" customHeight="1" x14ac:dyDescent="0.2">
      <c r="A222" s="19">
        <v>6</v>
      </c>
      <c r="B222" s="20" t="s">
        <v>21</v>
      </c>
      <c r="C222" s="24" t="s">
        <v>22</v>
      </c>
    </row>
    <row r="223" spans="1:3" ht="14.25" customHeight="1" x14ac:dyDescent="0.2">
      <c r="A223" s="19">
        <v>7</v>
      </c>
      <c r="B223" s="20" t="s">
        <v>23</v>
      </c>
      <c r="C223" s="21" t="s">
        <v>117</v>
      </c>
    </row>
    <row r="224" spans="1:3" ht="14.25" customHeight="1" x14ac:dyDescent="0.2">
      <c r="A224" s="19">
        <v>8</v>
      </c>
      <c r="B224" s="20" t="s">
        <v>25</v>
      </c>
      <c r="C224" s="21" t="s">
        <v>128</v>
      </c>
    </row>
    <row r="225" spans="1:3" ht="14.25" customHeight="1" x14ac:dyDescent="0.2">
      <c r="A225" s="19">
        <v>9</v>
      </c>
      <c r="B225" s="20" t="s">
        <v>27</v>
      </c>
      <c r="C225" s="21" t="s">
        <v>56</v>
      </c>
    </row>
    <row r="226" spans="1:3" ht="14.25" customHeight="1" x14ac:dyDescent="0.2">
      <c r="A226" s="19">
        <v>10</v>
      </c>
      <c r="B226" s="20" t="s">
        <v>29</v>
      </c>
      <c r="C226" s="21" t="s">
        <v>30</v>
      </c>
    </row>
    <row r="227" spans="1:3" ht="14.25" customHeight="1" x14ac:dyDescent="0.2">
      <c r="A227" s="19">
        <v>11</v>
      </c>
      <c r="B227" s="20" t="s">
        <v>31</v>
      </c>
      <c r="C227" s="21" t="s">
        <v>30</v>
      </c>
    </row>
    <row r="228" spans="1:3" ht="14.25" customHeight="1" x14ac:dyDescent="0.2">
      <c r="A228" s="19">
        <v>12</v>
      </c>
      <c r="B228" s="20" t="s">
        <v>32</v>
      </c>
      <c r="C228" s="21" t="s">
        <v>33</v>
      </c>
    </row>
    <row r="229" spans="1:3" ht="14.25" customHeight="1" x14ac:dyDescent="0.2">
      <c r="A229" s="19">
        <v>13</v>
      </c>
      <c r="B229" s="20" t="s">
        <v>34</v>
      </c>
      <c r="C229" s="21" t="s">
        <v>20</v>
      </c>
    </row>
    <row r="230" spans="1:3" ht="14.25" customHeight="1" x14ac:dyDescent="0.2">
      <c r="A230" s="19">
        <v>14</v>
      </c>
      <c r="B230" s="20" t="s">
        <v>35</v>
      </c>
      <c r="C230" s="24" t="s">
        <v>22</v>
      </c>
    </row>
    <row r="231" spans="1:3" ht="15" customHeight="1" thickBot="1" x14ac:dyDescent="0.25">
      <c r="A231" s="25">
        <v>15</v>
      </c>
      <c r="B231" s="26" t="s">
        <v>36</v>
      </c>
      <c r="C231" s="27" t="s">
        <v>37</v>
      </c>
    </row>
    <row r="232" spans="1:3" ht="15.75" customHeight="1" x14ac:dyDescent="0.25">
      <c r="A232" s="13"/>
      <c r="B232" s="14"/>
      <c r="C232" s="15"/>
    </row>
    <row r="233" spans="1:3" ht="27.2" customHeight="1" x14ac:dyDescent="0.25">
      <c r="A233" s="16" t="s">
        <v>129</v>
      </c>
      <c r="B233" s="17" t="s">
        <v>9</v>
      </c>
      <c r="C233" s="18" t="s">
        <v>130</v>
      </c>
    </row>
    <row r="234" spans="1:3" x14ac:dyDescent="0.2">
      <c r="A234" s="19">
        <v>1</v>
      </c>
      <c r="B234" s="20" t="s">
        <v>11</v>
      </c>
      <c r="C234" s="21" t="s">
        <v>131</v>
      </c>
    </row>
    <row r="235" spans="1:3" ht="14.25" customHeight="1" x14ac:dyDescent="0.2">
      <c r="A235" s="19">
        <v>2</v>
      </c>
      <c r="B235" s="22" t="s">
        <v>13</v>
      </c>
      <c r="C235" s="21" t="s">
        <v>132</v>
      </c>
    </row>
    <row r="236" spans="1:3" ht="14.25" customHeight="1" x14ac:dyDescent="0.2">
      <c r="A236" s="19">
        <v>3</v>
      </c>
      <c r="B236" s="22" t="s">
        <v>15</v>
      </c>
      <c r="C236" s="23" t="s">
        <v>16</v>
      </c>
    </row>
    <row r="237" spans="1:3" ht="14.25" customHeight="1" x14ac:dyDescent="0.2">
      <c r="A237" s="19">
        <v>4</v>
      </c>
      <c r="B237" s="20" t="s">
        <v>17</v>
      </c>
      <c r="C237" s="21" t="s">
        <v>116</v>
      </c>
    </row>
    <row r="238" spans="1:3" ht="14.25" customHeight="1" x14ac:dyDescent="0.2">
      <c r="A238" s="19">
        <v>5</v>
      </c>
      <c r="B238" s="20" t="s">
        <v>19</v>
      </c>
      <c r="C238" s="21" t="s">
        <v>20</v>
      </c>
    </row>
    <row r="239" spans="1:3" ht="14.25" customHeight="1" x14ac:dyDescent="0.2">
      <c r="A239" s="19">
        <v>6</v>
      </c>
      <c r="B239" s="20" t="s">
        <v>21</v>
      </c>
      <c r="C239" s="24" t="s">
        <v>22</v>
      </c>
    </row>
    <row r="240" spans="1:3" ht="14.25" customHeight="1" x14ac:dyDescent="0.2">
      <c r="A240" s="19">
        <v>7</v>
      </c>
      <c r="B240" s="20" t="s">
        <v>23</v>
      </c>
      <c r="C240" s="21" t="s">
        <v>117</v>
      </c>
    </row>
    <row r="241" spans="1:3" ht="14.25" customHeight="1" x14ac:dyDescent="0.2">
      <c r="A241" s="19">
        <v>8</v>
      </c>
      <c r="B241" s="20" t="s">
        <v>25</v>
      </c>
      <c r="C241" s="21" t="s">
        <v>133</v>
      </c>
    </row>
    <row r="242" spans="1:3" ht="14.25" customHeight="1" x14ac:dyDescent="0.2">
      <c r="A242" s="19">
        <v>9</v>
      </c>
      <c r="B242" s="20" t="s">
        <v>27</v>
      </c>
      <c r="C242" s="21" t="s">
        <v>28</v>
      </c>
    </row>
    <row r="243" spans="1:3" ht="14.25" customHeight="1" x14ac:dyDescent="0.2">
      <c r="A243" s="19">
        <v>10</v>
      </c>
      <c r="B243" s="20" t="s">
        <v>29</v>
      </c>
      <c r="C243" s="21" t="s">
        <v>30</v>
      </c>
    </row>
    <row r="244" spans="1:3" ht="14.25" customHeight="1" x14ac:dyDescent="0.2">
      <c r="A244" s="19">
        <v>11</v>
      </c>
      <c r="B244" s="20" t="s">
        <v>31</v>
      </c>
      <c r="C244" s="21" t="s">
        <v>30</v>
      </c>
    </row>
    <row r="245" spans="1:3" ht="14.25" customHeight="1" x14ac:dyDescent="0.2">
      <c r="A245" s="19">
        <v>12</v>
      </c>
      <c r="B245" s="20" t="s">
        <v>32</v>
      </c>
      <c r="C245" s="21" t="s">
        <v>33</v>
      </c>
    </row>
    <row r="246" spans="1:3" ht="14.25" customHeight="1" x14ac:dyDescent="0.2">
      <c r="A246" s="19">
        <v>13</v>
      </c>
      <c r="B246" s="20" t="s">
        <v>34</v>
      </c>
      <c r="C246" s="21" t="s">
        <v>20</v>
      </c>
    </row>
    <row r="247" spans="1:3" ht="14.25" customHeight="1" x14ac:dyDescent="0.2">
      <c r="A247" s="19">
        <v>14</v>
      </c>
      <c r="B247" s="20" t="s">
        <v>35</v>
      </c>
      <c r="C247" s="24" t="s">
        <v>22</v>
      </c>
    </row>
    <row r="248" spans="1:3" ht="15" customHeight="1" thickBot="1" x14ac:dyDescent="0.25">
      <c r="A248" s="25">
        <v>15</v>
      </c>
      <c r="B248" s="26" t="s">
        <v>36</v>
      </c>
      <c r="C248" s="27" t="s">
        <v>37</v>
      </c>
    </row>
    <row r="249" spans="1:3" ht="15.75" customHeight="1" x14ac:dyDescent="0.25">
      <c r="A249" s="13"/>
      <c r="B249" s="14"/>
      <c r="C249" s="15"/>
    </row>
    <row r="250" spans="1:3" ht="27.2" customHeight="1" x14ac:dyDescent="0.25">
      <c r="A250" s="16" t="s">
        <v>134</v>
      </c>
      <c r="B250" s="17" t="s">
        <v>9</v>
      </c>
      <c r="C250" s="18" t="s">
        <v>135</v>
      </c>
    </row>
    <row r="251" spans="1:3" x14ac:dyDescent="0.2">
      <c r="A251" s="19">
        <v>1</v>
      </c>
      <c r="B251" s="20" t="s">
        <v>11</v>
      </c>
      <c r="C251" s="21" t="s">
        <v>136</v>
      </c>
    </row>
    <row r="252" spans="1:3" ht="14.25" customHeight="1" x14ac:dyDescent="0.2">
      <c r="A252" s="19">
        <v>2</v>
      </c>
      <c r="B252" s="22" t="s">
        <v>13</v>
      </c>
      <c r="C252" s="21" t="s">
        <v>137</v>
      </c>
    </row>
    <row r="253" spans="1:3" ht="14.25" customHeight="1" x14ac:dyDescent="0.2">
      <c r="A253" s="19">
        <v>3</v>
      </c>
      <c r="B253" s="22" t="s">
        <v>15</v>
      </c>
      <c r="C253" s="23" t="s">
        <v>55</v>
      </c>
    </row>
    <row r="254" spans="1:3" ht="14.25" customHeight="1" x14ac:dyDescent="0.2">
      <c r="A254" s="19">
        <v>4</v>
      </c>
      <c r="B254" s="20" t="s">
        <v>17</v>
      </c>
      <c r="C254" s="21" t="s">
        <v>138</v>
      </c>
    </row>
    <row r="255" spans="1:3" ht="14.25" customHeight="1" x14ac:dyDescent="0.2">
      <c r="A255" s="19">
        <v>5</v>
      </c>
      <c r="B255" s="20" t="s">
        <v>19</v>
      </c>
      <c r="C255" s="21" t="s">
        <v>139</v>
      </c>
    </row>
    <row r="256" spans="1:3" ht="14.25" customHeight="1" x14ac:dyDescent="0.2">
      <c r="A256" s="19">
        <v>6</v>
      </c>
      <c r="B256" s="20" t="s">
        <v>21</v>
      </c>
      <c r="C256" s="24" t="s">
        <v>22</v>
      </c>
    </row>
    <row r="257" spans="1:3" ht="14.25" customHeight="1" x14ac:dyDescent="0.2">
      <c r="A257" s="19">
        <v>7</v>
      </c>
      <c r="B257" s="20" t="s">
        <v>23</v>
      </c>
      <c r="C257" s="21" t="s">
        <v>140</v>
      </c>
    </row>
    <row r="258" spans="1:3" ht="14.25" customHeight="1" x14ac:dyDescent="0.2">
      <c r="A258" s="19">
        <v>8</v>
      </c>
      <c r="B258" s="20" t="s">
        <v>25</v>
      </c>
      <c r="C258" s="21" t="s">
        <v>141</v>
      </c>
    </row>
    <row r="259" spans="1:3" ht="14.25" customHeight="1" x14ac:dyDescent="0.2">
      <c r="A259" s="19">
        <v>9</v>
      </c>
      <c r="B259" s="20" t="s">
        <v>27</v>
      </c>
      <c r="C259" s="21" t="s">
        <v>56</v>
      </c>
    </row>
    <row r="260" spans="1:3" ht="14.25" customHeight="1" x14ac:dyDescent="0.2">
      <c r="A260" s="19">
        <v>10</v>
      </c>
      <c r="B260" s="20" t="s">
        <v>29</v>
      </c>
      <c r="C260" s="21" t="s">
        <v>142</v>
      </c>
    </row>
    <row r="261" spans="1:3" ht="14.25" customHeight="1" x14ac:dyDescent="0.2">
      <c r="A261" s="19">
        <v>11</v>
      </c>
      <c r="B261" s="20" t="s">
        <v>31</v>
      </c>
      <c r="C261" s="21" t="s">
        <v>143</v>
      </c>
    </row>
    <row r="262" spans="1:3" ht="14.25" customHeight="1" x14ac:dyDescent="0.2">
      <c r="A262" s="19">
        <v>12</v>
      </c>
      <c r="B262" s="20" t="s">
        <v>32</v>
      </c>
      <c r="C262" s="21" t="s">
        <v>144</v>
      </c>
    </row>
    <row r="263" spans="1:3" ht="14.25" customHeight="1" x14ac:dyDescent="0.2">
      <c r="A263" s="19">
        <v>13</v>
      </c>
      <c r="B263" s="20" t="s">
        <v>34</v>
      </c>
      <c r="C263" s="21" t="s">
        <v>20</v>
      </c>
    </row>
    <row r="264" spans="1:3" ht="14.25" customHeight="1" x14ac:dyDescent="0.2">
      <c r="A264" s="19">
        <v>14</v>
      </c>
      <c r="B264" s="20" t="s">
        <v>35</v>
      </c>
      <c r="C264" s="24" t="s">
        <v>22</v>
      </c>
    </row>
    <row r="265" spans="1:3" ht="15" customHeight="1" thickBot="1" x14ac:dyDescent="0.25">
      <c r="A265" s="25">
        <v>15</v>
      </c>
      <c r="B265" s="26" t="s">
        <v>36</v>
      </c>
      <c r="C265" s="27" t="s">
        <v>24</v>
      </c>
    </row>
    <row r="266" spans="1:3" ht="15.75" customHeight="1" x14ac:dyDescent="0.25">
      <c r="A266" s="13"/>
      <c r="B266" s="14"/>
      <c r="C266" s="15"/>
    </row>
    <row r="267" spans="1:3" ht="27.2" customHeight="1" x14ac:dyDescent="0.25">
      <c r="A267" s="16" t="s">
        <v>145</v>
      </c>
      <c r="B267" s="17" t="s">
        <v>9</v>
      </c>
      <c r="C267" s="18" t="s">
        <v>146</v>
      </c>
    </row>
    <row r="268" spans="1:3" x14ac:dyDescent="0.2">
      <c r="A268" s="19">
        <v>1</v>
      </c>
      <c r="B268" s="20" t="s">
        <v>11</v>
      </c>
      <c r="C268" s="21" t="s">
        <v>147</v>
      </c>
    </row>
    <row r="269" spans="1:3" ht="14.25" customHeight="1" x14ac:dyDescent="0.2">
      <c r="A269" s="19">
        <v>2</v>
      </c>
      <c r="B269" s="22" t="s">
        <v>13</v>
      </c>
      <c r="C269" s="21" t="s">
        <v>148</v>
      </c>
    </row>
    <row r="270" spans="1:3" ht="14.25" customHeight="1" x14ac:dyDescent="0.2">
      <c r="A270" s="19">
        <v>3</v>
      </c>
      <c r="B270" s="22" t="s">
        <v>15</v>
      </c>
      <c r="C270" s="23" t="s">
        <v>16</v>
      </c>
    </row>
    <row r="271" spans="1:3" ht="14.25" customHeight="1" x14ac:dyDescent="0.2">
      <c r="A271" s="19">
        <v>4</v>
      </c>
      <c r="B271" s="20" t="s">
        <v>17</v>
      </c>
      <c r="C271" s="21" t="s">
        <v>149</v>
      </c>
    </row>
    <row r="272" spans="1:3" ht="14.25" customHeight="1" x14ac:dyDescent="0.2">
      <c r="A272" s="19">
        <v>5</v>
      </c>
      <c r="B272" s="20" t="s">
        <v>19</v>
      </c>
      <c r="C272" s="21" t="s">
        <v>139</v>
      </c>
    </row>
    <row r="273" spans="1:3" ht="14.25" customHeight="1" x14ac:dyDescent="0.2">
      <c r="A273" s="19">
        <v>6</v>
      </c>
      <c r="B273" s="20" t="s">
        <v>21</v>
      </c>
      <c r="C273" s="24" t="s">
        <v>22</v>
      </c>
    </row>
    <row r="274" spans="1:3" ht="14.25" customHeight="1" x14ac:dyDescent="0.2">
      <c r="A274" s="19">
        <v>7</v>
      </c>
      <c r="B274" s="20" t="s">
        <v>23</v>
      </c>
      <c r="C274" s="21" t="s">
        <v>140</v>
      </c>
    </row>
    <row r="275" spans="1:3" ht="14.25" customHeight="1" x14ac:dyDescent="0.2">
      <c r="A275" s="19">
        <v>8</v>
      </c>
      <c r="B275" s="20" t="s">
        <v>25</v>
      </c>
      <c r="C275" s="21" t="s">
        <v>150</v>
      </c>
    </row>
    <row r="276" spans="1:3" ht="14.25" customHeight="1" x14ac:dyDescent="0.2">
      <c r="A276" s="19">
        <v>9</v>
      </c>
      <c r="B276" s="20" t="s">
        <v>27</v>
      </c>
      <c r="C276" s="21" t="s">
        <v>151</v>
      </c>
    </row>
    <row r="277" spans="1:3" ht="14.25" customHeight="1" x14ac:dyDescent="0.2">
      <c r="A277" s="19">
        <v>10</v>
      </c>
      <c r="B277" s="20" t="s">
        <v>29</v>
      </c>
      <c r="C277" s="21" t="s">
        <v>30</v>
      </c>
    </row>
    <row r="278" spans="1:3" ht="14.25" customHeight="1" x14ac:dyDescent="0.2">
      <c r="A278" s="19">
        <v>11</v>
      </c>
      <c r="B278" s="20" t="s">
        <v>31</v>
      </c>
      <c r="C278" s="21" t="s">
        <v>30</v>
      </c>
    </row>
    <row r="279" spans="1:3" ht="14.25" customHeight="1" x14ac:dyDescent="0.2">
      <c r="A279" s="19">
        <v>12</v>
      </c>
      <c r="B279" s="20" t="s">
        <v>32</v>
      </c>
      <c r="C279" s="21" t="s">
        <v>33</v>
      </c>
    </row>
    <row r="280" spans="1:3" ht="14.25" customHeight="1" x14ac:dyDescent="0.2">
      <c r="A280" s="19">
        <v>13</v>
      </c>
      <c r="B280" s="20" t="s">
        <v>34</v>
      </c>
      <c r="C280" s="21" t="s">
        <v>20</v>
      </c>
    </row>
    <row r="281" spans="1:3" ht="14.25" customHeight="1" x14ac:dyDescent="0.2">
      <c r="A281" s="19">
        <v>14</v>
      </c>
      <c r="B281" s="20" t="s">
        <v>35</v>
      </c>
      <c r="C281" s="24" t="s">
        <v>22</v>
      </c>
    </row>
    <row r="282" spans="1:3" ht="15" customHeight="1" thickBot="1" x14ac:dyDescent="0.25">
      <c r="A282" s="25">
        <v>15</v>
      </c>
      <c r="B282" s="26" t="s">
        <v>36</v>
      </c>
      <c r="C282" s="27" t="s">
        <v>37</v>
      </c>
    </row>
    <row r="283" spans="1:3" ht="15.75" customHeight="1" x14ac:dyDescent="0.25">
      <c r="A283" s="13"/>
      <c r="B283" s="14"/>
      <c r="C283" s="15"/>
    </row>
    <row r="284" spans="1:3" ht="27.2" customHeight="1" x14ac:dyDescent="0.25">
      <c r="A284" s="16" t="s">
        <v>152</v>
      </c>
      <c r="B284" s="17" t="s">
        <v>9</v>
      </c>
      <c r="C284" s="18" t="s">
        <v>153</v>
      </c>
    </row>
    <row r="285" spans="1:3" x14ac:dyDescent="0.2">
      <c r="A285" s="19">
        <v>1</v>
      </c>
      <c r="B285" s="20" t="s">
        <v>11</v>
      </c>
      <c r="C285" s="21" t="s">
        <v>154</v>
      </c>
    </row>
    <row r="286" spans="1:3" ht="14.25" customHeight="1" x14ac:dyDescent="0.2">
      <c r="A286" s="19">
        <v>2</v>
      </c>
      <c r="B286" s="22" t="s">
        <v>13</v>
      </c>
      <c r="C286" s="21" t="s">
        <v>72</v>
      </c>
    </row>
    <row r="287" spans="1:3" ht="14.25" customHeight="1" x14ac:dyDescent="0.2">
      <c r="A287" s="19">
        <v>3</v>
      </c>
      <c r="B287" s="22" t="s">
        <v>15</v>
      </c>
      <c r="C287" s="23" t="s">
        <v>55</v>
      </c>
    </row>
    <row r="288" spans="1:3" ht="14.25" customHeight="1" x14ac:dyDescent="0.2">
      <c r="A288" s="19">
        <v>4</v>
      </c>
      <c r="B288" s="20" t="s">
        <v>17</v>
      </c>
      <c r="C288" s="21" t="s">
        <v>155</v>
      </c>
    </row>
    <row r="289" spans="1:3" ht="14.25" customHeight="1" x14ac:dyDescent="0.2">
      <c r="A289" s="19">
        <v>5</v>
      </c>
      <c r="B289" s="20" t="s">
        <v>19</v>
      </c>
      <c r="C289" s="21" t="s">
        <v>139</v>
      </c>
    </row>
    <row r="290" spans="1:3" ht="14.25" customHeight="1" x14ac:dyDescent="0.2">
      <c r="A290" s="19">
        <v>6</v>
      </c>
      <c r="B290" s="20" t="s">
        <v>21</v>
      </c>
      <c r="C290" s="24" t="s">
        <v>22</v>
      </c>
    </row>
    <row r="291" spans="1:3" ht="14.25" customHeight="1" x14ac:dyDescent="0.2">
      <c r="A291" s="19">
        <v>7</v>
      </c>
      <c r="B291" s="20" t="s">
        <v>23</v>
      </c>
      <c r="C291" s="21" t="s">
        <v>140</v>
      </c>
    </row>
    <row r="292" spans="1:3" ht="14.25" customHeight="1" x14ac:dyDescent="0.2">
      <c r="A292" s="19">
        <v>8</v>
      </c>
      <c r="B292" s="20" t="s">
        <v>25</v>
      </c>
      <c r="C292" s="21" t="s">
        <v>156</v>
      </c>
    </row>
    <row r="293" spans="1:3" ht="14.25" customHeight="1" x14ac:dyDescent="0.2">
      <c r="A293" s="19">
        <v>9</v>
      </c>
      <c r="B293" s="20" t="s">
        <v>27</v>
      </c>
      <c r="C293" s="21" t="s">
        <v>56</v>
      </c>
    </row>
    <row r="294" spans="1:3" ht="14.25" customHeight="1" x14ac:dyDescent="0.2">
      <c r="A294" s="19">
        <v>10</v>
      </c>
      <c r="B294" s="20" t="s">
        <v>29</v>
      </c>
      <c r="C294" s="21" t="s">
        <v>30</v>
      </c>
    </row>
    <row r="295" spans="1:3" ht="14.25" customHeight="1" x14ac:dyDescent="0.2">
      <c r="A295" s="19">
        <v>11</v>
      </c>
      <c r="B295" s="20" t="s">
        <v>31</v>
      </c>
      <c r="C295" s="21" t="s">
        <v>30</v>
      </c>
    </row>
    <row r="296" spans="1:3" ht="14.25" customHeight="1" x14ac:dyDescent="0.2">
      <c r="A296" s="19">
        <v>12</v>
      </c>
      <c r="B296" s="20" t="s">
        <v>32</v>
      </c>
      <c r="C296" s="21" t="s">
        <v>33</v>
      </c>
    </row>
    <row r="297" spans="1:3" ht="14.25" customHeight="1" x14ac:dyDescent="0.2">
      <c r="A297" s="19">
        <v>13</v>
      </c>
      <c r="B297" s="20" t="s">
        <v>34</v>
      </c>
      <c r="C297" s="21" t="s">
        <v>20</v>
      </c>
    </row>
    <row r="298" spans="1:3" ht="14.25" customHeight="1" x14ac:dyDescent="0.2">
      <c r="A298" s="19">
        <v>14</v>
      </c>
      <c r="B298" s="20" t="s">
        <v>35</v>
      </c>
      <c r="C298" s="24" t="s">
        <v>22</v>
      </c>
    </row>
    <row r="299" spans="1:3" ht="15" customHeight="1" thickBot="1" x14ac:dyDescent="0.25">
      <c r="A299" s="25">
        <v>15</v>
      </c>
      <c r="B299" s="26" t="s">
        <v>36</v>
      </c>
      <c r="C299" s="27" t="s">
        <v>37</v>
      </c>
    </row>
    <row r="300" spans="1:3" ht="15.75" customHeight="1" x14ac:dyDescent="0.25">
      <c r="A300" s="13"/>
      <c r="B300" s="14"/>
      <c r="C300" s="15"/>
    </row>
    <row r="301" spans="1:3" ht="27.2" customHeight="1" x14ac:dyDescent="0.25">
      <c r="A301" s="16" t="s">
        <v>157</v>
      </c>
      <c r="B301" s="17" t="s">
        <v>9</v>
      </c>
      <c r="C301" s="18" t="s">
        <v>158</v>
      </c>
    </row>
    <row r="302" spans="1:3" x14ac:dyDescent="0.2">
      <c r="A302" s="19">
        <v>1</v>
      </c>
      <c r="B302" s="20" t="s">
        <v>11</v>
      </c>
      <c r="C302" s="21" t="s">
        <v>75</v>
      </c>
    </row>
    <row r="303" spans="1:3" ht="14.25" customHeight="1" x14ac:dyDescent="0.2">
      <c r="A303" s="19">
        <v>2</v>
      </c>
      <c r="B303" s="22" t="s">
        <v>13</v>
      </c>
      <c r="C303" s="21" t="s">
        <v>75</v>
      </c>
    </row>
    <row r="304" spans="1:3" ht="14.25" customHeight="1" x14ac:dyDescent="0.2">
      <c r="A304" s="19">
        <v>3</v>
      </c>
      <c r="B304" s="22" t="s">
        <v>15</v>
      </c>
      <c r="C304" s="23" t="s">
        <v>16</v>
      </c>
    </row>
    <row r="305" spans="1:3" ht="14.25" customHeight="1" x14ac:dyDescent="0.2">
      <c r="A305" s="19">
        <v>4</v>
      </c>
      <c r="B305" s="20" t="s">
        <v>17</v>
      </c>
      <c r="C305" s="21" t="s">
        <v>159</v>
      </c>
    </row>
    <row r="306" spans="1:3" ht="14.25" customHeight="1" x14ac:dyDescent="0.2">
      <c r="A306" s="19">
        <v>5</v>
      </c>
      <c r="B306" s="20" t="s">
        <v>19</v>
      </c>
      <c r="C306" s="21" t="s">
        <v>43</v>
      </c>
    </row>
    <row r="307" spans="1:3" ht="14.25" customHeight="1" x14ac:dyDescent="0.2">
      <c r="A307" s="19">
        <v>6</v>
      </c>
      <c r="B307" s="20" t="s">
        <v>21</v>
      </c>
      <c r="C307" s="24" t="s">
        <v>22</v>
      </c>
    </row>
    <row r="308" spans="1:3" ht="14.25" customHeight="1" x14ac:dyDescent="0.2">
      <c r="A308" s="19">
        <v>7</v>
      </c>
      <c r="B308" s="20" t="s">
        <v>23</v>
      </c>
      <c r="C308" s="21" t="s">
        <v>44</v>
      </c>
    </row>
    <row r="309" spans="1:3" ht="14.25" customHeight="1" x14ac:dyDescent="0.2">
      <c r="A309" s="19">
        <v>8</v>
      </c>
      <c r="B309" s="20" t="s">
        <v>25</v>
      </c>
      <c r="C309" s="21" t="s">
        <v>160</v>
      </c>
    </row>
    <row r="310" spans="1:3" ht="14.25" customHeight="1" x14ac:dyDescent="0.2">
      <c r="A310" s="19">
        <v>9</v>
      </c>
      <c r="B310" s="20" t="s">
        <v>27</v>
      </c>
      <c r="C310" s="21" t="s">
        <v>101</v>
      </c>
    </row>
    <row r="311" spans="1:3" ht="14.25" customHeight="1" x14ac:dyDescent="0.2">
      <c r="A311" s="19">
        <v>10</v>
      </c>
      <c r="B311" s="20" t="s">
        <v>29</v>
      </c>
      <c r="C311" s="21" t="s">
        <v>45</v>
      </c>
    </row>
    <row r="312" spans="1:3" ht="14.25" customHeight="1" x14ac:dyDescent="0.2">
      <c r="A312" s="19">
        <v>11</v>
      </c>
      <c r="B312" s="20" t="s">
        <v>31</v>
      </c>
      <c r="C312" s="21" t="s">
        <v>58</v>
      </c>
    </row>
    <row r="313" spans="1:3" ht="14.25" customHeight="1" x14ac:dyDescent="0.2">
      <c r="A313" s="19">
        <v>12</v>
      </c>
      <c r="B313" s="20" t="s">
        <v>32</v>
      </c>
      <c r="C313" s="21" t="s">
        <v>48</v>
      </c>
    </row>
    <row r="314" spans="1:3" ht="14.25" customHeight="1" x14ac:dyDescent="0.2">
      <c r="A314" s="19">
        <v>13</v>
      </c>
      <c r="B314" s="20" t="s">
        <v>34</v>
      </c>
      <c r="C314" s="21" t="s">
        <v>49</v>
      </c>
    </row>
    <row r="315" spans="1:3" ht="14.25" customHeight="1" x14ac:dyDescent="0.2">
      <c r="A315" s="19">
        <v>14</v>
      </c>
      <c r="B315" s="20" t="s">
        <v>35</v>
      </c>
      <c r="C315" s="24" t="s">
        <v>22</v>
      </c>
    </row>
    <row r="316" spans="1:3" ht="15" customHeight="1" thickBot="1" x14ac:dyDescent="0.25">
      <c r="A316" s="25">
        <v>15</v>
      </c>
      <c r="B316" s="26" t="s">
        <v>36</v>
      </c>
      <c r="C316" s="27" t="s">
        <v>50</v>
      </c>
    </row>
    <row r="317" spans="1:3" ht="15.75" customHeight="1" x14ac:dyDescent="0.25">
      <c r="A317" s="13"/>
      <c r="B317" s="14"/>
      <c r="C317" s="15"/>
    </row>
    <row r="318" spans="1:3" ht="27.2" customHeight="1" x14ac:dyDescent="0.25">
      <c r="A318" s="16" t="s">
        <v>161</v>
      </c>
      <c r="B318" s="17" t="s">
        <v>9</v>
      </c>
      <c r="C318" s="18" t="s">
        <v>162</v>
      </c>
    </row>
    <row r="319" spans="1:3" x14ac:dyDescent="0.2">
      <c r="A319" s="19">
        <v>1</v>
      </c>
      <c r="B319" s="20" t="s">
        <v>11</v>
      </c>
      <c r="C319" s="21" t="s">
        <v>163</v>
      </c>
    </row>
    <row r="320" spans="1:3" ht="14.25" customHeight="1" x14ac:dyDescent="0.2">
      <c r="A320" s="19">
        <v>2</v>
      </c>
      <c r="B320" s="22" t="s">
        <v>13</v>
      </c>
      <c r="C320" s="21" t="s">
        <v>97</v>
      </c>
    </row>
    <row r="321" spans="1:3" ht="14.25" customHeight="1" x14ac:dyDescent="0.2">
      <c r="A321" s="19">
        <v>3</v>
      </c>
      <c r="B321" s="22" t="s">
        <v>15</v>
      </c>
      <c r="C321" s="23" t="s">
        <v>16</v>
      </c>
    </row>
    <row r="322" spans="1:3" ht="14.25" customHeight="1" x14ac:dyDescent="0.2">
      <c r="A322" s="19">
        <v>4</v>
      </c>
      <c r="B322" s="20" t="s">
        <v>17</v>
      </c>
      <c r="C322" s="21" t="s">
        <v>164</v>
      </c>
    </row>
    <row r="323" spans="1:3" ht="14.25" customHeight="1" x14ac:dyDescent="0.2">
      <c r="A323" s="19">
        <v>5</v>
      </c>
      <c r="B323" s="20" t="s">
        <v>19</v>
      </c>
      <c r="C323" s="21" t="s">
        <v>165</v>
      </c>
    </row>
    <row r="324" spans="1:3" ht="14.25" customHeight="1" x14ac:dyDescent="0.2">
      <c r="A324" s="19">
        <v>6</v>
      </c>
      <c r="B324" s="20" t="s">
        <v>21</v>
      </c>
      <c r="C324" s="24" t="s">
        <v>22</v>
      </c>
    </row>
    <row r="325" spans="1:3" ht="14.25" customHeight="1" x14ac:dyDescent="0.2">
      <c r="A325" s="19">
        <v>7</v>
      </c>
      <c r="B325" s="20" t="s">
        <v>23</v>
      </c>
      <c r="C325" s="21" t="s">
        <v>166</v>
      </c>
    </row>
    <row r="326" spans="1:3" ht="14.25" customHeight="1" x14ac:dyDescent="0.2">
      <c r="A326" s="19">
        <v>8</v>
      </c>
      <c r="B326" s="20" t="s">
        <v>25</v>
      </c>
      <c r="C326" s="21" t="s">
        <v>167</v>
      </c>
    </row>
    <row r="327" spans="1:3" ht="14.25" customHeight="1" x14ac:dyDescent="0.2">
      <c r="A327" s="19">
        <v>9</v>
      </c>
      <c r="B327" s="20" t="s">
        <v>27</v>
      </c>
      <c r="C327" s="21" t="s">
        <v>28</v>
      </c>
    </row>
    <row r="328" spans="1:3" ht="14.25" customHeight="1" x14ac:dyDescent="0.2">
      <c r="A328" s="19">
        <v>10</v>
      </c>
      <c r="B328" s="20" t="s">
        <v>29</v>
      </c>
      <c r="C328" s="21" t="s">
        <v>30</v>
      </c>
    </row>
    <row r="329" spans="1:3" ht="14.25" customHeight="1" x14ac:dyDescent="0.2">
      <c r="A329" s="19">
        <v>11</v>
      </c>
      <c r="B329" s="20" t="s">
        <v>31</v>
      </c>
      <c r="C329" s="21" t="s">
        <v>168</v>
      </c>
    </row>
    <row r="330" spans="1:3" ht="14.25" customHeight="1" x14ac:dyDescent="0.2">
      <c r="A330" s="19">
        <v>12</v>
      </c>
      <c r="B330" s="20" t="s">
        <v>32</v>
      </c>
      <c r="C330" s="21" t="s">
        <v>33</v>
      </c>
    </row>
    <row r="331" spans="1:3" ht="14.25" customHeight="1" x14ac:dyDescent="0.2">
      <c r="A331" s="19">
        <v>13</v>
      </c>
      <c r="B331" s="20" t="s">
        <v>34</v>
      </c>
      <c r="C331" s="21" t="s">
        <v>20</v>
      </c>
    </row>
    <row r="332" spans="1:3" ht="14.25" customHeight="1" x14ac:dyDescent="0.2">
      <c r="A332" s="19">
        <v>14</v>
      </c>
      <c r="B332" s="20" t="s">
        <v>35</v>
      </c>
      <c r="C332" s="24" t="s">
        <v>22</v>
      </c>
    </row>
    <row r="333" spans="1:3" ht="15" customHeight="1" thickBot="1" x14ac:dyDescent="0.25">
      <c r="A333" s="25">
        <v>15</v>
      </c>
      <c r="B333" s="26" t="s">
        <v>36</v>
      </c>
      <c r="C333" s="27" t="s">
        <v>37</v>
      </c>
    </row>
    <row r="334" spans="1:3" ht="15.75" customHeight="1" x14ac:dyDescent="0.25">
      <c r="A334" s="13"/>
      <c r="B334" s="14"/>
      <c r="C334" s="15"/>
    </row>
    <row r="335" spans="1:3" ht="27.2" customHeight="1" x14ac:dyDescent="0.25">
      <c r="A335" s="16" t="s">
        <v>169</v>
      </c>
      <c r="B335" s="17" t="s">
        <v>9</v>
      </c>
      <c r="C335" s="18" t="s">
        <v>170</v>
      </c>
    </row>
    <row r="336" spans="1:3" x14ac:dyDescent="0.2">
      <c r="A336" s="19">
        <v>1</v>
      </c>
      <c r="B336" s="20" t="s">
        <v>11</v>
      </c>
      <c r="C336" s="21" t="s">
        <v>171</v>
      </c>
    </row>
    <row r="337" spans="1:3" ht="14.25" customHeight="1" x14ac:dyDescent="0.2">
      <c r="A337" s="19">
        <v>2</v>
      </c>
      <c r="B337" s="22" t="s">
        <v>13</v>
      </c>
      <c r="C337" s="21" t="s">
        <v>172</v>
      </c>
    </row>
    <row r="338" spans="1:3" ht="14.25" customHeight="1" x14ac:dyDescent="0.2">
      <c r="A338" s="19">
        <v>3</v>
      </c>
      <c r="B338" s="22" t="s">
        <v>15</v>
      </c>
      <c r="C338" s="23" t="s">
        <v>16</v>
      </c>
    </row>
    <row r="339" spans="1:3" ht="14.25" customHeight="1" x14ac:dyDescent="0.2">
      <c r="A339" s="19">
        <v>4</v>
      </c>
      <c r="B339" s="20" t="s">
        <v>17</v>
      </c>
      <c r="C339" s="21" t="s">
        <v>173</v>
      </c>
    </row>
    <row r="340" spans="1:3" ht="14.25" customHeight="1" x14ac:dyDescent="0.2">
      <c r="A340" s="19">
        <v>5</v>
      </c>
      <c r="B340" s="20" t="s">
        <v>19</v>
      </c>
      <c r="C340" s="21" t="s">
        <v>174</v>
      </c>
    </row>
    <row r="341" spans="1:3" ht="14.25" customHeight="1" x14ac:dyDescent="0.2">
      <c r="A341" s="19">
        <v>6</v>
      </c>
      <c r="B341" s="20" t="s">
        <v>21</v>
      </c>
      <c r="C341" s="24" t="s">
        <v>22</v>
      </c>
    </row>
    <row r="342" spans="1:3" ht="14.25" customHeight="1" x14ac:dyDescent="0.2">
      <c r="A342" s="19">
        <v>7</v>
      </c>
      <c r="B342" s="20" t="s">
        <v>23</v>
      </c>
      <c r="C342" s="21" t="s">
        <v>175</v>
      </c>
    </row>
    <row r="343" spans="1:3" ht="14.25" customHeight="1" x14ac:dyDescent="0.2">
      <c r="A343" s="19">
        <v>8</v>
      </c>
      <c r="B343" s="20" t="s">
        <v>25</v>
      </c>
      <c r="C343" s="21" t="s">
        <v>176</v>
      </c>
    </row>
    <row r="344" spans="1:3" ht="14.25" customHeight="1" x14ac:dyDescent="0.2">
      <c r="A344" s="19">
        <v>9</v>
      </c>
      <c r="B344" s="20" t="s">
        <v>27</v>
      </c>
      <c r="C344" s="21" t="s">
        <v>177</v>
      </c>
    </row>
    <row r="345" spans="1:3" ht="14.25" customHeight="1" x14ac:dyDescent="0.2">
      <c r="A345" s="19">
        <v>10</v>
      </c>
      <c r="B345" s="20" t="s">
        <v>29</v>
      </c>
      <c r="C345" s="21" t="s">
        <v>57</v>
      </c>
    </row>
    <row r="346" spans="1:3" ht="14.25" customHeight="1" x14ac:dyDescent="0.2">
      <c r="A346" s="19">
        <v>11</v>
      </c>
      <c r="B346" s="20" t="s">
        <v>31</v>
      </c>
      <c r="C346" s="21" t="s">
        <v>178</v>
      </c>
    </row>
    <row r="347" spans="1:3" ht="14.25" customHeight="1" x14ac:dyDescent="0.2">
      <c r="A347" s="19">
        <v>12</v>
      </c>
      <c r="B347" s="20" t="s">
        <v>32</v>
      </c>
      <c r="C347" s="21" t="s">
        <v>48</v>
      </c>
    </row>
    <row r="348" spans="1:3" ht="14.25" customHeight="1" x14ac:dyDescent="0.2">
      <c r="A348" s="19">
        <v>13</v>
      </c>
      <c r="B348" s="20" t="s">
        <v>34</v>
      </c>
      <c r="C348" s="21" t="s">
        <v>49</v>
      </c>
    </row>
    <row r="349" spans="1:3" ht="14.25" customHeight="1" x14ac:dyDescent="0.2">
      <c r="A349" s="19">
        <v>14</v>
      </c>
      <c r="B349" s="20" t="s">
        <v>35</v>
      </c>
      <c r="C349" s="24" t="s">
        <v>22</v>
      </c>
    </row>
    <row r="350" spans="1:3" ht="15" customHeight="1" thickBot="1" x14ac:dyDescent="0.25">
      <c r="A350" s="25">
        <v>15</v>
      </c>
      <c r="B350" s="26" t="s">
        <v>36</v>
      </c>
      <c r="C350" s="27" t="s">
        <v>50</v>
      </c>
    </row>
    <row r="351" spans="1:3" ht="15.75" customHeight="1" x14ac:dyDescent="0.25">
      <c r="A351" s="13"/>
      <c r="B351" s="14"/>
      <c r="C351" s="15"/>
    </row>
    <row r="352" spans="1:3" ht="27.2" customHeight="1" x14ac:dyDescent="0.25">
      <c r="A352" s="16" t="s">
        <v>179</v>
      </c>
      <c r="B352" s="17" t="s">
        <v>9</v>
      </c>
      <c r="C352" s="18" t="s">
        <v>180</v>
      </c>
    </row>
    <row r="353" spans="1:3" ht="30" x14ac:dyDescent="0.2">
      <c r="A353" s="19">
        <v>1</v>
      </c>
      <c r="B353" s="20" t="s">
        <v>11</v>
      </c>
      <c r="C353" s="21" t="s">
        <v>181</v>
      </c>
    </row>
    <row r="354" spans="1:3" ht="14.25" customHeight="1" x14ac:dyDescent="0.2">
      <c r="A354" s="19">
        <v>2</v>
      </c>
      <c r="B354" s="22" t="s">
        <v>13</v>
      </c>
      <c r="C354" s="21" t="s">
        <v>54</v>
      </c>
    </row>
    <row r="355" spans="1:3" ht="14.25" customHeight="1" x14ac:dyDescent="0.2">
      <c r="A355" s="19">
        <v>3</v>
      </c>
      <c r="B355" s="22" t="s">
        <v>15</v>
      </c>
      <c r="C355" s="23" t="s">
        <v>55</v>
      </c>
    </row>
    <row r="356" spans="1:3" ht="14.25" customHeight="1" x14ac:dyDescent="0.2">
      <c r="A356" s="19">
        <v>4</v>
      </c>
      <c r="B356" s="20" t="s">
        <v>17</v>
      </c>
      <c r="C356" s="21" t="s">
        <v>182</v>
      </c>
    </row>
    <row r="357" spans="1:3" ht="14.25" customHeight="1" x14ac:dyDescent="0.2">
      <c r="A357" s="19">
        <v>5</v>
      </c>
      <c r="B357" s="20" t="s">
        <v>19</v>
      </c>
      <c r="C357" s="21" t="s">
        <v>20</v>
      </c>
    </row>
    <row r="358" spans="1:3" ht="14.25" customHeight="1" x14ac:dyDescent="0.2">
      <c r="A358" s="19">
        <v>6</v>
      </c>
      <c r="B358" s="20" t="s">
        <v>21</v>
      </c>
      <c r="C358" s="24" t="s">
        <v>22</v>
      </c>
    </row>
    <row r="359" spans="1:3" ht="14.25" customHeight="1" x14ac:dyDescent="0.2">
      <c r="A359" s="19">
        <v>7</v>
      </c>
      <c r="B359" s="20" t="s">
        <v>23</v>
      </c>
      <c r="C359" s="21" t="s">
        <v>117</v>
      </c>
    </row>
    <row r="360" spans="1:3" ht="14.25" customHeight="1" x14ac:dyDescent="0.2">
      <c r="A360" s="19">
        <v>8</v>
      </c>
      <c r="B360" s="20" t="s">
        <v>25</v>
      </c>
      <c r="C360" s="21" t="s">
        <v>183</v>
      </c>
    </row>
    <row r="361" spans="1:3" ht="14.25" customHeight="1" x14ac:dyDescent="0.2">
      <c r="A361" s="19">
        <v>9</v>
      </c>
      <c r="B361" s="20" t="s">
        <v>27</v>
      </c>
      <c r="C361" s="21" t="s">
        <v>184</v>
      </c>
    </row>
    <row r="362" spans="1:3" ht="14.25" customHeight="1" x14ac:dyDescent="0.2">
      <c r="A362" s="19">
        <v>10</v>
      </c>
      <c r="B362" s="20" t="s">
        <v>29</v>
      </c>
      <c r="C362" s="21" t="s">
        <v>185</v>
      </c>
    </row>
    <row r="363" spans="1:3" ht="14.25" customHeight="1" x14ac:dyDescent="0.2">
      <c r="A363" s="19">
        <v>11</v>
      </c>
      <c r="B363" s="20" t="s">
        <v>31</v>
      </c>
      <c r="C363" s="21" t="s">
        <v>185</v>
      </c>
    </row>
    <row r="364" spans="1:3" ht="14.25" customHeight="1" x14ac:dyDescent="0.2">
      <c r="A364" s="19">
        <v>12</v>
      </c>
      <c r="B364" s="20" t="s">
        <v>32</v>
      </c>
      <c r="C364" s="21" t="s">
        <v>33</v>
      </c>
    </row>
    <row r="365" spans="1:3" ht="14.25" customHeight="1" x14ac:dyDescent="0.2">
      <c r="A365" s="19">
        <v>13</v>
      </c>
      <c r="B365" s="20" t="s">
        <v>34</v>
      </c>
      <c r="C365" s="21" t="s">
        <v>85</v>
      </c>
    </row>
    <row r="366" spans="1:3" ht="14.25" customHeight="1" x14ac:dyDescent="0.2">
      <c r="A366" s="19">
        <v>14</v>
      </c>
      <c r="B366" s="20" t="s">
        <v>35</v>
      </c>
      <c r="C366" s="24" t="s">
        <v>22</v>
      </c>
    </row>
    <row r="367" spans="1:3" ht="15" customHeight="1" thickBot="1" x14ac:dyDescent="0.25">
      <c r="A367" s="25">
        <v>15</v>
      </c>
      <c r="B367" s="26" t="s">
        <v>36</v>
      </c>
      <c r="C367" s="27" t="s">
        <v>37</v>
      </c>
    </row>
    <row r="368" spans="1:3" ht="15.75" customHeight="1" x14ac:dyDescent="0.25">
      <c r="A368" s="13"/>
      <c r="B368" s="14"/>
      <c r="C368" s="15"/>
    </row>
    <row r="369" spans="1:3" ht="27.2" customHeight="1" x14ac:dyDescent="0.25">
      <c r="A369" s="16" t="s">
        <v>186</v>
      </c>
      <c r="B369" s="17" t="s">
        <v>9</v>
      </c>
      <c r="C369" s="18" t="s">
        <v>187</v>
      </c>
    </row>
    <row r="370" spans="1:3" x14ac:dyDescent="0.2">
      <c r="A370" s="19">
        <v>1</v>
      </c>
      <c r="B370" s="20" t="s">
        <v>11</v>
      </c>
      <c r="C370" s="21" t="s">
        <v>163</v>
      </c>
    </row>
    <row r="371" spans="1:3" ht="14.25" customHeight="1" x14ac:dyDescent="0.2">
      <c r="A371" s="19">
        <v>2</v>
      </c>
      <c r="B371" s="22" t="s">
        <v>13</v>
      </c>
      <c r="C371" s="21" t="s">
        <v>97</v>
      </c>
    </row>
    <row r="372" spans="1:3" ht="14.25" customHeight="1" x14ac:dyDescent="0.2">
      <c r="A372" s="19">
        <v>3</v>
      </c>
      <c r="B372" s="22" t="s">
        <v>15</v>
      </c>
      <c r="C372" s="23" t="s">
        <v>16</v>
      </c>
    </row>
    <row r="373" spans="1:3" ht="14.25" customHeight="1" x14ac:dyDescent="0.2">
      <c r="A373" s="19">
        <v>4</v>
      </c>
      <c r="B373" s="20" t="s">
        <v>17</v>
      </c>
      <c r="C373" s="21" t="s">
        <v>188</v>
      </c>
    </row>
    <row r="374" spans="1:3" ht="14.25" customHeight="1" x14ac:dyDescent="0.2">
      <c r="A374" s="19">
        <v>5</v>
      </c>
      <c r="B374" s="20" t="s">
        <v>19</v>
      </c>
      <c r="C374" s="21" t="s">
        <v>189</v>
      </c>
    </row>
    <row r="375" spans="1:3" ht="14.25" customHeight="1" x14ac:dyDescent="0.2">
      <c r="A375" s="19">
        <v>6</v>
      </c>
      <c r="B375" s="20" t="s">
        <v>21</v>
      </c>
      <c r="C375" s="24" t="s">
        <v>22</v>
      </c>
    </row>
    <row r="376" spans="1:3" ht="14.25" customHeight="1" x14ac:dyDescent="0.2">
      <c r="A376" s="19">
        <v>7</v>
      </c>
      <c r="B376" s="20" t="s">
        <v>23</v>
      </c>
      <c r="C376" s="21" t="s">
        <v>190</v>
      </c>
    </row>
    <row r="377" spans="1:3" ht="14.25" customHeight="1" x14ac:dyDescent="0.2">
      <c r="A377" s="19">
        <v>8</v>
      </c>
      <c r="B377" s="20" t="s">
        <v>25</v>
      </c>
      <c r="C377" s="21" t="s">
        <v>191</v>
      </c>
    </row>
    <row r="378" spans="1:3" ht="14.25" customHeight="1" x14ac:dyDescent="0.2">
      <c r="A378" s="19">
        <v>9</v>
      </c>
      <c r="B378" s="20" t="s">
        <v>27</v>
      </c>
      <c r="C378" s="21" t="s">
        <v>28</v>
      </c>
    </row>
    <row r="379" spans="1:3" ht="14.25" customHeight="1" x14ac:dyDescent="0.2">
      <c r="A379" s="19">
        <v>10</v>
      </c>
      <c r="B379" s="20" t="s">
        <v>29</v>
      </c>
      <c r="C379" s="21" t="s">
        <v>192</v>
      </c>
    </row>
    <row r="380" spans="1:3" ht="14.25" customHeight="1" x14ac:dyDescent="0.2">
      <c r="A380" s="19">
        <v>11</v>
      </c>
      <c r="B380" s="20" t="s">
        <v>31</v>
      </c>
      <c r="C380" s="21" t="s">
        <v>193</v>
      </c>
    </row>
    <row r="381" spans="1:3" ht="14.25" customHeight="1" x14ac:dyDescent="0.2">
      <c r="A381" s="19">
        <v>12</v>
      </c>
      <c r="B381" s="20" t="s">
        <v>32</v>
      </c>
      <c r="C381" s="21" t="s">
        <v>194</v>
      </c>
    </row>
    <row r="382" spans="1:3" ht="14.25" customHeight="1" x14ac:dyDescent="0.2">
      <c r="A382" s="19">
        <v>13</v>
      </c>
      <c r="B382" s="20" t="s">
        <v>34</v>
      </c>
      <c r="C382" s="21" t="s">
        <v>189</v>
      </c>
    </row>
    <row r="383" spans="1:3" ht="14.25" customHeight="1" x14ac:dyDescent="0.2">
      <c r="A383" s="19">
        <v>14</v>
      </c>
      <c r="B383" s="20" t="s">
        <v>35</v>
      </c>
      <c r="C383" s="24" t="s">
        <v>22</v>
      </c>
    </row>
    <row r="384" spans="1:3" ht="15" customHeight="1" thickBot="1" x14ac:dyDescent="0.25">
      <c r="A384" s="25">
        <v>15</v>
      </c>
      <c r="B384" s="26" t="s">
        <v>36</v>
      </c>
      <c r="C384" s="27" t="s">
        <v>190</v>
      </c>
    </row>
    <row r="385" spans="1:3" ht="15.75" customHeight="1" x14ac:dyDescent="0.25">
      <c r="A385" s="13"/>
      <c r="B385" s="14"/>
      <c r="C385" s="15"/>
    </row>
    <row r="386" spans="1:3" ht="27.2" customHeight="1" x14ac:dyDescent="0.25">
      <c r="A386" s="16" t="s">
        <v>195</v>
      </c>
      <c r="B386" s="17" t="s">
        <v>9</v>
      </c>
      <c r="C386" s="18" t="s">
        <v>196</v>
      </c>
    </row>
    <row r="387" spans="1:3" x14ac:dyDescent="0.2">
      <c r="A387" s="19">
        <v>1</v>
      </c>
      <c r="B387" s="20" t="s">
        <v>11</v>
      </c>
      <c r="C387" s="21" t="s">
        <v>148</v>
      </c>
    </row>
    <row r="388" spans="1:3" ht="14.25" customHeight="1" x14ac:dyDescent="0.2">
      <c r="A388" s="19">
        <v>2</v>
      </c>
      <c r="B388" s="22" t="s">
        <v>13</v>
      </c>
      <c r="C388" s="21" t="s">
        <v>148</v>
      </c>
    </row>
    <row r="389" spans="1:3" ht="14.25" customHeight="1" x14ac:dyDescent="0.2">
      <c r="A389" s="19">
        <v>3</v>
      </c>
      <c r="B389" s="22" t="s">
        <v>15</v>
      </c>
      <c r="C389" s="23" t="s">
        <v>16</v>
      </c>
    </row>
    <row r="390" spans="1:3" ht="14.25" customHeight="1" x14ac:dyDescent="0.2">
      <c r="A390" s="19">
        <v>4</v>
      </c>
      <c r="B390" s="20" t="s">
        <v>17</v>
      </c>
      <c r="C390" s="21" t="s">
        <v>48</v>
      </c>
    </row>
    <row r="391" spans="1:3" ht="14.25" customHeight="1" x14ac:dyDescent="0.2">
      <c r="A391" s="19">
        <v>5</v>
      </c>
      <c r="B391" s="20" t="s">
        <v>19</v>
      </c>
      <c r="C391" s="21" t="s">
        <v>197</v>
      </c>
    </row>
    <row r="392" spans="1:3" ht="14.25" customHeight="1" x14ac:dyDescent="0.2">
      <c r="A392" s="19">
        <v>6</v>
      </c>
      <c r="B392" s="20" t="s">
        <v>21</v>
      </c>
      <c r="C392" s="24" t="s">
        <v>22</v>
      </c>
    </row>
    <row r="393" spans="1:3" ht="14.25" customHeight="1" x14ac:dyDescent="0.2">
      <c r="A393" s="19">
        <v>7</v>
      </c>
      <c r="B393" s="20" t="s">
        <v>23</v>
      </c>
      <c r="C393" s="21" t="s">
        <v>50</v>
      </c>
    </row>
    <row r="394" spans="1:3" ht="14.25" customHeight="1" x14ac:dyDescent="0.2">
      <c r="A394" s="19">
        <v>8</v>
      </c>
      <c r="B394" s="20" t="s">
        <v>25</v>
      </c>
      <c r="C394" s="21" t="s">
        <v>45</v>
      </c>
    </row>
    <row r="395" spans="1:3" ht="14.25" customHeight="1" x14ac:dyDescent="0.2">
      <c r="A395" s="19">
        <v>9</v>
      </c>
      <c r="B395" s="20" t="s">
        <v>27</v>
      </c>
      <c r="C395" s="21" t="s">
        <v>46</v>
      </c>
    </row>
    <row r="396" spans="1:3" ht="14.25" customHeight="1" x14ac:dyDescent="0.2">
      <c r="A396" s="19">
        <v>10</v>
      </c>
      <c r="B396" s="20" t="s">
        <v>29</v>
      </c>
      <c r="C396" s="21" t="s">
        <v>67</v>
      </c>
    </row>
    <row r="397" spans="1:3" ht="14.25" customHeight="1" x14ac:dyDescent="0.2">
      <c r="A397" s="19">
        <v>11</v>
      </c>
      <c r="B397" s="20" t="s">
        <v>31</v>
      </c>
      <c r="C397" s="21" t="s">
        <v>198</v>
      </c>
    </row>
    <row r="398" spans="1:3" ht="14.25" customHeight="1" x14ac:dyDescent="0.2">
      <c r="A398" s="19">
        <v>12</v>
      </c>
      <c r="B398" s="20" t="s">
        <v>32</v>
      </c>
      <c r="C398" s="21" t="s">
        <v>48</v>
      </c>
    </row>
    <row r="399" spans="1:3" ht="14.25" customHeight="1" x14ac:dyDescent="0.2">
      <c r="A399" s="19">
        <v>13</v>
      </c>
      <c r="B399" s="20" t="s">
        <v>34</v>
      </c>
      <c r="C399" s="21" t="s">
        <v>49</v>
      </c>
    </row>
    <row r="400" spans="1:3" ht="14.25" customHeight="1" x14ac:dyDescent="0.2">
      <c r="A400" s="19">
        <v>14</v>
      </c>
      <c r="B400" s="20" t="s">
        <v>35</v>
      </c>
      <c r="C400" s="24" t="s">
        <v>22</v>
      </c>
    </row>
    <row r="401" spans="1:3" ht="15" customHeight="1" thickBot="1" x14ac:dyDescent="0.25">
      <c r="A401" s="25">
        <v>15</v>
      </c>
      <c r="B401" s="26" t="s">
        <v>36</v>
      </c>
      <c r="C401" s="27" t="s">
        <v>50</v>
      </c>
    </row>
    <row r="402" spans="1:3" ht="15.75" customHeight="1" x14ac:dyDescent="0.25">
      <c r="A402" s="13"/>
      <c r="B402" s="14"/>
      <c r="C402" s="15"/>
    </row>
    <row r="403" spans="1:3" ht="27.2" customHeight="1" x14ac:dyDescent="0.25">
      <c r="A403" s="16" t="s">
        <v>199</v>
      </c>
      <c r="B403" s="17" t="s">
        <v>9</v>
      </c>
      <c r="C403" s="18" t="s">
        <v>200</v>
      </c>
    </row>
    <row r="404" spans="1:3" x14ac:dyDescent="0.2">
      <c r="A404" s="19">
        <v>1</v>
      </c>
      <c r="B404" s="20" t="s">
        <v>11</v>
      </c>
      <c r="C404" s="21" t="s">
        <v>201</v>
      </c>
    </row>
    <row r="405" spans="1:3" ht="14.25" customHeight="1" x14ac:dyDescent="0.2">
      <c r="A405" s="19">
        <v>2</v>
      </c>
      <c r="B405" s="22" t="s">
        <v>13</v>
      </c>
      <c r="C405" s="21" t="s">
        <v>54</v>
      </c>
    </row>
    <row r="406" spans="1:3" ht="14.25" customHeight="1" x14ac:dyDescent="0.2">
      <c r="A406" s="19">
        <v>3</v>
      </c>
      <c r="B406" s="22" t="s">
        <v>15</v>
      </c>
      <c r="C406" s="23" t="s">
        <v>16</v>
      </c>
    </row>
    <row r="407" spans="1:3" ht="14.25" customHeight="1" x14ac:dyDescent="0.2">
      <c r="A407" s="19">
        <v>4</v>
      </c>
      <c r="B407" s="20" t="s">
        <v>17</v>
      </c>
      <c r="C407" s="21" t="s">
        <v>127</v>
      </c>
    </row>
    <row r="408" spans="1:3" ht="14.25" customHeight="1" x14ac:dyDescent="0.2">
      <c r="A408" s="19">
        <v>5</v>
      </c>
      <c r="B408" s="20" t="s">
        <v>19</v>
      </c>
      <c r="C408" s="21" t="s">
        <v>20</v>
      </c>
    </row>
    <row r="409" spans="1:3" ht="14.25" customHeight="1" x14ac:dyDescent="0.2">
      <c r="A409" s="19">
        <v>6</v>
      </c>
      <c r="B409" s="20" t="s">
        <v>21</v>
      </c>
      <c r="C409" s="24" t="s">
        <v>22</v>
      </c>
    </row>
    <row r="410" spans="1:3" ht="14.25" customHeight="1" x14ac:dyDescent="0.2">
      <c r="A410" s="19">
        <v>7</v>
      </c>
      <c r="B410" s="20" t="s">
        <v>23</v>
      </c>
      <c r="C410" s="21" t="s">
        <v>202</v>
      </c>
    </row>
    <row r="411" spans="1:3" ht="14.25" customHeight="1" x14ac:dyDescent="0.2">
      <c r="A411" s="19">
        <v>8</v>
      </c>
      <c r="B411" s="20" t="s">
        <v>25</v>
      </c>
      <c r="C411" s="21" t="s">
        <v>133</v>
      </c>
    </row>
    <row r="412" spans="1:3" ht="14.25" customHeight="1" x14ac:dyDescent="0.2">
      <c r="A412" s="19">
        <v>9</v>
      </c>
      <c r="B412" s="20" t="s">
        <v>27</v>
      </c>
      <c r="C412" s="21" t="s">
        <v>28</v>
      </c>
    </row>
    <row r="413" spans="1:3" ht="14.25" customHeight="1" x14ac:dyDescent="0.2">
      <c r="A413" s="19">
        <v>10</v>
      </c>
      <c r="B413" s="20" t="s">
        <v>29</v>
      </c>
      <c r="C413" s="21" t="s">
        <v>30</v>
      </c>
    </row>
    <row r="414" spans="1:3" ht="14.25" customHeight="1" x14ac:dyDescent="0.2">
      <c r="A414" s="19">
        <v>11</v>
      </c>
      <c r="B414" s="20" t="s">
        <v>31</v>
      </c>
      <c r="C414" s="21" t="s">
        <v>30</v>
      </c>
    </row>
    <row r="415" spans="1:3" ht="14.25" customHeight="1" x14ac:dyDescent="0.2">
      <c r="A415" s="19">
        <v>12</v>
      </c>
      <c r="B415" s="20" t="s">
        <v>32</v>
      </c>
      <c r="C415" s="21" t="s">
        <v>33</v>
      </c>
    </row>
    <row r="416" spans="1:3" ht="14.25" customHeight="1" x14ac:dyDescent="0.2">
      <c r="A416" s="19">
        <v>13</v>
      </c>
      <c r="B416" s="20" t="s">
        <v>34</v>
      </c>
      <c r="C416" s="21" t="s">
        <v>20</v>
      </c>
    </row>
    <row r="417" spans="1:3" ht="14.25" customHeight="1" x14ac:dyDescent="0.2">
      <c r="A417" s="19">
        <v>14</v>
      </c>
      <c r="B417" s="20" t="s">
        <v>35</v>
      </c>
      <c r="C417" s="24" t="s">
        <v>22</v>
      </c>
    </row>
    <row r="418" spans="1:3" ht="15" customHeight="1" thickBot="1" x14ac:dyDescent="0.25">
      <c r="A418" s="25">
        <v>15</v>
      </c>
      <c r="B418" s="26" t="s">
        <v>36</v>
      </c>
      <c r="C418" s="27" t="s">
        <v>37</v>
      </c>
    </row>
    <row r="419" spans="1:3" ht="15.75" customHeight="1" x14ac:dyDescent="0.25">
      <c r="A419" s="13"/>
      <c r="B419" s="14"/>
      <c r="C419" s="15"/>
    </row>
    <row r="420" spans="1:3" ht="27.2" customHeight="1" x14ac:dyDescent="0.25">
      <c r="A420" s="16" t="s">
        <v>203</v>
      </c>
      <c r="B420" s="17" t="s">
        <v>9</v>
      </c>
      <c r="C420" s="18" t="s">
        <v>204</v>
      </c>
    </row>
    <row r="421" spans="1:3" x14ac:dyDescent="0.2">
      <c r="A421" s="19">
        <v>1</v>
      </c>
      <c r="B421" s="20" t="s">
        <v>11</v>
      </c>
      <c r="C421" s="21" t="s">
        <v>205</v>
      </c>
    </row>
    <row r="422" spans="1:3" ht="14.25" customHeight="1" x14ac:dyDescent="0.2">
      <c r="A422" s="19">
        <v>2</v>
      </c>
      <c r="B422" s="22" t="s">
        <v>13</v>
      </c>
      <c r="C422" s="21" t="s">
        <v>132</v>
      </c>
    </row>
    <row r="423" spans="1:3" ht="14.25" customHeight="1" x14ac:dyDescent="0.2">
      <c r="A423" s="19">
        <v>3</v>
      </c>
      <c r="B423" s="22" t="s">
        <v>15</v>
      </c>
      <c r="C423" s="23" t="s">
        <v>16</v>
      </c>
    </row>
    <row r="424" spans="1:3" ht="14.25" customHeight="1" x14ac:dyDescent="0.2">
      <c r="A424" s="19">
        <v>4</v>
      </c>
      <c r="B424" s="20" t="s">
        <v>17</v>
      </c>
      <c r="C424" s="21" t="s">
        <v>206</v>
      </c>
    </row>
    <row r="425" spans="1:3" ht="14.25" customHeight="1" x14ac:dyDescent="0.2">
      <c r="A425" s="19">
        <v>5</v>
      </c>
      <c r="B425" s="20" t="s">
        <v>19</v>
      </c>
      <c r="C425" s="21" t="s">
        <v>207</v>
      </c>
    </row>
    <row r="426" spans="1:3" ht="14.25" customHeight="1" x14ac:dyDescent="0.2">
      <c r="A426" s="19">
        <v>6</v>
      </c>
      <c r="B426" s="20" t="s">
        <v>21</v>
      </c>
      <c r="C426" s="24" t="s">
        <v>22</v>
      </c>
    </row>
    <row r="427" spans="1:3" ht="14.25" customHeight="1" x14ac:dyDescent="0.2">
      <c r="A427" s="19">
        <v>7</v>
      </c>
      <c r="B427" s="20" t="s">
        <v>23</v>
      </c>
      <c r="C427" s="21" t="s">
        <v>44</v>
      </c>
    </row>
    <row r="428" spans="1:3" ht="14.25" customHeight="1" x14ac:dyDescent="0.2">
      <c r="A428" s="19">
        <v>8</v>
      </c>
      <c r="B428" s="20" t="s">
        <v>25</v>
      </c>
      <c r="C428" s="21" t="s">
        <v>208</v>
      </c>
    </row>
    <row r="429" spans="1:3" ht="14.25" customHeight="1" x14ac:dyDescent="0.2">
      <c r="A429" s="19">
        <v>9</v>
      </c>
      <c r="B429" s="20" t="s">
        <v>27</v>
      </c>
      <c r="C429" s="21" t="s">
        <v>101</v>
      </c>
    </row>
    <row r="430" spans="1:3" ht="14.25" customHeight="1" x14ac:dyDescent="0.2">
      <c r="A430" s="19">
        <v>10</v>
      </c>
      <c r="B430" s="20" t="s">
        <v>29</v>
      </c>
      <c r="C430" s="21" t="s">
        <v>45</v>
      </c>
    </row>
    <row r="431" spans="1:3" ht="14.25" customHeight="1" x14ac:dyDescent="0.2">
      <c r="A431" s="19">
        <v>11</v>
      </c>
      <c r="B431" s="20" t="s">
        <v>31</v>
      </c>
      <c r="C431" s="21" t="s">
        <v>209</v>
      </c>
    </row>
    <row r="432" spans="1:3" ht="14.25" customHeight="1" x14ac:dyDescent="0.2">
      <c r="A432" s="19">
        <v>12</v>
      </c>
      <c r="B432" s="20" t="s">
        <v>32</v>
      </c>
      <c r="C432" s="21" t="s">
        <v>48</v>
      </c>
    </row>
    <row r="433" spans="1:3" ht="14.25" customHeight="1" x14ac:dyDescent="0.2">
      <c r="A433" s="19">
        <v>13</v>
      </c>
      <c r="B433" s="20" t="s">
        <v>34</v>
      </c>
      <c r="C433" s="21" t="s">
        <v>49</v>
      </c>
    </row>
    <row r="434" spans="1:3" ht="14.25" customHeight="1" x14ac:dyDescent="0.2">
      <c r="A434" s="19">
        <v>14</v>
      </c>
      <c r="B434" s="20" t="s">
        <v>35</v>
      </c>
      <c r="C434" s="24" t="s">
        <v>22</v>
      </c>
    </row>
    <row r="435" spans="1:3" ht="15" customHeight="1" thickBot="1" x14ac:dyDescent="0.25">
      <c r="A435" s="25">
        <v>15</v>
      </c>
      <c r="B435" s="26" t="s">
        <v>36</v>
      </c>
      <c r="C435" s="27" t="s">
        <v>50</v>
      </c>
    </row>
    <row r="436" spans="1:3" ht="15.75" customHeight="1" x14ac:dyDescent="0.25">
      <c r="A436" s="13"/>
      <c r="B436" s="14"/>
      <c r="C436" s="15"/>
    </row>
    <row r="437" spans="1:3" ht="27.2" customHeight="1" x14ac:dyDescent="0.25">
      <c r="A437" s="16" t="s">
        <v>210</v>
      </c>
      <c r="B437" s="17" t="s">
        <v>9</v>
      </c>
      <c r="C437" s="18" t="s">
        <v>211</v>
      </c>
    </row>
    <row r="438" spans="1:3" ht="30" x14ac:dyDescent="0.2">
      <c r="A438" s="19">
        <v>1</v>
      </c>
      <c r="B438" s="20" t="s">
        <v>11</v>
      </c>
      <c r="C438" s="21" t="s">
        <v>212</v>
      </c>
    </row>
    <row r="439" spans="1:3" ht="14.25" customHeight="1" x14ac:dyDescent="0.2">
      <c r="A439" s="19">
        <v>2</v>
      </c>
      <c r="B439" s="22" t="s">
        <v>13</v>
      </c>
      <c r="C439" s="21" t="s">
        <v>213</v>
      </c>
    </row>
    <row r="440" spans="1:3" ht="14.25" customHeight="1" x14ac:dyDescent="0.2">
      <c r="A440" s="19">
        <v>3</v>
      </c>
      <c r="B440" s="22" t="s">
        <v>15</v>
      </c>
      <c r="C440" s="23" t="s">
        <v>16</v>
      </c>
    </row>
    <row r="441" spans="1:3" ht="14.25" customHeight="1" x14ac:dyDescent="0.2">
      <c r="A441" s="19">
        <v>4</v>
      </c>
      <c r="B441" s="20" t="s">
        <v>17</v>
      </c>
      <c r="C441" s="21" t="s">
        <v>214</v>
      </c>
    </row>
    <row r="442" spans="1:3" ht="14.25" customHeight="1" x14ac:dyDescent="0.2">
      <c r="A442" s="19">
        <v>5</v>
      </c>
      <c r="B442" s="20" t="s">
        <v>19</v>
      </c>
      <c r="C442" s="21" t="s">
        <v>20</v>
      </c>
    </row>
    <row r="443" spans="1:3" ht="14.25" customHeight="1" x14ac:dyDescent="0.2">
      <c r="A443" s="19">
        <v>6</v>
      </c>
      <c r="B443" s="20" t="s">
        <v>21</v>
      </c>
      <c r="C443" s="24" t="s">
        <v>22</v>
      </c>
    </row>
    <row r="444" spans="1:3" ht="14.25" customHeight="1" x14ac:dyDescent="0.2">
      <c r="A444" s="19">
        <v>7</v>
      </c>
      <c r="B444" s="20" t="s">
        <v>23</v>
      </c>
      <c r="C444" s="21" t="s">
        <v>215</v>
      </c>
    </row>
    <row r="445" spans="1:3" ht="14.25" customHeight="1" x14ac:dyDescent="0.2">
      <c r="A445" s="19">
        <v>8</v>
      </c>
      <c r="B445" s="20" t="s">
        <v>25</v>
      </c>
      <c r="C445" s="21" t="s">
        <v>216</v>
      </c>
    </row>
    <row r="446" spans="1:3" ht="14.25" customHeight="1" x14ac:dyDescent="0.2">
      <c r="A446" s="19">
        <v>9</v>
      </c>
      <c r="B446" s="20" t="s">
        <v>27</v>
      </c>
      <c r="C446" s="21" t="s">
        <v>56</v>
      </c>
    </row>
    <row r="447" spans="1:3" ht="14.25" customHeight="1" x14ac:dyDescent="0.2">
      <c r="A447" s="19">
        <v>10</v>
      </c>
      <c r="B447" s="20" t="s">
        <v>29</v>
      </c>
      <c r="C447" s="21" t="s">
        <v>30</v>
      </c>
    </row>
    <row r="448" spans="1:3" ht="14.25" customHeight="1" x14ac:dyDescent="0.2">
      <c r="A448" s="19">
        <v>11</v>
      </c>
      <c r="B448" s="20" t="s">
        <v>31</v>
      </c>
      <c r="C448" s="21" t="s">
        <v>30</v>
      </c>
    </row>
    <row r="449" spans="1:3" ht="14.25" customHeight="1" x14ac:dyDescent="0.2">
      <c r="A449" s="19">
        <v>12</v>
      </c>
      <c r="B449" s="20" t="s">
        <v>32</v>
      </c>
      <c r="C449" s="21" t="s">
        <v>33</v>
      </c>
    </row>
    <row r="450" spans="1:3" ht="14.25" customHeight="1" x14ac:dyDescent="0.2">
      <c r="A450" s="19">
        <v>13</v>
      </c>
      <c r="B450" s="20" t="s">
        <v>34</v>
      </c>
      <c r="C450" s="21" t="s">
        <v>20</v>
      </c>
    </row>
    <row r="451" spans="1:3" ht="14.25" customHeight="1" x14ac:dyDescent="0.2">
      <c r="A451" s="19">
        <v>14</v>
      </c>
      <c r="B451" s="20" t="s">
        <v>35</v>
      </c>
      <c r="C451" s="24" t="s">
        <v>22</v>
      </c>
    </row>
    <row r="452" spans="1:3" ht="15" customHeight="1" thickBot="1" x14ac:dyDescent="0.25">
      <c r="A452" s="25">
        <v>15</v>
      </c>
      <c r="B452" s="26" t="s">
        <v>36</v>
      </c>
      <c r="C452" s="27" t="s">
        <v>37</v>
      </c>
    </row>
    <row r="453" spans="1:3" ht="15.75" customHeight="1" x14ac:dyDescent="0.25">
      <c r="A453" s="13"/>
      <c r="B453" s="14"/>
      <c r="C453" s="15"/>
    </row>
    <row r="454" spans="1:3" ht="27.2" customHeight="1" x14ac:dyDescent="0.25">
      <c r="A454" s="16" t="s">
        <v>217</v>
      </c>
      <c r="B454" s="17" t="s">
        <v>9</v>
      </c>
      <c r="C454" s="18" t="s">
        <v>218</v>
      </c>
    </row>
    <row r="455" spans="1:3" x14ac:dyDescent="0.2">
      <c r="A455" s="19">
        <v>1</v>
      </c>
      <c r="B455" s="20" t="s">
        <v>11</v>
      </c>
      <c r="C455" s="21" t="s">
        <v>219</v>
      </c>
    </row>
    <row r="456" spans="1:3" ht="14.25" customHeight="1" x14ac:dyDescent="0.2">
      <c r="A456" s="19">
        <v>2</v>
      </c>
      <c r="B456" s="22" t="s">
        <v>13</v>
      </c>
      <c r="C456" s="21" t="s">
        <v>213</v>
      </c>
    </row>
    <row r="457" spans="1:3" ht="14.25" customHeight="1" x14ac:dyDescent="0.2">
      <c r="A457" s="19">
        <v>3</v>
      </c>
      <c r="B457" s="22" t="s">
        <v>15</v>
      </c>
      <c r="C457" s="23" t="s">
        <v>16</v>
      </c>
    </row>
    <row r="458" spans="1:3" ht="14.25" customHeight="1" x14ac:dyDescent="0.2">
      <c r="A458" s="19">
        <v>4</v>
      </c>
      <c r="B458" s="20" t="s">
        <v>17</v>
      </c>
      <c r="C458" s="21" t="s">
        <v>220</v>
      </c>
    </row>
    <row r="459" spans="1:3" ht="14.25" customHeight="1" x14ac:dyDescent="0.2">
      <c r="A459" s="19">
        <v>5</v>
      </c>
      <c r="B459" s="20" t="s">
        <v>19</v>
      </c>
      <c r="C459" s="21" t="s">
        <v>20</v>
      </c>
    </row>
    <row r="460" spans="1:3" ht="14.25" customHeight="1" x14ac:dyDescent="0.2">
      <c r="A460" s="19">
        <v>6</v>
      </c>
      <c r="B460" s="20" t="s">
        <v>21</v>
      </c>
      <c r="C460" s="24" t="s">
        <v>22</v>
      </c>
    </row>
    <row r="461" spans="1:3" ht="14.25" customHeight="1" x14ac:dyDescent="0.2">
      <c r="A461" s="19">
        <v>7</v>
      </c>
      <c r="B461" s="20" t="s">
        <v>23</v>
      </c>
      <c r="C461" s="21" t="s">
        <v>215</v>
      </c>
    </row>
    <row r="462" spans="1:3" ht="14.25" customHeight="1" x14ac:dyDescent="0.2">
      <c r="A462" s="19">
        <v>8</v>
      </c>
      <c r="B462" s="20" t="s">
        <v>25</v>
      </c>
      <c r="C462" s="21" t="s">
        <v>216</v>
      </c>
    </row>
    <row r="463" spans="1:3" ht="14.25" customHeight="1" x14ac:dyDescent="0.2">
      <c r="A463" s="19">
        <v>9</v>
      </c>
      <c r="B463" s="20" t="s">
        <v>27</v>
      </c>
      <c r="C463" s="21" t="s">
        <v>56</v>
      </c>
    </row>
    <row r="464" spans="1:3" ht="14.25" customHeight="1" x14ac:dyDescent="0.2">
      <c r="A464" s="19">
        <v>10</v>
      </c>
      <c r="B464" s="20" t="s">
        <v>29</v>
      </c>
      <c r="C464" s="21" t="s">
        <v>30</v>
      </c>
    </row>
    <row r="465" spans="1:3" ht="14.25" customHeight="1" x14ac:dyDescent="0.2">
      <c r="A465" s="19">
        <v>11</v>
      </c>
      <c r="B465" s="20" t="s">
        <v>31</v>
      </c>
      <c r="C465" s="21" t="s">
        <v>30</v>
      </c>
    </row>
    <row r="466" spans="1:3" ht="14.25" customHeight="1" x14ac:dyDescent="0.2">
      <c r="A466" s="19">
        <v>12</v>
      </c>
      <c r="B466" s="20" t="s">
        <v>32</v>
      </c>
      <c r="C466" s="21" t="s">
        <v>33</v>
      </c>
    </row>
    <row r="467" spans="1:3" ht="14.25" customHeight="1" x14ac:dyDescent="0.2">
      <c r="A467" s="19">
        <v>13</v>
      </c>
      <c r="B467" s="20" t="s">
        <v>34</v>
      </c>
      <c r="C467" s="21" t="s">
        <v>20</v>
      </c>
    </row>
    <row r="468" spans="1:3" ht="14.25" customHeight="1" x14ac:dyDescent="0.2">
      <c r="A468" s="19">
        <v>14</v>
      </c>
      <c r="B468" s="20" t="s">
        <v>35</v>
      </c>
      <c r="C468" s="24" t="s">
        <v>22</v>
      </c>
    </row>
    <row r="469" spans="1:3" ht="15" customHeight="1" thickBot="1" x14ac:dyDescent="0.25">
      <c r="A469" s="25">
        <v>15</v>
      </c>
      <c r="B469" s="26" t="s">
        <v>36</v>
      </c>
      <c r="C469" s="27" t="s">
        <v>37</v>
      </c>
    </row>
    <row r="470" spans="1:3" ht="15.75" customHeight="1" x14ac:dyDescent="0.25">
      <c r="A470" s="13"/>
      <c r="B470" s="14"/>
      <c r="C470" s="15"/>
    </row>
    <row r="471" spans="1:3" ht="27.2" customHeight="1" x14ac:dyDescent="0.25">
      <c r="A471" s="16" t="s">
        <v>221</v>
      </c>
      <c r="B471" s="17" t="s">
        <v>9</v>
      </c>
      <c r="C471" s="18" t="s">
        <v>222</v>
      </c>
    </row>
    <row r="472" spans="1:3" ht="45" x14ac:dyDescent="0.2">
      <c r="A472" s="19">
        <v>1</v>
      </c>
      <c r="B472" s="20" t="s">
        <v>11</v>
      </c>
      <c r="C472" s="21" t="s">
        <v>223</v>
      </c>
    </row>
    <row r="473" spans="1:3" ht="14.25" customHeight="1" x14ac:dyDescent="0.2">
      <c r="A473" s="19">
        <v>2</v>
      </c>
      <c r="B473" s="22" t="s">
        <v>13</v>
      </c>
      <c r="C473" s="21" t="s">
        <v>213</v>
      </c>
    </row>
    <row r="474" spans="1:3" ht="14.25" customHeight="1" x14ac:dyDescent="0.2">
      <c r="A474" s="19">
        <v>3</v>
      </c>
      <c r="B474" s="22" t="s">
        <v>15</v>
      </c>
      <c r="C474" s="23" t="s">
        <v>16</v>
      </c>
    </row>
    <row r="475" spans="1:3" ht="14.25" customHeight="1" x14ac:dyDescent="0.2">
      <c r="A475" s="19">
        <v>4</v>
      </c>
      <c r="B475" s="20" t="s">
        <v>17</v>
      </c>
      <c r="C475" s="21" t="s">
        <v>224</v>
      </c>
    </row>
    <row r="476" spans="1:3" ht="14.25" customHeight="1" x14ac:dyDescent="0.2">
      <c r="A476" s="19">
        <v>5</v>
      </c>
      <c r="B476" s="20" t="s">
        <v>19</v>
      </c>
      <c r="C476" s="21" t="s">
        <v>49</v>
      </c>
    </row>
    <row r="477" spans="1:3" ht="14.25" customHeight="1" x14ac:dyDescent="0.2">
      <c r="A477" s="19">
        <v>6</v>
      </c>
      <c r="B477" s="20" t="s">
        <v>21</v>
      </c>
      <c r="C477" s="24" t="s">
        <v>22</v>
      </c>
    </row>
    <row r="478" spans="1:3" ht="14.25" customHeight="1" x14ac:dyDescent="0.2">
      <c r="A478" s="19">
        <v>7</v>
      </c>
      <c r="B478" s="20" t="s">
        <v>23</v>
      </c>
      <c r="C478" s="21" t="s">
        <v>225</v>
      </c>
    </row>
    <row r="479" spans="1:3" ht="14.25" customHeight="1" x14ac:dyDescent="0.2">
      <c r="A479" s="19">
        <v>8</v>
      </c>
      <c r="B479" s="20" t="s">
        <v>25</v>
      </c>
      <c r="C479" s="21" t="s">
        <v>226</v>
      </c>
    </row>
    <row r="480" spans="1:3" ht="14.25" customHeight="1" x14ac:dyDescent="0.2">
      <c r="A480" s="19">
        <v>9</v>
      </c>
      <c r="B480" s="20" t="s">
        <v>27</v>
      </c>
      <c r="C480" s="21" t="s">
        <v>56</v>
      </c>
    </row>
    <row r="481" spans="1:3" ht="14.25" customHeight="1" x14ac:dyDescent="0.2">
      <c r="A481" s="19">
        <v>10</v>
      </c>
      <c r="B481" s="20" t="s">
        <v>29</v>
      </c>
      <c r="C481" s="21" t="s">
        <v>67</v>
      </c>
    </row>
    <row r="482" spans="1:3" ht="14.25" customHeight="1" x14ac:dyDescent="0.2">
      <c r="A482" s="19">
        <v>11</v>
      </c>
      <c r="B482" s="20" t="s">
        <v>31</v>
      </c>
      <c r="C482" s="21" t="s">
        <v>178</v>
      </c>
    </row>
    <row r="483" spans="1:3" ht="14.25" customHeight="1" x14ac:dyDescent="0.2">
      <c r="A483" s="19">
        <v>12</v>
      </c>
      <c r="B483" s="20" t="s">
        <v>32</v>
      </c>
      <c r="C483" s="21" t="s">
        <v>48</v>
      </c>
    </row>
    <row r="484" spans="1:3" ht="14.25" customHeight="1" x14ac:dyDescent="0.2">
      <c r="A484" s="19">
        <v>13</v>
      </c>
      <c r="B484" s="20" t="s">
        <v>34</v>
      </c>
      <c r="C484" s="21" t="s">
        <v>49</v>
      </c>
    </row>
    <row r="485" spans="1:3" ht="14.25" customHeight="1" x14ac:dyDescent="0.2">
      <c r="A485" s="19">
        <v>14</v>
      </c>
      <c r="B485" s="20" t="s">
        <v>35</v>
      </c>
      <c r="C485" s="24" t="s">
        <v>22</v>
      </c>
    </row>
    <row r="486" spans="1:3" ht="15" customHeight="1" thickBot="1" x14ac:dyDescent="0.25">
      <c r="A486" s="25">
        <v>15</v>
      </c>
      <c r="B486" s="26" t="s">
        <v>36</v>
      </c>
      <c r="C486" s="27" t="s">
        <v>50</v>
      </c>
    </row>
    <row r="487" spans="1:3" ht="15.75" customHeight="1" x14ac:dyDescent="0.25">
      <c r="A487" s="13"/>
      <c r="B487" s="14"/>
      <c r="C487" s="15"/>
    </row>
    <row r="488" spans="1:3" ht="27.2" customHeight="1" x14ac:dyDescent="0.25">
      <c r="A488" s="16" t="s">
        <v>227</v>
      </c>
      <c r="B488" s="17" t="s">
        <v>9</v>
      </c>
      <c r="C488" s="18" t="s">
        <v>228</v>
      </c>
    </row>
    <row r="489" spans="1:3" x14ac:dyDescent="0.2">
      <c r="A489" s="19">
        <v>1</v>
      </c>
      <c r="B489" s="20" t="s">
        <v>11</v>
      </c>
      <c r="C489" s="21" t="s">
        <v>148</v>
      </c>
    </row>
    <row r="490" spans="1:3" ht="14.25" customHeight="1" x14ac:dyDescent="0.2">
      <c r="A490" s="19">
        <v>2</v>
      </c>
      <c r="B490" s="22" t="s">
        <v>13</v>
      </c>
      <c r="C490" s="21" t="s">
        <v>148</v>
      </c>
    </row>
    <row r="491" spans="1:3" ht="14.25" customHeight="1" x14ac:dyDescent="0.2">
      <c r="A491" s="19">
        <v>3</v>
      </c>
      <c r="B491" s="22" t="s">
        <v>15</v>
      </c>
      <c r="C491" s="23" t="s">
        <v>16</v>
      </c>
    </row>
    <row r="492" spans="1:3" ht="14.25" customHeight="1" x14ac:dyDescent="0.2">
      <c r="A492" s="19">
        <v>4</v>
      </c>
      <c r="B492" s="20" t="s">
        <v>17</v>
      </c>
      <c r="C492" s="21" t="s">
        <v>229</v>
      </c>
    </row>
    <row r="493" spans="1:3" ht="14.25" customHeight="1" x14ac:dyDescent="0.2">
      <c r="A493" s="19">
        <v>5</v>
      </c>
      <c r="B493" s="20" t="s">
        <v>19</v>
      </c>
      <c r="C493" s="21" t="s">
        <v>230</v>
      </c>
    </row>
    <row r="494" spans="1:3" ht="14.25" customHeight="1" x14ac:dyDescent="0.2">
      <c r="A494" s="19">
        <v>6</v>
      </c>
      <c r="B494" s="20" t="s">
        <v>21</v>
      </c>
      <c r="C494" s="24" t="s">
        <v>22</v>
      </c>
    </row>
    <row r="495" spans="1:3" ht="14.25" customHeight="1" x14ac:dyDescent="0.2">
      <c r="A495" s="19">
        <v>7</v>
      </c>
      <c r="B495" s="20" t="s">
        <v>23</v>
      </c>
      <c r="C495" s="21" t="s">
        <v>231</v>
      </c>
    </row>
    <row r="496" spans="1:3" ht="14.25" customHeight="1" x14ac:dyDescent="0.2">
      <c r="A496" s="19">
        <v>8</v>
      </c>
      <c r="B496" s="20" t="s">
        <v>25</v>
      </c>
      <c r="C496" s="21" t="s">
        <v>232</v>
      </c>
    </row>
    <row r="497" spans="1:3" ht="14.25" customHeight="1" x14ac:dyDescent="0.2">
      <c r="A497" s="19">
        <v>9</v>
      </c>
      <c r="B497" s="20" t="s">
        <v>27</v>
      </c>
      <c r="C497" s="21" t="s">
        <v>233</v>
      </c>
    </row>
    <row r="498" spans="1:3" ht="14.25" customHeight="1" x14ac:dyDescent="0.2">
      <c r="A498" s="19">
        <v>10</v>
      </c>
      <c r="B498" s="20" t="s">
        <v>29</v>
      </c>
      <c r="C498" s="21" t="s">
        <v>30</v>
      </c>
    </row>
    <row r="499" spans="1:3" ht="14.25" customHeight="1" x14ac:dyDescent="0.2">
      <c r="A499" s="19">
        <v>11</v>
      </c>
      <c r="B499" s="20" t="s">
        <v>31</v>
      </c>
      <c r="C499" s="21" t="s">
        <v>30</v>
      </c>
    </row>
    <row r="500" spans="1:3" ht="14.25" customHeight="1" x14ac:dyDescent="0.2">
      <c r="A500" s="19">
        <v>12</v>
      </c>
      <c r="B500" s="20" t="s">
        <v>32</v>
      </c>
      <c r="C500" s="21" t="s">
        <v>33</v>
      </c>
    </row>
    <row r="501" spans="1:3" ht="14.25" customHeight="1" x14ac:dyDescent="0.2">
      <c r="A501" s="19">
        <v>13</v>
      </c>
      <c r="B501" s="20" t="s">
        <v>34</v>
      </c>
      <c r="C501" s="21" t="s">
        <v>20</v>
      </c>
    </row>
    <row r="502" spans="1:3" ht="14.25" customHeight="1" x14ac:dyDescent="0.2">
      <c r="A502" s="19">
        <v>14</v>
      </c>
      <c r="B502" s="20" t="s">
        <v>35</v>
      </c>
      <c r="C502" s="24" t="s">
        <v>22</v>
      </c>
    </row>
    <row r="503" spans="1:3" ht="15" customHeight="1" thickBot="1" x14ac:dyDescent="0.25">
      <c r="A503" s="25">
        <v>15</v>
      </c>
      <c r="B503" s="26" t="s">
        <v>36</v>
      </c>
      <c r="C503" s="27" t="s">
        <v>37</v>
      </c>
    </row>
    <row r="504" spans="1:3" ht="15.75" customHeight="1" x14ac:dyDescent="0.25">
      <c r="A504" s="13"/>
      <c r="B504" s="14"/>
      <c r="C504" s="15"/>
    </row>
    <row r="505" spans="1:3" ht="27.2" customHeight="1" x14ac:dyDescent="0.25">
      <c r="A505" s="16" t="s">
        <v>234</v>
      </c>
      <c r="B505" s="17" t="s">
        <v>9</v>
      </c>
      <c r="C505" s="18" t="s">
        <v>235</v>
      </c>
    </row>
    <row r="506" spans="1:3" x14ac:dyDescent="0.2">
      <c r="A506" s="19">
        <v>1</v>
      </c>
      <c r="B506" s="20" t="s">
        <v>11</v>
      </c>
      <c r="C506" s="21" t="s">
        <v>236</v>
      </c>
    </row>
    <row r="507" spans="1:3" ht="14.25" customHeight="1" x14ac:dyDescent="0.2">
      <c r="A507" s="19">
        <v>2</v>
      </c>
      <c r="B507" s="22" t="s">
        <v>13</v>
      </c>
      <c r="C507" s="21" t="s">
        <v>237</v>
      </c>
    </row>
    <row r="508" spans="1:3" ht="14.25" customHeight="1" x14ac:dyDescent="0.2">
      <c r="A508" s="19">
        <v>3</v>
      </c>
      <c r="B508" s="22" t="s">
        <v>15</v>
      </c>
      <c r="C508" s="23" t="s">
        <v>55</v>
      </c>
    </row>
    <row r="509" spans="1:3" ht="14.25" customHeight="1" x14ac:dyDescent="0.2">
      <c r="A509" s="19">
        <v>4</v>
      </c>
      <c r="B509" s="20" t="s">
        <v>17</v>
      </c>
      <c r="C509" s="21" t="s">
        <v>229</v>
      </c>
    </row>
    <row r="510" spans="1:3" ht="14.25" customHeight="1" x14ac:dyDescent="0.2">
      <c r="A510" s="19">
        <v>5</v>
      </c>
      <c r="B510" s="20" t="s">
        <v>19</v>
      </c>
      <c r="C510" s="21" t="s">
        <v>230</v>
      </c>
    </row>
    <row r="511" spans="1:3" ht="14.25" customHeight="1" x14ac:dyDescent="0.2">
      <c r="A511" s="19">
        <v>6</v>
      </c>
      <c r="B511" s="20" t="s">
        <v>21</v>
      </c>
      <c r="C511" s="24" t="s">
        <v>22</v>
      </c>
    </row>
    <row r="512" spans="1:3" ht="14.25" customHeight="1" x14ac:dyDescent="0.2">
      <c r="A512" s="19">
        <v>7</v>
      </c>
      <c r="B512" s="20" t="s">
        <v>23</v>
      </c>
      <c r="C512" s="21" t="s">
        <v>231</v>
      </c>
    </row>
    <row r="513" spans="1:3" ht="14.25" customHeight="1" x14ac:dyDescent="0.2">
      <c r="A513" s="19">
        <v>8</v>
      </c>
      <c r="B513" s="20" t="s">
        <v>25</v>
      </c>
      <c r="C513" s="21" t="s">
        <v>238</v>
      </c>
    </row>
    <row r="514" spans="1:3" ht="14.25" customHeight="1" x14ac:dyDescent="0.2">
      <c r="A514" s="19">
        <v>9</v>
      </c>
      <c r="B514" s="20" t="s">
        <v>27</v>
      </c>
      <c r="C514" s="21" t="s">
        <v>233</v>
      </c>
    </row>
    <row r="515" spans="1:3" ht="14.25" customHeight="1" x14ac:dyDescent="0.2">
      <c r="A515" s="19">
        <v>10</v>
      </c>
      <c r="B515" s="20" t="s">
        <v>29</v>
      </c>
      <c r="C515" s="21" t="s">
        <v>30</v>
      </c>
    </row>
    <row r="516" spans="1:3" ht="14.25" customHeight="1" x14ac:dyDescent="0.2">
      <c r="A516" s="19">
        <v>11</v>
      </c>
      <c r="B516" s="20" t="s">
        <v>31</v>
      </c>
      <c r="C516" s="21" t="s">
        <v>30</v>
      </c>
    </row>
    <row r="517" spans="1:3" ht="14.25" customHeight="1" x14ac:dyDescent="0.2">
      <c r="A517" s="19">
        <v>12</v>
      </c>
      <c r="B517" s="20" t="s">
        <v>32</v>
      </c>
      <c r="C517" s="21" t="s">
        <v>33</v>
      </c>
    </row>
    <row r="518" spans="1:3" ht="14.25" customHeight="1" x14ac:dyDescent="0.2">
      <c r="A518" s="19">
        <v>13</v>
      </c>
      <c r="B518" s="20" t="s">
        <v>34</v>
      </c>
      <c r="C518" s="21" t="s">
        <v>20</v>
      </c>
    </row>
    <row r="519" spans="1:3" ht="14.25" customHeight="1" x14ac:dyDescent="0.2">
      <c r="A519" s="19">
        <v>14</v>
      </c>
      <c r="B519" s="20" t="s">
        <v>35</v>
      </c>
      <c r="C519" s="24" t="s">
        <v>22</v>
      </c>
    </row>
    <row r="520" spans="1:3" ht="15" customHeight="1" thickBot="1" x14ac:dyDescent="0.25">
      <c r="A520" s="25">
        <v>15</v>
      </c>
      <c r="B520" s="26" t="s">
        <v>36</v>
      </c>
      <c r="C520" s="27" t="s">
        <v>37</v>
      </c>
    </row>
    <row r="521" spans="1:3" ht="15.75" customHeight="1" x14ac:dyDescent="0.25">
      <c r="A521" s="13"/>
      <c r="B521" s="14"/>
      <c r="C521" s="15"/>
    </row>
    <row r="522" spans="1:3" ht="27.2" customHeight="1" x14ac:dyDescent="0.25">
      <c r="A522" s="16" t="s">
        <v>239</v>
      </c>
      <c r="B522" s="17" t="s">
        <v>9</v>
      </c>
      <c r="C522" s="18" t="s">
        <v>240</v>
      </c>
    </row>
    <row r="523" spans="1:3" x14ac:dyDescent="0.2">
      <c r="A523" s="19">
        <v>1</v>
      </c>
      <c r="B523" s="20" t="s">
        <v>11</v>
      </c>
      <c r="C523" s="21" t="s">
        <v>241</v>
      </c>
    </row>
    <row r="524" spans="1:3" ht="14.25" customHeight="1" x14ac:dyDescent="0.2">
      <c r="A524" s="19">
        <v>2</v>
      </c>
      <c r="B524" s="22" t="s">
        <v>13</v>
      </c>
      <c r="C524" s="21" t="s">
        <v>242</v>
      </c>
    </row>
    <row r="525" spans="1:3" ht="14.25" customHeight="1" x14ac:dyDescent="0.2">
      <c r="A525" s="19">
        <v>3</v>
      </c>
      <c r="B525" s="22" t="s">
        <v>15</v>
      </c>
      <c r="C525" s="23" t="s">
        <v>16</v>
      </c>
    </row>
    <row r="526" spans="1:3" ht="14.25" customHeight="1" x14ac:dyDescent="0.2">
      <c r="A526" s="19">
        <v>4</v>
      </c>
      <c r="B526" s="20" t="s">
        <v>17</v>
      </c>
      <c r="C526" s="21" t="s">
        <v>229</v>
      </c>
    </row>
    <row r="527" spans="1:3" ht="14.25" customHeight="1" x14ac:dyDescent="0.2">
      <c r="A527" s="19">
        <v>5</v>
      </c>
      <c r="B527" s="20" t="s">
        <v>19</v>
      </c>
      <c r="C527" s="21" t="s">
        <v>230</v>
      </c>
    </row>
    <row r="528" spans="1:3" ht="14.25" customHeight="1" x14ac:dyDescent="0.2">
      <c r="A528" s="19">
        <v>6</v>
      </c>
      <c r="B528" s="20" t="s">
        <v>21</v>
      </c>
      <c r="C528" s="24" t="s">
        <v>22</v>
      </c>
    </row>
    <row r="529" spans="1:3" ht="14.25" customHeight="1" x14ac:dyDescent="0.2">
      <c r="A529" s="19">
        <v>7</v>
      </c>
      <c r="B529" s="20" t="s">
        <v>23</v>
      </c>
      <c r="C529" s="21" t="s">
        <v>231</v>
      </c>
    </row>
    <row r="530" spans="1:3" ht="14.25" customHeight="1" x14ac:dyDescent="0.2">
      <c r="A530" s="19">
        <v>8</v>
      </c>
      <c r="B530" s="20" t="s">
        <v>25</v>
      </c>
      <c r="C530" s="21" t="s">
        <v>243</v>
      </c>
    </row>
    <row r="531" spans="1:3" ht="14.25" customHeight="1" x14ac:dyDescent="0.2">
      <c r="A531" s="19">
        <v>9</v>
      </c>
      <c r="B531" s="20" t="s">
        <v>27</v>
      </c>
      <c r="C531" s="21" t="s">
        <v>56</v>
      </c>
    </row>
    <row r="532" spans="1:3" ht="14.25" customHeight="1" x14ac:dyDescent="0.2">
      <c r="A532" s="19">
        <v>10</v>
      </c>
      <c r="B532" s="20" t="s">
        <v>29</v>
      </c>
      <c r="C532" s="21" t="s">
        <v>30</v>
      </c>
    </row>
    <row r="533" spans="1:3" ht="14.25" customHeight="1" x14ac:dyDescent="0.2">
      <c r="A533" s="19">
        <v>11</v>
      </c>
      <c r="B533" s="20" t="s">
        <v>31</v>
      </c>
      <c r="C533" s="21" t="s">
        <v>30</v>
      </c>
    </row>
    <row r="534" spans="1:3" ht="14.25" customHeight="1" x14ac:dyDescent="0.2">
      <c r="A534" s="19">
        <v>12</v>
      </c>
      <c r="B534" s="20" t="s">
        <v>32</v>
      </c>
      <c r="C534" s="21" t="s">
        <v>33</v>
      </c>
    </row>
    <row r="535" spans="1:3" ht="14.25" customHeight="1" x14ac:dyDescent="0.2">
      <c r="A535" s="19">
        <v>13</v>
      </c>
      <c r="B535" s="20" t="s">
        <v>34</v>
      </c>
      <c r="C535" s="21" t="s">
        <v>20</v>
      </c>
    </row>
    <row r="536" spans="1:3" ht="14.25" customHeight="1" x14ac:dyDescent="0.2">
      <c r="A536" s="19">
        <v>14</v>
      </c>
      <c r="B536" s="20" t="s">
        <v>35</v>
      </c>
      <c r="C536" s="24" t="s">
        <v>22</v>
      </c>
    </row>
    <row r="537" spans="1:3" ht="15" customHeight="1" thickBot="1" x14ac:dyDescent="0.25">
      <c r="A537" s="25">
        <v>15</v>
      </c>
      <c r="B537" s="26" t="s">
        <v>36</v>
      </c>
      <c r="C537" s="27" t="s">
        <v>37</v>
      </c>
    </row>
    <row r="538" spans="1:3" ht="15.75" customHeight="1" x14ac:dyDescent="0.25">
      <c r="A538" s="13"/>
      <c r="B538" s="14"/>
      <c r="C538" s="15"/>
    </row>
    <row r="539" spans="1:3" ht="27.2" customHeight="1" x14ac:dyDescent="0.25">
      <c r="A539" s="16" t="s">
        <v>244</v>
      </c>
      <c r="B539" s="17" t="s">
        <v>9</v>
      </c>
      <c r="C539" s="18" t="s">
        <v>245</v>
      </c>
    </row>
    <row r="540" spans="1:3" x14ac:dyDescent="0.2">
      <c r="A540" s="19">
        <v>1</v>
      </c>
      <c r="B540" s="20" t="s">
        <v>11</v>
      </c>
      <c r="C540" s="21" t="s">
        <v>246</v>
      </c>
    </row>
    <row r="541" spans="1:3" ht="14.25" customHeight="1" x14ac:dyDescent="0.2">
      <c r="A541" s="19">
        <v>2</v>
      </c>
      <c r="B541" s="22" t="s">
        <v>13</v>
      </c>
      <c r="C541" s="21" t="s">
        <v>115</v>
      </c>
    </row>
    <row r="542" spans="1:3" ht="14.25" customHeight="1" x14ac:dyDescent="0.2">
      <c r="A542" s="19">
        <v>3</v>
      </c>
      <c r="B542" s="22" t="s">
        <v>15</v>
      </c>
      <c r="C542" s="23" t="s">
        <v>16</v>
      </c>
    </row>
    <row r="543" spans="1:3" ht="14.25" customHeight="1" x14ac:dyDescent="0.2">
      <c r="A543" s="19">
        <v>4</v>
      </c>
      <c r="B543" s="20" t="s">
        <v>17</v>
      </c>
      <c r="C543" s="21" t="s">
        <v>229</v>
      </c>
    </row>
    <row r="544" spans="1:3" ht="14.25" customHeight="1" x14ac:dyDescent="0.2">
      <c r="A544" s="19">
        <v>5</v>
      </c>
      <c r="B544" s="20" t="s">
        <v>19</v>
      </c>
      <c r="C544" s="21" t="s">
        <v>230</v>
      </c>
    </row>
    <row r="545" spans="1:4" ht="14.25" customHeight="1" x14ac:dyDescent="0.2">
      <c r="A545" s="19">
        <v>6</v>
      </c>
      <c r="B545" s="20" t="s">
        <v>21</v>
      </c>
      <c r="C545" s="24" t="s">
        <v>22</v>
      </c>
    </row>
    <row r="546" spans="1:4" ht="14.25" customHeight="1" x14ac:dyDescent="0.2">
      <c r="A546" s="19">
        <v>7</v>
      </c>
      <c r="B546" s="20" t="s">
        <v>23</v>
      </c>
      <c r="C546" s="21" t="s">
        <v>231</v>
      </c>
    </row>
    <row r="547" spans="1:4" ht="14.25" customHeight="1" x14ac:dyDescent="0.2">
      <c r="A547" s="19">
        <v>8</v>
      </c>
      <c r="B547" s="20" t="s">
        <v>25</v>
      </c>
      <c r="C547" s="21" t="s">
        <v>247</v>
      </c>
    </row>
    <row r="548" spans="1:4" ht="14.25" customHeight="1" x14ac:dyDescent="0.2">
      <c r="A548" s="19">
        <v>9</v>
      </c>
      <c r="B548" s="20" t="s">
        <v>27</v>
      </c>
      <c r="C548" s="21" t="s">
        <v>56</v>
      </c>
    </row>
    <row r="549" spans="1:4" ht="14.25" customHeight="1" x14ac:dyDescent="0.2">
      <c r="A549" s="19">
        <v>10</v>
      </c>
      <c r="B549" s="20" t="s">
        <v>29</v>
      </c>
      <c r="C549" s="21" t="s">
        <v>30</v>
      </c>
    </row>
    <row r="550" spans="1:4" ht="14.25" customHeight="1" x14ac:dyDescent="0.2">
      <c r="A550" s="19">
        <v>11</v>
      </c>
      <c r="B550" s="20" t="s">
        <v>31</v>
      </c>
      <c r="C550" s="21" t="s">
        <v>30</v>
      </c>
    </row>
    <row r="551" spans="1:4" ht="14.25" customHeight="1" x14ac:dyDescent="0.2">
      <c r="A551" s="19">
        <v>12</v>
      </c>
      <c r="B551" s="20" t="s">
        <v>32</v>
      </c>
      <c r="C551" s="21" t="s">
        <v>33</v>
      </c>
    </row>
    <row r="552" spans="1:4" ht="14.25" customHeight="1" x14ac:dyDescent="0.2">
      <c r="A552" s="19">
        <v>13</v>
      </c>
      <c r="B552" s="20" t="s">
        <v>34</v>
      </c>
      <c r="C552" s="21" t="s">
        <v>20</v>
      </c>
    </row>
    <row r="553" spans="1:4" ht="14.25" customHeight="1" x14ac:dyDescent="0.2">
      <c r="A553" s="19">
        <v>14</v>
      </c>
      <c r="B553" s="20" t="s">
        <v>35</v>
      </c>
      <c r="C553" s="24" t="s">
        <v>22</v>
      </c>
    </row>
    <row r="554" spans="1:4" ht="15" customHeight="1" thickBot="1" x14ac:dyDescent="0.25">
      <c r="A554" s="25">
        <v>15</v>
      </c>
      <c r="B554" s="26" t="s">
        <v>36</v>
      </c>
      <c r="C554" s="27" t="s">
        <v>37</v>
      </c>
    </row>
    <row r="555" spans="1:4" ht="15.75" x14ac:dyDescent="0.25">
      <c r="A555" s="28" t="s">
        <v>248</v>
      </c>
      <c r="B555" s="28"/>
      <c r="C555" s="28" t="s">
        <v>249</v>
      </c>
      <c r="D555" s="29"/>
    </row>
  </sheetData>
  <mergeCells count="7">
    <mergeCell ref="A7:C7"/>
    <mergeCell ref="A1:C1"/>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REPORTING&amp;RHARTFORD HOSPITAL</oddHeader>
    <oddFooter>&amp;LREPORT 20&amp;C&amp;P OF &amp;N&amp;R&amp;D,&amp;T</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zoomScale="75" workbookViewId="0">
      <selection activeCell="C28" sqref="C28"/>
    </sheetView>
  </sheetViews>
  <sheetFormatPr defaultRowHeight="15" x14ac:dyDescent="0.2"/>
  <cols>
    <col min="1" max="1" width="6.88671875" bestFit="1" customWidth="1"/>
    <col min="2" max="2" width="48.6640625" customWidth="1"/>
    <col min="3" max="3" width="61.109375" customWidth="1"/>
  </cols>
  <sheetData>
    <row r="1" spans="1:3" x14ac:dyDescent="0.2">
      <c r="A1" s="218"/>
      <c r="B1" s="458"/>
      <c r="C1" s="458"/>
    </row>
    <row r="2" spans="1:3" x14ac:dyDescent="0.2">
      <c r="A2" s="458" t="s">
        <v>0</v>
      </c>
      <c r="B2" s="458"/>
      <c r="C2" s="458"/>
    </row>
    <row r="3" spans="1:3" x14ac:dyDescent="0.2">
      <c r="A3" s="458" t="s">
        <v>1</v>
      </c>
      <c r="B3" s="458"/>
      <c r="C3" s="458"/>
    </row>
    <row r="4" spans="1:3" x14ac:dyDescent="0.2">
      <c r="A4" s="458" t="s">
        <v>2</v>
      </c>
      <c r="B4" s="458"/>
      <c r="C4" s="458"/>
    </row>
    <row r="5" spans="1:3" x14ac:dyDescent="0.2">
      <c r="A5" s="295" t="s">
        <v>1046</v>
      </c>
      <c r="B5" s="295"/>
      <c r="C5" s="295"/>
    </row>
    <row r="6" spans="1:3" ht="13.5" customHeight="1" thickBot="1" x14ac:dyDescent="0.25">
      <c r="A6" s="296"/>
      <c r="B6" s="493"/>
      <c r="C6" s="493"/>
    </row>
    <row r="7" spans="1:3" x14ac:dyDescent="0.2">
      <c r="A7" s="219">
        <v>-1</v>
      </c>
      <c r="B7" s="221">
        <v>-2</v>
      </c>
      <c r="C7" s="222">
        <v>-3</v>
      </c>
    </row>
    <row r="8" spans="1:3" ht="15.75" thickBot="1" x14ac:dyDescent="0.25">
      <c r="A8" s="297" t="s">
        <v>5</v>
      </c>
      <c r="B8" s="298" t="s">
        <v>6</v>
      </c>
      <c r="C8" s="298" t="s">
        <v>1047</v>
      </c>
    </row>
    <row r="9" spans="1:3" ht="15.75" customHeight="1" x14ac:dyDescent="0.2">
      <c r="A9" s="299"/>
      <c r="B9" s="300"/>
      <c r="C9" s="301"/>
    </row>
    <row r="10" spans="1:3" ht="15.75" customHeight="1" thickBot="1" x14ac:dyDescent="0.25">
      <c r="A10" s="302" t="s">
        <v>94</v>
      </c>
      <c r="B10" s="303" t="s">
        <v>1048</v>
      </c>
      <c r="C10" s="298"/>
    </row>
    <row r="11" spans="1:3" s="223" customFormat="1" ht="75" customHeight="1" x14ac:dyDescent="0.2">
      <c r="A11" s="304" t="s">
        <v>8</v>
      </c>
      <c r="B11" s="305" t="s">
        <v>1049</v>
      </c>
      <c r="C11" s="306" t="s">
        <v>1050</v>
      </c>
    </row>
    <row r="12" spans="1:3" s="223" customFormat="1" ht="75" customHeight="1" x14ac:dyDescent="0.2">
      <c r="A12" s="307" t="s">
        <v>38</v>
      </c>
      <c r="B12" s="305" t="s">
        <v>1051</v>
      </c>
      <c r="C12" s="308" t="s">
        <v>1052</v>
      </c>
    </row>
    <row r="13" spans="1:3" s="223" customFormat="1" ht="30" x14ac:dyDescent="0.2">
      <c r="A13" s="309" t="s">
        <v>51</v>
      </c>
      <c r="B13" s="310" t="s">
        <v>1053</v>
      </c>
      <c r="C13" s="311">
        <v>3.56E-2</v>
      </c>
    </row>
    <row r="14" spans="1:3" ht="13.5" customHeight="1" thickBot="1" x14ac:dyDescent="0.25">
      <c r="A14" s="312"/>
      <c r="B14" s="313"/>
      <c r="C14" s="314"/>
    </row>
    <row r="15" spans="1:3" s="223" customFormat="1" ht="16.5" customHeight="1" thickBot="1" x14ac:dyDescent="0.25">
      <c r="A15" s="315" t="s">
        <v>1054</v>
      </c>
      <c r="B15" s="316" t="s">
        <v>1055</v>
      </c>
      <c r="C15" s="317"/>
    </row>
    <row r="16" spans="1:3" s="223" customFormat="1" x14ac:dyDescent="0.2">
      <c r="A16" s="318"/>
      <c r="B16" s="319" t="s">
        <v>1056</v>
      </c>
      <c r="C16" s="320"/>
    </row>
    <row r="17" spans="1:3" s="223" customFormat="1" x14ac:dyDescent="0.2">
      <c r="A17" s="321">
        <v>1</v>
      </c>
      <c r="B17" s="305" t="s">
        <v>1057</v>
      </c>
      <c r="C17" s="322" t="s">
        <v>1058</v>
      </c>
    </row>
    <row r="18" spans="1:3" s="223" customFormat="1" x14ac:dyDescent="0.2">
      <c r="A18" s="321">
        <v>2</v>
      </c>
      <c r="B18" s="323" t="s">
        <v>1059</v>
      </c>
      <c r="C18" s="322" t="s">
        <v>1060</v>
      </c>
    </row>
    <row r="19" spans="1:3" s="223" customFormat="1" x14ac:dyDescent="0.2">
      <c r="A19" s="321">
        <v>3</v>
      </c>
      <c r="B19" s="323" t="s">
        <v>1061</v>
      </c>
      <c r="C19" s="322" t="s">
        <v>1062</v>
      </c>
    </row>
    <row r="20" spans="1:3" s="223" customFormat="1" ht="75" customHeight="1" x14ac:dyDescent="0.2">
      <c r="A20" s="321">
        <v>4</v>
      </c>
      <c r="B20" s="323" t="s">
        <v>1063</v>
      </c>
      <c r="C20" s="322" t="s">
        <v>1050</v>
      </c>
    </row>
    <row r="21" spans="1:3" s="223" customFormat="1" ht="75" customHeight="1" x14ac:dyDescent="0.2">
      <c r="A21" s="321">
        <v>5</v>
      </c>
      <c r="B21" s="323" t="s">
        <v>1064</v>
      </c>
      <c r="C21" s="322" t="s">
        <v>1052</v>
      </c>
    </row>
    <row r="22" spans="1:3" s="223" customFormat="1" ht="27" customHeight="1" x14ac:dyDescent="0.2">
      <c r="A22" s="324">
        <v>6</v>
      </c>
      <c r="B22" s="323" t="s">
        <v>1065</v>
      </c>
      <c r="C22" s="325">
        <v>3.9699999999999999E-2</v>
      </c>
    </row>
    <row r="23" spans="1:3" s="326" customFormat="1" x14ac:dyDescent="0.2">
      <c r="A23" s="327"/>
      <c r="B23" s="328"/>
      <c r="C23" s="329"/>
    </row>
    <row r="24" spans="1:3" s="223" customFormat="1" x14ac:dyDescent="0.2">
      <c r="A24" s="318"/>
      <c r="B24" s="319" t="s">
        <v>1056</v>
      </c>
      <c r="C24" s="320"/>
    </row>
    <row r="25" spans="1:3" s="223" customFormat="1" x14ac:dyDescent="0.2">
      <c r="A25" s="321">
        <v>1</v>
      </c>
      <c r="B25" s="305" t="s">
        <v>1057</v>
      </c>
      <c r="C25" s="322" t="s">
        <v>1066</v>
      </c>
    </row>
    <row r="26" spans="1:3" s="223" customFormat="1" x14ac:dyDescent="0.2">
      <c r="A26" s="321">
        <v>2</v>
      </c>
      <c r="B26" s="323" t="s">
        <v>1059</v>
      </c>
      <c r="C26" s="322" t="s">
        <v>1060</v>
      </c>
    </row>
    <row r="27" spans="1:3" s="223" customFormat="1" x14ac:dyDescent="0.2">
      <c r="A27" s="321">
        <v>3</v>
      </c>
      <c r="B27" s="323" t="s">
        <v>1061</v>
      </c>
      <c r="C27" s="322" t="s">
        <v>1062</v>
      </c>
    </row>
    <row r="28" spans="1:3" s="223" customFormat="1" ht="75" customHeight="1" x14ac:dyDescent="0.2">
      <c r="A28" s="321">
        <v>4</v>
      </c>
      <c r="B28" s="323" t="s">
        <v>1063</v>
      </c>
      <c r="C28" s="322" t="s">
        <v>1050</v>
      </c>
    </row>
    <row r="29" spans="1:3" s="223" customFormat="1" ht="75" customHeight="1" x14ac:dyDescent="0.2">
      <c r="A29" s="321">
        <v>5</v>
      </c>
      <c r="B29" s="323" t="s">
        <v>1064</v>
      </c>
      <c r="C29" s="322" t="s">
        <v>1052</v>
      </c>
    </row>
    <row r="30" spans="1:3" s="223" customFormat="1" ht="27" customHeight="1" x14ac:dyDescent="0.2">
      <c r="A30" s="324">
        <v>6</v>
      </c>
      <c r="B30" s="323" t="s">
        <v>1065</v>
      </c>
      <c r="C30" s="325">
        <v>3.1600000000000003E-2</v>
      </c>
    </row>
    <row r="31" spans="1:3" s="326" customFormat="1" x14ac:dyDescent="0.2">
      <c r="A31" s="327"/>
      <c r="B31" s="328"/>
      <c r="C31" s="329"/>
    </row>
  </sheetData>
  <mergeCells count="5">
    <mergeCell ref="B1:C1"/>
    <mergeCell ref="A2:C2"/>
    <mergeCell ref="A3:C3"/>
    <mergeCell ref="A4:C4"/>
    <mergeCell ref="B6:C6"/>
  </mergeCells>
  <printOptions horizontalCentered="1"/>
  <pageMargins left="0.25" right="0.25" top="0.5" bottom="0.5" header="0.25" footer="0.25"/>
  <pageSetup paperSize="9" scale="90" orientation="landscape" horizontalDpi="1200" verticalDpi="1200"/>
  <headerFooter>
    <oddHeader>&amp;L&amp;10OFFICE OF HEALTH CARE ACCESS&amp;C&amp;10ANNUAL REPORTING&amp;R&amp;10HARTFORD HOSPITAL</oddHeader>
    <oddFooter>&amp;L&amp;10REPORT 18 &amp;C&amp;10&amp;P OF &amp;N&amp;R&amp;10&amp;D,&amp;T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1"/>
  <sheetViews>
    <sheetView zoomScale="75" zoomScaleSheetLayoutView="100" workbookViewId="0">
      <selection activeCell="C11" sqref="C11"/>
    </sheetView>
  </sheetViews>
  <sheetFormatPr defaultRowHeight="15" x14ac:dyDescent="0.2"/>
  <cols>
    <col min="1" max="1" width="5.109375" style="1" customWidth="1"/>
    <col min="2" max="2" width="47.77734375" style="1" customWidth="1"/>
    <col min="3" max="3" width="28.44140625" style="1" customWidth="1"/>
    <col min="4" max="4" width="28.44140625" style="1" bestFit="1" customWidth="1"/>
    <col min="5" max="5" width="28.44140625" style="1" customWidth="1"/>
    <col min="6" max="6" width="16.6640625" style="1" customWidth="1"/>
    <col min="7" max="7" width="15.77734375" style="1" bestFit="1" customWidth="1"/>
    <col min="8" max="16384" width="8.88671875" style="1"/>
  </cols>
  <sheetData>
    <row r="3" spans="1:7" ht="15.75" customHeight="1" x14ac:dyDescent="0.25">
      <c r="A3" s="330"/>
      <c r="B3" s="330"/>
      <c r="C3" s="331"/>
      <c r="D3" s="331"/>
      <c r="E3" s="332"/>
      <c r="F3" s="332"/>
      <c r="G3" s="332"/>
    </row>
    <row r="4" spans="1:7" ht="15.75" customHeight="1" x14ac:dyDescent="0.25">
      <c r="A4" s="330"/>
      <c r="B4" s="330"/>
      <c r="C4" s="2" t="s">
        <v>0</v>
      </c>
      <c r="D4" s="331"/>
      <c r="E4" s="332"/>
      <c r="F4" s="332"/>
      <c r="G4" s="332"/>
    </row>
    <row r="5" spans="1:7" ht="15.75" customHeight="1" x14ac:dyDescent="0.25">
      <c r="A5" s="330"/>
      <c r="B5" s="330"/>
      <c r="C5" s="2" t="s">
        <v>395</v>
      </c>
      <c r="D5" s="331"/>
      <c r="E5" s="332"/>
      <c r="F5" s="332"/>
      <c r="G5" s="332"/>
    </row>
    <row r="6" spans="1:7" ht="15.75" customHeight="1" x14ac:dyDescent="0.25">
      <c r="A6" s="330"/>
      <c r="B6" s="330"/>
      <c r="C6" s="2" t="s">
        <v>2</v>
      </c>
      <c r="D6" s="331"/>
      <c r="E6" s="332"/>
      <c r="F6" s="332"/>
      <c r="G6" s="332"/>
    </row>
    <row r="7" spans="1:7" ht="15.75" customHeight="1" x14ac:dyDescent="0.25">
      <c r="A7" s="447" t="s">
        <v>1067</v>
      </c>
      <c r="B7" s="447"/>
      <c r="C7" s="447"/>
      <c r="D7" s="447"/>
      <c r="E7" s="447"/>
    </row>
    <row r="8" spans="1:7" ht="16.5" customHeight="1" thickBot="1" x14ac:dyDescent="0.3">
      <c r="A8" s="330"/>
      <c r="B8" s="330"/>
      <c r="C8" s="2"/>
      <c r="D8" s="331"/>
      <c r="E8" s="332"/>
      <c r="F8" s="332"/>
      <c r="G8" s="332"/>
    </row>
    <row r="9" spans="1:7" ht="16.5" customHeight="1" thickBot="1" x14ac:dyDescent="0.3">
      <c r="A9" s="333" t="s">
        <v>5</v>
      </c>
      <c r="B9" s="334" t="s">
        <v>1068</v>
      </c>
      <c r="C9" s="335" t="s">
        <v>1069</v>
      </c>
      <c r="D9" s="335" t="s">
        <v>1070</v>
      </c>
      <c r="E9" s="336" t="s">
        <v>1071</v>
      </c>
      <c r="F9" s="337"/>
      <c r="G9" s="337"/>
    </row>
    <row r="10" spans="1:7" ht="15.75" customHeight="1" x14ac:dyDescent="0.25">
      <c r="A10" s="338"/>
      <c r="B10" s="339"/>
      <c r="C10" s="340"/>
      <c r="D10" s="340"/>
      <c r="E10" s="8"/>
      <c r="F10" s="337"/>
      <c r="G10" s="337"/>
    </row>
    <row r="11" spans="1:7" ht="15.75" customHeight="1" x14ac:dyDescent="0.25">
      <c r="A11" s="341" t="s">
        <v>1072</v>
      </c>
      <c r="B11" s="342" t="s">
        <v>1073</v>
      </c>
      <c r="C11" s="343">
        <v>575733</v>
      </c>
      <c r="D11" s="343">
        <v>2775774</v>
      </c>
      <c r="E11" s="344">
        <f>C11+D11</f>
        <v>3351507</v>
      </c>
      <c r="F11" s="345"/>
      <c r="G11" s="346"/>
    </row>
    <row r="12" spans="1:7" ht="15.75" customHeight="1" x14ac:dyDescent="0.25">
      <c r="A12" s="494"/>
      <c r="B12" s="495"/>
      <c r="C12" s="495"/>
      <c r="D12" s="495"/>
      <c r="E12" s="496"/>
      <c r="F12" s="345"/>
      <c r="G12" s="346"/>
    </row>
    <row r="13" spans="1:7" ht="15.75" customHeight="1" x14ac:dyDescent="0.25">
      <c r="A13" s="341" t="s">
        <v>1074</v>
      </c>
      <c r="B13" s="342" t="s">
        <v>1075</v>
      </c>
      <c r="C13" s="343">
        <v>535069</v>
      </c>
      <c r="D13" s="343">
        <v>2439968</v>
      </c>
      <c r="E13" s="344">
        <f>C13+D13</f>
        <v>2975037</v>
      </c>
      <c r="F13" s="345"/>
      <c r="G13" s="346"/>
    </row>
    <row r="14" spans="1:7" ht="15.75" customHeight="1" x14ac:dyDescent="0.25">
      <c r="A14" s="494"/>
      <c r="B14" s="495"/>
      <c r="C14" s="495"/>
      <c r="D14" s="495"/>
      <c r="E14" s="496"/>
      <c r="F14" s="345"/>
      <c r="G14" s="346"/>
    </row>
    <row r="15" spans="1:7" ht="15.75" customHeight="1" x14ac:dyDescent="0.25">
      <c r="A15" s="341" t="s">
        <v>1076</v>
      </c>
      <c r="B15" s="342" t="s">
        <v>1077</v>
      </c>
      <c r="C15" s="343">
        <v>521643</v>
      </c>
      <c r="D15" s="343">
        <v>1173198</v>
      </c>
      <c r="E15" s="344">
        <f>C15+D15</f>
        <v>1694841</v>
      </c>
      <c r="F15" s="345"/>
      <c r="G15" s="346"/>
    </row>
    <row r="16" spans="1:7" ht="15.75" customHeight="1" x14ac:dyDescent="0.25">
      <c r="A16" s="494"/>
      <c r="B16" s="495"/>
      <c r="C16" s="495"/>
      <c r="D16" s="495"/>
      <c r="E16" s="496"/>
      <c r="F16" s="345"/>
      <c r="G16" s="346"/>
    </row>
    <row r="17" spans="1:7" ht="15.75" customHeight="1" x14ac:dyDescent="0.25">
      <c r="A17" s="341" t="s">
        <v>1078</v>
      </c>
      <c r="B17" s="342" t="s">
        <v>1079</v>
      </c>
      <c r="C17" s="343">
        <v>345258</v>
      </c>
      <c r="D17" s="343">
        <v>853418</v>
      </c>
      <c r="E17" s="344">
        <f>C17+D17</f>
        <v>1198676</v>
      </c>
      <c r="F17" s="345"/>
      <c r="G17" s="346"/>
    </row>
    <row r="18" spans="1:7" ht="15.75" customHeight="1" x14ac:dyDescent="0.25">
      <c r="A18" s="494"/>
      <c r="B18" s="495"/>
      <c r="C18" s="495"/>
      <c r="D18" s="495"/>
      <c r="E18" s="496"/>
      <c r="F18" s="345"/>
      <c r="G18" s="346"/>
    </row>
    <row r="19" spans="1:7" ht="15.75" customHeight="1" x14ac:dyDescent="0.25">
      <c r="A19" s="341" t="s">
        <v>1080</v>
      </c>
      <c r="B19" s="342" t="s">
        <v>151</v>
      </c>
      <c r="C19" s="343">
        <v>850500</v>
      </c>
      <c r="D19" s="343">
        <v>67123</v>
      </c>
      <c r="E19" s="344">
        <f>C19+D19</f>
        <v>917623</v>
      </c>
      <c r="F19" s="345"/>
      <c r="G19" s="346"/>
    </row>
    <row r="20" spans="1:7" ht="15.75" customHeight="1" x14ac:dyDescent="0.25">
      <c r="A20" s="494"/>
      <c r="B20" s="495"/>
      <c r="C20" s="495"/>
      <c r="D20" s="495"/>
      <c r="E20" s="496"/>
      <c r="F20" s="345"/>
      <c r="G20" s="346"/>
    </row>
    <row r="21" spans="1:7" ht="15.75" customHeight="1" x14ac:dyDescent="0.25">
      <c r="A21" s="341" t="s">
        <v>1081</v>
      </c>
      <c r="B21" s="342" t="s">
        <v>1082</v>
      </c>
      <c r="C21" s="343">
        <v>718962</v>
      </c>
      <c r="D21" s="343">
        <v>64084</v>
      </c>
      <c r="E21" s="344">
        <f>C21+D21</f>
        <v>783046</v>
      </c>
      <c r="F21" s="345"/>
      <c r="G21" s="346"/>
    </row>
    <row r="22" spans="1:7" ht="15.75" customHeight="1" x14ac:dyDescent="0.25">
      <c r="A22" s="494"/>
      <c r="B22" s="495"/>
      <c r="C22" s="495"/>
      <c r="D22" s="495"/>
      <c r="E22" s="496"/>
      <c r="F22" s="345"/>
      <c r="G22" s="346"/>
    </row>
    <row r="23" spans="1:7" ht="15.75" customHeight="1" x14ac:dyDescent="0.25">
      <c r="A23" s="341" t="s">
        <v>1083</v>
      </c>
      <c r="B23" s="342" t="s">
        <v>1084</v>
      </c>
      <c r="C23" s="343">
        <v>546822</v>
      </c>
      <c r="D23" s="343">
        <v>189834</v>
      </c>
      <c r="E23" s="344">
        <f>C23+D23</f>
        <v>736656</v>
      </c>
      <c r="F23" s="345"/>
      <c r="G23" s="346"/>
    </row>
    <row r="24" spans="1:7" ht="15.75" customHeight="1" x14ac:dyDescent="0.25">
      <c r="A24" s="494"/>
      <c r="B24" s="495"/>
      <c r="C24" s="495"/>
      <c r="D24" s="495"/>
      <c r="E24" s="496"/>
      <c r="F24" s="345"/>
      <c r="G24" s="346"/>
    </row>
    <row r="25" spans="1:7" ht="15.75" customHeight="1" x14ac:dyDescent="0.25">
      <c r="A25" s="341" t="s">
        <v>1085</v>
      </c>
      <c r="B25" s="342" t="s">
        <v>1086</v>
      </c>
      <c r="C25" s="343">
        <v>617281</v>
      </c>
      <c r="D25" s="343">
        <v>88279</v>
      </c>
      <c r="E25" s="344">
        <f>C25+D25</f>
        <v>705560</v>
      </c>
      <c r="F25" s="345"/>
      <c r="G25" s="346"/>
    </row>
    <row r="26" spans="1:7" ht="15.75" customHeight="1" x14ac:dyDescent="0.25">
      <c r="A26" s="494"/>
      <c r="B26" s="495"/>
      <c r="C26" s="495"/>
      <c r="D26" s="495"/>
      <c r="E26" s="496"/>
      <c r="F26" s="345"/>
      <c r="G26" s="346"/>
    </row>
    <row r="27" spans="1:7" ht="15.75" customHeight="1" x14ac:dyDescent="0.25">
      <c r="A27" s="341" t="s">
        <v>1087</v>
      </c>
      <c r="B27" s="342" t="s">
        <v>1088</v>
      </c>
      <c r="C27" s="343">
        <v>570002</v>
      </c>
      <c r="D27" s="343">
        <v>117586</v>
      </c>
      <c r="E27" s="344">
        <f>C27+D27</f>
        <v>687588</v>
      </c>
      <c r="F27" s="345"/>
      <c r="G27" s="346"/>
    </row>
    <row r="28" spans="1:7" ht="15.75" customHeight="1" x14ac:dyDescent="0.25">
      <c r="A28" s="494"/>
      <c r="B28" s="495"/>
      <c r="C28" s="495"/>
      <c r="D28" s="495"/>
      <c r="E28" s="496"/>
      <c r="F28" s="345"/>
      <c r="G28" s="346"/>
    </row>
    <row r="29" spans="1:7" ht="15.75" customHeight="1" x14ac:dyDescent="0.25">
      <c r="A29" s="341" t="s">
        <v>1089</v>
      </c>
      <c r="B29" s="342" t="s">
        <v>1090</v>
      </c>
      <c r="C29" s="343">
        <v>573366</v>
      </c>
      <c r="D29" s="343">
        <v>90065</v>
      </c>
      <c r="E29" s="344">
        <f>C29+D29</f>
        <v>663431</v>
      </c>
      <c r="F29" s="345"/>
      <c r="G29" s="346"/>
    </row>
    <row r="30" spans="1:7" ht="15.75" customHeight="1" thickBot="1" x14ac:dyDescent="0.3">
      <c r="A30" s="494"/>
      <c r="B30" s="495"/>
      <c r="C30" s="495"/>
      <c r="D30" s="495"/>
      <c r="E30" s="496"/>
      <c r="F30" s="345"/>
      <c r="G30" s="346"/>
    </row>
    <row r="31" spans="1:7" ht="18.75" customHeight="1" thickBot="1" x14ac:dyDescent="0.3">
      <c r="A31" s="347"/>
      <c r="B31" s="348" t="s">
        <v>355</v>
      </c>
      <c r="C31" s="349">
        <f>SUM(C11+C13+C15+C17+C19+C21+C23+C25+C27+C29)</f>
        <v>5854636</v>
      </c>
      <c r="D31" s="349">
        <f>SUM(D11+D13+D15+D17+D19+D21+D23+D25+D27+D29)</f>
        <v>7859329</v>
      </c>
      <c r="E31" s="350">
        <f>C31+D31</f>
        <v>13713965</v>
      </c>
      <c r="F31" s="351"/>
      <c r="G31" s="351"/>
    </row>
  </sheetData>
  <mergeCells count="11">
    <mergeCell ref="A20:E20"/>
    <mergeCell ref="A22:E22"/>
    <mergeCell ref="A24:E24"/>
    <mergeCell ref="A26:E26"/>
    <mergeCell ref="A28:E28"/>
    <mergeCell ref="A30:E30"/>
    <mergeCell ref="A7:E7"/>
    <mergeCell ref="A12:E12"/>
    <mergeCell ref="A14:E14"/>
    <mergeCell ref="A16:E16"/>
    <mergeCell ref="A18:E18"/>
  </mergeCells>
  <pageMargins left="0.25" right="0.25" top="0.5" bottom="0.5" header="0.25" footer="0.25"/>
  <pageSetup paperSize="9" scale="84" orientation="landscape" horizontalDpi="1200" verticalDpi="1200"/>
  <headerFooter>
    <oddHeader>&amp;L&amp;10OFFICE OF HEALTH CARE ACCESS&amp;C&amp;10ANNUAL REPORTING&amp;R&amp;10HARTFORD HOSPITAL</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44"/>
  <sheetViews>
    <sheetView workbookViewId="0">
      <selection activeCell="B15" sqref="B15"/>
    </sheetView>
  </sheetViews>
  <sheetFormatPr defaultRowHeight="12.75" x14ac:dyDescent="0.2"/>
  <cols>
    <col min="1" max="1" width="7.44140625" style="113" bestFit="1" customWidth="1"/>
    <col min="2" max="2" width="53.5546875" style="113" customWidth="1"/>
    <col min="3" max="3" width="15.6640625" style="113" bestFit="1" customWidth="1"/>
    <col min="4" max="4" width="16.109375" style="113" bestFit="1" customWidth="1"/>
    <col min="5" max="5" width="13.44140625" style="113" customWidth="1"/>
    <col min="6" max="16384" width="8.88671875" style="113"/>
  </cols>
  <sheetData>
    <row r="2" spans="1:5" x14ac:dyDescent="0.2">
      <c r="A2" s="498" t="s">
        <v>0</v>
      </c>
      <c r="B2" s="498"/>
      <c r="C2" s="498"/>
      <c r="D2" s="498"/>
      <c r="E2" s="498"/>
    </row>
    <row r="3" spans="1:5" x14ac:dyDescent="0.2">
      <c r="A3" s="498" t="s">
        <v>395</v>
      </c>
      <c r="B3" s="498"/>
      <c r="C3" s="498"/>
      <c r="D3" s="498"/>
      <c r="E3" s="498"/>
    </row>
    <row r="4" spans="1:5" ht="15" customHeight="1" x14ac:dyDescent="0.2">
      <c r="A4" s="498" t="s">
        <v>2</v>
      </c>
      <c r="B4" s="498"/>
      <c r="C4" s="498"/>
      <c r="D4" s="498"/>
      <c r="E4" s="498"/>
    </row>
    <row r="5" spans="1:5" ht="15" customHeight="1" x14ac:dyDescent="0.2">
      <c r="A5" s="499" t="s">
        <v>1091</v>
      </c>
      <c r="B5" s="499"/>
      <c r="C5" s="499"/>
      <c r="D5" s="499"/>
      <c r="E5" s="499"/>
    </row>
    <row r="6" spans="1:5" ht="15" customHeight="1" x14ac:dyDescent="0.2">
      <c r="A6" s="499" t="s">
        <v>1092</v>
      </c>
      <c r="B6" s="499"/>
      <c r="C6" s="499"/>
      <c r="D6" s="499"/>
      <c r="E6" s="499"/>
    </row>
    <row r="7" spans="1:5" x14ac:dyDescent="0.2">
      <c r="A7" s="353"/>
      <c r="B7" s="352"/>
      <c r="C7" s="353"/>
    </row>
    <row r="8" spans="1:5" ht="12.95" customHeight="1" x14ac:dyDescent="0.2">
      <c r="A8" s="354">
        <v>-1</v>
      </c>
      <c r="B8" s="355">
        <v>-2</v>
      </c>
      <c r="C8" s="354">
        <v>-3</v>
      </c>
      <c r="D8" s="354">
        <v>-4</v>
      </c>
      <c r="E8" s="354">
        <v>-5</v>
      </c>
    </row>
    <row r="9" spans="1:5" s="356" customFormat="1" ht="54" customHeight="1" x14ac:dyDescent="0.2">
      <c r="A9" s="357" t="s">
        <v>5</v>
      </c>
      <c r="B9" s="358" t="s">
        <v>6</v>
      </c>
      <c r="C9" s="359" t="s">
        <v>1093</v>
      </c>
      <c r="D9" s="360" t="s">
        <v>1094</v>
      </c>
      <c r="E9" s="361" t="s">
        <v>1071</v>
      </c>
    </row>
    <row r="10" spans="1:5" s="356" customFormat="1" x14ac:dyDescent="0.2">
      <c r="A10" s="362"/>
      <c r="B10" s="363"/>
      <c r="C10" s="364"/>
      <c r="D10" s="364"/>
      <c r="E10" s="365"/>
    </row>
    <row r="11" spans="1:5" s="356" customFormat="1" x14ac:dyDescent="0.2">
      <c r="A11" s="366" t="s">
        <v>1095</v>
      </c>
      <c r="B11" s="367" t="s">
        <v>10</v>
      </c>
      <c r="C11" s="368"/>
      <c r="D11" s="368"/>
      <c r="E11" s="369"/>
    </row>
    <row r="12" spans="1:5" ht="14.25" customHeight="1" x14ac:dyDescent="0.2">
      <c r="A12" s="370">
        <v>1</v>
      </c>
      <c r="B12" s="371" t="s">
        <v>1096</v>
      </c>
      <c r="C12" s="372">
        <v>100020202</v>
      </c>
      <c r="D12" s="372">
        <v>1466280</v>
      </c>
      <c r="E12" s="372">
        <f>D12+ C12</f>
        <v>101486482</v>
      </c>
    </row>
    <row r="13" spans="1:5" ht="14.25" customHeight="1" x14ac:dyDescent="0.2">
      <c r="A13" s="370">
        <v>2</v>
      </c>
      <c r="B13" s="371" t="s">
        <v>1097</v>
      </c>
      <c r="C13" s="372">
        <v>0</v>
      </c>
      <c r="D13" s="372">
        <v>0</v>
      </c>
      <c r="E13" s="372">
        <f>D13+ C13</f>
        <v>0</v>
      </c>
    </row>
    <row r="14" spans="1:5" x14ac:dyDescent="0.2">
      <c r="A14" s="362"/>
      <c r="B14" s="363"/>
      <c r="C14" s="364"/>
      <c r="D14" s="364"/>
      <c r="E14" s="373"/>
    </row>
    <row r="15" spans="1:5" s="356" customFormat="1" x14ac:dyDescent="0.2">
      <c r="A15" s="366" t="s">
        <v>1098</v>
      </c>
      <c r="B15" s="367" t="s">
        <v>39</v>
      </c>
      <c r="C15" s="368"/>
      <c r="D15" s="368"/>
      <c r="E15" s="369"/>
    </row>
    <row r="16" spans="1:5" ht="14.25" customHeight="1" x14ac:dyDescent="0.2">
      <c r="A16" s="370">
        <v>1</v>
      </c>
      <c r="B16" s="371" t="s">
        <v>1096</v>
      </c>
      <c r="C16" s="372">
        <v>0</v>
      </c>
      <c r="D16" s="372">
        <v>0</v>
      </c>
      <c r="E16" s="372">
        <f>D16+ C16</f>
        <v>0</v>
      </c>
    </row>
    <row r="17" spans="1:5" ht="14.25" customHeight="1" x14ac:dyDescent="0.2">
      <c r="A17" s="370">
        <v>2</v>
      </c>
      <c r="B17" s="371" t="s">
        <v>1097</v>
      </c>
      <c r="C17" s="372">
        <v>0</v>
      </c>
      <c r="D17" s="372">
        <v>0</v>
      </c>
      <c r="E17" s="372">
        <f>D17+ C17</f>
        <v>0</v>
      </c>
    </row>
    <row r="18" spans="1:5" x14ac:dyDescent="0.2">
      <c r="A18" s="362"/>
      <c r="B18" s="363"/>
      <c r="C18" s="364"/>
      <c r="D18" s="364"/>
      <c r="E18" s="373"/>
    </row>
    <row r="19" spans="1:5" s="356" customFormat="1" x14ac:dyDescent="0.2">
      <c r="A19" s="366" t="s">
        <v>1099</v>
      </c>
      <c r="B19" s="367" t="s">
        <v>52</v>
      </c>
      <c r="C19" s="368"/>
      <c r="D19" s="368"/>
      <c r="E19" s="369"/>
    </row>
    <row r="20" spans="1:5" ht="14.25" customHeight="1" x14ac:dyDescent="0.2">
      <c r="A20" s="370">
        <v>1</v>
      </c>
      <c r="B20" s="371" t="s">
        <v>1096</v>
      </c>
      <c r="C20" s="372">
        <v>0</v>
      </c>
      <c r="D20" s="372">
        <v>0</v>
      </c>
      <c r="E20" s="372">
        <f>D20+ C20</f>
        <v>0</v>
      </c>
    </row>
    <row r="21" spans="1:5" ht="14.25" customHeight="1" x14ac:dyDescent="0.2">
      <c r="A21" s="370">
        <v>2</v>
      </c>
      <c r="B21" s="371" t="s">
        <v>1097</v>
      </c>
      <c r="C21" s="372">
        <v>0</v>
      </c>
      <c r="D21" s="372">
        <v>0</v>
      </c>
      <c r="E21" s="372">
        <f>D21+ C21</f>
        <v>0</v>
      </c>
    </row>
    <row r="22" spans="1:5" x14ac:dyDescent="0.2">
      <c r="A22" s="362"/>
      <c r="B22" s="363"/>
      <c r="C22" s="364"/>
      <c r="D22" s="364"/>
      <c r="E22" s="373"/>
    </row>
    <row r="23" spans="1:5" s="356" customFormat="1" x14ac:dyDescent="0.2">
      <c r="A23" s="366" t="s">
        <v>1100</v>
      </c>
      <c r="B23" s="367" t="s">
        <v>60</v>
      </c>
      <c r="C23" s="368"/>
      <c r="D23" s="368"/>
      <c r="E23" s="369"/>
    </row>
    <row r="24" spans="1:5" ht="14.25" customHeight="1" x14ac:dyDescent="0.2">
      <c r="A24" s="370">
        <v>1</v>
      </c>
      <c r="B24" s="371" t="s">
        <v>1096</v>
      </c>
      <c r="C24" s="372">
        <v>0</v>
      </c>
      <c r="D24" s="372">
        <v>0</v>
      </c>
      <c r="E24" s="372">
        <f>D24+ C24</f>
        <v>0</v>
      </c>
    </row>
    <row r="25" spans="1:5" ht="14.25" customHeight="1" x14ac:dyDescent="0.2">
      <c r="A25" s="370">
        <v>2</v>
      </c>
      <c r="B25" s="371" t="s">
        <v>1097</v>
      </c>
      <c r="C25" s="372">
        <v>0</v>
      </c>
      <c r="D25" s="372">
        <v>0</v>
      </c>
      <c r="E25" s="372">
        <f>D25+ C25</f>
        <v>0</v>
      </c>
    </row>
    <row r="26" spans="1:5" x14ac:dyDescent="0.2">
      <c r="A26" s="362"/>
      <c r="B26" s="363"/>
      <c r="C26" s="364"/>
      <c r="D26" s="364"/>
      <c r="E26" s="373"/>
    </row>
    <row r="27" spans="1:5" s="356" customFormat="1" x14ac:dyDescent="0.2">
      <c r="A27" s="366" t="s">
        <v>1101</v>
      </c>
      <c r="B27" s="367" t="s">
        <v>70</v>
      </c>
      <c r="C27" s="368"/>
      <c r="D27" s="368"/>
      <c r="E27" s="369"/>
    </row>
    <row r="28" spans="1:5" ht="14.25" customHeight="1" x14ac:dyDescent="0.2">
      <c r="A28" s="370">
        <v>1</v>
      </c>
      <c r="B28" s="371" t="s">
        <v>1096</v>
      </c>
      <c r="C28" s="372">
        <v>0</v>
      </c>
      <c r="D28" s="372">
        <v>0</v>
      </c>
      <c r="E28" s="372">
        <f>D28+ C28</f>
        <v>0</v>
      </c>
    </row>
    <row r="29" spans="1:5" ht="14.25" customHeight="1" x14ac:dyDescent="0.2">
      <c r="A29" s="370">
        <v>2</v>
      </c>
      <c r="B29" s="371" t="s">
        <v>1097</v>
      </c>
      <c r="C29" s="372">
        <v>0</v>
      </c>
      <c r="D29" s="372">
        <v>0</v>
      </c>
      <c r="E29" s="372">
        <f>D29+ C29</f>
        <v>0</v>
      </c>
    </row>
    <row r="30" spans="1:5" x14ac:dyDescent="0.2">
      <c r="A30" s="362"/>
      <c r="B30" s="363"/>
      <c r="C30" s="364"/>
      <c r="D30" s="364"/>
      <c r="E30" s="373"/>
    </row>
    <row r="31" spans="1:5" s="356" customFormat="1" ht="25.5" x14ac:dyDescent="0.2">
      <c r="A31" s="366" t="s">
        <v>1102</v>
      </c>
      <c r="B31" s="367" t="s">
        <v>74</v>
      </c>
      <c r="C31" s="368"/>
      <c r="D31" s="368"/>
      <c r="E31" s="369"/>
    </row>
    <row r="32" spans="1:5" ht="14.25" customHeight="1" x14ac:dyDescent="0.2">
      <c r="A32" s="370">
        <v>1</v>
      </c>
      <c r="B32" s="371" t="s">
        <v>1096</v>
      </c>
      <c r="C32" s="372">
        <v>0</v>
      </c>
      <c r="D32" s="372">
        <v>0</v>
      </c>
      <c r="E32" s="372">
        <f>D32+ C32</f>
        <v>0</v>
      </c>
    </row>
    <row r="33" spans="1:5" ht="14.25" customHeight="1" x14ac:dyDescent="0.2">
      <c r="A33" s="370">
        <v>2</v>
      </c>
      <c r="B33" s="371" t="s">
        <v>1097</v>
      </c>
      <c r="C33" s="372">
        <v>0</v>
      </c>
      <c r="D33" s="372">
        <v>0</v>
      </c>
      <c r="E33" s="372">
        <f>D33+ C33</f>
        <v>0</v>
      </c>
    </row>
    <row r="34" spans="1:5" x14ac:dyDescent="0.2">
      <c r="A34" s="362"/>
      <c r="B34" s="363"/>
      <c r="C34" s="364"/>
      <c r="D34" s="364"/>
      <c r="E34" s="373"/>
    </row>
    <row r="35" spans="1:5" s="356" customFormat="1" x14ac:dyDescent="0.2">
      <c r="A35" s="366" t="s">
        <v>1103</v>
      </c>
      <c r="B35" s="367" t="s">
        <v>78</v>
      </c>
      <c r="C35" s="368"/>
      <c r="D35" s="368"/>
      <c r="E35" s="369"/>
    </row>
    <row r="36" spans="1:5" ht="14.25" customHeight="1" x14ac:dyDescent="0.2">
      <c r="A36" s="370">
        <v>1</v>
      </c>
      <c r="B36" s="371" t="s">
        <v>1096</v>
      </c>
      <c r="C36" s="372">
        <v>996648</v>
      </c>
      <c r="D36" s="372">
        <v>187405</v>
      </c>
      <c r="E36" s="372">
        <f>D36+ C36</f>
        <v>1184053</v>
      </c>
    </row>
    <row r="37" spans="1:5" ht="14.25" customHeight="1" x14ac:dyDescent="0.2">
      <c r="A37" s="370">
        <v>2</v>
      </c>
      <c r="B37" s="371" t="s">
        <v>1097</v>
      </c>
      <c r="C37" s="372">
        <v>0</v>
      </c>
      <c r="D37" s="372">
        <v>0</v>
      </c>
      <c r="E37" s="372">
        <f>D37+ C37</f>
        <v>0</v>
      </c>
    </row>
    <row r="38" spans="1:5" x14ac:dyDescent="0.2">
      <c r="A38" s="362"/>
      <c r="B38" s="363"/>
      <c r="C38" s="364"/>
      <c r="D38" s="364"/>
      <c r="E38" s="373"/>
    </row>
    <row r="39" spans="1:5" s="356" customFormat="1" x14ac:dyDescent="0.2">
      <c r="A39" s="366" t="s">
        <v>1104</v>
      </c>
      <c r="B39" s="367" t="s">
        <v>87</v>
      </c>
      <c r="C39" s="368"/>
      <c r="D39" s="368"/>
      <c r="E39" s="369"/>
    </row>
    <row r="40" spans="1:5" ht="14.25" customHeight="1" x14ac:dyDescent="0.2">
      <c r="A40" s="370">
        <v>1</v>
      </c>
      <c r="B40" s="371" t="s">
        <v>1096</v>
      </c>
      <c r="C40" s="372">
        <v>552333</v>
      </c>
      <c r="D40" s="372">
        <v>98898</v>
      </c>
      <c r="E40" s="372">
        <f>D40+ C40</f>
        <v>651231</v>
      </c>
    </row>
    <row r="41" spans="1:5" ht="14.25" customHeight="1" x14ac:dyDescent="0.2">
      <c r="A41" s="370">
        <v>2</v>
      </c>
      <c r="B41" s="371" t="s">
        <v>1097</v>
      </c>
      <c r="C41" s="372">
        <v>0</v>
      </c>
      <c r="D41" s="372">
        <v>0</v>
      </c>
      <c r="E41" s="372">
        <f>D41+ C41</f>
        <v>0</v>
      </c>
    </row>
    <row r="42" spans="1:5" x14ac:dyDescent="0.2">
      <c r="A42" s="362"/>
      <c r="B42" s="363"/>
      <c r="C42" s="364"/>
      <c r="D42" s="364"/>
      <c r="E42" s="373"/>
    </row>
    <row r="43" spans="1:5" s="356" customFormat="1" x14ac:dyDescent="0.2">
      <c r="A43" s="366" t="s">
        <v>1105</v>
      </c>
      <c r="B43" s="367" t="s">
        <v>95</v>
      </c>
      <c r="C43" s="368"/>
      <c r="D43" s="368"/>
      <c r="E43" s="369"/>
    </row>
    <row r="44" spans="1:5" ht="14.25" customHeight="1" x14ac:dyDescent="0.2">
      <c r="A44" s="370">
        <v>1</v>
      </c>
      <c r="B44" s="371" t="s">
        <v>1096</v>
      </c>
      <c r="C44" s="372">
        <v>0</v>
      </c>
      <c r="D44" s="372">
        <v>0</v>
      </c>
      <c r="E44" s="372">
        <f>D44+ C44</f>
        <v>0</v>
      </c>
    </row>
    <row r="45" spans="1:5" ht="14.25" customHeight="1" x14ac:dyDescent="0.2">
      <c r="A45" s="370">
        <v>2</v>
      </c>
      <c r="B45" s="371" t="s">
        <v>1097</v>
      </c>
      <c r="C45" s="372">
        <v>0</v>
      </c>
      <c r="D45" s="372">
        <v>0</v>
      </c>
      <c r="E45" s="372">
        <f>D45+ C45</f>
        <v>0</v>
      </c>
    </row>
    <row r="46" spans="1:5" x14ac:dyDescent="0.2">
      <c r="A46" s="362"/>
      <c r="B46" s="363"/>
      <c r="C46" s="364"/>
      <c r="D46" s="364"/>
      <c r="E46" s="373"/>
    </row>
    <row r="47" spans="1:5" s="356" customFormat="1" x14ac:dyDescent="0.2">
      <c r="A47" s="366" t="s">
        <v>1106</v>
      </c>
      <c r="B47" s="367" t="s">
        <v>107</v>
      </c>
      <c r="C47" s="368"/>
      <c r="D47" s="368"/>
      <c r="E47" s="369"/>
    </row>
    <row r="48" spans="1:5" ht="14.25" customHeight="1" x14ac:dyDescent="0.2">
      <c r="A48" s="370">
        <v>1</v>
      </c>
      <c r="B48" s="371" t="s">
        <v>1096</v>
      </c>
      <c r="C48" s="372">
        <v>11296474</v>
      </c>
      <c r="D48" s="372">
        <v>2511628</v>
      </c>
      <c r="E48" s="372">
        <f>D48+ C48</f>
        <v>13808102</v>
      </c>
    </row>
    <row r="49" spans="1:5" ht="14.25" customHeight="1" x14ac:dyDescent="0.2">
      <c r="A49" s="370">
        <v>2</v>
      </c>
      <c r="B49" s="371" t="s">
        <v>1097</v>
      </c>
      <c r="C49" s="372">
        <v>0</v>
      </c>
      <c r="D49" s="372">
        <v>0</v>
      </c>
      <c r="E49" s="372">
        <f>D49+ C49</f>
        <v>0</v>
      </c>
    </row>
    <row r="50" spans="1:5" x14ac:dyDescent="0.2">
      <c r="A50" s="362"/>
      <c r="B50" s="363"/>
      <c r="C50" s="364"/>
      <c r="D50" s="364"/>
      <c r="E50" s="373"/>
    </row>
    <row r="51" spans="1:5" s="356" customFormat="1" x14ac:dyDescent="0.2">
      <c r="A51" s="366" t="s">
        <v>1107</v>
      </c>
      <c r="B51" s="367" t="s">
        <v>113</v>
      </c>
      <c r="C51" s="368"/>
      <c r="D51" s="368"/>
      <c r="E51" s="369"/>
    </row>
    <row r="52" spans="1:5" ht="14.25" customHeight="1" x14ac:dyDescent="0.2">
      <c r="A52" s="370">
        <v>1</v>
      </c>
      <c r="B52" s="371" t="s">
        <v>1096</v>
      </c>
      <c r="C52" s="372">
        <v>510576</v>
      </c>
      <c r="D52" s="372">
        <v>137868</v>
      </c>
      <c r="E52" s="372">
        <f>D52+ C52</f>
        <v>648444</v>
      </c>
    </row>
    <row r="53" spans="1:5" ht="14.25" customHeight="1" x14ac:dyDescent="0.2">
      <c r="A53" s="370">
        <v>2</v>
      </c>
      <c r="B53" s="371" t="s">
        <v>1097</v>
      </c>
      <c r="C53" s="372">
        <v>0</v>
      </c>
      <c r="D53" s="372">
        <v>0</v>
      </c>
      <c r="E53" s="372">
        <f>D53+ C53</f>
        <v>0</v>
      </c>
    </row>
    <row r="54" spans="1:5" x14ac:dyDescent="0.2">
      <c r="A54" s="362"/>
      <c r="B54" s="363"/>
      <c r="C54" s="364"/>
      <c r="D54" s="364"/>
      <c r="E54" s="373"/>
    </row>
    <row r="55" spans="1:5" s="356" customFormat="1" x14ac:dyDescent="0.2">
      <c r="A55" s="366" t="s">
        <v>1108</v>
      </c>
      <c r="B55" s="367" t="s">
        <v>119</v>
      </c>
      <c r="C55" s="368"/>
      <c r="D55" s="368"/>
      <c r="E55" s="369"/>
    </row>
    <row r="56" spans="1:5" ht="14.25" customHeight="1" x14ac:dyDescent="0.2">
      <c r="A56" s="370">
        <v>1</v>
      </c>
      <c r="B56" s="371" t="s">
        <v>1096</v>
      </c>
      <c r="C56" s="372">
        <v>0</v>
      </c>
      <c r="D56" s="372">
        <v>0</v>
      </c>
      <c r="E56" s="372">
        <f>D56+ C56</f>
        <v>0</v>
      </c>
    </row>
    <row r="57" spans="1:5" ht="14.25" customHeight="1" x14ac:dyDescent="0.2">
      <c r="A57" s="370">
        <v>2</v>
      </c>
      <c r="B57" s="371" t="s">
        <v>1097</v>
      </c>
      <c r="C57" s="372">
        <v>0</v>
      </c>
      <c r="D57" s="372">
        <v>0</v>
      </c>
      <c r="E57" s="372">
        <f>D57+ C57</f>
        <v>0</v>
      </c>
    </row>
    <row r="58" spans="1:5" x14ac:dyDescent="0.2">
      <c r="A58" s="362"/>
      <c r="B58" s="363"/>
      <c r="C58" s="364"/>
      <c r="D58" s="364"/>
      <c r="E58" s="373"/>
    </row>
    <row r="59" spans="1:5" s="356" customFormat="1" x14ac:dyDescent="0.2">
      <c r="A59" s="366" t="s">
        <v>1109</v>
      </c>
      <c r="B59" s="367" t="s">
        <v>124</v>
      </c>
      <c r="C59" s="368"/>
      <c r="D59" s="368"/>
      <c r="E59" s="369"/>
    </row>
    <row r="60" spans="1:5" ht="14.25" customHeight="1" x14ac:dyDescent="0.2">
      <c r="A60" s="370">
        <v>1</v>
      </c>
      <c r="B60" s="371" t="s">
        <v>1096</v>
      </c>
      <c r="C60" s="372">
        <v>424251</v>
      </c>
      <c r="D60" s="372">
        <v>120380</v>
      </c>
      <c r="E60" s="372">
        <f>D60+ C60</f>
        <v>544631</v>
      </c>
    </row>
    <row r="61" spans="1:5" ht="14.25" customHeight="1" x14ac:dyDescent="0.2">
      <c r="A61" s="370">
        <v>2</v>
      </c>
      <c r="B61" s="371" t="s">
        <v>1097</v>
      </c>
      <c r="C61" s="372">
        <v>0</v>
      </c>
      <c r="D61" s="372">
        <v>0</v>
      </c>
      <c r="E61" s="372">
        <f>D61+ C61</f>
        <v>0</v>
      </c>
    </row>
    <row r="62" spans="1:5" x14ac:dyDescent="0.2">
      <c r="A62" s="362"/>
      <c r="B62" s="363"/>
      <c r="C62" s="364"/>
      <c r="D62" s="364"/>
      <c r="E62" s="373"/>
    </row>
    <row r="63" spans="1:5" s="356" customFormat="1" x14ac:dyDescent="0.2">
      <c r="A63" s="366" t="s">
        <v>1110</v>
      </c>
      <c r="B63" s="367" t="s">
        <v>130</v>
      </c>
      <c r="C63" s="368"/>
      <c r="D63" s="368"/>
      <c r="E63" s="369"/>
    </row>
    <row r="64" spans="1:5" ht="14.25" customHeight="1" x14ac:dyDescent="0.2">
      <c r="A64" s="370">
        <v>1</v>
      </c>
      <c r="B64" s="371" t="s">
        <v>1096</v>
      </c>
      <c r="C64" s="372">
        <v>179234</v>
      </c>
      <c r="D64" s="372">
        <v>50354</v>
      </c>
      <c r="E64" s="372">
        <f>D64+ C64</f>
        <v>229588</v>
      </c>
    </row>
    <row r="65" spans="1:5" ht="14.25" customHeight="1" x14ac:dyDescent="0.2">
      <c r="A65" s="370">
        <v>2</v>
      </c>
      <c r="B65" s="371" t="s">
        <v>1097</v>
      </c>
      <c r="C65" s="372">
        <v>0</v>
      </c>
      <c r="D65" s="372">
        <v>0</v>
      </c>
      <c r="E65" s="372">
        <f>D65+ C65</f>
        <v>0</v>
      </c>
    </row>
    <row r="66" spans="1:5" x14ac:dyDescent="0.2">
      <c r="A66" s="362"/>
      <c r="B66" s="363"/>
      <c r="C66" s="364"/>
      <c r="D66" s="364"/>
      <c r="E66" s="373"/>
    </row>
    <row r="67" spans="1:5" s="356" customFormat="1" x14ac:dyDescent="0.2">
      <c r="A67" s="366" t="s">
        <v>1111</v>
      </c>
      <c r="B67" s="367" t="s">
        <v>135</v>
      </c>
      <c r="C67" s="368"/>
      <c r="D67" s="368"/>
      <c r="E67" s="369"/>
    </row>
    <row r="68" spans="1:5" ht="14.25" customHeight="1" x14ac:dyDescent="0.2">
      <c r="A68" s="370">
        <v>1</v>
      </c>
      <c r="B68" s="371" t="s">
        <v>1096</v>
      </c>
      <c r="C68" s="372">
        <v>0</v>
      </c>
      <c r="D68" s="372">
        <v>0</v>
      </c>
      <c r="E68" s="372">
        <f>D68+ C68</f>
        <v>0</v>
      </c>
    </row>
    <row r="69" spans="1:5" ht="14.25" customHeight="1" x14ac:dyDescent="0.2">
      <c r="A69" s="370">
        <v>2</v>
      </c>
      <c r="B69" s="371" t="s">
        <v>1097</v>
      </c>
      <c r="C69" s="372">
        <v>0</v>
      </c>
      <c r="D69" s="372">
        <v>0</v>
      </c>
      <c r="E69" s="372">
        <f>D69+ C69</f>
        <v>0</v>
      </c>
    </row>
    <row r="70" spans="1:5" x14ac:dyDescent="0.2">
      <c r="A70" s="362"/>
      <c r="B70" s="363"/>
      <c r="C70" s="364"/>
      <c r="D70" s="364"/>
      <c r="E70" s="373"/>
    </row>
    <row r="71" spans="1:5" s="356" customFormat="1" x14ac:dyDescent="0.2">
      <c r="A71" s="366" t="s">
        <v>1112</v>
      </c>
      <c r="B71" s="367" t="s">
        <v>146</v>
      </c>
      <c r="C71" s="368"/>
      <c r="D71" s="368"/>
      <c r="E71" s="369"/>
    </row>
    <row r="72" spans="1:5" ht="14.25" customHeight="1" x14ac:dyDescent="0.2">
      <c r="A72" s="370">
        <v>1</v>
      </c>
      <c r="B72" s="371" t="s">
        <v>1096</v>
      </c>
      <c r="C72" s="372">
        <v>1675460</v>
      </c>
      <c r="D72" s="372">
        <v>446831</v>
      </c>
      <c r="E72" s="372">
        <f>D72+ C72</f>
        <v>2122291</v>
      </c>
    </row>
    <row r="73" spans="1:5" ht="14.25" customHeight="1" x14ac:dyDescent="0.2">
      <c r="A73" s="370">
        <v>2</v>
      </c>
      <c r="B73" s="371" t="s">
        <v>1097</v>
      </c>
      <c r="C73" s="372">
        <v>0</v>
      </c>
      <c r="D73" s="372">
        <v>0</v>
      </c>
      <c r="E73" s="372">
        <f>D73+ C73</f>
        <v>0</v>
      </c>
    </row>
    <row r="74" spans="1:5" x14ac:dyDescent="0.2">
      <c r="A74" s="362"/>
      <c r="B74" s="363"/>
      <c r="C74" s="364"/>
      <c r="D74" s="364"/>
      <c r="E74" s="373"/>
    </row>
    <row r="75" spans="1:5" s="356" customFormat="1" x14ac:dyDescent="0.2">
      <c r="A75" s="366" t="s">
        <v>1113</v>
      </c>
      <c r="B75" s="367" t="s">
        <v>153</v>
      </c>
      <c r="C75" s="368"/>
      <c r="D75" s="368"/>
      <c r="E75" s="369"/>
    </row>
    <row r="76" spans="1:5" ht="14.25" customHeight="1" x14ac:dyDescent="0.2">
      <c r="A76" s="370">
        <v>1</v>
      </c>
      <c r="B76" s="371" t="s">
        <v>1096</v>
      </c>
      <c r="C76" s="372">
        <v>0</v>
      </c>
      <c r="D76" s="372">
        <v>0</v>
      </c>
      <c r="E76" s="372">
        <f>D76+ C76</f>
        <v>0</v>
      </c>
    </row>
    <row r="77" spans="1:5" ht="14.25" customHeight="1" x14ac:dyDescent="0.2">
      <c r="A77" s="370">
        <v>2</v>
      </c>
      <c r="B77" s="371" t="s">
        <v>1097</v>
      </c>
      <c r="C77" s="372">
        <v>0</v>
      </c>
      <c r="D77" s="372">
        <v>0</v>
      </c>
      <c r="E77" s="372">
        <f>D77+ C77</f>
        <v>0</v>
      </c>
    </row>
    <row r="78" spans="1:5" x14ac:dyDescent="0.2">
      <c r="A78" s="362"/>
      <c r="B78" s="363"/>
      <c r="C78" s="364"/>
      <c r="D78" s="364"/>
      <c r="E78" s="373"/>
    </row>
    <row r="79" spans="1:5" s="356" customFormat="1" x14ac:dyDescent="0.2">
      <c r="A79" s="366" t="s">
        <v>1114</v>
      </c>
      <c r="B79" s="367" t="s">
        <v>158</v>
      </c>
      <c r="C79" s="368"/>
      <c r="D79" s="368"/>
      <c r="E79" s="369"/>
    </row>
    <row r="80" spans="1:5" ht="14.25" customHeight="1" x14ac:dyDescent="0.2">
      <c r="A80" s="370">
        <v>1</v>
      </c>
      <c r="B80" s="371" t="s">
        <v>1096</v>
      </c>
      <c r="C80" s="372">
        <v>0</v>
      </c>
      <c r="D80" s="372">
        <v>0</v>
      </c>
      <c r="E80" s="372">
        <f>D80+ C80</f>
        <v>0</v>
      </c>
    </row>
    <row r="81" spans="1:5" ht="14.25" customHeight="1" x14ac:dyDescent="0.2">
      <c r="A81" s="370">
        <v>2</v>
      </c>
      <c r="B81" s="371" t="s">
        <v>1097</v>
      </c>
      <c r="C81" s="372">
        <v>0</v>
      </c>
      <c r="D81" s="372">
        <v>0</v>
      </c>
      <c r="E81" s="372">
        <f>D81+ C81</f>
        <v>0</v>
      </c>
    </row>
    <row r="82" spans="1:5" x14ac:dyDescent="0.2">
      <c r="A82" s="362"/>
      <c r="B82" s="363"/>
      <c r="C82" s="364"/>
      <c r="D82" s="364"/>
      <c r="E82" s="373"/>
    </row>
    <row r="83" spans="1:5" s="356" customFormat="1" x14ac:dyDescent="0.2">
      <c r="A83" s="366" t="s">
        <v>1115</v>
      </c>
      <c r="B83" s="367" t="s">
        <v>162</v>
      </c>
      <c r="C83" s="368"/>
      <c r="D83" s="368"/>
      <c r="E83" s="369"/>
    </row>
    <row r="84" spans="1:5" ht="14.25" customHeight="1" x14ac:dyDescent="0.2">
      <c r="A84" s="370">
        <v>1</v>
      </c>
      <c r="B84" s="371" t="s">
        <v>1096</v>
      </c>
      <c r="C84" s="372">
        <v>0</v>
      </c>
      <c r="D84" s="372">
        <v>0</v>
      </c>
      <c r="E84" s="372">
        <f>D84+ C84</f>
        <v>0</v>
      </c>
    </row>
    <row r="85" spans="1:5" ht="14.25" customHeight="1" x14ac:dyDescent="0.2">
      <c r="A85" s="370">
        <v>2</v>
      </c>
      <c r="B85" s="371" t="s">
        <v>1097</v>
      </c>
      <c r="C85" s="372">
        <v>0</v>
      </c>
      <c r="D85" s="372">
        <v>0</v>
      </c>
      <c r="E85" s="372">
        <f>D85+ C85</f>
        <v>0</v>
      </c>
    </row>
    <row r="86" spans="1:5" x14ac:dyDescent="0.2">
      <c r="A86" s="362"/>
      <c r="B86" s="363"/>
      <c r="C86" s="364"/>
      <c r="D86" s="364"/>
      <c r="E86" s="373"/>
    </row>
    <row r="87" spans="1:5" s="356" customFormat="1" ht="25.5" x14ac:dyDescent="0.2">
      <c r="A87" s="366" t="s">
        <v>1116</v>
      </c>
      <c r="B87" s="367" t="s">
        <v>170</v>
      </c>
      <c r="C87" s="368"/>
      <c r="D87" s="368"/>
      <c r="E87" s="369"/>
    </row>
    <row r="88" spans="1:5" ht="14.25" customHeight="1" x14ac:dyDescent="0.2">
      <c r="A88" s="370">
        <v>1</v>
      </c>
      <c r="B88" s="371" t="s">
        <v>1096</v>
      </c>
      <c r="C88" s="372">
        <v>0</v>
      </c>
      <c r="D88" s="372">
        <v>0</v>
      </c>
      <c r="E88" s="372">
        <f>D88+ C88</f>
        <v>0</v>
      </c>
    </row>
    <row r="89" spans="1:5" ht="14.25" customHeight="1" x14ac:dyDescent="0.2">
      <c r="A89" s="370">
        <v>2</v>
      </c>
      <c r="B89" s="371" t="s">
        <v>1097</v>
      </c>
      <c r="C89" s="372">
        <v>0</v>
      </c>
      <c r="D89" s="372">
        <v>0</v>
      </c>
      <c r="E89" s="372">
        <f>D89+ C89</f>
        <v>0</v>
      </c>
    </row>
    <row r="90" spans="1:5" x14ac:dyDescent="0.2">
      <c r="A90" s="362"/>
      <c r="B90" s="363"/>
      <c r="C90" s="364"/>
      <c r="D90" s="364"/>
      <c r="E90" s="373"/>
    </row>
    <row r="91" spans="1:5" s="356" customFormat="1" x14ac:dyDescent="0.2">
      <c r="A91" s="366" t="s">
        <v>1117</v>
      </c>
      <c r="B91" s="367" t="s">
        <v>180</v>
      </c>
      <c r="C91" s="368"/>
      <c r="D91" s="368"/>
      <c r="E91" s="369"/>
    </row>
    <row r="92" spans="1:5" ht="14.25" customHeight="1" x14ac:dyDescent="0.2">
      <c r="A92" s="370">
        <v>1</v>
      </c>
      <c r="B92" s="371" t="s">
        <v>1096</v>
      </c>
      <c r="C92" s="372">
        <v>770816</v>
      </c>
      <c r="D92" s="372">
        <v>231238</v>
      </c>
      <c r="E92" s="372">
        <f>D92+ C92</f>
        <v>1002054</v>
      </c>
    </row>
    <row r="93" spans="1:5" ht="14.25" customHeight="1" x14ac:dyDescent="0.2">
      <c r="A93" s="370">
        <v>2</v>
      </c>
      <c r="B93" s="371" t="s">
        <v>1097</v>
      </c>
      <c r="C93" s="372">
        <v>0</v>
      </c>
      <c r="D93" s="372">
        <v>0</v>
      </c>
      <c r="E93" s="372">
        <f>D93+ C93</f>
        <v>0</v>
      </c>
    </row>
    <row r="94" spans="1:5" x14ac:dyDescent="0.2">
      <c r="A94" s="362"/>
      <c r="B94" s="363"/>
      <c r="C94" s="364"/>
      <c r="D94" s="364"/>
      <c r="E94" s="373"/>
    </row>
    <row r="95" spans="1:5" s="356" customFormat="1" x14ac:dyDescent="0.2">
      <c r="A95" s="366" t="s">
        <v>1118</v>
      </c>
      <c r="B95" s="367" t="s">
        <v>187</v>
      </c>
      <c r="C95" s="368"/>
      <c r="D95" s="368"/>
      <c r="E95" s="369"/>
    </row>
    <row r="96" spans="1:5" ht="14.25" customHeight="1" x14ac:dyDescent="0.2">
      <c r="A96" s="370">
        <v>1</v>
      </c>
      <c r="B96" s="371" t="s">
        <v>1096</v>
      </c>
      <c r="C96" s="372">
        <v>0</v>
      </c>
      <c r="D96" s="372">
        <v>0</v>
      </c>
      <c r="E96" s="372">
        <f>D96+ C96</f>
        <v>0</v>
      </c>
    </row>
    <row r="97" spans="1:5" ht="14.25" customHeight="1" x14ac:dyDescent="0.2">
      <c r="A97" s="370">
        <v>2</v>
      </c>
      <c r="B97" s="371" t="s">
        <v>1097</v>
      </c>
      <c r="C97" s="372">
        <v>0</v>
      </c>
      <c r="D97" s="372">
        <v>0</v>
      </c>
      <c r="E97" s="372">
        <f>D97+ C97</f>
        <v>0</v>
      </c>
    </row>
    <row r="98" spans="1:5" x14ac:dyDescent="0.2">
      <c r="A98" s="362"/>
      <c r="B98" s="363"/>
      <c r="C98" s="364"/>
      <c r="D98" s="364"/>
      <c r="E98" s="373"/>
    </row>
    <row r="99" spans="1:5" s="356" customFormat="1" x14ac:dyDescent="0.2">
      <c r="A99" s="366" t="s">
        <v>1119</v>
      </c>
      <c r="B99" s="367" t="s">
        <v>196</v>
      </c>
      <c r="C99" s="368"/>
      <c r="D99" s="368"/>
      <c r="E99" s="369"/>
    </row>
    <row r="100" spans="1:5" ht="14.25" customHeight="1" x14ac:dyDescent="0.2">
      <c r="A100" s="370">
        <v>1</v>
      </c>
      <c r="B100" s="371" t="s">
        <v>1096</v>
      </c>
      <c r="C100" s="372">
        <v>0</v>
      </c>
      <c r="D100" s="372">
        <v>0</v>
      </c>
      <c r="E100" s="372">
        <f>D100+ C100</f>
        <v>0</v>
      </c>
    </row>
    <row r="101" spans="1:5" ht="14.25" customHeight="1" x14ac:dyDescent="0.2">
      <c r="A101" s="370">
        <v>2</v>
      </c>
      <c r="B101" s="371" t="s">
        <v>1097</v>
      </c>
      <c r="C101" s="372">
        <v>0</v>
      </c>
      <c r="D101" s="372">
        <v>0</v>
      </c>
      <c r="E101" s="372">
        <f>D101+ C101</f>
        <v>0</v>
      </c>
    </row>
    <row r="102" spans="1:5" x14ac:dyDescent="0.2">
      <c r="A102" s="362"/>
      <c r="B102" s="363"/>
      <c r="C102" s="364"/>
      <c r="D102" s="364"/>
      <c r="E102" s="373"/>
    </row>
    <row r="103" spans="1:5" s="356" customFormat="1" x14ac:dyDescent="0.2">
      <c r="A103" s="366" t="s">
        <v>1120</v>
      </c>
      <c r="B103" s="367" t="s">
        <v>200</v>
      </c>
      <c r="C103" s="368"/>
      <c r="D103" s="368"/>
      <c r="E103" s="369"/>
    </row>
    <row r="104" spans="1:5" ht="14.25" customHeight="1" x14ac:dyDescent="0.2">
      <c r="A104" s="370">
        <v>1</v>
      </c>
      <c r="B104" s="371" t="s">
        <v>1096</v>
      </c>
      <c r="C104" s="372">
        <v>0</v>
      </c>
      <c r="D104" s="372">
        <v>0</v>
      </c>
      <c r="E104" s="372">
        <f>D104+ C104</f>
        <v>0</v>
      </c>
    </row>
    <row r="105" spans="1:5" ht="14.25" customHeight="1" x14ac:dyDescent="0.2">
      <c r="A105" s="370">
        <v>2</v>
      </c>
      <c r="B105" s="371" t="s">
        <v>1097</v>
      </c>
      <c r="C105" s="372">
        <v>0</v>
      </c>
      <c r="D105" s="372">
        <v>0</v>
      </c>
      <c r="E105" s="372">
        <f>D105+ C105</f>
        <v>0</v>
      </c>
    </row>
    <row r="106" spans="1:5" x14ac:dyDescent="0.2">
      <c r="A106" s="362"/>
      <c r="B106" s="363"/>
      <c r="C106" s="364"/>
      <c r="D106" s="364"/>
      <c r="E106" s="373"/>
    </row>
    <row r="107" spans="1:5" s="356" customFormat="1" x14ac:dyDescent="0.2">
      <c r="A107" s="366" t="s">
        <v>1121</v>
      </c>
      <c r="B107" s="367" t="s">
        <v>204</v>
      </c>
      <c r="C107" s="368"/>
      <c r="D107" s="368"/>
      <c r="E107" s="369"/>
    </row>
    <row r="108" spans="1:5" ht="14.25" customHeight="1" x14ac:dyDescent="0.2">
      <c r="A108" s="370">
        <v>1</v>
      </c>
      <c r="B108" s="371" t="s">
        <v>1096</v>
      </c>
      <c r="C108" s="372">
        <v>0</v>
      </c>
      <c r="D108" s="372">
        <v>0</v>
      </c>
      <c r="E108" s="372">
        <f>D108+ C108</f>
        <v>0</v>
      </c>
    </row>
    <row r="109" spans="1:5" ht="14.25" customHeight="1" x14ac:dyDescent="0.2">
      <c r="A109" s="370">
        <v>2</v>
      </c>
      <c r="B109" s="371" t="s">
        <v>1097</v>
      </c>
      <c r="C109" s="372">
        <v>0</v>
      </c>
      <c r="D109" s="372">
        <v>0</v>
      </c>
      <c r="E109" s="372">
        <f>D109+ C109</f>
        <v>0</v>
      </c>
    </row>
    <row r="110" spans="1:5" x14ac:dyDescent="0.2">
      <c r="A110" s="362"/>
      <c r="B110" s="363"/>
      <c r="C110" s="364"/>
      <c r="D110" s="364"/>
      <c r="E110" s="373"/>
    </row>
    <row r="111" spans="1:5" s="356" customFormat="1" x14ac:dyDescent="0.2">
      <c r="A111" s="366" t="s">
        <v>1122</v>
      </c>
      <c r="B111" s="367" t="s">
        <v>211</v>
      </c>
      <c r="C111" s="368"/>
      <c r="D111" s="368"/>
      <c r="E111" s="369"/>
    </row>
    <row r="112" spans="1:5" ht="14.25" customHeight="1" x14ac:dyDescent="0.2">
      <c r="A112" s="370">
        <v>1</v>
      </c>
      <c r="B112" s="371" t="s">
        <v>1096</v>
      </c>
      <c r="C112" s="372">
        <v>0</v>
      </c>
      <c r="D112" s="372">
        <v>0</v>
      </c>
      <c r="E112" s="372">
        <f>D112+ C112</f>
        <v>0</v>
      </c>
    </row>
    <row r="113" spans="1:5" ht="14.25" customHeight="1" x14ac:dyDescent="0.2">
      <c r="A113" s="370">
        <v>2</v>
      </c>
      <c r="B113" s="371" t="s">
        <v>1097</v>
      </c>
      <c r="C113" s="372">
        <v>0</v>
      </c>
      <c r="D113" s="372">
        <v>0</v>
      </c>
      <c r="E113" s="372">
        <f>D113+ C113</f>
        <v>0</v>
      </c>
    </row>
    <row r="114" spans="1:5" x14ac:dyDescent="0.2">
      <c r="A114" s="362"/>
      <c r="B114" s="363"/>
      <c r="C114" s="364"/>
      <c r="D114" s="364"/>
      <c r="E114" s="373"/>
    </row>
    <row r="115" spans="1:5" s="356" customFormat="1" x14ac:dyDescent="0.2">
      <c r="A115" s="366" t="s">
        <v>1123</v>
      </c>
      <c r="B115" s="367" t="s">
        <v>218</v>
      </c>
      <c r="C115" s="368"/>
      <c r="D115" s="368"/>
      <c r="E115" s="369"/>
    </row>
    <row r="116" spans="1:5" ht="14.25" customHeight="1" x14ac:dyDescent="0.2">
      <c r="A116" s="370">
        <v>1</v>
      </c>
      <c r="B116" s="371" t="s">
        <v>1096</v>
      </c>
      <c r="C116" s="372">
        <v>0</v>
      </c>
      <c r="D116" s="372">
        <v>0</v>
      </c>
      <c r="E116" s="372">
        <f>D116+ C116</f>
        <v>0</v>
      </c>
    </row>
    <row r="117" spans="1:5" ht="14.25" customHeight="1" x14ac:dyDescent="0.2">
      <c r="A117" s="370">
        <v>2</v>
      </c>
      <c r="B117" s="371" t="s">
        <v>1097</v>
      </c>
      <c r="C117" s="372">
        <v>0</v>
      </c>
      <c r="D117" s="372">
        <v>0</v>
      </c>
      <c r="E117" s="372">
        <f>D117+ C117</f>
        <v>0</v>
      </c>
    </row>
    <row r="118" spans="1:5" x14ac:dyDescent="0.2">
      <c r="A118" s="362"/>
      <c r="B118" s="363"/>
      <c r="C118" s="364"/>
      <c r="D118" s="364"/>
      <c r="E118" s="373"/>
    </row>
    <row r="119" spans="1:5" s="356" customFormat="1" x14ac:dyDescent="0.2">
      <c r="A119" s="366" t="s">
        <v>1124</v>
      </c>
      <c r="B119" s="367" t="s">
        <v>222</v>
      </c>
      <c r="C119" s="368"/>
      <c r="D119" s="368"/>
      <c r="E119" s="369"/>
    </row>
    <row r="120" spans="1:5" ht="14.25" customHeight="1" x14ac:dyDescent="0.2">
      <c r="A120" s="370">
        <v>1</v>
      </c>
      <c r="B120" s="371" t="s">
        <v>1096</v>
      </c>
      <c r="C120" s="372">
        <v>0</v>
      </c>
      <c r="D120" s="372">
        <v>0</v>
      </c>
      <c r="E120" s="372">
        <f>D120+ C120</f>
        <v>0</v>
      </c>
    </row>
    <row r="121" spans="1:5" ht="14.25" customHeight="1" x14ac:dyDescent="0.2">
      <c r="A121" s="370">
        <v>2</v>
      </c>
      <c r="B121" s="371" t="s">
        <v>1097</v>
      </c>
      <c r="C121" s="372">
        <v>0</v>
      </c>
      <c r="D121" s="372">
        <v>0</v>
      </c>
      <c r="E121" s="372">
        <f>D121+ C121</f>
        <v>0</v>
      </c>
    </row>
    <row r="122" spans="1:5" x14ac:dyDescent="0.2">
      <c r="A122" s="362"/>
      <c r="B122" s="363"/>
      <c r="C122" s="364"/>
      <c r="D122" s="364"/>
      <c r="E122" s="373"/>
    </row>
    <row r="123" spans="1:5" s="356" customFormat="1" x14ac:dyDescent="0.2">
      <c r="A123" s="366" t="s">
        <v>1125</v>
      </c>
      <c r="B123" s="367" t="s">
        <v>228</v>
      </c>
      <c r="C123" s="368"/>
      <c r="D123" s="368"/>
      <c r="E123" s="369"/>
    </row>
    <row r="124" spans="1:5" ht="14.25" customHeight="1" x14ac:dyDescent="0.2">
      <c r="A124" s="370">
        <v>1</v>
      </c>
      <c r="B124" s="371" t="s">
        <v>1096</v>
      </c>
      <c r="C124" s="372">
        <v>0</v>
      </c>
      <c r="D124" s="372">
        <v>0</v>
      </c>
      <c r="E124" s="372">
        <f>D124+ C124</f>
        <v>0</v>
      </c>
    </row>
    <row r="125" spans="1:5" ht="14.25" customHeight="1" x14ac:dyDescent="0.2">
      <c r="A125" s="370">
        <v>2</v>
      </c>
      <c r="B125" s="371" t="s">
        <v>1097</v>
      </c>
      <c r="C125" s="372">
        <v>0</v>
      </c>
      <c r="D125" s="372">
        <v>0</v>
      </c>
      <c r="E125" s="372">
        <f>D125+ C125</f>
        <v>0</v>
      </c>
    </row>
    <row r="126" spans="1:5" x14ac:dyDescent="0.2">
      <c r="A126" s="362"/>
      <c r="B126" s="363"/>
      <c r="C126" s="364"/>
      <c r="D126" s="364"/>
      <c r="E126" s="373"/>
    </row>
    <row r="127" spans="1:5" s="356" customFormat="1" x14ac:dyDescent="0.2">
      <c r="A127" s="366" t="s">
        <v>1126</v>
      </c>
      <c r="B127" s="367" t="s">
        <v>235</v>
      </c>
      <c r="C127" s="368"/>
      <c r="D127" s="368"/>
      <c r="E127" s="369"/>
    </row>
    <row r="128" spans="1:5" ht="14.25" customHeight="1" x14ac:dyDescent="0.2">
      <c r="A128" s="370">
        <v>1</v>
      </c>
      <c r="B128" s="371" t="s">
        <v>1096</v>
      </c>
      <c r="C128" s="372">
        <v>0</v>
      </c>
      <c r="D128" s="372">
        <v>0</v>
      </c>
      <c r="E128" s="372">
        <f>D128+ C128</f>
        <v>0</v>
      </c>
    </row>
    <row r="129" spans="1:6" ht="14.25" customHeight="1" x14ac:dyDescent="0.2">
      <c r="A129" s="370">
        <v>2</v>
      </c>
      <c r="B129" s="371" t="s">
        <v>1097</v>
      </c>
      <c r="C129" s="372">
        <v>0</v>
      </c>
      <c r="D129" s="372">
        <v>0</v>
      </c>
      <c r="E129" s="372">
        <f>D129+ C129</f>
        <v>0</v>
      </c>
    </row>
    <row r="130" spans="1:6" x14ac:dyDescent="0.2">
      <c r="A130" s="362"/>
      <c r="B130" s="363"/>
      <c r="C130" s="364"/>
      <c r="D130" s="364"/>
      <c r="E130" s="373"/>
    </row>
    <row r="131" spans="1:6" s="356" customFormat="1" x14ac:dyDescent="0.2">
      <c r="A131" s="366" t="s">
        <v>1127</v>
      </c>
      <c r="B131" s="367" t="s">
        <v>240</v>
      </c>
      <c r="C131" s="368"/>
      <c r="D131" s="368"/>
      <c r="E131" s="369"/>
    </row>
    <row r="132" spans="1:6" ht="14.25" customHeight="1" x14ac:dyDescent="0.2">
      <c r="A132" s="370">
        <v>1</v>
      </c>
      <c r="B132" s="371" t="s">
        <v>1096</v>
      </c>
      <c r="C132" s="372">
        <v>0</v>
      </c>
      <c r="D132" s="372">
        <v>0</v>
      </c>
      <c r="E132" s="372">
        <f>D132+ C132</f>
        <v>0</v>
      </c>
    </row>
    <row r="133" spans="1:6" ht="14.25" customHeight="1" x14ac:dyDescent="0.2">
      <c r="A133" s="370">
        <v>2</v>
      </c>
      <c r="B133" s="371" t="s">
        <v>1097</v>
      </c>
      <c r="C133" s="372">
        <v>0</v>
      </c>
      <c r="D133" s="372">
        <v>0</v>
      </c>
      <c r="E133" s="372">
        <f>D133+ C133</f>
        <v>0</v>
      </c>
    </row>
    <row r="134" spans="1:6" x14ac:dyDescent="0.2">
      <c r="A134" s="362"/>
      <c r="B134" s="363"/>
      <c r="C134" s="364"/>
      <c r="D134" s="364"/>
      <c r="E134" s="373"/>
    </row>
    <row r="135" spans="1:6" s="356" customFormat="1" x14ac:dyDescent="0.2">
      <c r="A135" s="366" t="s">
        <v>1128</v>
      </c>
      <c r="B135" s="367" t="s">
        <v>245</v>
      </c>
      <c r="C135" s="368"/>
      <c r="D135" s="368"/>
      <c r="E135" s="369"/>
    </row>
    <row r="136" spans="1:6" ht="14.25" customHeight="1" x14ac:dyDescent="0.2">
      <c r="A136" s="370">
        <v>1</v>
      </c>
      <c r="B136" s="371" t="s">
        <v>1096</v>
      </c>
      <c r="C136" s="372">
        <v>0</v>
      </c>
      <c r="D136" s="372">
        <v>0</v>
      </c>
      <c r="E136" s="372">
        <f>D136+ C136</f>
        <v>0</v>
      </c>
    </row>
    <row r="137" spans="1:6" ht="14.25" customHeight="1" x14ac:dyDescent="0.2">
      <c r="A137" s="370">
        <v>2</v>
      </c>
      <c r="B137" s="371" t="s">
        <v>1097</v>
      </c>
      <c r="C137" s="372">
        <v>0</v>
      </c>
      <c r="D137" s="372">
        <v>0</v>
      </c>
      <c r="E137" s="372">
        <f>D137+ C137</f>
        <v>0</v>
      </c>
    </row>
    <row r="138" spans="1:6" x14ac:dyDescent="0.2">
      <c r="A138" s="362"/>
      <c r="B138" s="363"/>
      <c r="C138" s="364"/>
      <c r="D138" s="364"/>
      <c r="E138" s="373"/>
    </row>
    <row r="139" spans="1:6" ht="13.5" customHeight="1" x14ac:dyDescent="0.2">
      <c r="A139" s="374"/>
      <c r="B139" s="500"/>
      <c r="C139" s="500"/>
      <c r="D139" s="500"/>
      <c r="E139" s="375"/>
    </row>
    <row r="140" spans="1:6" ht="15" customHeight="1" x14ac:dyDescent="0.2">
      <c r="A140" s="377"/>
      <c r="B140" s="497" t="s">
        <v>1129</v>
      </c>
      <c r="C140" s="497"/>
      <c r="D140" s="497"/>
      <c r="E140" s="497"/>
      <c r="F140" s="374"/>
    </row>
    <row r="141" spans="1:6" ht="13.5" customHeight="1" x14ac:dyDescent="0.2">
      <c r="A141" s="377"/>
      <c r="B141" s="376"/>
      <c r="C141" s="376"/>
      <c r="D141" s="376"/>
      <c r="E141" s="376"/>
      <c r="F141" s="374"/>
    </row>
    <row r="142" spans="1:6" ht="26.1" customHeight="1" x14ac:dyDescent="0.2">
      <c r="A142" s="377"/>
      <c r="B142" s="497" t="s">
        <v>1130</v>
      </c>
      <c r="C142" s="497"/>
      <c r="D142" s="497"/>
      <c r="E142" s="497"/>
      <c r="F142" s="374"/>
    </row>
    <row r="143" spans="1:6" ht="15" customHeight="1" x14ac:dyDescent="0.2">
      <c r="A143" s="374"/>
      <c r="B143" s="497" t="s">
        <v>1131</v>
      </c>
      <c r="C143" s="497"/>
      <c r="D143" s="497"/>
      <c r="E143" s="497"/>
      <c r="F143" s="374"/>
    </row>
    <row r="144" spans="1:6" ht="15" customHeight="1" x14ac:dyDescent="0.2">
      <c r="A144" s="374"/>
      <c r="B144" s="497" t="s">
        <v>1132</v>
      </c>
      <c r="C144" s="497"/>
      <c r="D144" s="497"/>
      <c r="E144" s="497"/>
      <c r="F144" s="374"/>
    </row>
  </sheetData>
  <mergeCells count="10">
    <mergeCell ref="B140:E140"/>
    <mergeCell ref="B142:E142"/>
    <mergeCell ref="B143:E143"/>
    <mergeCell ref="B144:E144"/>
    <mergeCell ref="A2:E2"/>
    <mergeCell ref="A3:E3"/>
    <mergeCell ref="A4:E4"/>
    <mergeCell ref="A5:E5"/>
    <mergeCell ref="A6:E6"/>
    <mergeCell ref="B139:D139"/>
  </mergeCells>
  <pageMargins left="0.25" right="0.25" top="0.5" bottom="0.5" header="0.25" footer="0.25"/>
  <pageSetup paperSize="9" scale="74" orientation="portrait" horizontalDpi="1200" verticalDpi="1200"/>
  <headerFooter>
    <oddHeader>&amp;LOFFICE OF HEALTH CARE ACCESS&amp;CANNUAL REPORTING&amp;RHARTFORD HOSPITAL</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20"/>
  <sheetViews>
    <sheetView zoomScale="75" workbookViewId="0">
      <selection activeCell="B9" sqref="B9"/>
    </sheetView>
  </sheetViews>
  <sheetFormatPr defaultRowHeight="15" customHeight="1" x14ac:dyDescent="0.2"/>
  <cols>
    <col min="1" max="1" width="5.109375" style="378" customWidth="1"/>
    <col min="2" max="2" width="70.6640625" style="30" customWidth="1"/>
    <col min="3" max="3" width="29.21875" style="379" customWidth="1"/>
    <col min="4" max="16384" width="8.88671875" style="30"/>
  </cols>
  <sheetData>
    <row r="2" spans="1:4" ht="15.75" customHeight="1" x14ac:dyDescent="0.25">
      <c r="A2" s="451" t="s">
        <v>0</v>
      </c>
      <c r="B2" s="451"/>
      <c r="C2" s="451"/>
    </row>
    <row r="3" spans="1:4" ht="15" customHeight="1" x14ac:dyDescent="0.25">
      <c r="A3" s="451" t="s">
        <v>395</v>
      </c>
      <c r="B3" s="451"/>
      <c r="C3" s="451"/>
    </row>
    <row r="4" spans="1:4" ht="15" customHeight="1" x14ac:dyDescent="0.25">
      <c r="A4" s="451" t="s">
        <v>2</v>
      </c>
      <c r="B4" s="451"/>
      <c r="C4" s="451"/>
    </row>
    <row r="5" spans="1:4" ht="15" customHeight="1" x14ac:dyDescent="0.25">
      <c r="A5" s="451" t="s">
        <v>1133</v>
      </c>
      <c r="B5" s="451"/>
      <c r="C5" s="451"/>
    </row>
    <row r="6" spans="1:4" ht="15" customHeight="1" x14ac:dyDescent="0.25">
      <c r="A6" s="451" t="s">
        <v>1134</v>
      </c>
      <c r="B6" s="451"/>
      <c r="C6" s="451"/>
    </row>
    <row r="7" spans="1:4" ht="15" customHeight="1" x14ac:dyDescent="0.25">
      <c r="A7" s="380"/>
      <c r="B7" s="35"/>
      <c r="D7" s="41"/>
    </row>
    <row r="8" spans="1:4" ht="15.75" customHeight="1" x14ac:dyDescent="0.25">
      <c r="A8" s="381">
        <v>-1</v>
      </c>
      <c r="B8" s="382">
        <v>-2</v>
      </c>
      <c r="C8" s="381">
        <v>-3</v>
      </c>
      <c r="D8" s="41"/>
    </row>
    <row r="9" spans="1:4" ht="24.75" customHeight="1" x14ac:dyDescent="0.25">
      <c r="A9" s="383" t="s">
        <v>5</v>
      </c>
      <c r="B9" s="384" t="s">
        <v>6</v>
      </c>
      <c r="C9" s="385" t="s">
        <v>1135</v>
      </c>
    </row>
    <row r="10" spans="1:4" ht="15.75" customHeight="1" x14ac:dyDescent="0.25">
      <c r="A10" s="386"/>
      <c r="B10" s="387"/>
      <c r="C10" s="388"/>
    </row>
    <row r="11" spans="1:4" ht="30" customHeight="1" x14ac:dyDescent="0.25">
      <c r="A11" s="389" t="s">
        <v>1136</v>
      </c>
      <c r="B11" s="390" t="s">
        <v>1137</v>
      </c>
      <c r="C11" s="391"/>
    </row>
    <row r="12" spans="1:4" ht="45" customHeight="1" x14ac:dyDescent="0.2">
      <c r="A12" s="392" t="s">
        <v>1138</v>
      </c>
      <c r="B12" s="393" t="s">
        <v>1139</v>
      </c>
      <c r="C12" s="394" t="s">
        <v>1140</v>
      </c>
    </row>
    <row r="13" spans="1:4" ht="15" customHeight="1" x14ac:dyDescent="0.2">
      <c r="A13" s="395"/>
      <c r="B13" s="396"/>
      <c r="C13" s="397"/>
    </row>
    <row r="14" spans="1:4" ht="30" customHeight="1" x14ac:dyDescent="0.2">
      <c r="A14" s="398" t="s">
        <v>1141</v>
      </c>
      <c r="B14" s="399" t="s">
        <v>1142</v>
      </c>
      <c r="C14" s="400" t="s">
        <v>1140</v>
      </c>
    </row>
    <row r="15" spans="1:4" ht="15" customHeight="1" x14ac:dyDescent="0.2">
      <c r="A15" s="401"/>
      <c r="B15" s="396"/>
      <c r="C15" s="397"/>
    </row>
    <row r="16" spans="1:4" ht="30" customHeight="1" x14ac:dyDescent="0.2">
      <c r="A16" s="398" t="s">
        <v>1143</v>
      </c>
      <c r="B16" s="399" t="s">
        <v>1144</v>
      </c>
      <c r="C16" s="400" t="s">
        <v>1140</v>
      </c>
    </row>
    <row r="17" spans="1:3" ht="15" customHeight="1" x14ac:dyDescent="0.2">
      <c r="A17" s="401"/>
      <c r="B17" s="396"/>
      <c r="C17" s="397"/>
    </row>
    <row r="18" spans="1:3" ht="30" customHeight="1" x14ac:dyDescent="0.2">
      <c r="A18" s="398" t="s">
        <v>1145</v>
      </c>
      <c r="B18" s="399" t="s">
        <v>1146</v>
      </c>
      <c r="C18" s="400" t="s">
        <v>1140</v>
      </c>
    </row>
    <row r="19" spans="1:3" ht="15" customHeight="1" x14ac:dyDescent="0.2">
      <c r="A19" s="402"/>
      <c r="B19" s="403"/>
      <c r="C19" s="397"/>
    </row>
    <row r="20" spans="1:3" ht="30" customHeight="1" x14ac:dyDescent="0.2">
      <c r="A20" s="404" t="s">
        <v>1147</v>
      </c>
      <c r="B20" s="405" t="s">
        <v>1148</v>
      </c>
      <c r="C20" s="406">
        <v>0</v>
      </c>
    </row>
  </sheetData>
  <mergeCells count="5">
    <mergeCell ref="A2:C2"/>
    <mergeCell ref="A3:C3"/>
    <mergeCell ref="A4:C4"/>
    <mergeCell ref="A5:C5"/>
    <mergeCell ref="A6:C6"/>
  </mergeCells>
  <pageMargins left="0.25" right="0.25" top="0.5" bottom="0.5" header="0.25" footer="0.25"/>
  <pageSetup paperSize="9" scale="74" orientation="portrait" horizontalDpi="1200" verticalDpi="1200"/>
  <headerFooter>
    <oddHeader>&amp;LOFFICE OF HEALTH CARE ACCESS&amp;CANNUAL REPORTING&amp;RHARTFORD HOSPITAL</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6"/>
  <sheetViews>
    <sheetView zoomScale="75" zoomScaleSheetLayoutView="75" workbookViewId="0">
      <selection activeCell="B28" sqref="B28"/>
    </sheetView>
  </sheetViews>
  <sheetFormatPr defaultRowHeight="14.25" customHeight="1" x14ac:dyDescent="0.2"/>
  <cols>
    <col min="1" max="1" width="6.77734375" style="407" customWidth="1"/>
    <col min="2" max="2" width="43" style="407" customWidth="1"/>
    <col min="3" max="6" width="13" style="407" customWidth="1"/>
    <col min="7" max="16384" width="8.88671875" style="407"/>
  </cols>
  <sheetData>
    <row r="1" spans="1:6" ht="14.25" customHeight="1" x14ac:dyDescent="0.25">
      <c r="A1" s="501" t="s">
        <v>0</v>
      </c>
      <c r="B1" s="502"/>
      <c r="C1" s="502"/>
      <c r="D1" s="502"/>
      <c r="E1" s="502"/>
      <c r="F1" s="503"/>
    </row>
    <row r="2" spans="1:6" ht="14.25" customHeight="1" x14ac:dyDescent="0.25">
      <c r="A2" s="501" t="s">
        <v>395</v>
      </c>
      <c r="B2" s="502"/>
      <c r="C2" s="502"/>
      <c r="D2" s="502"/>
      <c r="E2" s="502"/>
      <c r="F2" s="503"/>
    </row>
    <row r="3" spans="1:6" ht="14.25" customHeight="1" x14ac:dyDescent="0.25">
      <c r="A3" s="469" t="s">
        <v>2</v>
      </c>
      <c r="B3" s="469"/>
      <c r="C3" s="469"/>
      <c r="D3" s="469"/>
      <c r="E3" s="469"/>
      <c r="F3" s="469"/>
    </row>
    <row r="4" spans="1:6" ht="14.25" customHeight="1" x14ac:dyDescent="0.25">
      <c r="A4" s="469" t="s">
        <v>1149</v>
      </c>
      <c r="B4" s="469"/>
      <c r="C4" s="469"/>
      <c r="D4" s="469"/>
      <c r="E4" s="469"/>
      <c r="F4" s="469"/>
    </row>
    <row r="5" spans="1:6" ht="15" customHeight="1" x14ac:dyDescent="0.25">
      <c r="A5" s="408"/>
      <c r="B5" s="258"/>
      <c r="C5" s="258"/>
      <c r="D5" s="258"/>
      <c r="E5" s="258"/>
      <c r="F5" s="408"/>
    </row>
    <row r="6" spans="1:6" ht="15" customHeight="1" x14ac:dyDescent="0.25">
      <c r="A6" s="409">
        <v>-1</v>
      </c>
      <c r="B6" s="409">
        <v>-2</v>
      </c>
      <c r="C6" s="409">
        <v>-3</v>
      </c>
      <c r="D6" s="409">
        <v>-4</v>
      </c>
      <c r="E6" s="409">
        <v>-5</v>
      </c>
      <c r="F6" s="409">
        <v>-6</v>
      </c>
    </row>
    <row r="7" spans="1:6" ht="15" customHeight="1" x14ac:dyDescent="0.25">
      <c r="A7" s="410"/>
      <c r="B7" s="409"/>
      <c r="C7" s="409" t="s">
        <v>1150</v>
      </c>
      <c r="D7" s="409" t="s">
        <v>1151</v>
      </c>
      <c r="E7" s="409" t="s">
        <v>359</v>
      </c>
      <c r="F7" s="409" t="s">
        <v>1152</v>
      </c>
    </row>
    <row r="8" spans="1:6" ht="15" customHeight="1" x14ac:dyDescent="0.25">
      <c r="A8" s="411" t="s">
        <v>5</v>
      </c>
      <c r="B8" s="412" t="s">
        <v>6</v>
      </c>
      <c r="C8" s="411" t="s">
        <v>359</v>
      </c>
      <c r="D8" s="411" t="s">
        <v>359</v>
      </c>
      <c r="E8" s="411" t="s">
        <v>1153</v>
      </c>
      <c r="F8" s="411" t="s">
        <v>1153</v>
      </c>
    </row>
    <row r="9" spans="1:6" ht="15" customHeight="1" x14ac:dyDescent="0.25">
      <c r="A9" s="410"/>
      <c r="B9" s="410"/>
      <c r="C9" s="410"/>
      <c r="D9" s="410"/>
      <c r="E9" s="410"/>
      <c r="F9" s="410"/>
    </row>
    <row r="10" spans="1:6" ht="15" customHeight="1" x14ac:dyDescent="0.25">
      <c r="A10" s="411" t="s">
        <v>8</v>
      </c>
      <c r="B10" s="413" t="s">
        <v>1154</v>
      </c>
      <c r="C10" s="413"/>
      <c r="D10" s="413"/>
      <c r="E10" s="413"/>
      <c r="F10" s="414"/>
    </row>
    <row r="11" spans="1:6" ht="15" customHeight="1" x14ac:dyDescent="0.25">
      <c r="A11" s="411"/>
      <c r="B11" s="413"/>
      <c r="C11" s="413"/>
      <c r="D11" s="413"/>
      <c r="E11" s="413"/>
      <c r="F11" s="414"/>
    </row>
    <row r="12" spans="1:6" ht="14.25" customHeight="1" x14ac:dyDescent="0.2">
      <c r="A12" s="416" t="s">
        <v>1072</v>
      </c>
      <c r="B12" s="417" t="s">
        <v>1155</v>
      </c>
      <c r="C12" s="418">
        <v>9496</v>
      </c>
      <c r="D12" s="418">
        <v>8813</v>
      </c>
      <c r="E12" s="418">
        <f>+D12-C12</f>
        <v>-683</v>
      </c>
      <c r="F12" s="414">
        <f>IF(C12=0,0,E12/C12)</f>
        <v>-7.1925021061499575E-2</v>
      </c>
    </row>
    <row r="13" spans="1:6" ht="15" customHeight="1" x14ac:dyDescent="0.25">
      <c r="A13" s="416" t="s">
        <v>1074</v>
      </c>
      <c r="B13" s="417" t="s">
        <v>1156</v>
      </c>
      <c r="C13" s="418">
        <v>9021</v>
      </c>
      <c r="D13" s="418">
        <v>8373</v>
      </c>
      <c r="E13" s="418">
        <f>+D13-C13</f>
        <v>-648</v>
      </c>
      <c r="F13" s="419">
        <f>IF(C13=0,0,E13/C13)</f>
        <v>-7.1832391087462588E-2</v>
      </c>
    </row>
    <row r="14" spans="1:6" ht="15" customHeight="1" x14ac:dyDescent="0.25">
      <c r="A14" s="420"/>
      <c r="B14" s="420"/>
      <c r="C14" s="420"/>
      <c r="D14" s="420"/>
      <c r="E14" s="420"/>
    </row>
    <row r="15" spans="1:6" ht="14.25" customHeight="1" x14ac:dyDescent="0.2">
      <c r="A15" s="416" t="s">
        <v>1076</v>
      </c>
      <c r="B15" s="417" t="s">
        <v>1157</v>
      </c>
      <c r="C15" s="421">
        <v>20358606</v>
      </c>
      <c r="D15" s="421">
        <v>25394098</v>
      </c>
      <c r="E15" s="421">
        <f>+D15-C15</f>
        <v>5035492</v>
      </c>
      <c r="F15" s="414">
        <f>IF(C15=0,0,E15/C15)</f>
        <v>0.24733972453713188</v>
      </c>
    </row>
    <row r="16" spans="1:6" ht="15" customHeight="1" x14ac:dyDescent="0.25">
      <c r="A16" s="415"/>
      <c r="B16" s="420" t="s">
        <v>1158</v>
      </c>
      <c r="C16" s="422">
        <f>IF(C13=0,0,C15/C13)</f>
        <v>2256.8014632524109</v>
      </c>
      <c r="D16" s="422">
        <f>IF(D13=0,0,D15/D13)</f>
        <v>3032.8553684461963</v>
      </c>
      <c r="E16" s="422">
        <f>+D16-C16</f>
        <v>776.05390519378534</v>
      </c>
      <c r="F16" s="419">
        <f>IF(C16=0,0,E16/C16)</f>
        <v>0.34387336140564523</v>
      </c>
    </row>
    <row r="17" spans="1:6" ht="15" customHeight="1" x14ac:dyDescent="0.25">
      <c r="A17" s="420"/>
      <c r="B17" s="420"/>
      <c r="C17" s="420"/>
      <c r="D17" s="420"/>
      <c r="E17" s="420"/>
      <c r="F17" s="414"/>
    </row>
    <row r="18" spans="1:6" ht="14.25" customHeight="1" x14ac:dyDescent="0.2">
      <c r="A18" s="416" t="s">
        <v>1078</v>
      </c>
      <c r="B18" s="417" t="s">
        <v>1159</v>
      </c>
      <c r="C18" s="417">
        <v>0.45300400000000002</v>
      </c>
      <c r="D18" s="417">
        <v>0.44400899999999999</v>
      </c>
      <c r="E18" s="423">
        <f>+D18-C18</f>
        <v>-8.9950000000000307E-3</v>
      </c>
      <c r="F18" s="414">
        <f>IF(C18=0,0,E18/C18)</f>
        <v>-1.9856336809388062E-2</v>
      </c>
    </row>
    <row r="19" spans="1:6" ht="15" customHeight="1" x14ac:dyDescent="0.25">
      <c r="A19" s="415"/>
      <c r="B19" s="420" t="s">
        <v>1160</v>
      </c>
      <c r="C19" s="422">
        <f>+C15*C18</f>
        <v>9222529.9524240009</v>
      </c>
      <c r="D19" s="422">
        <f>+D15*D18</f>
        <v>11275208.058882</v>
      </c>
      <c r="E19" s="422">
        <f>+D19-C19</f>
        <v>2052678.106457999</v>
      </c>
      <c r="F19" s="419">
        <f>IF(C19=0,0,E19/C19)</f>
        <v>0.2225721268509932</v>
      </c>
    </row>
    <row r="20" spans="1:6" ht="15" customHeight="1" x14ac:dyDescent="0.25">
      <c r="A20" s="415"/>
      <c r="B20" s="420" t="s">
        <v>1161</v>
      </c>
      <c r="C20" s="422">
        <f>IF(C13=0,0,C19/C13)</f>
        <v>1022.3400900591953</v>
      </c>
      <c r="D20" s="422">
        <f>IF(D13=0,0,D19/D13)</f>
        <v>1346.6150792884271</v>
      </c>
      <c r="E20" s="422">
        <f>+D20-C20</f>
        <v>324.27498922923178</v>
      </c>
      <c r="F20" s="419">
        <f>IF(C20=0,0,E20/C20)</f>
        <v>0.31718895931241009</v>
      </c>
    </row>
    <row r="21" spans="1:6" ht="15" customHeight="1" x14ac:dyDescent="0.25">
      <c r="A21" s="410"/>
      <c r="B21" s="420"/>
      <c r="C21" s="424"/>
      <c r="D21" s="424"/>
      <c r="E21" s="424"/>
      <c r="F21" s="414"/>
    </row>
    <row r="22" spans="1:6" ht="14.25" customHeight="1" x14ac:dyDescent="0.2">
      <c r="A22" s="416" t="s">
        <v>1080</v>
      </c>
      <c r="B22" s="417" t="s">
        <v>1162</v>
      </c>
      <c r="C22" s="421">
        <v>9206168</v>
      </c>
      <c r="D22" s="421">
        <v>12007851</v>
      </c>
      <c r="E22" s="421">
        <f>+D22-C22</f>
        <v>2801683</v>
      </c>
      <c r="F22" s="414">
        <f>IF(C22=0,0,E22/C22)</f>
        <v>0.30432672964473384</v>
      </c>
    </row>
    <row r="23" spans="1:6" ht="14.25" customHeight="1" x14ac:dyDescent="0.2">
      <c r="A23" s="416" t="s">
        <v>1081</v>
      </c>
      <c r="B23" s="417" t="s">
        <v>1163</v>
      </c>
      <c r="C23" s="425">
        <v>5075485</v>
      </c>
      <c r="D23" s="425">
        <v>3944764</v>
      </c>
      <c r="E23" s="425">
        <f>+D23-C23</f>
        <v>-1130721</v>
      </c>
      <c r="F23" s="414">
        <f>IF(C23=0,0,E23/C23)</f>
        <v>-0.22278087709844477</v>
      </c>
    </row>
    <row r="24" spans="1:6" ht="14.25" customHeight="1" x14ac:dyDescent="0.2">
      <c r="A24" s="416" t="s">
        <v>1083</v>
      </c>
      <c r="B24" s="417" t="s">
        <v>1164</v>
      </c>
      <c r="C24" s="425">
        <v>6076953</v>
      </c>
      <c r="D24" s="425">
        <v>9441483</v>
      </c>
      <c r="E24" s="425">
        <f>+D24-C24</f>
        <v>3364530</v>
      </c>
      <c r="F24" s="414">
        <f>IF(C24=0,0,E24/C24)</f>
        <v>0.55365410922217106</v>
      </c>
    </row>
    <row r="25" spans="1:6" ht="15" customHeight="1" x14ac:dyDescent="0.25">
      <c r="A25" s="410"/>
      <c r="B25" s="420" t="s">
        <v>1157</v>
      </c>
      <c r="C25" s="422">
        <f>+C22+C23+C24</f>
        <v>20358606</v>
      </c>
      <c r="D25" s="422">
        <f>+D22+D23+D24</f>
        <v>25394098</v>
      </c>
      <c r="E25" s="422">
        <f>+E22+E23+E24</f>
        <v>5035492</v>
      </c>
      <c r="F25" s="419">
        <f>IF(C25=0,0,E25/C25)</f>
        <v>0.24733972453713188</v>
      </c>
    </row>
    <row r="26" spans="1:6" ht="15" customHeight="1" x14ac:dyDescent="0.25">
      <c r="A26" s="411"/>
      <c r="B26" s="420"/>
      <c r="C26" s="426"/>
      <c r="D26" s="426"/>
      <c r="E26" s="426"/>
      <c r="F26" s="414"/>
    </row>
    <row r="27" spans="1:6" ht="14.25" customHeight="1" x14ac:dyDescent="0.2">
      <c r="A27" s="416" t="s">
        <v>1085</v>
      </c>
      <c r="B27" s="417" t="s">
        <v>1165</v>
      </c>
      <c r="C27" s="425">
        <v>1939</v>
      </c>
      <c r="D27" s="425">
        <v>2073</v>
      </c>
      <c r="E27" s="425">
        <f>+D27-C27</f>
        <v>134</v>
      </c>
      <c r="F27" s="414">
        <f>IF(C27=0,0,E27/C27)</f>
        <v>6.9107787519339867E-2</v>
      </c>
    </row>
    <row r="28" spans="1:6" ht="14.25" customHeight="1" x14ac:dyDescent="0.2">
      <c r="A28" s="416" t="s">
        <v>1087</v>
      </c>
      <c r="B28" s="417" t="s">
        <v>1166</v>
      </c>
      <c r="C28" s="425">
        <v>345</v>
      </c>
      <c r="D28" s="425">
        <v>339</v>
      </c>
      <c r="E28" s="425">
        <f>+D28-C28</f>
        <v>-6</v>
      </c>
      <c r="F28" s="414">
        <f>IF(C28=0,0,E28/C28)</f>
        <v>-1.7391304347826087E-2</v>
      </c>
    </row>
    <row r="29" spans="1:6" ht="14.25" customHeight="1" x14ac:dyDescent="0.2">
      <c r="A29" s="416" t="s">
        <v>1089</v>
      </c>
      <c r="B29" s="417" t="s">
        <v>1167</v>
      </c>
      <c r="C29" s="425">
        <v>5488</v>
      </c>
      <c r="D29" s="425">
        <v>3960</v>
      </c>
      <c r="E29" s="425">
        <f>+D29-C29</f>
        <v>-1528</v>
      </c>
      <c r="F29" s="414">
        <f>IF(C29=0,0,E29/C29)</f>
        <v>-0.2784256559766764</v>
      </c>
    </row>
    <row r="30" spans="1:6" ht="30" customHeight="1" x14ac:dyDescent="0.2">
      <c r="A30" s="416" t="s">
        <v>1168</v>
      </c>
      <c r="B30" s="427" t="s">
        <v>1169</v>
      </c>
      <c r="C30" s="425">
        <v>8946</v>
      </c>
      <c r="D30" s="425">
        <v>10064</v>
      </c>
      <c r="E30" s="425">
        <f>+D30-C30</f>
        <v>1118</v>
      </c>
      <c r="F30" s="414">
        <f>IF(C30=0,0,E30/C30)</f>
        <v>0.12497205454951933</v>
      </c>
    </row>
    <row r="31" spans="1:6" ht="15" customHeight="1" x14ac:dyDescent="0.25">
      <c r="A31" s="428"/>
      <c r="B31" s="417"/>
      <c r="C31" s="413"/>
      <c r="D31" s="413"/>
      <c r="E31" s="413"/>
      <c r="F31" s="414"/>
    </row>
    <row r="32" spans="1:6" ht="15" customHeight="1" x14ac:dyDescent="0.25">
      <c r="A32" s="410"/>
      <c r="B32" s="420"/>
      <c r="C32" s="424"/>
      <c r="D32" s="424"/>
      <c r="E32" s="424"/>
      <c r="F32" s="419"/>
    </row>
    <row r="33" spans="1:6" ht="15" customHeight="1" x14ac:dyDescent="0.25">
      <c r="A33" s="429" t="s">
        <v>1170</v>
      </c>
      <c r="B33" s="420"/>
      <c r="C33" s="424"/>
      <c r="D33" s="424"/>
      <c r="E33" s="424"/>
    </row>
    <row r="34" spans="1:6" ht="15" customHeight="1" x14ac:dyDescent="0.25">
      <c r="A34" s="429"/>
      <c r="F34" s="414"/>
    </row>
    <row r="35" spans="1:6" ht="15" customHeight="1" x14ac:dyDescent="0.25">
      <c r="A35" s="411"/>
      <c r="B35" s="429"/>
      <c r="C35" s="410"/>
      <c r="D35" s="410"/>
      <c r="E35" s="410"/>
      <c r="F35" s="419"/>
    </row>
    <row r="36" spans="1:6" ht="15" customHeight="1" x14ac:dyDescent="0.25">
      <c r="A36" s="411" t="s">
        <v>38</v>
      </c>
      <c r="B36" s="413" t="s">
        <v>1171</v>
      </c>
      <c r="C36" s="410"/>
      <c r="D36" s="410"/>
      <c r="E36" s="410"/>
      <c r="F36" s="410"/>
    </row>
    <row r="37" spans="1:6" ht="15" customHeight="1" x14ac:dyDescent="0.25">
      <c r="A37" s="411"/>
      <c r="B37" s="429"/>
      <c r="C37" s="410"/>
      <c r="D37" s="410"/>
      <c r="E37" s="410"/>
      <c r="F37" s="410"/>
    </row>
    <row r="38" spans="1:6" ht="14.25" customHeight="1" x14ac:dyDescent="0.2">
      <c r="A38" s="416" t="s">
        <v>1072</v>
      </c>
      <c r="B38" s="417" t="s">
        <v>1155</v>
      </c>
      <c r="C38" s="418">
        <v>336</v>
      </c>
      <c r="D38" s="418">
        <v>429</v>
      </c>
      <c r="E38" s="418">
        <f>+D38-C38</f>
        <v>93</v>
      </c>
      <c r="F38" s="414">
        <f>IF(C38=0,0,E38/C38)</f>
        <v>0.2767857142857143</v>
      </c>
    </row>
    <row r="39" spans="1:6" ht="15" customHeight="1" x14ac:dyDescent="0.25">
      <c r="A39" s="416" t="s">
        <v>1074</v>
      </c>
      <c r="B39" s="417" t="s">
        <v>1156</v>
      </c>
      <c r="C39" s="418">
        <v>319</v>
      </c>
      <c r="D39" s="418">
        <v>408</v>
      </c>
      <c r="E39" s="418">
        <f>+D39-C39</f>
        <v>89</v>
      </c>
      <c r="F39" s="419">
        <f>IF(C39=0,0,E39/C39)</f>
        <v>0.27899686520376177</v>
      </c>
    </row>
    <row r="40" spans="1:6" ht="15" customHeight="1" x14ac:dyDescent="0.25">
      <c r="A40" s="417"/>
      <c r="B40" s="417"/>
      <c r="C40" s="420"/>
      <c r="D40" s="420"/>
      <c r="E40" s="420"/>
    </row>
    <row r="41" spans="1:6" ht="14.25" customHeight="1" x14ac:dyDescent="0.2">
      <c r="A41" s="416" t="s">
        <v>1076</v>
      </c>
      <c r="B41" s="417" t="s">
        <v>1172</v>
      </c>
      <c r="C41" s="421">
        <v>2097426</v>
      </c>
      <c r="D41" s="421">
        <v>1531292</v>
      </c>
      <c r="E41" s="421">
        <f>+D41-C41</f>
        <v>-566134</v>
      </c>
      <c r="F41" s="414">
        <f>IF(C41=0,0,E41/C41)</f>
        <v>-0.26991846196242442</v>
      </c>
    </row>
    <row r="42" spans="1:6" ht="15" customHeight="1" x14ac:dyDescent="0.25">
      <c r="A42" s="410"/>
      <c r="B42" s="420" t="s">
        <v>1158</v>
      </c>
      <c r="C42" s="422">
        <f>IF(C39=0,0,C41/C39)</f>
        <v>6575.0031347962386</v>
      </c>
      <c r="D42" s="422">
        <f>IF(D39=0,0,D41/D39)</f>
        <v>3753.1666666666665</v>
      </c>
      <c r="E42" s="422">
        <f>+D42-C42</f>
        <v>-2821.836468129572</v>
      </c>
      <c r="F42" s="419">
        <f>IF(C42=0,0,E42/C42)</f>
        <v>-0.42917644452454268</v>
      </c>
    </row>
    <row r="43" spans="1:6" ht="15" customHeight="1" x14ac:dyDescent="0.25">
      <c r="A43" s="420"/>
      <c r="B43" s="420"/>
      <c r="C43" s="420"/>
      <c r="D43" s="420"/>
      <c r="E43" s="420"/>
      <c r="F43" s="414"/>
    </row>
    <row r="44" spans="1:6" ht="14.25" customHeight="1" x14ac:dyDescent="0.2">
      <c r="A44" s="416" t="s">
        <v>1078</v>
      </c>
      <c r="B44" s="417" t="s">
        <v>1159</v>
      </c>
      <c r="C44" s="417">
        <v>0.45300400000000002</v>
      </c>
      <c r="D44" s="417">
        <v>0.44400899999999999</v>
      </c>
      <c r="E44" s="423">
        <f>+D44-C44</f>
        <v>-8.9950000000000307E-3</v>
      </c>
      <c r="F44" s="414">
        <f>IF(C44=0,0,E44/C44)</f>
        <v>-1.9856336809388062E-2</v>
      </c>
    </row>
    <row r="45" spans="1:6" ht="15" customHeight="1" x14ac:dyDescent="0.25">
      <c r="A45" s="410"/>
      <c r="B45" s="420" t="s">
        <v>1160</v>
      </c>
      <c r="C45" s="422">
        <f>+C41*C44</f>
        <v>950142.36770400009</v>
      </c>
      <c r="D45" s="422">
        <f>+D41*D44</f>
        <v>679907.42962800001</v>
      </c>
      <c r="E45" s="422">
        <f>+D45-C45</f>
        <v>-270234.93807600008</v>
      </c>
      <c r="F45" s="419">
        <f>IF(C45=0,0,E45/C45)</f>
        <v>-0.28441520688001459</v>
      </c>
    </row>
    <row r="46" spans="1:6" ht="15" customHeight="1" x14ac:dyDescent="0.25">
      <c r="A46" s="410"/>
      <c r="B46" s="420" t="s">
        <v>1161</v>
      </c>
      <c r="C46" s="422">
        <f>IF(C39=0,0,C45/C39)</f>
        <v>2978.5027200752352</v>
      </c>
      <c r="D46" s="422">
        <f>IF(D39=0,0,D45/D39)</f>
        <v>1666.4397785000001</v>
      </c>
      <c r="E46" s="422">
        <f>+D46-C46</f>
        <v>-1312.0629415752351</v>
      </c>
      <c r="F46" s="419">
        <f>IF(C46=0,0,E46/C46)</f>
        <v>-0.44051090930079567</v>
      </c>
    </row>
    <row r="47" spans="1:6" ht="15" customHeight="1" x14ac:dyDescent="0.25">
      <c r="A47" s="411"/>
      <c r="B47" s="429"/>
      <c r="C47" s="410"/>
      <c r="D47" s="410"/>
      <c r="E47" s="410"/>
      <c r="F47" s="419"/>
    </row>
    <row r="48" spans="1:6" ht="14.25" customHeight="1" x14ac:dyDescent="0.2">
      <c r="A48" s="416" t="s">
        <v>1080</v>
      </c>
      <c r="B48" s="417" t="s">
        <v>1173</v>
      </c>
      <c r="C48" s="421">
        <v>1685586</v>
      </c>
      <c r="D48" s="421">
        <v>852493</v>
      </c>
      <c r="E48" s="421">
        <f>+D48-C48</f>
        <v>-833093</v>
      </c>
      <c r="F48" s="414">
        <f>IF(C48=0,0,E48/C48)</f>
        <v>-0.49424532477132582</v>
      </c>
    </row>
    <row r="49" spans="1:7" ht="14.25" customHeight="1" x14ac:dyDescent="0.2">
      <c r="A49" s="416" t="s">
        <v>1081</v>
      </c>
      <c r="B49" s="417" t="s">
        <v>1174</v>
      </c>
      <c r="C49" s="425">
        <v>59605</v>
      </c>
      <c r="D49" s="425">
        <v>191942</v>
      </c>
      <c r="E49" s="425">
        <f>+D49-C49</f>
        <v>132337</v>
      </c>
      <c r="F49" s="414">
        <f>IF(C49=0,0,E49/C49)</f>
        <v>2.2202332019125914</v>
      </c>
    </row>
    <row r="50" spans="1:7" ht="14.25" customHeight="1" x14ac:dyDescent="0.2">
      <c r="A50" s="416" t="s">
        <v>1083</v>
      </c>
      <c r="B50" s="417" t="s">
        <v>1175</v>
      </c>
      <c r="C50" s="425">
        <v>352235</v>
      </c>
      <c r="D50" s="425">
        <v>486857</v>
      </c>
      <c r="E50" s="425">
        <f>+D50-C50</f>
        <v>134622</v>
      </c>
      <c r="F50" s="414">
        <f>IF(C50=0,0,E50/C50)</f>
        <v>0.38219370590656804</v>
      </c>
    </row>
    <row r="51" spans="1:7" ht="15" customHeight="1" x14ac:dyDescent="0.25">
      <c r="A51" s="410"/>
      <c r="B51" s="420" t="s">
        <v>1172</v>
      </c>
      <c r="C51" s="422">
        <f>+C48+C49+C50</f>
        <v>2097426</v>
      </c>
      <c r="D51" s="422">
        <f>+D48+D49+D50</f>
        <v>1531292</v>
      </c>
      <c r="E51" s="422">
        <f>+E48+E49+E50</f>
        <v>-566134</v>
      </c>
      <c r="F51" s="419">
        <f>IF(C51=0,0,E51/C51)</f>
        <v>-0.26991846196242442</v>
      </c>
    </row>
    <row r="52" spans="1:7" ht="15" customHeight="1" x14ac:dyDescent="0.25">
      <c r="A52" s="411"/>
      <c r="B52" s="420"/>
      <c r="C52" s="426"/>
      <c r="D52" s="426"/>
      <c r="E52" s="426"/>
      <c r="F52" s="414"/>
    </row>
    <row r="53" spans="1:7" ht="14.25" customHeight="1" x14ac:dyDescent="0.2">
      <c r="A53" s="416" t="s">
        <v>1085</v>
      </c>
      <c r="B53" s="417" t="s">
        <v>1176</v>
      </c>
      <c r="C53" s="425">
        <v>287</v>
      </c>
      <c r="D53" s="425">
        <v>194</v>
      </c>
      <c r="E53" s="425">
        <f>+D53-C53</f>
        <v>-93</v>
      </c>
      <c r="F53" s="414">
        <f>IF(C53=0,0,E53/C53)</f>
        <v>-0.3240418118466899</v>
      </c>
    </row>
    <row r="54" spans="1:7" ht="14.25" customHeight="1" x14ac:dyDescent="0.2">
      <c r="A54" s="416" t="s">
        <v>1087</v>
      </c>
      <c r="B54" s="417" t="s">
        <v>1177</v>
      </c>
      <c r="C54" s="425">
        <v>40</v>
      </c>
      <c r="D54" s="425">
        <v>31</v>
      </c>
      <c r="E54" s="425">
        <f>+D54-C54</f>
        <v>-9</v>
      </c>
      <c r="F54" s="414">
        <f>IF(C54=0,0,E54/C54)</f>
        <v>-0.22500000000000001</v>
      </c>
    </row>
    <row r="55" spans="1:7" ht="14.25" customHeight="1" x14ac:dyDescent="0.2">
      <c r="A55" s="416" t="s">
        <v>1089</v>
      </c>
      <c r="B55" s="417" t="s">
        <v>1178</v>
      </c>
      <c r="C55" s="425">
        <v>82</v>
      </c>
      <c r="D55" s="425">
        <v>87</v>
      </c>
      <c r="E55" s="425">
        <f>+D55-C55</f>
        <v>5</v>
      </c>
      <c r="F55" s="414">
        <f>IF(C55=0,0,E55/C55)</f>
        <v>6.097560975609756E-2</v>
      </c>
    </row>
    <row r="56" spans="1:7" ht="30" customHeight="1" x14ac:dyDescent="0.2">
      <c r="A56" s="416" t="s">
        <v>1168</v>
      </c>
      <c r="B56" s="427" t="s">
        <v>1179</v>
      </c>
      <c r="C56" s="425">
        <v>212</v>
      </c>
      <c r="D56" s="425">
        <v>340</v>
      </c>
      <c r="E56" s="425">
        <f>+D56-C56</f>
        <v>128</v>
      </c>
      <c r="F56" s="414">
        <f>IF(C56=0,0,E56/C56)</f>
        <v>0.60377358490566035</v>
      </c>
    </row>
    <row r="57" spans="1:7" ht="15" customHeight="1" x14ac:dyDescent="0.25">
      <c r="A57" s="430"/>
      <c r="B57" s="258"/>
      <c r="C57" s="258"/>
      <c r="D57" s="258"/>
      <c r="E57" s="258"/>
      <c r="F57" s="431"/>
    </row>
    <row r="58" spans="1:7" ht="15" customHeight="1" x14ac:dyDescent="0.25">
      <c r="A58" s="429" t="s">
        <v>1180</v>
      </c>
      <c r="B58" s="258"/>
      <c r="C58" s="258"/>
      <c r="D58" s="258"/>
      <c r="E58" s="258"/>
      <c r="F58" s="432"/>
    </row>
    <row r="59" spans="1:7" ht="15" customHeight="1" x14ac:dyDescent="0.25">
      <c r="A59" s="411"/>
      <c r="B59" s="429"/>
      <c r="C59" s="410"/>
      <c r="D59" s="410"/>
      <c r="E59" s="410"/>
      <c r="F59" s="419"/>
    </row>
    <row r="60" spans="1:7" ht="15" customHeight="1" x14ac:dyDescent="0.25">
      <c r="A60" s="415"/>
      <c r="B60" s="417"/>
      <c r="C60" s="425"/>
      <c r="D60" s="425"/>
      <c r="E60" s="425"/>
      <c r="F60" s="433"/>
      <c r="G60" s="434"/>
    </row>
    <row r="61" spans="1:7" ht="15" customHeight="1" x14ac:dyDescent="0.25">
      <c r="A61" s="410"/>
      <c r="B61" s="420"/>
      <c r="C61" s="424"/>
      <c r="D61" s="424"/>
      <c r="E61" s="424"/>
      <c r="F61" s="433"/>
    </row>
    <row r="62" spans="1:7" ht="15" customHeight="1" x14ac:dyDescent="0.25">
      <c r="A62" s="411"/>
      <c r="B62" s="420"/>
      <c r="C62" s="426"/>
      <c r="D62" s="426"/>
      <c r="E62" s="426"/>
      <c r="F62" s="435"/>
    </row>
    <row r="63" spans="1:7" ht="14.25" customHeight="1" x14ac:dyDescent="0.2">
      <c r="A63" s="415"/>
      <c r="B63" s="417"/>
      <c r="C63" s="425"/>
      <c r="D63" s="425"/>
      <c r="E63" s="425"/>
      <c r="F63" s="435"/>
    </row>
    <row r="64" spans="1:7" ht="14.25" customHeight="1" x14ac:dyDescent="0.2">
      <c r="A64" s="415"/>
      <c r="B64" s="417"/>
      <c r="C64" s="425"/>
      <c r="D64" s="425"/>
      <c r="E64" s="425"/>
      <c r="F64" s="436"/>
    </row>
    <row r="65" spans="1:6" ht="14.25" customHeight="1" x14ac:dyDescent="0.2">
      <c r="A65" s="415"/>
      <c r="B65" s="417"/>
      <c r="C65" s="425"/>
      <c r="D65" s="425"/>
      <c r="E65" s="425"/>
      <c r="F65" s="431"/>
    </row>
    <row r="66" spans="1:6" ht="14.25" customHeight="1" x14ac:dyDescent="0.2">
      <c r="A66" s="415"/>
      <c r="B66" s="427"/>
      <c r="C66" s="425"/>
      <c r="D66" s="425"/>
      <c r="E66" s="425"/>
      <c r="F66" s="431"/>
    </row>
    <row r="67" spans="1:6" ht="15" customHeight="1" x14ac:dyDescent="0.25">
      <c r="A67" s="430"/>
      <c r="B67" s="258"/>
      <c r="C67" s="258"/>
      <c r="D67" s="258"/>
      <c r="E67" s="258"/>
      <c r="F67" s="431"/>
    </row>
    <row r="68" spans="1:6" ht="15" customHeight="1" x14ac:dyDescent="0.25">
      <c r="A68" s="429"/>
      <c r="B68" s="258"/>
      <c r="C68" s="258"/>
      <c r="D68" s="258"/>
      <c r="E68" s="258"/>
      <c r="F68" s="432"/>
    </row>
    <row r="69" spans="1:6" ht="15" customHeight="1" x14ac:dyDescent="0.25">
      <c r="A69" s="410"/>
      <c r="B69" s="437"/>
      <c r="C69" s="437"/>
      <c r="D69" s="437"/>
      <c r="E69" s="437"/>
      <c r="F69" s="431"/>
    </row>
    <row r="70" spans="1:6" ht="15" customHeight="1" x14ac:dyDescent="0.25">
      <c r="A70" s="410"/>
      <c r="B70" s="437"/>
      <c r="C70" s="437"/>
      <c r="D70" s="437"/>
      <c r="E70" s="437"/>
      <c r="F70" s="431"/>
    </row>
    <row r="71" spans="1:6" ht="15" customHeight="1" x14ac:dyDescent="0.25">
      <c r="A71" s="410"/>
      <c r="B71" s="420"/>
      <c r="C71" s="420"/>
      <c r="D71" s="420"/>
      <c r="E71" s="420"/>
      <c r="F71" s="438"/>
    </row>
    <row r="72" spans="1:6" ht="15" customHeight="1" x14ac:dyDescent="0.25">
      <c r="A72" s="439"/>
      <c r="B72" s="440"/>
      <c r="C72" s="440"/>
      <c r="D72" s="440"/>
      <c r="E72" s="440"/>
      <c r="F72" s="441"/>
    </row>
    <row r="73" spans="1:6" ht="15" customHeight="1" x14ac:dyDescent="0.25">
      <c r="A73" s="442"/>
      <c r="B73" s="443"/>
      <c r="C73" s="443"/>
      <c r="D73" s="443"/>
      <c r="E73" s="443"/>
      <c r="F73" s="444"/>
    </row>
    <row r="74" spans="1:6" ht="15" customHeight="1" x14ac:dyDescent="0.25">
      <c r="A74" s="442"/>
      <c r="B74" s="443"/>
      <c r="C74" s="443"/>
      <c r="D74" s="443"/>
      <c r="E74" s="443"/>
      <c r="F74" s="444"/>
    </row>
    <row r="75" spans="1:6" ht="15" customHeight="1" x14ac:dyDescent="0.25">
      <c r="A75" s="442"/>
      <c r="B75" s="443"/>
      <c r="C75" s="443"/>
      <c r="D75" s="443"/>
      <c r="E75" s="443"/>
      <c r="F75" s="444"/>
    </row>
    <row r="76" spans="1:6" ht="15" customHeight="1" x14ac:dyDescent="0.25">
      <c r="A76" s="442"/>
      <c r="B76" s="443"/>
      <c r="C76" s="443"/>
      <c r="D76" s="443"/>
      <c r="E76" s="443"/>
      <c r="F76" s="444"/>
    </row>
    <row r="77" spans="1:6" ht="15" customHeight="1" x14ac:dyDescent="0.25">
      <c r="A77" s="442"/>
      <c r="B77" s="443"/>
      <c r="C77" s="443"/>
      <c r="D77" s="443"/>
      <c r="E77" s="443"/>
      <c r="F77" s="444"/>
    </row>
    <row r="78" spans="1:6" ht="15" customHeight="1" x14ac:dyDescent="0.25">
      <c r="A78" s="442"/>
      <c r="B78" s="443"/>
      <c r="C78" s="443"/>
      <c r="D78" s="443"/>
      <c r="E78" s="443"/>
      <c r="F78" s="444"/>
    </row>
    <row r="79" spans="1:6" ht="15" customHeight="1" x14ac:dyDescent="0.25">
      <c r="A79" s="442"/>
      <c r="B79" s="443"/>
      <c r="C79" s="443"/>
      <c r="D79" s="443"/>
      <c r="E79" s="443"/>
      <c r="F79" s="444"/>
    </row>
    <row r="80" spans="1:6" ht="15" customHeight="1" x14ac:dyDescent="0.25">
      <c r="A80" s="442"/>
      <c r="B80" s="443"/>
      <c r="C80" s="443"/>
      <c r="D80" s="443"/>
      <c r="E80" s="443"/>
      <c r="F80" s="444"/>
    </row>
    <row r="81" spans="1:6" ht="15" customHeight="1" x14ac:dyDescent="0.25">
      <c r="A81" s="442"/>
      <c r="B81" s="443"/>
      <c r="C81" s="443"/>
      <c r="D81" s="443"/>
      <c r="E81" s="443"/>
      <c r="F81" s="444"/>
    </row>
    <row r="82" spans="1:6" ht="15" customHeight="1" x14ac:dyDescent="0.25">
      <c r="A82" s="442"/>
      <c r="B82" s="443"/>
      <c r="C82" s="443"/>
      <c r="D82" s="443"/>
      <c r="E82" s="443"/>
      <c r="F82" s="444"/>
    </row>
    <row r="83" spans="1:6" ht="15" customHeight="1" x14ac:dyDescent="0.25">
      <c r="A83" s="442"/>
      <c r="B83" s="443"/>
      <c r="C83" s="443"/>
      <c r="D83" s="443"/>
      <c r="E83" s="443"/>
      <c r="F83" s="444"/>
    </row>
    <row r="84" spans="1:6" ht="15" customHeight="1" x14ac:dyDescent="0.25">
      <c r="A84" s="442"/>
      <c r="B84" s="443"/>
      <c r="C84" s="443"/>
      <c r="D84" s="443"/>
      <c r="E84" s="443"/>
      <c r="F84" s="444"/>
    </row>
    <row r="85" spans="1:6" ht="15" customHeight="1" x14ac:dyDescent="0.25">
      <c r="A85" s="442"/>
      <c r="B85" s="443"/>
      <c r="C85" s="443"/>
      <c r="D85" s="443"/>
      <c r="E85" s="443"/>
      <c r="F85" s="444"/>
    </row>
    <row r="86" spans="1:6" ht="15" customHeight="1" x14ac:dyDescent="0.25">
      <c r="A86" s="442"/>
      <c r="B86" s="443"/>
      <c r="C86" s="443"/>
      <c r="D86" s="443"/>
      <c r="E86" s="443"/>
      <c r="F86" s="444"/>
    </row>
    <row r="87" spans="1:6" ht="15" customHeight="1" x14ac:dyDescent="0.25">
      <c r="A87" s="442"/>
      <c r="B87" s="443"/>
      <c r="C87" s="443"/>
      <c r="D87" s="443"/>
      <c r="E87" s="443"/>
      <c r="F87" s="444"/>
    </row>
    <row r="88" spans="1:6" ht="15" customHeight="1" x14ac:dyDescent="0.25">
      <c r="A88" s="442"/>
      <c r="B88" s="443"/>
      <c r="C88" s="443"/>
      <c r="D88" s="443"/>
      <c r="E88" s="443"/>
      <c r="F88" s="444"/>
    </row>
    <row r="89" spans="1:6" ht="15" customHeight="1" x14ac:dyDescent="0.25">
      <c r="A89" s="442"/>
      <c r="B89" s="443"/>
      <c r="C89" s="443"/>
      <c r="D89" s="443"/>
      <c r="E89" s="443"/>
      <c r="F89" s="444"/>
    </row>
    <row r="90" spans="1:6" ht="15" customHeight="1" x14ac:dyDescent="0.25">
      <c r="A90" s="442"/>
      <c r="B90" s="443"/>
      <c r="C90" s="443"/>
      <c r="D90" s="443"/>
      <c r="E90" s="443"/>
      <c r="F90" s="444"/>
    </row>
    <row r="91" spans="1:6" ht="15" customHeight="1" x14ac:dyDescent="0.25">
      <c r="A91" s="442"/>
      <c r="B91" s="443"/>
      <c r="C91" s="443"/>
      <c r="D91" s="443"/>
      <c r="E91" s="443"/>
      <c r="F91" s="444"/>
    </row>
    <row r="92" spans="1:6" ht="15" customHeight="1" x14ac:dyDescent="0.25">
      <c r="A92" s="442"/>
      <c r="B92" s="443"/>
      <c r="C92" s="443"/>
      <c r="D92" s="443"/>
      <c r="E92" s="443"/>
      <c r="F92" s="444"/>
    </row>
    <row r="93" spans="1:6" ht="15" customHeight="1" x14ac:dyDescent="0.25">
      <c r="A93" s="442"/>
      <c r="B93" s="443"/>
      <c r="C93" s="443"/>
      <c r="D93" s="443"/>
      <c r="E93" s="443"/>
      <c r="F93" s="444"/>
    </row>
    <row r="94" spans="1:6" ht="15" customHeight="1" x14ac:dyDescent="0.25">
      <c r="A94" s="442"/>
      <c r="B94" s="443"/>
      <c r="C94" s="443"/>
      <c r="D94" s="443"/>
      <c r="E94" s="443"/>
      <c r="F94" s="444"/>
    </row>
    <row r="95" spans="1:6" ht="15" customHeight="1" x14ac:dyDescent="0.25">
      <c r="A95" s="442"/>
      <c r="B95" s="443"/>
      <c r="C95" s="443"/>
      <c r="D95" s="443"/>
      <c r="E95" s="443"/>
      <c r="F95" s="444"/>
    </row>
    <row r="96" spans="1:6" ht="15" customHeight="1" x14ac:dyDescent="0.25">
      <c r="A96" s="442"/>
      <c r="B96" s="443"/>
      <c r="C96" s="443"/>
      <c r="D96" s="443"/>
      <c r="E96" s="443"/>
      <c r="F96" s="444"/>
    </row>
    <row r="97" spans="1:6" ht="15" customHeight="1" x14ac:dyDescent="0.25">
      <c r="A97" s="442"/>
      <c r="B97" s="443"/>
      <c r="C97" s="443"/>
      <c r="D97" s="443"/>
      <c r="E97" s="443"/>
      <c r="F97" s="444"/>
    </row>
    <row r="98" spans="1:6" ht="15" customHeight="1" x14ac:dyDescent="0.25">
      <c r="A98" s="442"/>
      <c r="B98" s="443"/>
      <c r="C98" s="443"/>
      <c r="D98" s="443"/>
      <c r="E98" s="443"/>
      <c r="F98" s="444"/>
    </row>
    <row r="99" spans="1:6" ht="15" customHeight="1" x14ac:dyDescent="0.25">
      <c r="A99" s="442"/>
      <c r="B99" s="443"/>
      <c r="C99" s="443"/>
      <c r="D99" s="443"/>
      <c r="E99" s="443"/>
      <c r="F99" s="444"/>
    </row>
    <row r="100" spans="1:6" ht="15" customHeight="1" x14ac:dyDescent="0.25">
      <c r="A100" s="442"/>
      <c r="B100" s="443"/>
      <c r="C100" s="443"/>
      <c r="D100" s="443"/>
      <c r="E100" s="443"/>
      <c r="F100" s="444"/>
    </row>
    <row r="101" spans="1:6" ht="15" customHeight="1" x14ac:dyDescent="0.25">
      <c r="A101" s="442"/>
      <c r="B101" s="443"/>
      <c r="C101" s="443"/>
      <c r="D101" s="443"/>
      <c r="E101" s="443"/>
      <c r="F101" s="444"/>
    </row>
    <row r="102" spans="1:6" ht="15" customHeight="1" x14ac:dyDescent="0.25">
      <c r="A102" s="442"/>
      <c r="B102" s="443"/>
      <c r="C102" s="443"/>
      <c r="D102" s="443"/>
      <c r="E102" s="443"/>
      <c r="F102" s="444"/>
    </row>
    <row r="103" spans="1:6" ht="15" customHeight="1" x14ac:dyDescent="0.25">
      <c r="A103" s="442"/>
      <c r="B103" s="443"/>
      <c r="C103" s="443"/>
      <c r="D103" s="443"/>
      <c r="E103" s="443"/>
      <c r="F103" s="444"/>
    </row>
    <row r="104" spans="1:6" ht="15" customHeight="1" x14ac:dyDescent="0.25">
      <c r="A104" s="442"/>
      <c r="B104" s="443"/>
      <c r="C104" s="443"/>
      <c r="D104" s="443"/>
      <c r="E104" s="443"/>
      <c r="F104" s="444"/>
    </row>
    <row r="105" spans="1:6" ht="14.25" customHeight="1" x14ac:dyDescent="0.2">
      <c r="A105" s="445"/>
      <c r="B105" s="445"/>
      <c r="C105" s="445"/>
      <c r="D105" s="445"/>
      <c r="E105" s="445"/>
      <c r="F105" s="445"/>
    </row>
    <row r="106" spans="1:6" ht="14.25" customHeight="1" x14ac:dyDescent="0.2">
      <c r="F106" s="446"/>
    </row>
    <row r="107" spans="1:6" ht="14.25" customHeight="1" x14ac:dyDescent="0.2">
      <c r="F107" s="446"/>
    </row>
    <row r="108" spans="1:6" ht="14.25" customHeight="1" x14ac:dyDescent="0.2">
      <c r="A108" s="446"/>
      <c r="B108" s="446"/>
      <c r="C108" s="446"/>
      <c r="D108" s="446"/>
      <c r="E108" s="446"/>
      <c r="F108" s="446"/>
    </row>
    <row r="109" spans="1:6" ht="14.25" customHeight="1" x14ac:dyDescent="0.2">
      <c r="A109" s="446"/>
      <c r="B109" s="446"/>
      <c r="C109" s="446"/>
      <c r="D109" s="446"/>
      <c r="E109" s="446"/>
      <c r="F109" s="446"/>
    </row>
    <row r="110" spans="1:6" ht="14.25" customHeight="1" x14ac:dyDescent="0.2">
      <c r="A110" s="446"/>
      <c r="B110" s="446"/>
      <c r="C110" s="446"/>
      <c r="D110" s="446"/>
      <c r="E110" s="446"/>
      <c r="F110" s="446"/>
    </row>
    <row r="111" spans="1:6" ht="14.25" customHeight="1" x14ac:dyDescent="0.2">
      <c r="A111" s="446"/>
      <c r="B111" s="446"/>
      <c r="C111" s="446"/>
      <c r="D111" s="446"/>
      <c r="E111" s="446"/>
      <c r="F111" s="446"/>
    </row>
    <row r="112" spans="1:6" ht="14.25" customHeight="1" x14ac:dyDescent="0.2">
      <c r="A112" s="446"/>
      <c r="B112" s="446"/>
      <c r="C112" s="446"/>
      <c r="D112" s="446"/>
      <c r="E112" s="446"/>
      <c r="F112" s="446"/>
    </row>
    <row r="113" spans="1:6" ht="14.25" customHeight="1" x14ac:dyDescent="0.2">
      <c r="A113" s="446"/>
      <c r="B113" s="446"/>
      <c r="C113" s="446"/>
      <c r="D113" s="446"/>
      <c r="E113" s="446"/>
      <c r="F113" s="446"/>
    </row>
    <row r="114" spans="1:6" ht="14.25" customHeight="1" x14ac:dyDescent="0.2">
      <c r="A114" s="446"/>
      <c r="B114" s="446"/>
      <c r="C114" s="446"/>
      <c r="D114" s="446"/>
      <c r="E114" s="446"/>
      <c r="F114" s="446"/>
    </row>
    <row r="115" spans="1:6" ht="14.25" customHeight="1" x14ac:dyDescent="0.2">
      <c r="A115" s="446"/>
      <c r="B115" s="446"/>
      <c r="C115" s="446"/>
      <c r="D115" s="446"/>
      <c r="E115" s="446"/>
      <c r="F115" s="446"/>
    </row>
    <row r="116" spans="1:6" ht="14.25" customHeight="1" x14ac:dyDescent="0.2">
      <c r="A116" s="446"/>
      <c r="B116" s="446"/>
      <c r="C116" s="446"/>
      <c r="D116" s="446"/>
      <c r="E116" s="446"/>
      <c r="F116" s="446"/>
    </row>
    <row r="117" spans="1:6" ht="14.25" customHeight="1" x14ac:dyDescent="0.2">
      <c r="A117" s="446"/>
      <c r="B117" s="446"/>
      <c r="C117" s="446"/>
      <c r="D117" s="446"/>
      <c r="E117" s="446"/>
      <c r="F117" s="446"/>
    </row>
    <row r="118" spans="1:6" ht="14.25" customHeight="1" x14ac:dyDescent="0.2">
      <c r="A118" s="446"/>
      <c r="B118" s="446"/>
      <c r="C118" s="446"/>
      <c r="D118" s="446"/>
      <c r="E118" s="446"/>
      <c r="F118" s="446"/>
    </row>
    <row r="119" spans="1:6" ht="14.25" customHeight="1" x14ac:dyDescent="0.2">
      <c r="A119" s="446"/>
      <c r="B119" s="446"/>
      <c r="C119" s="446"/>
      <c r="D119" s="446"/>
      <c r="E119" s="446"/>
      <c r="F119" s="446"/>
    </row>
    <row r="120" spans="1:6" ht="14.25" customHeight="1" x14ac:dyDescent="0.2">
      <c r="A120" s="446"/>
      <c r="B120" s="446"/>
      <c r="C120" s="446"/>
      <c r="D120" s="446"/>
      <c r="E120" s="446"/>
      <c r="F120" s="446"/>
    </row>
    <row r="121" spans="1:6" ht="14.25" customHeight="1" x14ac:dyDescent="0.2">
      <c r="A121" s="446"/>
      <c r="B121" s="446"/>
      <c r="C121" s="446"/>
      <c r="D121" s="446"/>
      <c r="E121" s="446"/>
      <c r="F121" s="446"/>
    </row>
    <row r="122" spans="1:6" ht="14.25" customHeight="1" x14ac:dyDescent="0.2">
      <c r="A122" s="446"/>
      <c r="B122" s="446"/>
      <c r="C122" s="446"/>
      <c r="D122" s="446"/>
      <c r="E122" s="446"/>
      <c r="F122" s="446"/>
    </row>
    <row r="123" spans="1:6" ht="14.25" customHeight="1" x14ac:dyDescent="0.2">
      <c r="A123" s="446"/>
      <c r="B123" s="446"/>
      <c r="C123" s="446"/>
      <c r="D123" s="446"/>
      <c r="E123" s="446"/>
      <c r="F123" s="446"/>
    </row>
    <row r="124" spans="1:6" ht="14.25" customHeight="1" x14ac:dyDescent="0.2">
      <c r="A124" s="446"/>
      <c r="B124" s="446"/>
      <c r="C124" s="446"/>
      <c r="D124" s="446"/>
      <c r="E124" s="446"/>
      <c r="F124" s="446"/>
    </row>
    <row r="125" spans="1:6" ht="14.25" customHeight="1" x14ac:dyDescent="0.2">
      <c r="A125" s="446"/>
      <c r="B125" s="446"/>
      <c r="C125" s="446"/>
      <c r="D125" s="446"/>
      <c r="E125" s="446"/>
      <c r="F125" s="446"/>
    </row>
    <row r="126" spans="1:6" ht="14.25" customHeight="1" x14ac:dyDescent="0.2">
      <c r="A126" s="446"/>
      <c r="B126" s="446"/>
      <c r="C126" s="446"/>
      <c r="D126" s="446"/>
      <c r="E126" s="446"/>
      <c r="F126" s="446"/>
    </row>
    <row r="127" spans="1:6" ht="14.25" customHeight="1" x14ac:dyDescent="0.2">
      <c r="A127" s="446"/>
      <c r="B127" s="446"/>
      <c r="C127" s="446"/>
      <c r="D127" s="446"/>
      <c r="E127" s="446"/>
      <c r="F127" s="446"/>
    </row>
    <row r="128" spans="1:6" ht="14.25" customHeight="1" x14ac:dyDescent="0.2">
      <c r="A128" s="446"/>
      <c r="B128" s="446"/>
      <c r="C128" s="446"/>
      <c r="D128" s="446"/>
      <c r="E128" s="446"/>
      <c r="F128" s="446"/>
    </row>
    <row r="129" spans="1:6" ht="14.25" customHeight="1" x14ac:dyDescent="0.2">
      <c r="A129" s="446"/>
      <c r="B129" s="446"/>
      <c r="C129" s="446"/>
      <c r="D129" s="446"/>
      <c r="E129" s="446"/>
      <c r="F129" s="446"/>
    </row>
    <row r="130" spans="1:6" ht="14.25" customHeight="1" x14ac:dyDescent="0.2">
      <c r="A130" s="446"/>
      <c r="B130" s="446"/>
      <c r="C130" s="446"/>
      <c r="D130" s="446"/>
      <c r="E130" s="446"/>
      <c r="F130" s="446"/>
    </row>
    <row r="131" spans="1:6" ht="14.25" customHeight="1" x14ac:dyDescent="0.2">
      <c r="A131" s="446"/>
      <c r="B131" s="446"/>
      <c r="C131" s="446"/>
      <c r="D131" s="446"/>
      <c r="E131" s="446"/>
      <c r="F131" s="446"/>
    </row>
    <row r="132" spans="1:6" ht="14.25" customHeight="1" x14ac:dyDescent="0.2">
      <c r="A132" s="446"/>
      <c r="B132" s="446"/>
      <c r="C132" s="446"/>
      <c r="D132" s="446"/>
      <c r="E132" s="446"/>
      <c r="F132" s="446"/>
    </row>
    <row r="133" spans="1:6" ht="14.25" customHeight="1" x14ac:dyDescent="0.2">
      <c r="A133" s="446"/>
      <c r="B133" s="446"/>
      <c r="C133" s="446"/>
      <c r="D133" s="446"/>
      <c r="E133" s="446"/>
      <c r="F133" s="446"/>
    </row>
    <row r="134" spans="1:6" ht="14.25" customHeight="1" x14ac:dyDescent="0.2">
      <c r="A134" s="446"/>
      <c r="B134" s="446"/>
      <c r="C134" s="446"/>
      <c r="D134" s="446"/>
      <c r="E134" s="446"/>
      <c r="F134" s="446"/>
    </row>
    <row r="135" spans="1:6" ht="14.25" customHeight="1" x14ac:dyDescent="0.2">
      <c r="A135" s="446"/>
      <c r="B135" s="446"/>
      <c r="C135" s="446"/>
      <c r="D135" s="446"/>
      <c r="E135" s="446"/>
      <c r="F135" s="446"/>
    </row>
    <row r="136" spans="1:6" ht="14.25" customHeight="1" x14ac:dyDescent="0.2">
      <c r="A136" s="446"/>
      <c r="B136" s="446"/>
      <c r="C136" s="446"/>
      <c r="D136" s="446"/>
      <c r="E136" s="446"/>
      <c r="F136" s="446"/>
    </row>
    <row r="137" spans="1:6" ht="14.25" customHeight="1" x14ac:dyDescent="0.2">
      <c r="A137" s="446"/>
      <c r="B137" s="446"/>
      <c r="C137" s="446"/>
      <c r="D137" s="446"/>
      <c r="E137" s="446"/>
      <c r="F137" s="446"/>
    </row>
    <row r="138" spans="1:6" ht="14.25" customHeight="1" x14ac:dyDescent="0.2">
      <c r="A138" s="446"/>
      <c r="B138" s="446"/>
      <c r="C138" s="446"/>
      <c r="D138" s="446"/>
      <c r="E138" s="446"/>
      <c r="F138" s="446"/>
    </row>
    <row r="139" spans="1:6" ht="14.25" customHeight="1" x14ac:dyDescent="0.2">
      <c r="A139" s="446"/>
      <c r="B139" s="446"/>
      <c r="C139" s="446"/>
      <c r="D139" s="446"/>
      <c r="E139" s="446"/>
      <c r="F139" s="446"/>
    </row>
    <row r="140" spans="1:6" ht="14.25" customHeight="1" x14ac:dyDescent="0.2">
      <c r="A140" s="446"/>
      <c r="B140" s="446"/>
      <c r="C140" s="446"/>
      <c r="D140" s="446"/>
      <c r="E140" s="446"/>
      <c r="F140" s="446"/>
    </row>
    <row r="141" spans="1:6" ht="14.25" customHeight="1" x14ac:dyDescent="0.2">
      <c r="A141" s="446"/>
      <c r="B141" s="446"/>
      <c r="C141" s="446"/>
      <c r="D141" s="446"/>
      <c r="E141" s="446"/>
      <c r="F141" s="446"/>
    </row>
    <row r="142" spans="1:6" ht="14.25" customHeight="1" x14ac:dyDescent="0.2">
      <c r="A142" s="446"/>
      <c r="B142" s="446"/>
      <c r="C142" s="446"/>
      <c r="D142" s="446"/>
      <c r="E142" s="446"/>
      <c r="F142" s="446"/>
    </row>
    <row r="143" spans="1:6" ht="14.25" customHeight="1" x14ac:dyDescent="0.2">
      <c r="A143" s="446"/>
      <c r="B143" s="446"/>
      <c r="C143" s="446"/>
      <c r="D143" s="446"/>
      <c r="E143" s="446"/>
      <c r="F143" s="446"/>
    </row>
    <row r="144" spans="1:6" ht="14.25" customHeight="1" x14ac:dyDescent="0.2">
      <c r="A144" s="446"/>
      <c r="B144" s="446"/>
      <c r="C144" s="446"/>
      <c r="D144" s="446"/>
      <c r="E144" s="446"/>
      <c r="F144" s="446"/>
    </row>
    <row r="145" spans="1:6" ht="14.25" customHeight="1" x14ac:dyDescent="0.2">
      <c r="A145" s="446"/>
      <c r="B145" s="446"/>
      <c r="C145" s="446"/>
      <c r="D145" s="446"/>
      <c r="E145" s="446"/>
      <c r="F145" s="446"/>
    </row>
    <row r="146" spans="1:6" ht="14.25" customHeight="1" x14ac:dyDescent="0.2">
      <c r="A146" s="446"/>
      <c r="B146" s="446"/>
      <c r="C146" s="446"/>
      <c r="D146" s="446"/>
      <c r="E146" s="446"/>
      <c r="F146" s="446"/>
    </row>
    <row r="147" spans="1:6" ht="14.25" customHeight="1" x14ac:dyDescent="0.2">
      <c r="A147" s="446"/>
      <c r="B147" s="446"/>
      <c r="C147" s="446"/>
      <c r="D147" s="446"/>
      <c r="E147" s="446"/>
      <c r="F147" s="446"/>
    </row>
    <row r="148" spans="1:6" ht="14.25" customHeight="1" x14ac:dyDescent="0.2">
      <c r="A148" s="446"/>
      <c r="B148" s="446"/>
      <c r="C148" s="446"/>
      <c r="D148" s="446"/>
      <c r="E148" s="446"/>
      <c r="F148" s="446"/>
    </row>
    <row r="149" spans="1:6" ht="14.25" customHeight="1" x14ac:dyDescent="0.2">
      <c r="A149" s="446"/>
      <c r="B149" s="446"/>
      <c r="C149" s="446"/>
      <c r="D149" s="446"/>
      <c r="E149" s="446"/>
      <c r="F149" s="446"/>
    </row>
    <row r="150" spans="1:6" ht="14.25" customHeight="1" x14ac:dyDescent="0.2">
      <c r="A150" s="446"/>
      <c r="B150" s="446"/>
      <c r="C150" s="446"/>
      <c r="D150" s="446"/>
      <c r="E150" s="446"/>
      <c r="F150" s="446"/>
    </row>
    <row r="151" spans="1:6" ht="14.25" customHeight="1" x14ac:dyDescent="0.2">
      <c r="A151" s="446"/>
      <c r="B151" s="446"/>
      <c r="C151" s="446"/>
      <c r="D151" s="446"/>
      <c r="E151" s="446"/>
      <c r="F151" s="446"/>
    </row>
    <row r="152" spans="1:6" ht="14.25" customHeight="1" x14ac:dyDescent="0.2">
      <c r="A152" s="446"/>
      <c r="B152" s="446"/>
      <c r="C152" s="446"/>
      <c r="D152" s="446"/>
      <c r="E152" s="446"/>
      <c r="F152" s="446"/>
    </row>
    <row r="153" spans="1:6" ht="14.25" customHeight="1" x14ac:dyDescent="0.2">
      <c r="A153" s="446"/>
      <c r="B153" s="446"/>
      <c r="C153" s="446"/>
      <c r="D153" s="446"/>
      <c r="E153" s="446"/>
      <c r="F153" s="446"/>
    </row>
    <row r="154" spans="1:6" ht="14.25" customHeight="1" x14ac:dyDescent="0.2">
      <c r="A154" s="446"/>
      <c r="B154" s="446"/>
      <c r="C154" s="446"/>
      <c r="D154" s="446"/>
      <c r="E154" s="446"/>
      <c r="F154" s="446"/>
    </row>
    <row r="155" spans="1:6" ht="14.25" customHeight="1" x14ac:dyDescent="0.2">
      <c r="A155" s="446"/>
      <c r="B155" s="446"/>
      <c r="C155" s="446"/>
      <c r="D155" s="446"/>
      <c r="E155" s="446"/>
      <c r="F155" s="446"/>
    </row>
    <row r="156" spans="1:6" ht="14.25" customHeight="1" x14ac:dyDescent="0.2">
      <c r="A156" s="446"/>
      <c r="B156" s="446"/>
      <c r="C156" s="446"/>
      <c r="D156" s="446"/>
      <c r="E156" s="446"/>
      <c r="F156" s="446"/>
    </row>
    <row r="157" spans="1:6" ht="14.25" customHeight="1" x14ac:dyDescent="0.2">
      <c r="A157" s="446"/>
      <c r="B157" s="446"/>
      <c r="C157" s="446"/>
      <c r="D157" s="446"/>
      <c r="E157" s="446"/>
      <c r="F157" s="446"/>
    </row>
    <row r="158" spans="1:6" ht="14.25" customHeight="1" x14ac:dyDescent="0.2">
      <c r="A158" s="446"/>
      <c r="B158" s="446"/>
      <c r="C158" s="446"/>
      <c r="D158" s="446"/>
      <c r="E158" s="446"/>
      <c r="F158" s="446"/>
    </row>
    <row r="159" spans="1:6" ht="14.25" customHeight="1" x14ac:dyDescent="0.2">
      <c r="A159" s="446"/>
      <c r="B159" s="446"/>
      <c r="C159" s="446"/>
      <c r="D159" s="446"/>
      <c r="E159" s="446"/>
      <c r="F159" s="446"/>
    </row>
    <row r="160" spans="1:6" ht="14.25" customHeight="1" x14ac:dyDescent="0.2">
      <c r="A160" s="446"/>
      <c r="B160" s="446"/>
      <c r="C160" s="446"/>
      <c r="D160" s="446"/>
      <c r="E160" s="446"/>
      <c r="F160" s="446"/>
    </row>
    <row r="161" spans="1:6" ht="14.25" customHeight="1" x14ac:dyDescent="0.2">
      <c r="A161" s="446"/>
      <c r="B161" s="446"/>
      <c r="C161" s="446"/>
      <c r="D161" s="446"/>
      <c r="E161" s="446"/>
      <c r="F161" s="446"/>
    </row>
    <row r="162" spans="1:6" ht="14.25" customHeight="1" x14ac:dyDescent="0.2">
      <c r="A162" s="446"/>
      <c r="B162" s="446"/>
      <c r="C162" s="446"/>
      <c r="D162" s="446"/>
      <c r="E162" s="446"/>
      <c r="F162" s="446"/>
    </row>
    <row r="163" spans="1:6" ht="14.25" customHeight="1" x14ac:dyDescent="0.2">
      <c r="A163" s="446"/>
      <c r="B163" s="446"/>
      <c r="C163" s="446"/>
      <c r="D163" s="446"/>
      <c r="E163" s="446"/>
      <c r="F163" s="446"/>
    </row>
    <row r="164" spans="1:6" ht="14.25" customHeight="1" x14ac:dyDescent="0.2">
      <c r="A164" s="446"/>
      <c r="B164" s="446"/>
      <c r="C164" s="446"/>
      <c r="D164" s="446"/>
      <c r="E164" s="446"/>
      <c r="F164" s="446"/>
    </row>
    <row r="165" spans="1:6" ht="14.25" customHeight="1" x14ac:dyDescent="0.2">
      <c r="A165" s="446"/>
      <c r="B165" s="446"/>
      <c r="C165" s="446"/>
      <c r="D165" s="446"/>
      <c r="E165" s="446"/>
      <c r="F165" s="446"/>
    </row>
    <row r="166" spans="1:6" ht="14.25" customHeight="1" x14ac:dyDescent="0.2">
      <c r="A166" s="446"/>
      <c r="B166" s="446"/>
      <c r="C166" s="446"/>
      <c r="D166" s="446"/>
      <c r="E166" s="446"/>
      <c r="F166" s="446"/>
    </row>
    <row r="167" spans="1:6" ht="14.25" customHeight="1" x14ac:dyDescent="0.2">
      <c r="A167" s="446"/>
      <c r="B167" s="446"/>
      <c r="C167" s="446"/>
      <c r="D167" s="446"/>
      <c r="E167" s="446"/>
      <c r="F167" s="446"/>
    </row>
    <row r="168" spans="1:6" ht="14.25" customHeight="1" x14ac:dyDescent="0.2">
      <c r="A168" s="446"/>
      <c r="B168" s="446"/>
      <c r="C168" s="446"/>
      <c r="D168" s="446"/>
      <c r="E168" s="446"/>
      <c r="F168" s="446"/>
    </row>
    <row r="169" spans="1:6" ht="14.25" customHeight="1" x14ac:dyDescent="0.2">
      <c r="A169" s="446"/>
      <c r="B169" s="446"/>
      <c r="C169" s="446"/>
      <c r="D169" s="446"/>
      <c r="E169" s="446"/>
      <c r="F169" s="446"/>
    </row>
    <row r="170" spans="1:6" ht="14.25" customHeight="1" x14ac:dyDescent="0.2">
      <c r="A170" s="446"/>
      <c r="B170" s="446"/>
      <c r="C170" s="446"/>
      <c r="D170" s="446"/>
      <c r="E170" s="446"/>
      <c r="F170" s="446"/>
    </row>
    <row r="171" spans="1:6" ht="14.25" customHeight="1" x14ac:dyDescent="0.2">
      <c r="A171" s="446"/>
      <c r="B171" s="446"/>
      <c r="C171" s="446"/>
      <c r="D171" s="446"/>
      <c r="E171" s="446"/>
      <c r="F171" s="446"/>
    </row>
    <row r="172" spans="1:6" ht="14.25" customHeight="1" x14ac:dyDescent="0.2">
      <c r="A172" s="446"/>
      <c r="B172" s="446"/>
      <c r="C172" s="446"/>
      <c r="D172" s="446"/>
      <c r="E172" s="446"/>
      <c r="F172" s="446"/>
    </row>
    <row r="173" spans="1:6" ht="14.25" customHeight="1" x14ac:dyDescent="0.2">
      <c r="A173" s="446"/>
      <c r="B173" s="446"/>
      <c r="C173" s="446"/>
      <c r="D173" s="446"/>
      <c r="E173" s="446"/>
      <c r="F173" s="446"/>
    </row>
    <row r="174" spans="1:6" ht="14.25" customHeight="1" x14ac:dyDescent="0.2">
      <c r="A174" s="446"/>
      <c r="B174" s="446"/>
      <c r="C174" s="446"/>
      <c r="D174" s="446"/>
      <c r="E174" s="446"/>
      <c r="F174" s="446"/>
    </row>
    <row r="175" spans="1:6" ht="14.25" customHeight="1" x14ac:dyDescent="0.2">
      <c r="A175" s="446"/>
      <c r="B175" s="446"/>
      <c r="C175" s="446"/>
      <c r="D175" s="446"/>
      <c r="E175" s="446"/>
      <c r="F175" s="446"/>
    </row>
    <row r="176" spans="1:6" ht="14.25" customHeight="1" x14ac:dyDescent="0.2">
      <c r="A176" s="446"/>
      <c r="B176" s="446"/>
      <c r="C176" s="446"/>
      <c r="D176" s="446"/>
      <c r="E176" s="446"/>
      <c r="F176" s="446"/>
    </row>
  </sheetData>
  <mergeCells count="4">
    <mergeCell ref="A1:F1"/>
    <mergeCell ref="A2:F2"/>
    <mergeCell ref="A3:F3"/>
    <mergeCell ref="A4:F4"/>
  </mergeCells>
  <printOptions horizontalCentered="1" gridLines="1"/>
  <pageMargins left="0.25" right="0.25" top="0.5" bottom="0.5" header="0.25" footer="0.25"/>
  <pageSetup paperSize="9" scale="77" orientation="portrait" horizontalDpi="1200" verticalDpi="1200"/>
  <headerFooter>
    <oddHeader>&amp;LOFFICE OF HEALTH CARE ACCESS&amp;CANNUAL REPORTING&amp;RHARTFORD HOSPITAL</oddHeader>
    <oddFooter>&amp;LREPORT 23&amp;C &amp;P of &amp;N&amp;R&amp;D,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77"/>
  <sheetViews>
    <sheetView zoomScale="85" workbookViewId="0">
      <selection activeCell="B2" sqref="B2"/>
    </sheetView>
  </sheetViews>
  <sheetFormatPr defaultRowHeight="15" x14ac:dyDescent="0.2"/>
  <cols>
    <col min="1" max="1" width="5.109375" style="31" bestFit="1" customWidth="1"/>
    <col min="2" max="2" width="54.6640625" style="31" customWidth="1"/>
    <col min="3" max="3" width="30.33203125" style="31" bestFit="1" customWidth="1"/>
    <col min="4" max="4" width="15.77734375" style="30" bestFit="1" customWidth="1"/>
    <col min="5" max="16384" width="8.88671875" style="30"/>
  </cols>
  <sheetData>
    <row r="1" spans="1:8" s="33" customFormat="1" x14ac:dyDescent="0.2">
      <c r="A1" s="34"/>
      <c r="B1" s="450"/>
      <c r="C1" s="450"/>
    </row>
    <row r="2" spans="1:8" s="33" customFormat="1" ht="15.75" customHeight="1" x14ac:dyDescent="0.25">
      <c r="A2" s="451" t="s">
        <v>0</v>
      </c>
      <c r="B2" s="451"/>
      <c r="C2" s="451"/>
      <c r="D2" s="451"/>
    </row>
    <row r="3" spans="1:8" s="33" customFormat="1" ht="15.75" customHeight="1" x14ac:dyDescent="0.25">
      <c r="A3" s="451" t="s">
        <v>1</v>
      </c>
      <c r="B3" s="451"/>
      <c r="C3" s="451"/>
      <c r="D3" s="451"/>
    </row>
    <row r="4" spans="1:8" s="33" customFormat="1" ht="15.75" customHeight="1" x14ac:dyDescent="0.25">
      <c r="A4" s="451" t="s">
        <v>2</v>
      </c>
      <c r="B4" s="451"/>
      <c r="C4" s="451"/>
      <c r="D4" s="451"/>
    </row>
    <row r="5" spans="1:8" s="33" customFormat="1" ht="15.75" customHeight="1" x14ac:dyDescent="0.25">
      <c r="A5" s="451" t="s">
        <v>250</v>
      </c>
      <c r="B5" s="451"/>
      <c r="C5" s="451"/>
      <c r="D5" s="451"/>
    </row>
    <row r="6" spans="1:8" s="33" customFormat="1" ht="16.5" customHeight="1" thickBot="1" x14ac:dyDescent="0.3">
      <c r="A6" s="32"/>
      <c r="B6" s="452"/>
      <c r="C6" s="452"/>
    </row>
    <row r="7" spans="1:8" ht="15.75" customHeight="1" x14ac:dyDescent="0.25">
      <c r="A7" s="36" t="s">
        <v>251</v>
      </c>
      <c r="B7" s="37" t="s">
        <v>252</v>
      </c>
      <c r="C7" s="38" t="s">
        <v>253</v>
      </c>
      <c r="D7" s="39" t="s">
        <v>254</v>
      </c>
      <c r="E7" s="40"/>
      <c r="F7" s="40"/>
      <c r="G7" s="40"/>
      <c r="H7" s="41"/>
    </row>
    <row r="8" spans="1:8" ht="15.75" customHeight="1" x14ac:dyDescent="0.25">
      <c r="A8" s="42"/>
      <c r="B8" s="43"/>
      <c r="C8" s="44" t="s">
        <v>255</v>
      </c>
      <c r="D8" s="45" t="s">
        <v>256</v>
      </c>
    </row>
    <row r="9" spans="1:8" ht="16.5" customHeight="1" thickBot="1" x14ac:dyDescent="0.3">
      <c r="A9" s="46" t="s">
        <v>5</v>
      </c>
      <c r="B9" s="47" t="s">
        <v>9</v>
      </c>
      <c r="C9" s="48" t="s">
        <v>257</v>
      </c>
      <c r="D9" s="49" t="s">
        <v>258</v>
      </c>
    </row>
    <row r="10" spans="1:8" ht="15.75" customHeight="1" x14ac:dyDescent="0.25">
      <c r="A10" s="50"/>
      <c r="B10" s="51"/>
      <c r="C10" s="51"/>
      <c r="D10" s="52"/>
    </row>
    <row r="11" spans="1:8" ht="15.75" x14ac:dyDescent="0.25">
      <c r="A11" s="53" t="s">
        <v>259</v>
      </c>
      <c r="B11" s="54" t="s">
        <v>0</v>
      </c>
      <c r="C11" s="55"/>
      <c r="D11" s="56"/>
    </row>
    <row r="12" spans="1:8" x14ac:dyDescent="0.2">
      <c r="A12" s="57">
        <v>1</v>
      </c>
      <c r="B12" s="41"/>
      <c r="C12" s="58" t="s">
        <v>260</v>
      </c>
      <c r="D12" s="59">
        <v>169620159</v>
      </c>
    </row>
    <row r="13" spans="1:8" x14ac:dyDescent="0.2">
      <c r="A13" s="57">
        <v>2</v>
      </c>
      <c r="B13" s="41"/>
      <c r="C13" s="58" t="s">
        <v>261</v>
      </c>
      <c r="D13" s="59">
        <v>101571787</v>
      </c>
    </row>
    <row r="14" spans="1:8" x14ac:dyDescent="0.2">
      <c r="A14" s="57">
        <v>3</v>
      </c>
      <c r="B14" s="41"/>
      <c r="C14" s="58" t="s">
        <v>262</v>
      </c>
      <c r="D14" s="59">
        <v>0</v>
      </c>
    </row>
    <row r="15" spans="1:8" x14ac:dyDescent="0.2">
      <c r="A15" s="57">
        <v>4</v>
      </c>
      <c r="B15" s="41"/>
      <c r="C15" s="58" t="s">
        <v>263</v>
      </c>
      <c r="D15" s="59">
        <v>169517159</v>
      </c>
    </row>
    <row r="16" spans="1:8" ht="15.75" thickBot="1" x14ac:dyDescent="0.25">
      <c r="A16" s="57">
        <v>5</v>
      </c>
      <c r="B16" s="41"/>
      <c r="C16" s="58" t="s">
        <v>264</v>
      </c>
      <c r="D16" s="59">
        <v>0</v>
      </c>
    </row>
    <row r="17" spans="1:4" ht="16.5" customHeight="1" thickBot="1" x14ac:dyDescent="0.3">
      <c r="A17" s="60"/>
      <c r="B17" s="61"/>
      <c r="C17" s="62" t="s">
        <v>265</v>
      </c>
      <c r="D17" s="63">
        <f>+D16+D15+D14+D13+D12</f>
        <v>440709105</v>
      </c>
    </row>
    <row r="18" spans="1:4" ht="15.75" customHeight="1" x14ac:dyDescent="0.25">
      <c r="A18" s="64"/>
      <c r="B18" s="65"/>
      <c r="C18" s="66"/>
      <c r="D18" s="67"/>
    </row>
    <row r="19" spans="1:4" ht="15.75" x14ac:dyDescent="0.25">
      <c r="A19" s="53" t="s">
        <v>266</v>
      </c>
      <c r="B19" s="54" t="s">
        <v>10</v>
      </c>
      <c r="C19" s="55"/>
      <c r="D19" s="56"/>
    </row>
    <row r="20" spans="1:4" x14ac:dyDescent="0.2">
      <c r="A20" s="57">
        <v>1</v>
      </c>
      <c r="B20" s="41"/>
      <c r="C20" s="58" t="s">
        <v>260</v>
      </c>
      <c r="D20" s="59">
        <v>203086000</v>
      </c>
    </row>
    <row r="21" spans="1:4" x14ac:dyDescent="0.2">
      <c r="A21" s="57">
        <v>2</v>
      </c>
      <c r="B21" s="41"/>
      <c r="C21" s="58" t="s">
        <v>261</v>
      </c>
      <c r="D21" s="59">
        <v>17816000</v>
      </c>
    </row>
    <row r="22" spans="1:4" x14ac:dyDescent="0.2">
      <c r="A22" s="57">
        <v>3</v>
      </c>
      <c r="B22" s="41"/>
      <c r="C22" s="58" t="s">
        <v>262</v>
      </c>
      <c r="D22" s="59">
        <v>0</v>
      </c>
    </row>
    <row r="23" spans="1:4" x14ac:dyDescent="0.2">
      <c r="A23" s="57">
        <v>4</v>
      </c>
      <c r="B23" s="41"/>
      <c r="C23" s="58" t="s">
        <v>263</v>
      </c>
      <c r="D23" s="59">
        <v>21415000</v>
      </c>
    </row>
    <row r="24" spans="1:4" ht="15.75" thickBot="1" x14ac:dyDescent="0.25">
      <c r="A24" s="57">
        <v>5</v>
      </c>
      <c r="B24" s="41"/>
      <c r="C24" s="58" t="s">
        <v>264</v>
      </c>
      <c r="D24" s="59">
        <v>-234614000</v>
      </c>
    </row>
    <row r="25" spans="1:4" ht="16.5" customHeight="1" thickBot="1" x14ac:dyDescent="0.3">
      <c r="A25" s="60"/>
      <c r="B25" s="61"/>
      <c r="C25" s="62" t="s">
        <v>265</v>
      </c>
      <c r="D25" s="63">
        <f>+D24+D23+D22+D21+D20</f>
        <v>7703000</v>
      </c>
    </row>
    <row r="26" spans="1:4" ht="15.75" customHeight="1" x14ac:dyDescent="0.25">
      <c r="A26" s="64"/>
      <c r="B26" s="65"/>
      <c r="C26" s="66"/>
      <c r="D26" s="67"/>
    </row>
    <row r="27" spans="1:4" ht="15.75" x14ac:dyDescent="0.25">
      <c r="A27" s="53" t="s">
        <v>267</v>
      </c>
      <c r="B27" s="54" t="s">
        <v>39</v>
      </c>
      <c r="C27" s="55"/>
      <c r="D27" s="56"/>
    </row>
    <row r="28" spans="1:4" x14ac:dyDescent="0.2">
      <c r="A28" s="57">
        <v>1</v>
      </c>
      <c r="B28" s="41"/>
      <c r="C28" s="58" t="s">
        <v>260</v>
      </c>
      <c r="D28" s="59">
        <v>0</v>
      </c>
    </row>
    <row r="29" spans="1:4" x14ac:dyDescent="0.2">
      <c r="A29" s="57">
        <v>2</v>
      </c>
      <c r="B29" s="41"/>
      <c r="C29" s="58" t="s">
        <v>261</v>
      </c>
      <c r="D29" s="59">
        <v>0</v>
      </c>
    </row>
    <row r="30" spans="1:4" x14ac:dyDescent="0.2">
      <c r="A30" s="57">
        <v>3</v>
      </c>
      <c r="B30" s="41"/>
      <c r="C30" s="58" t="s">
        <v>262</v>
      </c>
      <c r="D30" s="59">
        <v>0</v>
      </c>
    </row>
    <row r="31" spans="1:4" x14ac:dyDescent="0.2">
      <c r="A31" s="57">
        <v>4</v>
      </c>
      <c r="B31" s="41"/>
      <c r="C31" s="58" t="s">
        <v>263</v>
      </c>
      <c r="D31" s="59">
        <v>0</v>
      </c>
    </row>
    <row r="32" spans="1:4" ht="15.75" thickBot="1" x14ac:dyDescent="0.25">
      <c r="A32" s="57">
        <v>5</v>
      </c>
      <c r="B32" s="41"/>
      <c r="C32" s="58" t="s">
        <v>264</v>
      </c>
      <c r="D32" s="59">
        <v>0</v>
      </c>
    </row>
    <row r="33" spans="1:4" ht="16.5" customHeight="1" thickBot="1" x14ac:dyDescent="0.3">
      <c r="A33" s="60"/>
      <c r="B33" s="61"/>
      <c r="C33" s="62" t="s">
        <v>265</v>
      </c>
      <c r="D33" s="63">
        <f>+D32+D31+D30+D29+D28</f>
        <v>0</v>
      </c>
    </row>
    <row r="34" spans="1:4" ht="15.75" customHeight="1" x14ac:dyDescent="0.25">
      <c r="A34" s="64"/>
      <c r="B34" s="65"/>
      <c r="C34" s="66"/>
      <c r="D34" s="67"/>
    </row>
    <row r="35" spans="1:4" ht="15.75" x14ac:dyDescent="0.25">
      <c r="A35" s="53" t="s">
        <v>268</v>
      </c>
      <c r="B35" s="54" t="s">
        <v>52</v>
      </c>
      <c r="C35" s="55"/>
      <c r="D35" s="56"/>
    </row>
    <row r="36" spans="1:4" x14ac:dyDescent="0.2">
      <c r="A36" s="57">
        <v>1</v>
      </c>
      <c r="B36" s="41"/>
      <c r="C36" s="58" t="s">
        <v>260</v>
      </c>
      <c r="D36" s="59">
        <v>0</v>
      </c>
    </row>
    <row r="37" spans="1:4" x14ac:dyDescent="0.2">
      <c r="A37" s="57">
        <v>2</v>
      </c>
      <c r="B37" s="41"/>
      <c r="C37" s="58" t="s">
        <v>261</v>
      </c>
      <c r="D37" s="59">
        <v>0</v>
      </c>
    </row>
    <row r="38" spans="1:4" x14ac:dyDescent="0.2">
      <c r="A38" s="57">
        <v>3</v>
      </c>
      <c r="B38" s="41"/>
      <c r="C38" s="58" t="s">
        <v>262</v>
      </c>
      <c r="D38" s="59">
        <v>0</v>
      </c>
    </row>
    <row r="39" spans="1:4" x14ac:dyDescent="0.2">
      <c r="A39" s="57">
        <v>4</v>
      </c>
      <c r="B39" s="41"/>
      <c r="C39" s="58" t="s">
        <v>263</v>
      </c>
      <c r="D39" s="59">
        <v>0</v>
      </c>
    </row>
    <row r="40" spans="1:4" ht="15.75" thickBot="1" x14ac:dyDescent="0.25">
      <c r="A40" s="57">
        <v>5</v>
      </c>
      <c r="B40" s="41"/>
      <c r="C40" s="58" t="s">
        <v>264</v>
      </c>
      <c r="D40" s="59">
        <v>0</v>
      </c>
    </row>
    <row r="41" spans="1:4" ht="16.5" customHeight="1" thickBot="1" x14ac:dyDescent="0.3">
      <c r="A41" s="60"/>
      <c r="B41" s="61"/>
      <c r="C41" s="62" t="s">
        <v>265</v>
      </c>
      <c r="D41" s="63">
        <f>+D40+D39+D38+D37+D36</f>
        <v>0</v>
      </c>
    </row>
    <row r="42" spans="1:4" ht="15.75" customHeight="1" x14ac:dyDescent="0.25">
      <c r="A42" s="64"/>
      <c r="B42" s="65"/>
      <c r="C42" s="66"/>
      <c r="D42" s="67"/>
    </row>
    <row r="43" spans="1:4" ht="15.75" x14ac:dyDescent="0.25">
      <c r="A43" s="53" t="s">
        <v>269</v>
      </c>
      <c r="B43" s="54" t="s">
        <v>60</v>
      </c>
      <c r="C43" s="55"/>
      <c r="D43" s="56"/>
    </row>
    <row r="44" spans="1:4" x14ac:dyDescent="0.2">
      <c r="A44" s="57">
        <v>1</v>
      </c>
      <c r="B44" s="41"/>
      <c r="C44" s="58" t="s">
        <v>260</v>
      </c>
      <c r="D44" s="59">
        <v>0</v>
      </c>
    </row>
    <row r="45" spans="1:4" x14ac:dyDescent="0.2">
      <c r="A45" s="57">
        <v>2</v>
      </c>
      <c r="B45" s="41"/>
      <c r="C45" s="58" t="s">
        <v>261</v>
      </c>
      <c r="D45" s="59">
        <v>0</v>
      </c>
    </row>
    <row r="46" spans="1:4" x14ac:dyDescent="0.2">
      <c r="A46" s="57">
        <v>3</v>
      </c>
      <c r="B46" s="41"/>
      <c r="C46" s="58" t="s">
        <v>262</v>
      </c>
      <c r="D46" s="59">
        <v>0</v>
      </c>
    </row>
    <row r="47" spans="1:4" x14ac:dyDescent="0.2">
      <c r="A47" s="57">
        <v>4</v>
      </c>
      <c r="B47" s="41"/>
      <c r="C47" s="58" t="s">
        <v>263</v>
      </c>
      <c r="D47" s="59">
        <v>0</v>
      </c>
    </row>
    <row r="48" spans="1:4" ht="15.75" thickBot="1" x14ac:dyDescent="0.25">
      <c r="A48" s="57">
        <v>5</v>
      </c>
      <c r="B48" s="41"/>
      <c r="C48" s="58" t="s">
        <v>264</v>
      </c>
      <c r="D48" s="59">
        <v>0</v>
      </c>
    </row>
    <row r="49" spans="1:4" ht="16.5" customHeight="1" thickBot="1" x14ac:dyDescent="0.3">
      <c r="A49" s="60"/>
      <c r="B49" s="61"/>
      <c r="C49" s="62" t="s">
        <v>265</v>
      </c>
      <c r="D49" s="63">
        <f>+D48+D47+D46+D45+D44</f>
        <v>0</v>
      </c>
    </row>
    <row r="50" spans="1:4" ht="15.75" customHeight="1" x14ac:dyDescent="0.25">
      <c r="A50" s="64"/>
      <c r="B50" s="65"/>
      <c r="C50" s="66"/>
      <c r="D50" s="67"/>
    </row>
    <row r="51" spans="1:4" ht="15.75" x14ac:dyDescent="0.25">
      <c r="A51" s="53" t="s">
        <v>270</v>
      </c>
      <c r="B51" s="54" t="s">
        <v>70</v>
      </c>
      <c r="C51" s="55"/>
      <c r="D51" s="56"/>
    </row>
    <row r="52" spans="1:4" x14ac:dyDescent="0.2">
      <c r="A52" s="57">
        <v>1</v>
      </c>
      <c r="B52" s="41"/>
      <c r="C52" s="58" t="s">
        <v>260</v>
      </c>
      <c r="D52" s="59">
        <v>0</v>
      </c>
    </row>
    <row r="53" spans="1:4" x14ac:dyDescent="0.2">
      <c r="A53" s="57">
        <v>2</v>
      </c>
      <c r="B53" s="41"/>
      <c r="C53" s="58" t="s">
        <v>261</v>
      </c>
      <c r="D53" s="59">
        <v>0</v>
      </c>
    </row>
    <row r="54" spans="1:4" x14ac:dyDescent="0.2">
      <c r="A54" s="57">
        <v>3</v>
      </c>
      <c r="B54" s="41"/>
      <c r="C54" s="58" t="s">
        <v>262</v>
      </c>
      <c r="D54" s="59">
        <v>0</v>
      </c>
    </row>
    <row r="55" spans="1:4" x14ac:dyDescent="0.2">
      <c r="A55" s="57">
        <v>4</v>
      </c>
      <c r="B55" s="41"/>
      <c r="C55" s="58" t="s">
        <v>263</v>
      </c>
      <c r="D55" s="59">
        <v>0</v>
      </c>
    </row>
    <row r="56" spans="1:4" ht="15.75" thickBot="1" x14ac:dyDescent="0.25">
      <c r="A56" s="57">
        <v>5</v>
      </c>
      <c r="B56" s="41"/>
      <c r="C56" s="58" t="s">
        <v>264</v>
      </c>
      <c r="D56" s="59">
        <v>0</v>
      </c>
    </row>
    <row r="57" spans="1:4" ht="16.5" customHeight="1" thickBot="1" x14ac:dyDescent="0.3">
      <c r="A57" s="60"/>
      <c r="B57" s="61"/>
      <c r="C57" s="62" t="s">
        <v>265</v>
      </c>
      <c r="D57" s="63">
        <f>+D56+D55+D54+D53+D52</f>
        <v>0</v>
      </c>
    </row>
    <row r="58" spans="1:4" ht="15.75" customHeight="1" x14ac:dyDescent="0.25">
      <c r="A58" s="64"/>
      <c r="B58" s="65"/>
      <c r="C58" s="66"/>
      <c r="D58" s="67"/>
    </row>
    <row r="59" spans="1:4" ht="31.5" x14ac:dyDescent="0.25">
      <c r="A59" s="53" t="s">
        <v>271</v>
      </c>
      <c r="B59" s="54" t="s">
        <v>74</v>
      </c>
      <c r="C59" s="55"/>
      <c r="D59" s="56"/>
    </row>
    <row r="60" spans="1:4" x14ac:dyDescent="0.2">
      <c r="A60" s="57">
        <v>1</v>
      </c>
      <c r="B60" s="41"/>
      <c r="C60" s="58" t="s">
        <v>260</v>
      </c>
      <c r="D60" s="59">
        <v>0</v>
      </c>
    </row>
    <row r="61" spans="1:4" x14ac:dyDescent="0.2">
      <c r="A61" s="57">
        <v>2</v>
      </c>
      <c r="B61" s="41"/>
      <c r="C61" s="58" t="s">
        <v>261</v>
      </c>
      <c r="D61" s="59">
        <v>0</v>
      </c>
    </row>
    <row r="62" spans="1:4" x14ac:dyDescent="0.2">
      <c r="A62" s="57">
        <v>3</v>
      </c>
      <c r="B62" s="41"/>
      <c r="C62" s="58" t="s">
        <v>262</v>
      </c>
      <c r="D62" s="59">
        <v>0</v>
      </c>
    </row>
    <row r="63" spans="1:4" x14ac:dyDescent="0.2">
      <c r="A63" s="57">
        <v>4</v>
      </c>
      <c r="B63" s="41"/>
      <c r="C63" s="58" t="s">
        <v>263</v>
      </c>
      <c r="D63" s="59">
        <v>0</v>
      </c>
    </row>
    <row r="64" spans="1:4" ht="15.75" thickBot="1" x14ac:dyDescent="0.25">
      <c r="A64" s="57">
        <v>5</v>
      </c>
      <c r="B64" s="41"/>
      <c r="C64" s="58" t="s">
        <v>264</v>
      </c>
      <c r="D64" s="59">
        <v>0</v>
      </c>
    </row>
    <row r="65" spans="1:4" ht="16.5" customHeight="1" thickBot="1" x14ac:dyDescent="0.3">
      <c r="A65" s="60"/>
      <c r="B65" s="61"/>
      <c r="C65" s="62" t="s">
        <v>265</v>
      </c>
      <c r="D65" s="63">
        <f>+D64+D63+D62+D61+D60</f>
        <v>0</v>
      </c>
    </row>
    <row r="66" spans="1:4" ht="15.75" customHeight="1" x14ac:dyDescent="0.25">
      <c r="A66" s="64"/>
      <c r="B66" s="65"/>
      <c r="C66" s="66"/>
      <c r="D66" s="67"/>
    </row>
    <row r="67" spans="1:4" ht="15.75" x14ac:dyDescent="0.25">
      <c r="A67" s="53" t="s">
        <v>272</v>
      </c>
      <c r="B67" s="54" t="s">
        <v>78</v>
      </c>
      <c r="C67" s="55"/>
      <c r="D67" s="56"/>
    </row>
    <row r="68" spans="1:4" x14ac:dyDescent="0.2">
      <c r="A68" s="57">
        <v>1</v>
      </c>
      <c r="B68" s="41"/>
      <c r="C68" s="58" t="s">
        <v>260</v>
      </c>
      <c r="D68" s="59">
        <v>0</v>
      </c>
    </row>
    <row r="69" spans="1:4" x14ac:dyDescent="0.2">
      <c r="A69" s="57">
        <v>2</v>
      </c>
      <c r="B69" s="41"/>
      <c r="C69" s="58" t="s">
        <v>261</v>
      </c>
      <c r="D69" s="59">
        <v>0</v>
      </c>
    </row>
    <row r="70" spans="1:4" x14ac:dyDescent="0.2">
      <c r="A70" s="57">
        <v>3</v>
      </c>
      <c r="B70" s="41"/>
      <c r="C70" s="58" t="s">
        <v>262</v>
      </c>
      <c r="D70" s="59">
        <v>0</v>
      </c>
    </row>
    <row r="71" spans="1:4" x14ac:dyDescent="0.2">
      <c r="A71" s="57">
        <v>4</v>
      </c>
      <c r="B71" s="41"/>
      <c r="C71" s="58" t="s">
        <v>263</v>
      </c>
      <c r="D71" s="59">
        <v>0</v>
      </c>
    </row>
    <row r="72" spans="1:4" ht="15.75" thickBot="1" x14ac:dyDescent="0.25">
      <c r="A72" s="57">
        <v>5</v>
      </c>
      <c r="B72" s="41"/>
      <c r="C72" s="58" t="s">
        <v>264</v>
      </c>
      <c r="D72" s="59">
        <v>0</v>
      </c>
    </row>
    <row r="73" spans="1:4" ht="16.5" customHeight="1" thickBot="1" x14ac:dyDescent="0.3">
      <c r="A73" s="60"/>
      <c r="B73" s="61"/>
      <c r="C73" s="62" t="s">
        <v>265</v>
      </c>
      <c r="D73" s="63">
        <f>+D72+D71+D70+D69+D68</f>
        <v>0</v>
      </c>
    </row>
    <row r="74" spans="1:4" ht="15.75" customHeight="1" x14ac:dyDescent="0.25">
      <c r="A74" s="64"/>
      <c r="B74" s="65"/>
      <c r="C74" s="66"/>
      <c r="D74" s="67"/>
    </row>
    <row r="75" spans="1:4" ht="15.75" x14ac:dyDescent="0.25">
      <c r="A75" s="53" t="s">
        <v>273</v>
      </c>
      <c r="B75" s="54" t="s">
        <v>87</v>
      </c>
      <c r="C75" s="55"/>
      <c r="D75" s="56"/>
    </row>
    <row r="76" spans="1:4" x14ac:dyDescent="0.2">
      <c r="A76" s="57">
        <v>1</v>
      </c>
      <c r="B76" s="41"/>
      <c r="C76" s="58" t="s">
        <v>260</v>
      </c>
      <c r="D76" s="59">
        <v>4251561</v>
      </c>
    </row>
    <row r="77" spans="1:4" x14ac:dyDescent="0.2">
      <c r="A77" s="57">
        <v>2</v>
      </c>
      <c r="B77" s="41"/>
      <c r="C77" s="58" t="s">
        <v>261</v>
      </c>
      <c r="D77" s="59">
        <v>0</v>
      </c>
    </row>
    <row r="78" spans="1:4" x14ac:dyDescent="0.2">
      <c r="A78" s="57">
        <v>3</v>
      </c>
      <c r="B78" s="41"/>
      <c r="C78" s="58" t="s">
        <v>262</v>
      </c>
      <c r="D78" s="59">
        <v>0</v>
      </c>
    </row>
    <row r="79" spans="1:4" x14ac:dyDescent="0.2">
      <c r="A79" s="57">
        <v>4</v>
      </c>
      <c r="B79" s="41"/>
      <c r="C79" s="58" t="s">
        <v>263</v>
      </c>
      <c r="D79" s="59">
        <v>0</v>
      </c>
    </row>
    <row r="80" spans="1:4" ht="15.75" thickBot="1" x14ac:dyDescent="0.25">
      <c r="A80" s="57">
        <v>5</v>
      </c>
      <c r="B80" s="41"/>
      <c r="C80" s="58" t="s">
        <v>264</v>
      </c>
      <c r="D80" s="59">
        <v>0</v>
      </c>
    </row>
    <row r="81" spans="1:4" ht="16.5" customHeight="1" thickBot="1" x14ac:dyDescent="0.3">
      <c r="A81" s="60"/>
      <c r="B81" s="61"/>
      <c r="C81" s="62" t="s">
        <v>265</v>
      </c>
      <c r="D81" s="63">
        <f>+D80+D79+D78+D77+D76</f>
        <v>4251561</v>
      </c>
    </row>
    <row r="82" spans="1:4" ht="15.75" customHeight="1" x14ac:dyDescent="0.25">
      <c r="A82" s="64"/>
      <c r="B82" s="65"/>
      <c r="C82" s="66"/>
      <c r="D82" s="67"/>
    </row>
    <row r="83" spans="1:4" ht="15.75" x14ac:dyDescent="0.25">
      <c r="A83" s="53" t="s">
        <v>274</v>
      </c>
      <c r="B83" s="54" t="s">
        <v>95</v>
      </c>
      <c r="C83" s="55"/>
      <c r="D83" s="56"/>
    </row>
    <row r="84" spans="1:4" x14ac:dyDescent="0.2">
      <c r="A84" s="57">
        <v>1</v>
      </c>
      <c r="B84" s="41"/>
      <c r="C84" s="58" t="s">
        <v>260</v>
      </c>
      <c r="D84" s="59">
        <v>0</v>
      </c>
    </row>
    <row r="85" spans="1:4" x14ac:dyDescent="0.2">
      <c r="A85" s="57">
        <v>2</v>
      </c>
      <c r="B85" s="41"/>
      <c r="C85" s="58" t="s">
        <v>261</v>
      </c>
      <c r="D85" s="59">
        <v>0</v>
      </c>
    </row>
    <row r="86" spans="1:4" x14ac:dyDescent="0.2">
      <c r="A86" s="57">
        <v>3</v>
      </c>
      <c r="B86" s="41"/>
      <c r="C86" s="58" t="s">
        <v>262</v>
      </c>
      <c r="D86" s="59">
        <v>0</v>
      </c>
    </row>
    <row r="87" spans="1:4" x14ac:dyDescent="0.2">
      <c r="A87" s="57">
        <v>4</v>
      </c>
      <c r="B87" s="41"/>
      <c r="C87" s="58" t="s">
        <v>263</v>
      </c>
      <c r="D87" s="59">
        <v>0</v>
      </c>
    </row>
    <row r="88" spans="1:4" ht="15.75" thickBot="1" x14ac:dyDescent="0.25">
      <c r="A88" s="57">
        <v>5</v>
      </c>
      <c r="B88" s="41"/>
      <c r="C88" s="58" t="s">
        <v>264</v>
      </c>
      <c r="D88" s="59">
        <v>0</v>
      </c>
    </row>
    <row r="89" spans="1:4" ht="16.5" customHeight="1" thickBot="1" x14ac:dyDescent="0.3">
      <c r="A89" s="60"/>
      <c r="B89" s="61"/>
      <c r="C89" s="62" t="s">
        <v>265</v>
      </c>
      <c r="D89" s="63">
        <f>+D88+D87+D86+D85+D84</f>
        <v>0</v>
      </c>
    </row>
    <row r="90" spans="1:4" ht="15.75" customHeight="1" x14ac:dyDescent="0.25">
      <c r="A90" s="64"/>
      <c r="B90" s="65"/>
      <c r="C90" s="66"/>
      <c r="D90" s="67"/>
    </row>
    <row r="91" spans="1:4" ht="15.75" x14ac:dyDescent="0.25">
      <c r="A91" s="53" t="s">
        <v>275</v>
      </c>
      <c r="B91" s="54" t="s">
        <v>107</v>
      </c>
      <c r="C91" s="55"/>
      <c r="D91" s="56"/>
    </row>
    <row r="92" spans="1:4" x14ac:dyDescent="0.2">
      <c r="A92" s="57">
        <v>1</v>
      </c>
      <c r="B92" s="41"/>
      <c r="C92" s="58" t="s">
        <v>260</v>
      </c>
      <c r="D92" s="59">
        <v>5708750</v>
      </c>
    </row>
    <row r="93" spans="1:4" x14ac:dyDescent="0.2">
      <c r="A93" s="57">
        <v>2</v>
      </c>
      <c r="B93" s="41"/>
      <c r="C93" s="58" t="s">
        <v>261</v>
      </c>
      <c r="D93" s="59">
        <v>0</v>
      </c>
    </row>
    <row r="94" spans="1:4" x14ac:dyDescent="0.2">
      <c r="A94" s="57">
        <v>3</v>
      </c>
      <c r="B94" s="41"/>
      <c r="C94" s="58" t="s">
        <v>262</v>
      </c>
      <c r="D94" s="59">
        <v>0</v>
      </c>
    </row>
    <row r="95" spans="1:4" x14ac:dyDescent="0.2">
      <c r="A95" s="57">
        <v>4</v>
      </c>
      <c r="B95" s="41"/>
      <c r="C95" s="58" t="s">
        <v>263</v>
      </c>
      <c r="D95" s="59">
        <v>0</v>
      </c>
    </row>
    <row r="96" spans="1:4" ht="15.75" thickBot="1" x14ac:dyDescent="0.25">
      <c r="A96" s="57">
        <v>5</v>
      </c>
      <c r="B96" s="41"/>
      <c r="C96" s="58" t="s">
        <v>264</v>
      </c>
      <c r="D96" s="59">
        <v>0</v>
      </c>
    </row>
    <row r="97" spans="1:4" ht="16.5" customHeight="1" thickBot="1" x14ac:dyDescent="0.3">
      <c r="A97" s="60"/>
      <c r="B97" s="61"/>
      <c r="C97" s="62" t="s">
        <v>265</v>
      </c>
      <c r="D97" s="63">
        <f>+D96+D95+D94+D93+D92</f>
        <v>5708750</v>
      </c>
    </row>
    <row r="98" spans="1:4" ht="15.75" customHeight="1" x14ac:dyDescent="0.25">
      <c r="A98" s="64"/>
      <c r="B98" s="65"/>
      <c r="C98" s="66"/>
      <c r="D98" s="67"/>
    </row>
    <row r="99" spans="1:4" ht="15.75" x14ac:dyDescent="0.25">
      <c r="A99" s="53" t="s">
        <v>276</v>
      </c>
      <c r="B99" s="54" t="s">
        <v>113</v>
      </c>
      <c r="C99" s="55"/>
      <c r="D99" s="56"/>
    </row>
    <row r="100" spans="1:4" x14ac:dyDescent="0.2">
      <c r="A100" s="57">
        <v>1</v>
      </c>
      <c r="B100" s="41"/>
      <c r="C100" s="58" t="s">
        <v>260</v>
      </c>
      <c r="D100" s="59">
        <v>23459617</v>
      </c>
    </row>
    <row r="101" spans="1:4" x14ac:dyDescent="0.2">
      <c r="A101" s="57">
        <v>2</v>
      </c>
      <c r="B101" s="41"/>
      <c r="C101" s="58" t="s">
        <v>261</v>
      </c>
      <c r="D101" s="59">
        <v>0</v>
      </c>
    </row>
    <row r="102" spans="1:4" x14ac:dyDescent="0.2">
      <c r="A102" s="57">
        <v>3</v>
      </c>
      <c r="B102" s="41"/>
      <c r="C102" s="58" t="s">
        <v>262</v>
      </c>
      <c r="D102" s="59">
        <v>0</v>
      </c>
    </row>
    <row r="103" spans="1:4" x14ac:dyDescent="0.2">
      <c r="A103" s="57">
        <v>4</v>
      </c>
      <c r="B103" s="41"/>
      <c r="C103" s="58" t="s">
        <v>263</v>
      </c>
      <c r="D103" s="59">
        <v>0</v>
      </c>
    </row>
    <row r="104" spans="1:4" ht="15.75" thickBot="1" x14ac:dyDescent="0.25">
      <c r="A104" s="57">
        <v>5</v>
      </c>
      <c r="B104" s="41"/>
      <c r="C104" s="58" t="s">
        <v>264</v>
      </c>
      <c r="D104" s="59">
        <v>-8793746</v>
      </c>
    </row>
    <row r="105" spans="1:4" ht="16.5" customHeight="1" thickBot="1" x14ac:dyDescent="0.3">
      <c r="A105" s="60"/>
      <c r="B105" s="61"/>
      <c r="C105" s="62" t="s">
        <v>265</v>
      </c>
      <c r="D105" s="63">
        <f>+D104+D103+D102+D101+D100</f>
        <v>14665871</v>
      </c>
    </row>
    <row r="106" spans="1:4" ht="15.75" customHeight="1" x14ac:dyDescent="0.25">
      <c r="A106" s="64"/>
      <c r="B106" s="65"/>
      <c r="C106" s="66"/>
      <c r="D106" s="67"/>
    </row>
    <row r="107" spans="1:4" ht="15.75" x14ac:dyDescent="0.25">
      <c r="A107" s="53" t="s">
        <v>277</v>
      </c>
      <c r="B107" s="54" t="s">
        <v>119</v>
      </c>
      <c r="C107" s="55"/>
      <c r="D107" s="56"/>
    </row>
    <row r="108" spans="1:4" x14ac:dyDescent="0.2">
      <c r="A108" s="57">
        <v>1</v>
      </c>
      <c r="B108" s="41"/>
      <c r="C108" s="58" t="s">
        <v>260</v>
      </c>
      <c r="D108" s="59">
        <v>0</v>
      </c>
    </row>
    <row r="109" spans="1:4" x14ac:dyDescent="0.2">
      <c r="A109" s="57">
        <v>2</v>
      </c>
      <c r="B109" s="41"/>
      <c r="C109" s="58" t="s">
        <v>261</v>
      </c>
      <c r="D109" s="59">
        <v>0</v>
      </c>
    </row>
    <row r="110" spans="1:4" x14ac:dyDescent="0.2">
      <c r="A110" s="57">
        <v>3</v>
      </c>
      <c r="B110" s="41"/>
      <c r="C110" s="58" t="s">
        <v>262</v>
      </c>
      <c r="D110" s="59">
        <v>0</v>
      </c>
    </row>
    <row r="111" spans="1:4" x14ac:dyDescent="0.2">
      <c r="A111" s="57">
        <v>4</v>
      </c>
      <c r="B111" s="41"/>
      <c r="C111" s="58" t="s">
        <v>263</v>
      </c>
      <c r="D111" s="59">
        <v>0</v>
      </c>
    </row>
    <row r="112" spans="1:4" ht="15.75" thickBot="1" x14ac:dyDescent="0.25">
      <c r="A112" s="57">
        <v>5</v>
      </c>
      <c r="B112" s="41"/>
      <c r="C112" s="58" t="s">
        <v>264</v>
      </c>
      <c r="D112" s="59">
        <v>0</v>
      </c>
    </row>
    <row r="113" spans="1:4" ht="16.5" customHeight="1" thickBot="1" x14ac:dyDescent="0.3">
      <c r="A113" s="60"/>
      <c r="B113" s="61"/>
      <c r="C113" s="62" t="s">
        <v>265</v>
      </c>
      <c r="D113" s="63">
        <f>+D112+D111+D110+D109+D108</f>
        <v>0</v>
      </c>
    </row>
    <row r="114" spans="1:4" ht="15.75" customHeight="1" x14ac:dyDescent="0.25">
      <c r="A114" s="64"/>
      <c r="B114" s="65"/>
      <c r="C114" s="66"/>
      <c r="D114" s="67"/>
    </row>
    <row r="115" spans="1:4" ht="15.75" x14ac:dyDescent="0.25">
      <c r="A115" s="53" t="s">
        <v>278</v>
      </c>
      <c r="B115" s="54" t="s">
        <v>124</v>
      </c>
      <c r="C115" s="55"/>
      <c r="D115" s="56"/>
    </row>
    <row r="116" spans="1:4" x14ac:dyDescent="0.2">
      <c r="A116" s="57">
        <v>1</v>
      </c>
      <c r="B116" s="41"/>
      <c r="C116" s="58" t="s">
        <v>260</v>
      </c>
      <c r="D116" s="59">
        <v>3042193</v>
      </c>
    </row>
    <row r="117" spans="1:4" x14ac:dyDescent="0.2">
      <c r="A117" s="57">
        <v>2</v>
      </c>
      <c r="B117" s="41"/>
      <c r="C117" s="58" t="s">
        <v>261</v>
      </c>
      <c r="D117" s="59">
        <v>0</v>
      </c>
    </row>
    <row r="118" spans="1:4" x14ac:dyDescent="0.2">
      <c r="A118" s="57">
        <v>3</v>
      </c>
      <c r="B118" s="41"/>
      <c r="C118" s="58" t="s">
        <v>262</v>
      </c>
      <c r="D118" s="59">
        <v>0</v>
      </c>
    </row>
    <row r="119" spans="1:4" x14ac:dyDescent="0.2">
      <c r="A119" s="57">
        <v>4</v>
      </c>
      <c r="B119" s="41"/>
      <c r="C119" s="58" t="s">
        <v>263</v>
      </c>
      <c r="D119" s="59">
        <v>0</v>
      </c>
    </row>
    <row r="120" spans="1:4" ht="15.75" thickBot="1" x14ac:dyDescent="0.25">
      <c r="A120" s="57">
        <v>5</v>
      </c>
      <c r="B120" s="41"/>
      <c r="C120" s="58" t="s">
        <v>264</v>
      </c>
      <c r="D120" s="59">
        <v>0</v>
      </c>
    </row>
    <row r="121" spans="1:4" ht="16.5" customHeight="1" thickBot="1" x14ac:dyDescent="0.3">
      <c r="A121" s="60"/>
      <c r="B121" s="61"/>
      <c r="C121" s="62" t="s">
        <v>265</v>
      </c>
      <c r="D121" s="63">
        <f>+D120+D119+D118+D117+D116</f>
        <v>3042193</v>
      </c>
    </row>
    <row r="122" spans="1:4" ht="15.75" customHeight="1" x14ac:dyDescent="0.25">
      <c r="A122" s="64"/>
      <c r="B122" s="65"/>
      <c r="C122" s="66"/>
      <c r="D122" s="67"/>
    </row>
    <row r="123" spans="1:4" ht="15.75" x14ac:dyDescent="0.25">
      <c r="A123" s="53" t="s">
        <v>279</v>
      </c>
      <c r="B123" s="54" t="s">
        <v>130</v>
      </c>
      <c r="C123" s="55"/>
      <c r="D123" s="56"/>
    </row>
    <row r="124" spans="1:4" x14ac:dyDescent="0.2">
      <c r="A124" s="57">
        <v>1</v>
      </c>
      <c r="B124" s="41"/>
      <c r="C124" s="58" t="s">
        <v>260</v>
      </c>
      <c r="D124" s="59">
        <v>89449023</v>
      </c>
    </row>
    <row r="125" spans="1:4" x14ac:dyDescent="0.2">
      <c r="A125" s="57">
        <v>2</v>
      </c>
      <c r="B125" s="41"/>
      <c r="C125" s="58" t="s">
        <v>261</v>
      </c>
      <c r="D125" s="59">
        <v>3474517</v>
      </c>
    </row>
    <row r="126" spans="1:4" x14ac:dyDescent="0.2">
      <c r="A126" s="57">
        <v>3</v>
      </c>
      <c r="B126" s="41"/>
      <c r="C126" s="58" t="s">
        <v>262</v>
      </c>
      <c r="D126" s="59">
        <v>0</v>
      </c>
    </row>
    <row r="127" spans="1:4" x14ac:dyDescent="0.2">
      <c r="A127" s="57">
        <v>4</v>
      </c>
      <c r="B127" s="41"/>
      <c r="C127" s="58" t="s">
        <v>263</v>
      </c>
      <c r="D127" s="59">
        <v>26995365</v>
      </c>
    </row>
    <row r="128" spans="1:4" ht="15.75" thickBot="1" x14ac:dyDescent="0.25">
      <c r="A128" s="57">
        <v>5</v>
      </c>
      <c r="B128" s="41"/>
      <c r="C128" s="58" t="s">
        <v>264</v>
      </c>
      <c r="D128" s="59">
        <v>0</v>
      </c>
    </row>
    <row r="129" spans="1:4" ht="16.5" customHeight="1" thickBot="1" x14ac:dyDescent="0.3">
      <c r="A129" s="60"/>
      <c r="B129" s="61"/>
      <c r="C129" s="62" t="s">
        <v>265</v>
      </c>
      <c r="D129" s="63">
        <f>+D128+D127+D126+D125+D124</f>
        <v>119918905</v>
      </c>
    </row>
    <row r="130" spans="1:4" ht="15.75" customHeight="1" x14ac:dyDescent="0.25">
      <c r="A130" s="64"/>
      <c r="B130" s="65"/>
      <c r="C130" s="66"/>
      <c r="D130" s="67"/>
    </row>
    <row r="131" spans="1:4" ht="15.75" x14ac:dyDescent="0.25">
      <c r="A131" s="53" t="s">
        <v>280</v>
      </c>
      <c r="B131" s="54" t="s">
        <v>135</v>
      </c>
      <c r="C131" s="55"/>
      <c r="D131" s="56"/>
    </row>
    <row r="132" spans="1:4" x14ac:dyDescent="0.2">
      <c r="A132" s="57">
        <v>1</v>
      </c>
      <c r="B132" s="41"/>
      <c r="C132" s="58" t="s">
        <v>260</v>
      </c>
      <c r="D132" s="59">
        <v>0</v>
      </c>
    </row>
    <row r="133" spans="1:4" x14ac:dyDescent="0.2">
      <c r="A133" s="57">
        <v>2</v>
      </c>
      <c r="B133" s="41"/>
      <c r="C133" s="58" t="s">
        <v>261</v>
      </c>
      <c r="D133" s="59">
        <v>0</v>
      </c>
    </row>
    <row r="134" spans="1:4" x14ac:dyDescent="0.2">
      <c r="A134" s="57">
        <v>3</v>
      </c>
      <c r="B134" s="41"/>
      <c r="C134" s="58" t="s">
        <v>262</v>
      </c>
      <c r="D134" s="59">
        <v>0</v>
      </c>
    </row>
    <row r="135" spans="1:4" x14ac:dyDescent="0.2">
      <c r="A135" s="57">
        <v>4</v>
      </c>
      <c r="B135" s="41"/>
      <c r="C135" s="58" t="s">
        <v>263</v>
      </c>
      <c r="D135" s="59">
        <v>0</v>
      </c>
    </row>
    <row r="136" spans="1:4" ht="15.75" thickBot="1" x14ac:dyDescent="0.25">
      <c r="A136" s="57">
        <v>5</v>
      </c>
      <c r="B136" s="41"/>
      <c r="C136" s="58" t="s">
        <v>264</v>
      </c>
      <c r="D136" s="59">
        <v>0</v>
      </c>
    </row>
    <row r="137" spans="1:4" ht="16.5" customHeight="1" thickBot="1" x14ac:dyDescent="0.3">
      <c r="A137" s="60"/>
      <c r="B137" s="61"/>
      <c r="C137" s="62" t="s">
        <v>265</v>
      </c>
      <c r="D137" s="63">
        <f>+D136+D135+D134+D133+D132</f>
        <v>0</v>
      </c>
    </row>
    <row r="138" spans="1:4" ht="15.75" customHeight="1" x14ac:dyDescent="0.25">
      <c r="A138" s="64"/>
      <c r="B138" s="65"/>
      <c r="C138" s="66"/>
      <c r="D138" s="67"/>
    </row>
    <row r="139" spans="1:4" ht="15.75" x14ac:dyDescent="0.25">
      <c r="A139" s="53" t="s">
        <v>281</v>
      </c>
      <c r="B139" s="54" t="s">
        <v>146</v>
      </c>
      <c r="C139" s="55"/>
      <c r="D139" s="56"/>
    </row>
    <row r="140" spans="1:4" x14ac:dyDescent="0.2">
      <c r="A140" s="57">
        <v>1</v>
      </c>
      <c r="B140" s="41"/>
      <c r="C140" s="58" t="s">
        <v>260</v>
      </c>
      <c r="D140" s="59">
        <v>0</v>
      </c>
    </row>
    <row r="141" spans="1:4" x14ac:dyDescent="0.2">
      <c r="A141" s="57">
        <v>2</v>
      </c>
      <c r="B141" s="41"/>
      <c r="C141" s="58" t="s">
        <v>261</v>
      </c>
      <c r="D141" s="59">
        <v>0</v>
      </c>
    </row>
    <row r="142" spans="1:4" x14ac:dyDescent="0.2">
      <c r="A142" s="57">
        <v>3</v>
      </c>
      <c r="B142" s="41"/>
      <c r="C142" s="58" t="s">
        <v>262</v>
      </c>
      <c r="D142" s="59">
        <v>0</v>
      </c>
    </row>
    <row r="143" spans="1:4" x14ac:dyDescent="0.2">
      <c r="A143" s="57">
        <v>4</v>
      </c>
      <c r="B143" s="41"/>
      <c r="C143" s="58" t="s">
        <v>263</v>
      </c>
      <c r="D143" s="59">
        <v>0</v>
      </c>
    </row>
    <row r="144" spans="1:4" ht="15.75" thickBot="1" x14ac:dyDescent="0.25">
      <c r="A144" s="57">
        <v>5</v>
      </c>
      <c r="B144" s="41"/>
      <c r="C144" s="58" t="s">
        <v>264</v>
      </c>
      <c r="D144" s="59">
        <v>0</v>
      </c>
    </row>
    <row r="145" spans="1:4" ht="16.5" customHeight="1" thickBot="1" x14ac:dyDescent="0.3">
      <c r="A145" s="60"/>
      <c r="B145" s="61"/>
      <c r="C145" s="62" t="s">
        <v>265</v>
      </c>
      <c r="D145" s="63">
        <f>+D144+D143+D142+D141+D140</f>
        <v>0</v>
      </c>
    </row>
    <row r="146" spans="1:4" ht="15.75" customHeight="1" x14ac:dyDescent="0.25">
      <c r="A146" s="64"/>
      <c r="B146" s="65"/>
      <c r="C146" s="66"/>
      <c r="D146" s="67"/>
    </row>
    <row r="147" spans="1:4" ht="15.75" x14ac:dyDescent="0.25">
      <c r="A147" s="53" t="s">
        <v>282</v>
      </c>
      <c r="B147" s="54" t="s">
        <v>153</v>
      </c>
      <c r="C147" s="55"/>
      <c r="D147" s="56"/>
    </row>
    <row r="148" spans="1:4" x14ac:dyDescent="0.2">
      <c r="A148" s="57">
        <v>1</v>
      </c>
      <c r="B148" s="41"/>
      <c r="C148" s="58" t="s">
        <v>260</v>
      </c>
      <c r="D148" s="59">
        <v>0</v>
      </c>
    </row>
    <row r="149" spans="1:4" x14ac:dyDescent="0.2">
      <c r="A149" s="57">
        <v>2</v>
      </c>
      <c r="B149" s="41"/>
      <c r="C149" s="58" t="s">
        <v>261</v>
      </c>
      <c r="D149" s="59">
        <v>0</v>
      </c>
    </row>
    <row r="150" spans="1:4" x14ac:dyDescent="0.2">
      <c r="A150" s="57">
        <v>3</v>
      </c>
      <c r="B150" s="41"/>
      <c r="C150" s="58" t="s">
        <v>262</v>
      </c>
      <c r="D150" s="59">
        <v>0</v>
      </c>
    </row>
    <row r="151" spans="1:4" x14ac:dyDescent="0.2">
      <c r="A151" s="57">
        <v>4</v>
      </c>
      <c r="B151" s="41"/>
      <c r="C151" s="58" t="s">
        <v>263</v>
      </c>
      <c r="D151" s="59">
        <v>0</v>
      </c>
    </row>
    <row r="152" spans="1:4" ht="15.75" thickBot="1" x14ac:dyDescent="0.25">
      <c r="A152" s="57">
        <v>5</v>
      </c>
      <c r="B152" s="41"/>
      <c r="C152" s="58" t="s">
        <v>264</v>
      </c>
      <c r="D152" s="59">
        <v>0</v>
      </c>
    </row>
    <row r="153" spans="1:4" ht="16.5" customHeight="1" thickBot="1" x14ac:dyDescent="0.3">
      <c r="A153" s="60"/>
      <c r="B153" s="61"/>
      <c r="C153" s="62" t="s">
        <v>265</v>
      </c>
      <c r="D153" s="63">
        <f>+D152+D151+D150+D149+D148</f>
        <v>0</v>
      </c>
    </row>
    <row r="154" spans="1:4" ht="15.75" customHeight="1" x14ac:dyDescent="0.25">
      <c r="A154" s="64"/>
      <c r="B154" s="65"/>
      <c r="C154" s="66"/>
      <c r="D154" s="67"/>
    </row>
    <row r="155" spans="1:4" ht="15.75" x14ac:dyDescent="0.25">
      <c r="A155" s="53" t="s">
        <v>283</v>
      </c>
      <c r="B155" s="54" t="s">
        <v>158</v>
      </c>
      <c r="C155" s="55"/>
      <c r="D155" s="56"/>
    </row>
    <row r="156" spans="1:4" x14ac:dyDescent="0.2">
      <c r="A156" s="57">
        <v>1</v>
      </c>
      <c r="B156" s="41"/>
      <c r="C156" s="58" t="s">
        <v>260</v>
      </c>
      <c r="D156" s="59">
        <v>0</v>
      </c>
    </row>
    <row r="157" spans="1:4" x14ac:dyDescent="0.2">
      <c r="A157" s="57">
        <v>2</v>
      </c>
      <c r="B157" s="41"/>
      <c r="C157" s="58" t="s">
        <v>261</v>
      </c>
      <c r="D157" s="59">
        <v>0</v>
      </c>
    </row>
    <row r="158" spans="1:4" x14ac:dyDescent="0.2">
      <c r="A158" s="57">
        <v>3</v>
      </c>
      <c r="B158" s="41"/>
      <c r="C158" s="58" t="s">
        <v>262</v>
      </c>
      <c r="D158" s="59">
        <v>0</v>
      </c>
    </row>
    <row r="159" spans="1:4" x14ac:dyDescent="0.2">
      <c r="A159" s="57">
        <v>4</v>
      </c>
      <c r="B159" s="41"/>
      <c r="C159" s="58" t="s">
        <v>263</v>
      </c>
      <c r="D159" s="59">
        <v>0</v>
      </c>
    </row>
    <row r="160" spans="1:4" ht="15.75" thickBot="1" x14ac:dyDescent="0.25">
      <c r="A160" s="57">
        <v>5</v>
      </c>
      <c r="B160" s="41"/>
      <c r="C160" s="58" t="s">
        <v>264</v>
      </c>
      <c r="D160" s="59">
        <v>0</v>
      </c>
    </row>
    <row r="161" spans="1:4" ht="16.5" customHeight="1" thickBot="1" x14ac:dyDescent="0.3">
      <c r="A161" s="60"/>
      <c r="B161" s="61"/>
      <c r="C161" s="62" t="s">
        <v>265</v>
      </c>
      <c r="D161" s="63">
        <f>+D160+D159+D158+D157+D156</f>
        <v>0</v>
      </c>
    </row>
    <row r="162" spans="1:4" ht="15.75" customHeight="1" x14ac:dyDescent="0.25">
      <c r="A162" s="64"/>
      <c r="B162" s="65"/>
      <c r="C162" s="66"/>
      <c r="D162" s="67"/>
    </row>
    <row r="163" spans="1:4" ht="15.75" x14ac:dyDescent="0.25">
      <c r="A163" s="53" t="s">
        <v>284</v>
      </c>
      <c r="B163" s="54" t="s">
        <v>162</v>
      </c>
      <c r="C163" s="55"/>
      <c r="D163" s="56"/>
    </row>
    <row r="164" spans="1:4" x14ac:dyDescent="0.2">
      <c r="A164" s="57">
        <v>1</v>
      </c>
      <c r="B164" s="41"/>
      <c r="C164" s="58" t="s">
        <v>260</v>
      </c>
      <c r="D164" s="59">
        <v>7647000</v>
      </c>
    </row>
    <row r="165" spans="1:4" x14ac:dyDescent="0.2">
      <c r="A165" s="57">
        <v>2</v>
      </c>
      <c r="B165" s="41"/>
      <c r="C165" s="58" t="s">
        <v>261</v>
      </c>
      <c r="D165" s="59">
        <v>168000</v>
      </c>
    </row>
    <row r="166" spans="1:4" x14ac:dyDescent="0.2">
      <c r="A166" s="57">
        <v>3</v>
      </c>
      <c r="B166" s="41"/>
      <c r="C166" s="58" t="s">
        <v>262</v>
      </c>
      <c r="D166" s="59">
        <v>0</v>
      </c>
    </row>
    <row r="167" spans="1:4" x14ac:dyDescent="0.2">
      <c r="A167" s="57">
        <v>4</v>
      </c>
      <c r="B167" s="41"/>
      <c r="C167" s="58" t="s">
        <v>263</v>
      </c>
      <c r="D167" s="59">
        <v>42000</v>
      </c>
    </row>
    <row r="168" spans="1:4" ht="15.75" thickBot="1" x14ac:dyDescent="0.25">
      <c r="A168" s="57">
        <v>5</v>
      </c>
      <c r="B168" s="41"/>
      <c r="C168" s="58" t="s">
        <v>264</v>
      </c>
      <c r="D168" s="59">
        <v>0</v>
      </c>
    </row>
    <row r="169" spans="1:4" ht="16.5" customHeight="1" thickBot="1" x14ac:dyDescent="0.3">
      <c r="A169" s="60"/>
      <c r="B169" s="61"/>
      <c r="C169" s="62" t="s">
        <v>265</v>
      </c>
      <c r="D169" s="63">
        <f>+D168+D167+D166+D165+D164</f>
        <v>7857000</v>
      </c>
    </row>
    <row r="170" spans="1:4" ht="15.75" customHeight="1" x14ac:dyDescent="0.25">
      <c r="A170" s="64"/>
      <c r="B170" s="65"/>
      <c r="C170" s="66"/>
      <c r="D170" s="67"/>
    </row>
    <row r="171" spans="1:4" ht="31.5" x14ac:dyDescent="0.25">
      <c r="A171" s="53" t="s">
        <v>285</v>
      </c>
      <c r="B171" s="54" t="s">
        <v>170</v>
      </c>
      <c r="C171" s="55"/>
      <c r="D171" s="56"/>
    </row>
    <row r="172" spans="1:4" x14ac:dyDescent="0.2">
      <c r="A172" s="57">
        <v>1</v>
      </c>
      <c r="B172" s="41"/>
      <c r="C172" s="58" t="s">
        <v>260</v>
      </c>
      <c r="D172" s="59">
        <v>0</v>
      </c>
    </row>
    <row r="173" spans="1:4" x14ac:dyDescent="0.2">
      <c r="A173" s="57">
        <v>2</v>
      </c>
      <c r="B173" s="41"/>
      <c r="C173" s="58" t="s">
        <v>261</v>
      </c>
      <c r="D173" s="59">
        <v>0</v>
      </c>
    </row>
    <row r="174" spans="1:4" x14ac:dyDescent="0.2">
      <c r="A174" s="57">
        <v>3</v>
      </c>
      <c r="B174" s="41"/>
      <c r="C174" s="58" t="s">
        <v>262</v>
      </c>
      <c r="D174" s="59">
        <v>0</v>
      </c>
    </row>
    <row r="175" spans="1:4" x14ac:dyDescent="0.2">
      <c r="A175" s="57">
        <v>4</v>
      </c>
      <c r="B175" s="41"/>
      <c r="C175" s="58" t="s">
        <v>263</v>
      </c>
      <c r="D175" s="59">
        <v>0</v>
      </c>
    </row>
    <row r="176" spans="1:4" ht="15.75" thickBot="1" x14ac:dyDescent="0.25">
      <c r="A176" s="57">
        <v>5</v>
      </c>
      <c r="B176" s="41"/>
      <c r="C176" s="58" t="s">
        <v>264</v>
      </c>
      <c r="D176" s="59">
        <v>0</v>
      </c>
    </row>
    <row r="177" spans="1:4" ht="16.5" customHeight="1" thickBot="1" x14ac:dyDescent="0.3">
      <c r="A177" s="60"/>
      <c r="B177" s="61"/>
      <c r="C177" s="62" t="s">
        <v>265</v>
      </c>
      <c r="D177" s="63">
        <f>+D176+D175+D174+D173+D172</f>
        <v>0</v>
      </c>
    </row>
    <row r="178" spans="1:4" ht="15.75" customHeight="1" x14ac:dyDescent="0.25">
      <c r="A178" s="64"/>
      <c r="B178" s="65"/>
      <c r="C178" s="66"/>
      <c r="D178" s="67"/>
    </row>
    <row r="179" spans="1:4" ht="15.75" x14ac:dyDescent="0.25">
      <c r="A179" s="53" t="s">
        <v>286</v>
      </c>
      <c r="B179" s="54" t="s">
        <v>180</v>
      </c>
      <c r="C179" s="55"/>
      <c r="D179" s="56"/>
    </row>
    <row r="180" spans="1:4" x14ac:dyDescent="0.2">
      <c r="A180" s="57">
        <v>1</v>
      </c>
      <c r="B180" s="41"/>
      <c r="C180" s="58" t="s">
        <v>260</v>
      </c>
      <c r="D180" s="59">
        <v>-2034599</v>
      </c>
    </row>
    <row r="181" spans="1:4" x14ac:dyDescent="0.2">
      <c r="A181" s="57">
        <v>2</v>
      </c>
      <c r="B181" s="41"/>
      <c r="C181" s="58" t="s">
        <v>261</v>
      </c>
      <c r="D181" s="59">
        <v>0</v>
      </c>
    </row>
    <row r="182" spans="1:4" x14ac:dyDescent="0.2">
      <c r="A182" s="57">
        <v>3</v>
      </c>
      <c r="B182" s="41"/>
      <c r="C182" s="58" t="s">
        <v>262</v>
      </c>
      <c r="D182" s="59">
        <v>0</v>
      </c>
    </row>
    <row r="183" spans="1:4" x14ac:dyDescent="0.2">
      <c r="A183" s="57">
        <v>4</v>
      </c>
      <c r="B183" s="41"/>
      <c r="C183" s="58" t="s">
        <v>263</v>
      </c>
      <c r="D183" s="59">
        <v>0</v>
      </c>
    </row>
    <row r="184" spans="1:4" ht="15.75" thickBot="1" x14ac:dyDescent="0.25">
      <c r="A184" s="57">
        <v>5</v>
      </c>
      <c r="B184" s="41"/>
      <c r="C184" s="58" t="s">
        <v>264</v>
      </c>
      <c r="D184" s="59">
        <v>0</v>
      </c>
    </row>
    <row r="185" spans="1:4" ht="16.5" customHeight="1" thickBot="1" x14ac:dyDescent="0.3">
      <c r="A185" s="60"/>
      <c r="B185" s="61"/>
      <c r="C185" s="62" t="s">
        <v>265</v>
      </c>
      <c r="D185" s="63">
        <f>+D184+D183+D182+D181+D180</f>
        <v>-2034599</v>
      </c>
    </row>
    <row r="186" spans="1:4" ht="15.75" customHeight="1" x14ac:dyDescent="0.25">
      <c r="A186" s="64"/>
      <c r="B186" s="65"/>
      <c r="C186" s="66"/>
      <c r="D186" s="67"/>
    </row>
    <row r="187" spans="1:4" ht="15.75" x14ac:dyDescent="0.25">
      <c r="A187" s="53" t="s">
        <v>287</v>
      </c>
      <c r="B187" s="54" t="s">
        <v>187</v>
      </c>
      <c r="C187" s="55"/>
      <c r="D187" s="56"/>
    </row>
    <row r="188" spans="1:4" x14ac:dyDescent="0.2">
      <c r="A188" s="57">
        <v>1</v>
      </c>
      <c r="B188" s="41"/>
      <c r="C188" s="58" t="s">
        <v>260</v>
      </c>
      <c r="D188" s="59">
        <v>6725578</v>
      </c>
    </row>
    <row r="189" spans="1:4" x14ac:dyDescent="0.2">
      <c r="A189" s="57">
        <v>2</v>
      </c>
      <c r="B189" s="41"/>
      <c r="C189" s="58" t="s">
        <v>261</v>
      </c>
      <c r="D189" s="59">
        <v>1971402</v>
      </c>
    </row>
    <row r="190" spans="1:4" x14ac:dyDescent="0.2">
      <c r="A190" s="57">
        <v>3</v>
      </c>
      <c r="B190" s="41"/>
      <c r="C190" s="58" t="s">
        <v>262</v>
      </c>
      <c r="D190" s="59">
        <v>0</v>
      </c>
    </row>
    <row r="191" spans="1:4" x14ac:dyDescent="0.2">
      <c r="A191" s="57">
        <v>4</v>
      </c>
      <c r="B191" s="41"/>
      <c r="C191" s="58" t="s">
        <v>263</v>
      </c>
      <c r="D191" s="59">
        <v>0</v>
      </c>
    </row>
    <row r="192" spans="1:4" ht="15.75" thickBot="1" x14ac:dyDescent="0.25">
      <c r="A192" s="57">
        <v>5</v>
      </c>
      <c r="B192" s="41"/>
      <c r="C192" s="58" t="s">
        <v>264</v>
      </c>
      <c r="D192" s="59">
        <v>0</v>
      </c>
    </row>
    <row r="193" spans="1:4" ht="16.5" customHeight="1" thickBot="1" x14ac:dyDescent="0.3">
      <c r="A193" s="60"/>
      <c r="B193" s="61"/>
      <c r="C193" s="62" t="s">
        <v>265</v>
      </c>
      <c r="D193" s="63">
        <f>+D192+D191+D190+D189+D188</f>
        <v>8696980</v>
      </c>
    </row>
    <row r="194" spans="1:4" ht="15.75" customHeight="1" x14ac:dyDescent="0.25">
      <c r="A194" s="64"/>
      <c r="B194" s="65"/>
      <c r="C194" s="66"/>
      <c r="D194" s="67"/>
    </row>
    <row r="195" spans="1:4" ht="15.75" x14ac:dyDescent="0.25">
      <c r="A195" s="53" t="s">
        <v>288</v>
      </c>
      <c r="B195" s="54" t="s">
        <v>196</v>
      </c>
      <c r="C195" s="55"/>
      <c r="D195" s="56"/>
    </row>
    <row r="196" spans="1:4" x14ac:dyDescent="0.2">
      <c r="A196" s="57">
        <v>1</v>
      </c>
      <c r="B196" s="41"/>
      <c r="C196" s="58" t="s">
        <v>260</v>
      </c>
      <c r="D196" s="59">
        <v>0</v>
      </c>
    </row>
    <row r="197" spans="1:4" x14ac:dyDescent="0.2">
      <c r="A197" s="57">
        <v>2</v>
      </c>
      <c r="B197" s="41"/>
      <c r="C197" s="58" t="s">
        <v>261</v>
      </c>
      <c r="D197" s="59">
        <v>0</v>
      </c>
    </row>
    <row r="198" spans="1:4" x14ac:dyDescent="0.2">
      <c r="A198" s="57">
        <v>3</v>
      </c>
      <c r="B198" s="41"/>
      <c r="C198" s="58" t="s">
        <v>262</v>
      </c>
      <c r="D198" s="59">
        <v>0</v>
      </c>
    </row>
    <row r="199" spans="1:4" x14ac:dyDescent="0.2">
      <c r="A199" s="57">
        <v>4</v>
      </c>
      <c r="B199" s="41"/>
      <c r="C199" s="58" t="s">
        <v>263</v>
      </c>
      <c r="D199" s="59">
        <v>0</v>
      </c>
    </row>
    <row r="200" spans="1:4" ht="15.75" thickBot="1" x14ac:dyDescent="0.25">
      <c r="A200" s="57">
        <v>5</v>
      </c>
      <c r="B200" s="41"/>
      <c r="C200" s="58" t="s">
        <v>264</v>
      </c>
      <c r="D200" s="59">
        <v>0</v>
      </c>
    </row>
    <row r="201" spans="1:4" ht="16.5" customHeight="1" thickBot="1" x14ac:dyDescent="0.3">
      <c r="A201" s="60"/>
      <c r="B201" s="61"/>
      <c r="C201" s="62" t="s">
        <v>265</v>
      </c>
      <c r="D201" s="63">
        <f>+D200+D199+D198+D197+D196</f>
        <v>0</v>
      </c>
    </row>
    <row r="202" spans="1:4" ht="15.75" customHeight="1" x14ac:dyDescent="0.25">
      <c r="A202" s="64"/>
      <c r="B202" s="65"/>
      <c r="C202" s="66"/>
      <c r="D202" s="67"/>
    </row>
    <row r="203" spans="1:4" ht="15.75" x14ac:dyDescent="0.25">
      <c r="A203" s="53" t="s">
        <v>289</v>
      </c>
      <c r="B203" s="54" t="s">
        <v>200</v>
      </c>
      <c r="C203" s="55"/>
      <c r="D203" s="56"/>
    </row>
    <row r="204" spans="1:4" x14ac:dyDescent="0.2">
      <c r="A204" s="57">
        <v>1</v>
      </c>
      <c r="B204" s="41"/>
      <c r="C204" s="58" t="s">
        <v>260</v>
      </c>
      <c r="D204" s="59">
        <v>35526088</v>
      </c>
    </row>
    <row r="205" spans="1:4" x14ac:dyDescent="0.2">
      <c r="A205" s="57">
        <v>2</v>
      </c>
      <c r="B205" s="41"/>
      <c r="C205" s="58" t="s">
        <v>261</v>
      </c>
      <c r="D205" s="59">
        <v>16292363</v>
      </c>
    </row>
    <row r="206" spans="1:4" x14ac:dyDescent="0.2">
      <c r="A206" s="57">
        <v>3</v>
      </c>
      <c r="B206" s="41"/>
      <c r="C206" s="58" t="s">
        <v>262</v>
      </c>
      <c r="D206" s="59">
        <v>0</v>
      </c>
    </row>
    <row r="207" spans="1:4" x14ac:dyDescent="0.2">
      <c r="A207" s="57">
        <v>4</v>
      </c>
      <c r="B207" s="41"/>
      <c r="C207" s="58" t="s">
        <v>263</v>
      </c>
      <c r="D207" s="59">
        <v>11217786</v>
      </c>
    </row>
    <row r="208" spans="1:4" ht="15.75" thickBot="1" x14ac:dyDescent="0.25">
      <c r="A208" s="57">
        <v>5</v>
      </c>
      <c r="B208" s="41"/>
      <c r="C208" s="58" t="s">
        <v>264</v>
      </c>
      <c r="D208" s="59">
        <v>0</v>
      </c>
    </row>
    <row r="209" spans="1:4" ht="16.5" customHeight="1" thickBot="1" x14ac:dyDescent="0.3">
      <c r="A209" s="60"/>
      <c r="B209" s="61"/>
      <c r="C209" s="62" t="s">
        <v>265</v>
      </c>
      <c r="D209" s="63">
        <f>+D208+D207+D206+D205+D204</f>
        <v>63036237</v>
      </c>
    </row>
    <row r="210" spans="1:4" ht="15.75" customHeight="1" x14ac:dyDescent="0.25">
      <c r="A210" s="64"/>
      <c r="B210" s="65"/>
      <c r="C210" s="66"/>
      <c r="D210" s="67"/>
    </row>
    <row r="211" spans="1:4" ht="15.75" x14ac:dyDescent="0.25">
      <c r="A211" s="53" t="s">
        <v>290</v>
      </c>
      <c r="B211" s="54" t="s">
        <v>204</v>
      </c>
      <c r="C211" s="55"/>
      <c r="D211" s="56"/>
    </row>
    <row r="212" spans="1:4" x14ac:dyDescent="0.2">
      <c r="A212" s="57">
        <v>1</v>
      </c>
      <c r="B212" s="41"/>
      <c r="C212" s="58" t="s">
        <v>260</v>
      </c>
      <c r="D212" s="59">
        <v>0</v>
      </c>
    </row>
    <row r="213" spans="1:4" x14ac:dyDescent="0.2">
      <c r="A213" s="57">
        <v>2</v>
      </c>
      <c r="B213" s="41"/>
      <c r="C213" s="58" t="s">
        <v>261</v>
      </c>
      <c r="D213" s="59">
        <v>0</v>
      </c>
    </row>
    <row r="214" spans="1:4" x14ac:dyDescent="0.2">
      <c r="A214" s="57">
        <v>3</v>
      </c>
      <c r="B214" s="41"/>
      <c r="C214" s="58" t="s">
        <v>262</v>
      </c>
      <c r="D214" s="59">
        <v>0</v>
      </c>
    </row>
    <row r="215" spans="1:4" x14ac:dyDescent="0.2">
      <c r="A215" s="57">
        <v>4</v>
      </c>
      <c r="B215" s="41"/>
      <c r="C215" s="58" t="s">
        <v>263</v>
      </c>
      <c r="D215" s="59">
        <v>0</v>
      </c>
    </row>
    <row r="216" spans="1:4" ht="15.75" thickBot="1" x14ac:dyDescent="0.25">
      <c r="A216" s="57">
        <v>5</v>
      </c>
      <c r="B216" s="41"/>
      <c r="C216" s="58" t="s">
        <v>264</v>
      </c>
      <c r="D216" s="59">
        <v>0</v>
      </c>
    </row>
    <row r="217" spans="1:4" ht="16.5" customHeight="1" thickBot="1" x14ac:dyDescent="0.3">
      <c r="A217" s="60"/>
      <c r="B217" s="61"/>
      <c r="C217" s="62" t="s">
        <v>265</v>
      </c>
      <c r="D217" s="63">
        <f>+D216+D215+D214+D213+D212</f>
        <v>0</v>
      </c>
    </row>
    <row r="218" spans="1:4" ht="15.75" customHeight="1" x14ac:dyDescent="0.25">
      <c r="A218" s="64"/>
      <c r="B218" s="65"/>
      <c r="C218" s="66"/>
      <c r="D218" s="67"/>
    </row>
    <row r="219" spans="1:4" ht="15.75" x14ac:dyDescent="0.25">
      <c r="A219" s="53" t="s">
        <v>291</v>
      </c>
      <c r="B219" s="54" t="s">
        <v>211</v>
      </c>
      <c r="C219" s="55"/>
      <c r="D219" s="56"/>
    </row>
    <row r="220" spans="1:4" x14ac:dyDescent="0.2">
      <c r="A220" s="57">
        <v>1</v>
      </c>
      <c r="B220" s="41"/>
      <c r="C220" s="58" t="s">
        <v>260</v>
      </c>
      <c r="D220" s="59">
        <v>15793480</v>
      </c>
    </row>
    <row r="221" spans="1:4" x14ac:dyDescent="0.2">
      <c r="A221" s="57">
        <v>2</v>
      </c>
      <c r="B221" s="41"/>
      <c r="C221" s="58" t="s">
        <v>261</v>
      </c>
      <c r="D221" s="59">
        <v>100738</v>
      </c>
    </row>
    <row r="222" spans="1:4" x14ac:dyDescent="0.2">
      <c r="A222" s="57">
        <v>3</v>
      </c>
      <c r="B222" s="41"/>
      <c r="C222" s="58" t="s">
        <v>262</v>
      </c>
      <c r="D222" s="59">
        <v>0</v>
      </c>
    </row>
    <row r="223" spans="1:4" x14ac:dyDescent="0.2">
      <c r="A223" s="57">
        <v>4</v>
      </c>
      <c r="B223" s="41"/>
      <c r="C223" s="58" t="s">
        <v>263</v>
      </c>
      <c r="D223" s="59">
        <v>7430358</v>
      </c>
    </row>
    <row r="224" spans="1:4" ht="15.75" thickBot="1" x14ac:dyDescent="0.25">
      <c r="A224" s="57">
        <v>5</v>
      </c>
      <c r="B224" s="41"/>
      <c r="C224" s="58" t="s">
        <v>264</v>
      </c>
      <c r="D224" s="59">
        <v>0</v>
      </c>
    </row>
    <row r="225" spans="1:4" ht="16.5" customHeight="1" thickBot="1" x14ac:dyDescent="0.3">
      <c r="A225" s="60"/>
      <c r="B225" s="61"/>
      <c r="C225" s="62" t="s">
        <v>265</v>
      </c>
      <c r="D225" s="63">
        <f>+D224+D223+D222+D221+D220</f>
        <v>23324576</v>
      </c>
    </row>
    <row r="226" spans="1:4" ht="15.75" customHeight="1" x14ac:dyDescent="0.25">
      <c r="A226" s="64"/>
      <c r="B226" s="65"/>
      <c r="C226" s="66"/>
      <c r="D226" s="67"/>
    </row>
    <row r="227" spans="1:4" ht="15.75" x14ac:dyDescent="0.25">
      <c r="A227" s="53" t="s">
        <v>292</v>
      </c>
      <c r="B227" s="54" t="s">
        <v>218</v>
      </c>
      <c r="C227" s="55"/>
      <c r="D227" s="56"/>
    </row>
    <row r="228" spans="1:4" x14ac:dyDescent="0.2">
      <c r="A228" s="57">
        <v>1</v>
      </c>
      <c r="B228" s="41"/>
      <c r="C228" s="58" t="s">
        <v>260</v>
      </c>
      <c r="D228" s="59">
        <v>1078730</v>
      </c>
    </row>
    <row r="229" spans="1:4" x14ac:dyDescent="0.2">
      <c r="A229" s="57">
        <v>2</v>
      </c>
      <c r="B229" s="41"/>
      <c r="C229" s="58" t="s">
        <v>261</v>
      </c>
      <c r="D229" s="59">
        <v>0</v>
      </c>
    </row>
    <row r="230" spans="1:4" x14ac:dyDescent="0.2">
      <c r="A230" s="57">
        <v>3</v>
      </c>
      <c r="B230" s="41"/>
      <c r="C230" s="58" t="s">
        <v>262</v>
      </c>
      <c r="D230" s="59">
        <v>0</v>
      </c>
    </row>
    <row r="231" spans="1:4" x14ac:dyDescent="0.2">
      <c r="A231" s="57">
        <v>4</v>
      </c>
      <c r="B231" s="41"/>
      <c r="C231" s="58" t="s">
        <v>263</v>
      </c>
      <c r="D231" s="59">
        <v>0</v>
      </c>
    </row>
    <row r="232" spans="1:4" ht="15.75" thickBot="1" x14ac:dyDescent="0.25">
      <c r="A232" s="57">
        <v>5</v>
      </c>
      <c r="B232" s="41"/>
      <c r="C232" s="58" t="s">
        <v>264</v>
      </c>
      <c r="D232" s="59">
        <v>0</v>
      </c>
    </row>
    <row r="233" spans="1:4" ht="16.5" customHeight="1" thickBot="1" x14ac:dyDescent="0.3">
      <c r="A233" s="60"/>
      <c r="B233" s="61"/>
      <c r="C233" s="62" t="s">
        <v>265</v>
      </c>
      <c r="D233" s="63">
        <f>+D232+D231+D230+D229+D228</f>
        <v>1078730</v>
      </c>
    </row>
    <row r="234" spans="1:4" ht="15.75" customHeight="1" x14ac:dyDescent="0.25">
      <c r="A234" s="64"/>
      <c r="B234" s="65"/>
      <c r="C234" s="66"/>
      <c r="D234" s="67"/>
    </row>
    <row r="235" spans="1:4" ht="15.75" x14ac:dyDescent="0.25">
      <c r="A235" s="53" t="s">
        <v>293</v>
      </c>
      <c r="B235" s="54" t="s">
        <v>222</v>
      </c>
      <c r="C235" s="55"/>
      <c r="D235" s="56"/>
    </row>
    <row r="236" spans="1:4" x14ac:dyDescent="0.2">
      <c r="A236" s="57">
        <v>1</v>
      </c>
      <c r="B236" s="41"/>
      <c r="C236" s="58" t="s">
        <v>260</v>
      </c>
      <c r="D236" s="59">
        <v>0</v>
      </c>
    </row>
    <row r="237" spans="1:4" x14ac:dyDescent="0.2">
      <c r="A237" s="57">
        <v>2</v>
      </c>
      <c r="B237" s="41"/>
      <c r="C237" s="58" t="s">
        <v>261</v>
      </c>
      <c r="D237" s="59">
        <v>0</v>
      </c>
    </row>
    <row r="238" spans="1:4" x14ac:dyDescent="0.2">
      <c r="A238" s="57">
        <v>3</v>
      </c>
      <c r="B238" s="41"/>
      <c r="C238" s="58" t="s">
        <v>262</v>
      </c>
      <c r="D238" s="59">
        <v>0</v>
      </c>
    </row>
    <row r="239" spans="1:4" x14ac:dyDescent="0.2">
      <c r="A239" s="57">
        <v>4</v>
      </c>
      <c r="B239" s="41"/>
      <c r="C239" s="58" t="s">
        <v>263</v>
      </c>
      <c r="D239" s="59">
        <v>0</v>
      </c>
    </row>
    <row r="240" spans="1:4" ht="15.75" thickBot="1" x14ac:dyDescent="0.25">
      <c r="A240" s="57">
        <v>5</v>
      </c>
      <c r="B240" s="41"/>
      <c r="C240" s="58" t="s">
        <v>264</v>
      </c>
      <c r="D240" s="59">
        <v>0</v>
      </c>
    </row>
    <row r="241" spans="1:4" ht="16.5" customHeight="1" thickBot="1" x14ac:dyDescent="0.3">
      <c r="A241" s="60"/>
      <c r="B241" s="61"/>
      <c r="C241" s="62" t="s">
        <v>265</v>
      </c>
      <c r="D241" s="63">
        <f>+D240+D239+D238+D237+D236</f>
        <v>0</v>
      </c>
    </row>
    <row r="242" spans="1:4" ht="15.75" customHeight="1" x14ac:dyDescent="0.25">
      <c r="A242" s="64"/>
      <c r="B242" s="65"/>
      <c r="C242" s="66"/>
      <c r="D242" s="67"/>
    </row>
    <row r="243" spans="1:4" ht="31.5" x14ac:dyDescent="0.25">
      <c r="A243" s="53" t="s">
        <v>294</v>
      </c>
      <c r="B243" s="54" t="s">
        <v>228</v>
      </c>
      <c r="C243" s="55"/>
      <c r="D243" s="56"/>
    </row>
    <row r="244" spans="1:4" x14ac:dyDescent="0.2">
      <c r="A244" s="57">
        <v>1</v>
      </c>
      <c r="B244" s="41"/>
      <c r="C244" s="58" t="s">
        <v>260</v>
      </c>
      <c r="D244" s="59">
        <v>0</v>
      </c>
    </row>
    <row r="245" spans="1:4" x14ac:dyDescent="0.2">
      <c r="A245" s="57">
        <v>2</v>
      </c>
      <c r="B245" s="41"/>
      <c r="C245" s="58" t="s">
        <v>261</v>
      </c>
      <c r="D245" s="59">
        <v>0</v>
      </c>
    </row>
    <row r="246" spans="1:4" x14ac:dyDescent="0.2">
      <c r="A246" s="57">
        <v>3</v>
      </c>
      <c r="B246" s="41"/>
      <c r="C246" s="58" t="s">
        <v>262</v>
      </c>
      <c r="D246" s="59">
        <v>0</v>
      </c>
    </row>
    <row r="247" spans="1:4" x14ac:dyDescent="0.2">
      <c r="A247" s="57">
        <v>4</v>
      </c>
      <c r="B247" s="41"/>
      <c r="C247" s="58" t="s">
        <v>263</v>
      </c>
      <c r="D247" s="59">
        <v>0</v>
      </c>
    </row>
    <row r="248" spans="1:4" ht="15.75" thickBot="1" x14ac:dyDescent="0.25">
      <c r="A248" s="57">
        <v>5</v>
      </c>
      <c r="B248" s="41"/>
      <c r="C248" s="58" t="s">
        <v>264</v>
      </c>
      <c r="D248" s="59">
        <v>0</v>
      </c>
    </row>
    <row r="249" spans="1:4" ht="16.5" customHeight="1" thickBot="1" x14ac:dyDescent="0.3">
      <c r="A249" s="60"/>
      <c r="B249" s="61"/>
      <c r="C249" s="62" t="s">
        <v>265</v>
      </c>
      <c r="D249" s="63">
        <f>+D248+D247+D246+D245+D244</f>
        <v>0</v>
      </c>
    </row>
    <row r="250" spans="1:4" ht="15.75" customHeight="1" x14ac:dyDescent="0.25">
      <c r="A250" s="64"/>
      <c r="B250" s="65"/>
      <c r="C250" s="66"/>
      <c r="D250" s="67"/>
    </row>
    <row r="251" spans="1:4" ht="15.75" x14ac:dyDescent="0.25">
      <c r="A251" s="53" t="s">
        <v>295</v>
      </c>
      <c r="B251" s="54" t="s">
        <v>235</v>
      </c>
      <c r="C251" s="55"/>
      <c r="D251" s="56"/>
    </row>
    <row r="252" spans="1:4" x14ac:dyDescent="0.2">
      <c r="A252" s="57">
        <v>1</v>
      </c>
      <c r="B252" s="41"/>
      <c r="C252" s="58" t="s">
        <v>260</v>
      </c>
      <c r="D252" s="59">
        <v>0</v>
      </c>
    </row>
    <row r="253" spans="1:4" x14ac:dyDescent="0.2">
      <c r="A253" s="57">
        <v>2</v>
      </c>
      <c r="B253" s="41"/>
      <c r="C253" s="58" t="s">
        <v>261</v>
      </c>
      <c r="D253" s="59">
        <v>0</v>
      </c>
    </row>
    <row r="254" spans="1:4" x14ac:dyDescent="0.2">
      <c r="A254" s="57">
        <v>3</v>
      </c>
      <c r="B254" s="41"/>
      <c r="C254" s="58" t="s">
        <v>262</v>
      </c>
      <c r="D254" s="59">
        <v>0</v>
      </c>
    </row>
    <row r="255" spans="1:4" x14ac:dyDescent="0.2">
      <c r="A255" s="57">
        <v>4</v>
      </c>
      <c r="B255" s="41"/>
      <c r="C255" s="58" t="s">
        <v>263</v>
      </c>
      <c r="D255" s="59">
        <v>0</v>
      </c>
    </row>
    <row r="256" spans="1:4" ht="15.75" thickBot="1" x14ac:dyDescent="0.25">
      <c r="A256" s="57">
        <v>5</v>
      </c>
      <c r="B256" s="41"/>
      <c r="C256" s="58" t="s">
        <v>264</v>
      </c>
      <c r="D256" s="59">
        <v>0</v>
      </c>
    </row>
    <row r="257" spans="1:4" ht="16.5" customHeight="1" thickBot="1" x14ac:dyDescent="0.3">
      <c r="A257" s="60"/>
      <c r="B257" s="61"/>
      <c r="C257" s="62" t="s">
        <v>265</v>
      </c>
      <c r="D257" s="63">
        <f>+D256+D255+D254+D253+D252</f>
        <v>0</v>
      </c>
    </row>
    <row r="258" spans="1:4" ht="15.75" customHeight="1" x14ac:dyDescent="0.25">
      <c r="A258" s="64"/>
      <c r="B258" s="65"/>
      <c r="C258" s="66"/>
      <c r="D258" s="67"/>
    </row>
    <row r="259" spans="1:4" ht="15.75" x14ac:dyDescent="0.25">
      <c r="A259" s="53" t="s">
        <v>296</v>
      </c>
      <c r="B259" s="54" t="s">
        <v>240</v>
      </c>
      <c r="C259" s="55"/>
      <c r="D259" s="56"/>
    </row>
    <row r="260" spans="1:4" x14ac:dyDescent="0.2">
      <c r="A260" s="57">
        <v>1</v>
      </c>
      <c r="B260" s="41"/>
      <c r="C260" s="58" t="s">
        <v>260</v>
      </c>
      <c r="D260" s="59">
        <v>0</v>
      </c>
    </row>
    <row r="261" spans="1:4" x14ac:dyDescent="0.2">
      <c r="A261" s="57">
        <v>2</v>
      </c>
      <c r="B261" s="41"/>
      <c r="C261" s="58" t="s">
        <v>261</v>
      </c>
      <c r="D261" s="59">
        <v>0</v>
      </c>
    </row>
    <row r="262" spans="1:4" x14ac:dyDescent="0.2">
      <c r="A262" s="57">
        <v>3</v>
      </c>
      <c r="B262" s="41"/>
      <c r="C262" s="58" t="s">
        <v>262</v>
      </c>
      <c r="D262" s="59">
        <v>0</v>
      </c>
    </row>
    <row r="263" spans="1:4" x14ac:dyDescent="0.2">
      <c r="A263" s="57">
        <v>4</v>
      </c>
      <c r="B263" s="41"/>
      <c r="C263" s="58" t="s">
        <v>263</v>
      </c>
      <c r="D263" s="59">
        <v>0</v>
      </c>
    </row>
    <row r="264" spans="1:4" ht="15.75" thickBot="1" x14ac:dyDescent="0.25">
      <c r="A264" s="57">
        <v>5</v>
      </c>
      <c r="B264" s="41"/>
      <c r="C264" s="58" t="s">
        <v>264</v>
      </c>
      <c r="D264" s="59">
        <v>0</v>
      </c>
    </row>
    <row r="265" spans="1:4" ht="16.5" customHeight="1" thickBot="1" x14ac:dyDescent="0.3">
      <c r="A265" s="60"/>
      <c r="B265" s="61"/>
      <c r="C265" s="62" t="s">
        <v>265</v>
      </c>
      <c r="D265" s="63">
        <f>+D264+D263+D262+D261+D260</f>
        <v>0</v>
      </c>
    </row>
    <row r="266" spans="1:4" ht="15.75" customHeight="1" x14ac:dyDescent="0.25">
      <c r="A266" s="64"/>
      <c r="B266" s="65"/>
      <c r="C266" s="66"/>
      <c r="D266" s="67"/>
    </row>
    <row r="267" spans="1:4" ht="31.5" x14ac:dyDescent="0.25">
      <c r="A267" s="53" t="s">
        <v>297</v>
      </c>
      <c r="B267" s="54" t="s">
        <v>245</v>
      </c>
      <c r="C267" s="55"/>
      <c r="D267" s="56"/>
    </row>
    <row r="268" spans="1:4" x14ac:dyDescent="0.2">
      <c r="A268" s="57">
        <v>1</v>
      </c>
      <c r="B268" s="41"/>
      <c r="C268" s="58" t="s">
        <v>260</v>
      </c>
      <c r="D268" s="59">
        <v>0</v>
      </c>
    </row>
    <row r="269" spans="1:4" x14ac:dyDescent="0.2">
      <c r="A269" s="57">
        <v>2</v>
      </c>
      <c r="B269" s="41"/>
      <c r="C269" s="58" t="s">
        <v>261</v>
      </c>
      <c r="D269" s="59">
        <v>0</v>
      </c>
    </row>
    <row r="270" spans="1:4" x14ac:dyDescent="0.2">
      <c r="A270" s="57">
        <v>3</v>
      </c>
      <c r="B270" s="41"/>
      <c r="C270" s="58" t="s">
        <v>262</v>
      </c>
      <c r="D270" s="59">
        <v>0</v>
      </c>
    </row>
    <row r="271" spans="1:4" x14ac:dyDescent="0.2">
      <c r="A271" s="57">
        <v>4</v>
      </c>
      <c r="B271" s="41"/>
      <c r="C271" s="58" t="s">
        <v>263</v>
      </c>
      <c r="D271" s="59">
        <v>0</v>
      </c>
    </row>
    <row r="272" spans="1:4" ht="15.75" thickBot="1" x14ac:dyDescent="0.25">
      <c r="A272" s="57">
        <v>5</v>
      </c>
      <c r="B272" s="41"/>
      <c r="C272" s="58" t="s">
        <v>264</v>
      </c>
      <c r="D272" s="59">
        <v>0</v>
      </c>
    </row>
    <row r="273" spans="1:4" ht="16.5" customHeight="1" thickBot="1" x14ac:dyDescent="0.3">
      <c r="A273" s="60"/>
      <c r="B273" s="61"/>
      <c r="C273" s="62" t="s">
        <v>265</v>
      </c>
      <c r="D273" s="63">
        <f>+D272+D271+D270+D269+D268</f>
        <v>0</v>
      </c>
    </row>
    <row r="274" spans="1:4" ht="15.75" customHeight="1" thickBot="1" x14ac:dyDescent="0.3">
      <c r="A274" s="64"/>
      <c r="B274" s="65"/>
      <c r="C274" s="66"/>
      <c r="D274" s="67"/>
    </row>
    <row r="275" spans="1:4" ht="16.5" customHeight="1" thickBot="1" x14ac:dyDescent="0.3">
      <c r="A275" s="68"/>
      <c r="B275" s="69" t="s">
        <v>298</v>
      </c>
      <c r="C275" s="62" t="s">
        <v>299</v>
      </c>
      <c r="D275" s="63">
        <f>+D273-D272+D265-D264+D257-D256+D249-D248+D241-D240+D233-D232+D225-D224+D217-D216+D209-D208+D201-D200+D193-D192+D185-D184+D177-D176+D169-D168+D161-D160+D153-D152+D145-D144+D137-D136+D129-D128+D121-D120+D113-D112+D105-D104+D97-D96+D89-D88+D81-D80+D73-D72+D65-D64+D57-D56+D49-D48+D41-D40+D33-D32+D25-D24+D17-D16</f>
        <v>941366055</v>
      </c>
    </row>
    <row r="276" spans="1:4" ht="16.5" customHeight="1" thickBot="1" x14ac:dyDescent="0.3">
      <c r="A276" s="68"/>
      <c r="B276" s="69" t="s">
        <v>264</v>
      </c>
      <c r="C276" s="62"/>
      <c r="D276" s="63">
        <f>+D272+D264+D256+D248+D240+D232+D224+D216+D208+D200+D192+D184+D176+D168+D160+D152+D144+D136+D128+D120+D112+D104+D96+D88+D80+D72+D64+D56+D48+D40+D32+D24+D16</f>
        <v>-243407746</v>
      </c>
    </row>
    <row r="277" spans="1:4" ht="16.5" customHeight="1" thickBot="1" x14ac:dyDescent="0.3">
      <c r="A277" s="68"/>
      <c r="B277" s="69" t="s">
        <v>300</v>
      </c>
      <c r="C277" s="62" t="s">
        <v>299</v>
      </c>
      <c r="D277" s="63">
        <f>SUM(D275:D276)</f>
        <v>697958309</v>
      </c>
    </row>
  </sheetData>
  <mergeCells count="6">
    <mergeCell ref="B1:C1"/>
    <mergeCell ref="A2:D2"/>
    <mergeCell ref="A3:D3"/>
    <mergeCell ref="A4:D4"/>
    <mergeCell ref="A5:D5"/>
    <mergeCell ref="B6:C6"/>
  </mergeCells>
  <pageMargins left="0.25" right="0.25" top="0.5" bottom="0.5" header="0.25" footer="0.25"/>
  <pageSetup paperSize="9" scale="74" orientation="portrait" horizontalDpi="1200" verticalDpi="1200"/>
  <headerFooter>
    <oddHeader>&amp;LOFFICE OF HEALTH CARE ACCESS&amp;CANNUAL REPORTING&amp;RHARTFORD HOSPITAL</oddHeader>
    <oddFooter>&amp;LREPORT 5&amp;C&amp;P OF &amp;N&amp;R&amp;D, &amp;T</oddFooter>
  </headerFooter>
  <rowBreaks count="4" manualBreakCount="4">
    <brk id="65" max="3" man="1"/>
    <brk id="121" max="3" man="1"/>
    <brk id="177" max="3" man="1"/>
    <brk id="233"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0"/>
  <sheetViews>
    <sheetView workbookViewId="0">
      <selection activeCell="B23" sqref="B23"/>
    </sheetView>
  </sheetViews>
  <sheetFormatPr defaultRowHeight="15" x14ac:dyDescent="0.2"/>
  <cols>
    <col min="1" max="1" width="5.44140625" style="30" customWidth="1"/>
    <col min="2" max="2" width="54.77734375" style="30" customWidth="1"/>
    <col min="3" max="3" width="44.6640625" style="30" customWidth="1"/>
    <col min="4" max="4" width="15.88671875" style="30" customWidth="1"/>
    <col min="5" max="5" width="22.77734375" style="30" customWidth="1"/>
    <col min="6" max="16384" width="8.88671875" style="30"/>
  </cols>
  <sheetData>
    <row r="1" spans="1:5" ht="15.75" customHeight="1" x14ac:dyDescent="0.25">
      <c r="A1" s="451" t="s">
        <v>0</v>
      </c>
      <c r="B1" s="451"/>
      <c r="C1" s="451"/>
      <c r="D1" s="451"/>
      <c r="E1" s="451"/>
    </row>
    <row r="2" spans="1:5" ht="15.75" customHeight="1" x14ac:dyDescent="0.25">
      <c r="A2" s="451" t="s">
        <v>1</v>
      </c>
      <c r="B2" s="451"/>
      <c r="C2" s="451"/>
      <c r="D2" s="451"/>
      <c r="E2" s="451"/>
    </row>
    <row r="3" spans="1:5" ht="15.75" customHeight="1" x14ac:dyDescent="0.25">
      <c r="A3" s="451" t="s">
        <v>2</v>
      </c>
      <c r="B3" s="451"/>
      <c r="C3" s="451"/>
      <c r="D3" s="451"/>
      <c r="E3" s="451"/>
    </row>
    <row r="4" spans="1:5" ht="15.75" customHeight="1" x14ac:dyDescent="0.25">
      <c r="A4" s="451" t="s">
        <v>301</v>
      </c>
      <c r="B4" s="451"/>
      <c r="C4" s="451"/>
      <c r="D4" s="451"/>
      <c r="E4" s="451"/>
    </row>
    <row r="5" spans="1:5" ht="16.5" customHeight="1" thickBot="1" x14ac:dyDescent="0.3">
      <c r="A5" s="70"/>
      <c r="B5" s="70"/>
      <c r="C5" s="35"/>
    </row>
    <row r="6" spans="1:5" ht="15.75" customHeight="1" x14ac:dyDescent="0.25">
      <c r="A6" s="71" t="s">
        <v>251</v>
      </c>
      <c r="B6" s="72" t="s">
        <v>252</v>
      </c>
      <c r="C6" s="73" t="s">
        <v>253</v>
      </c>
      <c r="D6" s="73" t="s">
        <v>254</v>
      </c>
      <c r="E6" s="73" t="s">
        <v>302</v>
      </c>
    </row>
    <row r="7" spans="1:5" ht="31.5" customHeight="1" x14ac:dyDescent="0.25">
      <c r="A7" s="74"/>
      <c r="B7" s="75"/>
      <c r="C7" s="76"/>
      <c r="D7" s="77"/>
      <c r="E7" s="78" t="s">
        <v>303</v>
      </c>
    </row>
    <row r="8" spans="1:5" ht="16.5" customHeight="1" thickBot="1" x14ac:dyDescent="0.3">
      <c r="A8" s="79" t="s">
        <v>5</v>
      </c>
      <c r="B8" s="80" t="s">
        <v>9</v>
      </c>
      <c r="C8" s="81" t="s">
        <v>304</v>
      </c>
      <c r="D8" s="81" t="s">
        <v>305</v>
      </c>
      <c r="E8" s="82" t="s">
        <v>147</v>
      </c>
    </row>
    <row r="9" spans="1:5" ht="15.75" customHeight="1" x14ac:dyDescent="0.25">
      <c r="A9" s="83"/>
      <c r="B9" s="84"/>
      <c r="C9" s="85"/>
      <c r="D9" s="84"/>
      <c r="E9" s="86"/>
    </row>
    <row r="10" spans="1:5" ht="15.75" customHeight="1" x14ac:dyDescent="0.25">
      <c r="A10" s="87" t="s">
        <v>8</v>
      </c>
      <c r="B10" s="88" t="s">
        <v>10</v>
      </c>
      <c r="C10" s="55"/>
      <c r="D10" s="55"/>
      <c r="E10" s="89"/>
    </row>
    <row r="11" spans="1:5" ht="15.75" customHeight="1" x14ac:dyDescent="0.25">
      <c r="A11" s="90"/>
      <c r="B11" s="91"/>
      <c r="C11" s="92" t="s">
        <v>306</v>
      </c>
      <c r="D11" s="93" t="s">
        <v>307</v>
      </c>
      <c r="E11" s="94">
        <v>-130638435</v>
      </c>
    </row>
    <row r="12" spans="1:5" x14ac:dyDescent="0.2">
      <c r="A12" s="95">
        <v>1</v>
      </c>
      <c r="B12" s="96"/>
      <c r="C12" s="97" t="s">
        <v>308</v>
      </c>
      <c r="D12" s="98" t="s">
        <v>309</v>
      </c>
      <c r="E12" s="99">
        <v>11486482</v>
      </c>
    </row>
    <row r="13" spans="1:5" x14ac:dyDescent="0.2">
      <c r="A13" s="95">
        <v>2</v>
      </c>
      <c r="B13" s="96"/>
      <c r="C13" s="97" t="s">
        <v>310</v>
      </c>
      <c r="D13" s="98" t="s">
        <v>309</v>
      </c>
      <c r="E13" s="99">
        <v>-8408564</v>
      </c>
    </row>
    <row r="14" spans="1:5" x14ac:dyDescent="0.2">
      <c r="A14" s="95">
        <v>3</v>
      </c>
      <c r="B14" s="96"/>
      <c r="C14" s="97" t="s">
        <v>311</v>
      </c>
      <c r="D14" s="98" t="s">
        <v>309</v>
      </c>
      <c r="E14" s="99">
        <v>619852</v>
      </c>
    </row>
    <row r="15" spans="1:5" x14ac:dyDescent="0.2">
      <c r="A15" s="95">
        <v>4</v>
      </c>
      <c r="B15" s="96"/>
      <c r="C15" s="97" t="s">
        <v>312</v>
      </c>
      <c r="D15" s="98" t="s">
        <v>309</v>
      </c>
      <c r="E15" s="99">
        <v>-619852</v>
      </c>
    </row>
    <row r="16" spans="1:5" x14ac:dyDescent="0.2">
      <c r="A16" s="95">
        <v>5</v>
      </c>
      <c r="B16" s="96"/>
      <c r="C16" s="97" t="s">
        <v>313</v>
      </c>
      <c r="D16" s="98" t="s">
        <v>309</v>
      </c>
      <c r="E16" s="99">
        <v>-5686688</v>
      </c>
    </row>
    <row r="17" spans="1:5" x14ac:dyDescent="0.2">
      <c r="A17" s="95">
        <v>6</v>
      </c>
      <c r="B17" s="96"/>
      <c r="C17" s="97" t="s">
        <v>314</v>
      </c>
      <c r="D17" s="98" t="s">
        <v>309</v>
      </c>
      <c r="E17" s="99">
        <v>-595730</v>
      </c>
    </row>
    <row r="18" spans="1:5" x14ac:dyDescent="0.2">
      <c r="A18" s="95">
        <v>7</v>
      </c>
      <c r="B18" s="96"/>
      <c r="C18" s="97" t="s">
        <v>315</v>
      </c>
      <c r="D18" s="98" t="s">
        <v>309</v>
      </c>
      <c r="E18" s="99">
        <v>743723</v>
      </c>
    </row>
    <row r="19" spans="1:5" ht="15.75" thickBot="1" x14ac:dyDescent="0.25">
      <c r="A19" s="95">
        <v>8</v>
      </c>
      <c r="B19" s="96"/>
      <c r="C19" s="97" t="s">
        <v>316</v>
      </c>
      <c r="D19" s="98" t="s">
        <v>309</v>
      </c>
      <c r="E19" s="99">
        <v>4589270</v>
      </c>
    </row>
    <row r="20" spans="1:5" s="31" customFormat="1" ht="16.5" customHeight="1" thickBot="1" x14ac:dyDescent="0.3">
      <c r="A20" s="100"/>
      <c r="B20" s="101"/>
      <c r="C20" s="62" t="s">
        <v>317</v>
      </c>
      <c r="D20" s="102" t="s">
        <v>318</v>
      </c>
      <c r="E20" s="103">
        <f>SUM(E11:E19)</f>
        <v>-128509942</v>
      </c>
    </row>
    <row r="21" spans="1:5" s="31" customFormat="1" x14ac:dyDescent="0.2">
      <c r="A21" s="64"/>
      <c r="B21" s="104"/>
      <c r="C21" s="105"/>
      <c r="D21" s="106"/>
      <c r="E21" s="107"/>
    </row>
    <row r="22" spans="1:5" ht="15.75" customHeight="1" x14ac:dyDescent="0.25">
      <c r="A22" s="87" t="s">
        <v>38</v>
      </c>
      <c r="B22" s="88" t="s">
        <v>39</v>
      </c>
      <c r="C22" s="55"/>
      <c r="D22" s="55"/>
      <c r="E22" s="89"/>
    </row>
    <row r="23" spans="1:5" ht="15.75" customHeight="1" x14ac:dyDescent="0.25">
      <c r="A23" s="90"/>
      <c r="B23" s="91"/>
      <c r="C23" s="92" t="s">
        <v>306</v>
      </c>
      <c r="D23" s="93" t="s">
        <v>307</v>
      </c>
      <c r="E23" s="94">
        <v>0</v>
      </c>
    </row>
    <row r="24" spans="1:5" ht="15.75" thickBot="1" x14ac:dyDescent="0.25">
      <c r="A24" s="95"/>
      <c r="B24" s="96"/>
      <c r="C24" s="97" t="s">
        <v>319</v>
      </c>
      <c r="D24" s="98" t="s">
        <v>320</v>
      </c>
      <c r="E24" s="99">
        <v>0</v>
      </c>
    </row>
    <row r="25" spans="1:5" s="31" customFormat="1" ht="16.5" customHeight="1" thickBot="1" x14ac:dyDescent="0.3">
      <c r="A25" s="100"/>
      <c r="B25" s="101"/>
      <c r="C25" s="62" t="s">
        <v>317</v>
      </c>
      <c r="D25" s="102" t="s">
        <v>318</v>
      </c>
      <c r="E25" s="103">
        <f>SUM(E23)</f>
        <v>0</v>
      </c>
    </row>
    <row r="26" spans="1:5" s="31" customFormat="1" x14ac:dyDescent="0.2">
      <c r="A26" s="64"/>
      <c r="B26" s="104"/>
      <c r="C26" s="105"/>
      <c r="D26" s="106"/>
      <c r="E26" s="107"/>
    </row>
    <row r="27" spans="1:5" ht="15.75" customHeight="1" x14ac:dyDescent="0.25">
      <c r="A27" s="87" t="s">
        <v>51</v>
      </c>
      <c r="B27" s="88" t="s">
        <v>52</v>
      </c>
      <c r="C27" s="55"/>
      <c r="D27" s="55"/>
      <c r="E27" s="89"/>
    </row>
    <row r="28" spans="1:5" ht="15.75" customHeight="1" x14ac:dyDescent="0.25">
      <c r="A28" s="90"/>
      <c r="B28" s="91"/>
      <c r="C28" s="92" t="s">
        <v>306</v>
      </c>
      <c r="D28" s="93" t="s">
        <v>307</v>
      </c>
      <c r="E28" s="94">
        <v>0</v>
      </c>
    </row>
    <row r="29" spans="1:5" ht="15.75" thickBot="1" x14ac:dyDescent="0.25">
      <c r="A29" s="95"/>
      <c r="B29" s="96"/>
      <c r="C29" s="97" t="s">
        <v>319</v>
      </c>
      <c r="D29" s="98" t="s">
        <v>320</v>
      </c>
      <c r="E29" s="99">
        <v>0</v>
      </c>
    </row>
    <row r="30" spans="1:5" s="31" customFormat="1" ht="16.5" customHeight="1" thickBot="1" x14ac:dyDescent="0.3">
      <c r="A30" s="100"/>
      <c r="B30" s="101"/>
      <c r="C30" s="62" t="s">
        <v>317</v>
      </c>
      <c r="D30" s="102" t="s">
        <v>318</v>
      </c>
      <c r="E30" s="103">
        <f>SUM(E28)</f>
        <v>0</v>
      </c>
    </row>
    <row r="31" spans="1:5" s="31" customFormat="1" x14ac:dyDescent="0.2">
      <c r="A31" s="64"/>
      <c r="B31" s="104"/>
      <c r="C31" s="105"/>
      <c r="D31" s="106"/>
      <c r="E31" s="107"/>
    </row>
    <row r="32" spans="1:5" ht="15.75" customHeight="1" x14ac:dyDescent="0.25">
      <c r="A32" s="87" t="s">
        <v>59</v>
      </c>
      <c r="B32" s="88" t="s">
        <v>60</v>
      </c>
      <c r="C32" s="55"/>
      <c r="D32" s="55"/>
      <c r="E32" s="89"/>
    </row>
    <row r="33" spans="1:5" ht="15.75" customHeight="1" x14ac:dyDescent="0.25">
      <c r="A33" s="90"/>
      <c r="B33" s="91"/>
      <c r="C33" s="92" t="s">
        <v>306</v>
      </c>
      <c r="D33" s="93" t="s">
        <v>307</v>
      </c>
      <c r="E33" s="94">
        <v>0</v>
      </c>
    </row>
    <row r="34" spans="1:5" ht="15.75" thickBot="1" x14ac:dyDescent="0.25">
      <c r="A34" s="95"/>
      <c r="B34" s="96"/>
      <c r="C34" s="97" t="s">
        <v>319</v>
      </c>
      <c r="D34" s="98" t="s">
        <v>320</v>
      </c>
      <c r="E34" s="99">
        <v>0</v>
      </c>
    </row>
    <row r="35" spans="1:5" s="31" customFormat="1" ht="16.5" customHeight="1" thickBot="1" x14ac:dyDescent="0.3">
      <c r="A35" s="100"/>
      <c r="B35" s="101"/>
      <c r="C35" s="62" t="s">
        <v>317</v>
      </c>
      <c r="D35" s="102" t="s">
        <v>318</v>
      </c>
      <c r="E35" s="103">
        <f>SUM(E33)</f>
        <v>0</v>
      </c>
    </row>
    <row r="36" spans="1:5" s="31" customFormat="1" x14ac:dyDescent="0.2">
      <c r="A36" s="64"/>
      <c r="B36" s="104"/>
      <c r="C36" s="105"/>
      <c r="D36" s="106"/>
      <c r="E36" s="107"/>
    </row>
    <row r="37" spans="1:5" ht="15.75" customHeight="1" x14ac:dyDescent="0.25">
      <c r="A37" s="87" t="s">
        <v>69</v>
      </c>
      <c r="B37" s="88" t="s">
        <v>70</v>
      </c>
      <c r="C37" s="55"/>
      <c r="D37" s="55"/>
      <c r="E37" s="89"/>
    </row>
    <row r="38" spans="1:5" ht="15.75" customHeight="1" x14ac:dyDescent="0.25">
      <c r="A38" s="90"/>
      <c r="B38" s="91"/>
      <c r="C38" s="92" t="s">
        <v>306</v>
      </c>
      <c r="D38" s="93" t="s">
        <v>307</v>
      </c>
      <c r="E38" s="94">
        <v>0</v>
      </c>
    </row>
    <row r="39" spans="1:5" ht="15.75" thickBot="1" x14ac:dyDescent="0.25">
      <c r="A39" s="95"/>
      <c r="B39" s="96"/>
      <c r="C39" s="97" t="s">
        <v>319</v>
      </c>
      <c r="D39" s="98" t="s">
        <v>320</v>
      </c>
      <c r="E39" s="99">
        <v>0</v>
      </c>
    </row>
    <row r="40" spans="1:5" s="31" customFormat="1" ht="16.5" customHeight="1" thickBot="1" x14ac:dyDescent="0.3">
      <c r="A40" s="100"/>
      <c r="B40" s="101"/>
      <c r="C40" s="62" t="s">
        <v>317</v>
      </c>
      <c r="D40" s="102" t="s">
        <v>318</v>
      </c>
      <c r="E40" s="103">
        <f>SUM(E38)</f>
        <v>0</v>
      </c>
    </row>
    <row r="41" spans="1:5" s="31" customFormat="1" x14ac:dyDescent="0.2">
      <c r="A41" s="64"/>
      <c r="B41" s="104"/>
      <c r="C41" s="105"/>
      <c r="D41" s="106"/>
      <c r="E41" s="107"/>
    </row>
    <row r="42" spans="1:5" ht="15.75" customHeight="1" x14ac:dyDescent="0.25">
      <c r="A42" s="87" t="s">
        <v>73</v>
      </c>
      <c r="B42" s="88" t="s">
        <v>74</v>
      </c>
      <c r="C42" s="55"/>
      <c r="D42" s="55"/>
      <c r="E42" s="89"/>
    </row>
    <row r="43" spans="1:5" ht="15.75" customHeight="1" x14ac:dyDescent="0.25">
      <c r="A43" s="90"/>
      <c r="B43" s="91"/>
      <c r="C43" s="92" t="s">
        <v>306</v>
      </c>
      <c r="D43" s="93" t="s">
        <v>307</v>
      </c>
      <c r="E43" s="94">
        <v>0</v>
      </c>
    </row>
    <row r="44" spans="1:5" ht="15.75" thickBot="1" x14ac:dyDescent="0.25">
      <c r="A44" s="95"/>
      <c r="B44" s="96"/>
      <c r="C44" s="97" t="s">
        <v>319</v>
      </c>
      <c r="D44" s="98" t="s">
        <v>320</v>
      </c>
      <c r="E44" s="99">
        <v>0</v>
      </c>
    </row>
    <row r="45" spans="1:5" s="31" customFormat="1" ht="16.5" customHeight="1" thickBot="1" x14ac:dyDescent="0.3">
      <c r="A45" s="100"/>
      <c r="B45" s="101"/>
      <c r="C45" s="62" t="s">
        <v>317</v>
      </c>
      <c r="D45" s="102" t="s">
        <v>318</v>
      </c>
      <c r="E45" s="103">
        <f>SUM(E43)</f>
        <v>0</v>
      </c>
    </row>
    <row r="46" spans="1:5" s="31" customFormat="1" x14ac:dyDescent="0.2">
      <c r="A46" s="64"/>
      <c r="B46" s="104"/>
      <c r="C46" s="105"/>
      <c r="D46" s="106"/>
      <c r="E46" s="107"/>
    </row>
    <row r="47" spans="1:5" ht="15.75" customHeight="1" x14ac:dyDescent="0.25">
      <c r="A47" s="87" t="s">
        <v>77</v>
      </c>
      <c r="B47" s="88" t="s">
        <v>78</v>
      </c>
      <c r="C47" s="55"/>
      <c r="D47" s="55"/>
      <c r="E47" s="89"/>
    </row>
    <row r="48" spans="1:5" ht="15.75" customHeight="1" x14ac:dyDescent="0.25">
      <c r="A48" s="90"/>
      <c r="B48" s="91"/>
      <c r="C48" s="92" t="s">
        <v>306</v>
      </c>
      <c r="D48" s="93" t="s">
        <v>307</v>
      </c>
      <c r="E48" s="94">
        <v>-7507463</v>
      </c>
    </row>
    <row r="49" spans="1:5" x14ac:dyDescent="0.2">
      <c r="A49" s="95">
        <v>1</v>
      </c>
      <c r="B49" s="96"/>
      <c r="C49" s="97" t="s">
        <v>308</v>
      </c>
      <c r="D49" s="98" t="s">
        <v>309</v>
      </c>
      <c r="E49" s="99">
        <v>1205004</v>
      </c>
    </row>
    <row r="50" spans="1:5" x14ac:dyDescent="0.2">
      <c r="A50" s="95">
        <v>2</v>
      </c>
      <c r="B50" s="96"/>
      <c r="C50" s="97" t="s">
        <v>321</v>
      </c>
      <c r="D50" s="98" t="s">
        <v>309</v>
      </c>
      <c r="E50" s="99">
        <v>293541</v>
      </c>
    </row>
    <row r="51" spans="1:5" x14ac:dyDescent="0.2">
      <c r="A51" s="95">
        <v>3</v>
      </c>
      <c r="B51" s="96"/>
      <c r="C51" s="97" t="s">
        <v>322</v>
      </c>
      <c r="D51" s="98" t="s">
        <v>309</v>
      </c>
      <c r="E51" s="99">
        <v>-2110453</v>
      </c>
    </row>
    <row r="52" spans="1:5" x14ac:dyDescent="0.2">
      <c r="A52" s="95">
        <v>4</v>
      </c>
      <c r="B52" s="96"/>
      <c r="C52" s="97" t="s">
        <v>323</v>
      </c>
      <c r="D52" s="98" t="s">
        <v>309</v>
      </c>
      <c r="E52" s="99">
        <v>-13961197</v>
      </c>
    </row>
    <row r="53" spans="1:5" x14ac:dyDescent="0.2">
      <c r="A53" s="95">
        <v>5</v>
      </c>
      <c r="B53" s="96"/>
      <c r="C53" s="97" t="s">
        <v>313</v>
      </c>
      <c r="D53" s="98" t="s">
        <v>309</v>
      </c>
      <c r="E53" s="99">
        <v>21819430</v>
      </c>
    </row>
    <row r="54" spans="1:5" x14ac:dyDescent="0.2">
      <c r="A54" s="95">
        <v>6</v>
      </c>
      <c r="B54" s="96"/>
      <c r="C54" s="97" t="s">
        <v>324</v>
      </c>
      <c r="D54" s="98" t="s">
        <v>309</v>
      </c>
      <c r="E54" s="99">
        <v>64573430</v>
      </c>
    </row>
    <row r="55" spans="1:5" ht="15.75" thickBot="1" x14ac:dyDescent="0.25">
      <c r="A55" s="95">
        <v>7</v>
      </c>
      <c r="B55" s="96"/>
      <c r="C55" s="97" t="s">
        <v>325</v>
      </c>
      <c r="D55" s="98" t="s">
        <v>309</v>
      </c>
      <c r="E55" s="99">
        <v>-42699000</v>
      </c>
    </row>
    <row r="56" spans="1:5" s="31" customFormat="1" ht="16.5" customHeight="1" thickBot="1" x14ac:dyDescent="0.3">
      <c r="A56" s="100"/>
      <c r="B56" s="101"/>
      <c r="C56" s="62" t="s">
        <v>317</v>
      </c>
      <c r="D56" s="102" t="s">
        <v>318</v>
      </c>
      <c r="E56" s="103">
        <f>SUM(E48:E55)</f>
        <v>21613292</v>
      </c>
    </row>
    <row r="57" spans="1:5" s="31" customFormat="1" x14ac:dyDescent="0.2">
      <c r="A57" s="64"/>
      <c r="B57" s="104"/>
      <c r="C57" s="105"/>
      <c r="D57" s="106"/>
      <c r="E57" s="107"/>
    </row>
    <row r="58" spans="1:5" ht="15.75" customHeight="1" x14ac:dyDescent="0.25">
      <c r="A58" s="87" t="s">
        <v>86</v>
      </c>
      <c r="B58" s="88" t="s">
        <v>87</v>
      </c>
      <c r="C58" s="55"/>
      <c r="D58" s="55"/>
      <c r="E58" s="89"/>
    </row>
    <row r="59" spans="1:5" ht="15.75" customHeight="1" x14ac:dyDescent="0.25">
      <c r="A59" s="90"/>
      <c r="B59" s="91"/>
      <c r="C59" s="92" t="s">
        <v>306</v>
      </c>
      <c r="D59" s="93" t="s">
        <v>307</v>
      </c>
      <c r="E59" s="94">
        <v>170638</v>
      </c>
    </row>
    <row r="60" spans="1:5" x14ac:dyDescent="0.2">
      <c r="A60" s="95">
        <v>1</v>
      </c>
      <c r="B60" s="96"/>
      <c r="C60" s="97" t="s">
        <v>326</v>
      </c>
      <c r="D60" s="98" t="s">
        <v>309</v>
      </c>
      <c r="E60" s="99">
        <v>720025</v>
      </c>
    </row>
    <row r="61" spans="1:5" x14ac:dyDescent="0.2">
      <c r="A61" s="95">
        <v>2</v>
      </c>
      <c r="B61" s="96"/>
      <c r="C61" s="97" t="s">
        <v>327</v>
      </c>
      <c r="D61" s="98" t="s">
        <v>309</v>
      </c>
      <c r="E61" s="99">
        <v>-17060157</v>
      </c>
    </row>
    <row r="62" spans="1:5" x14ac:dyDescent="0.2">
      <c r="A62" s="95">
        <v>3</v>
      </c>
      <c r="B62" s="96"/>
      <c r="C62" s="97" t="s">
        <v>328</v>
      </c>
      <c r="D62" s="98" t="s">
        <v>309</v>
      </c>
      <c r="E62" s="99">
        <v>664963</v>
      </c>
    </row>
    <row r="63" spans="1:5" x14ac:dyDescent="0.2">
      <c r="A63" s="95">
        <v>4</v>
      </c>
      <c r="B63" s="96"/>
      <c r="C63" s="97" t="s">
        <v>329</v>
      </c>
      <c r="D63" s="98" t="s">
        <v>309</v>
      </c>
      <c r="E63" s="99">
        <v>419488</v>
      </c>
    </row>
    <row r="64" spans="1:5" x14ac:dyDescent="0.2">
      <c r="A64" s="95">
        <v>5</v>
      </c>
      <c r="B64" s="96"/>
      <c r="C64" s="97" t="s">
        <v>330</v>
      </c>
      <c r="D64" s="98" t="s">
        <v>309</v>
      </c>
      <c r="E64" s="99">
        <v>3511</v>
      </c>
    </row>
    <row r="65" spans="1:5" x14ac:dyDescent="0.2">
      <c r="A65" s="95">
        <v>6</v>
      </c>
      <c r="B65" s="96"/>
      <c r="C65" s="97" t="s">
        <v>331</v>
      </c>
      <c r="D65" s="98" t="s">
        <v>309</v>
      </c>
      <c r="E65" s="99">
        <v>136930</v>
      </c>
    </row>
    <row r="66" spans="1:5" x14ac:dyDescent="0.2">
      <c r="A66" s="95">
        <v>7</v>
      </c>
      <c r="B66" s="96"/>
      <c r="C66" s="97" t="s">
        <v>308</v>
      </c>
      <c r="D66" s="98" t="s">
        <v>309</v>
      </c>
      <c r="E66" s="99">
        <v>651231</v>
      </c>
    </row>
    <row r="67" spans="1:5" x14ac:dyDescent="0.2">
      <c r="A67" s="95">
        <v>8</v>
      </c>
      <c r="B67" s="96"/>
      <c r="C67" s="97" t="s">
        <v>332</v>
      </c>
      <c r="D67" s="98" t="s">
        <v>309</v>
      </c>
      <c r="E67" s="99">
        <v>537595</v>
      </c>
    </row>
    <row r="68" spans="1:5" ht="15.75" thickBot="1" x14ac:dyDescent="0.25">
      <c r="A68" s="95">
        <v>9</v>
      </c>
      <c r="B68" s="96"/>
      <c r="C68" s="97" t="s">
        <v>313</v>
      </c>
      <c r="D68" s="98" t="s">
        <v>309</v>
      </c>
      <c r="E68" s="99">
        <v>13479754</v>
      </c>
    </row>
    <row r="69" spans="1:5" s="31" customFormat="1" ht="16.5" customHeight="1" thickBot="1" x14ac:dyDescent="0.3">
      <c r="A69" s="100"/>
      <c r="B69" s="101"/>
      <c r="C69" s="62" t="s">
        <v>317</v>
      </c>
      <c r="D69" s="102" t="s">
        <v>318</v>
      </c>
      <c r="E69" s="103">
        <f>SUM(E59:E68)</f>
        <v>-276022</v>
      </c>
    </row>
    <row r="70" spans="1:5" s="31" customFormat="1" x14ac:dyDescent="0.2">
      <c r="A70" s="64"/>
      <c r="B70" s="104"/>
      <c r="C70" s="105"/>
      <c r="D70" s="106"/>
      <c r="E70" s="107"/>
    </row>
    <row r="71" spans="1:5" ht="15.75" customHeight="1" x14ac:dyDescent="0.25">
      <c r="A71" s="87" t="s">
        <v>94</v>
      </c>
      <c r="B71" s="88" t="s">
        <v>95</v>
      </c>
      <c r="C71" s="55"/>
      <c r="D71" s="55"/>
      <c r="E71" s="89"/>
    </row>
    <row r="72" spans="1:5" ht="15.75" customHeight="1" x14ac:dyDescent="0.25">
      <c r="A72" s="90"/>
      <c r="B72" s="91"/>
      <c r="C72" s="92" t="s">
        <v>306</v>
      </c>
      <c r="D72" s="93" t="s">
        <v>307</v>
      </c>
      <c r="E72" s="94">
        <v>0</v>
      </c>
    </row>
    <row r="73" spans="1:5" ht="15.75" thickBot="1" x14ac:dyDescent="0.25">
      <c r="A73" s="95"/>
      <c r="B73" s="96"/>
      <c r="C73" s="97" t="s">
        <v>319</v>
      </c>
      <c r="D73" s="98" t="s">
        <v>320</v>
      </c>
      <c r="E73" s="99">
        <v>0</v>
      </c>
    </row>
    <row r="74" spans="1:5" s="31" customFormat="1" ht="16.5" customHeight="1" thickBot="1" x14ac:dyDescent="0.3">
      <c r="A74" s="100"/>
      <c r="B74" s="101"/>
      <c r="C74" s="62" t="s">
        <v>317</v>
      </c>
      <c r="D74" s="102" t="s">
        <v>318</v>
      </c>
      <c r="E74" s="103">
        <f>SUM(E72)</f>
        <v>0</v>
      </c>
    </row>
    <row r="75" spans="1:5" s="31" customFormat="1" x14ac:dyDescent="0.2">
      <c r="A75" s="64"/>
      <c r="B75" s="104"/>
      <c r="C75" s="105"/>
      <c r="D75" s="106"/>
      <c r="E75" s="107"/>
    </row>
    <row r="76" spans="1:5" ht="15.75" customHeight="1" x14ac:dyDescent="0.25">
      <c r="A76" s="87" t="s">
        <v>106</v>
      </c>
      <c r="B76" s="88" t="s">
        <v>107</v>
      </c>
      <c r="C76" s="55"/>
      <c r="D76" s="55"/>
      <c r="E76" s="89"/>
    </row>
    <row r="77" spans="1:5" ht="15.75" customHeight="1" x14ac:dyDescent="0.25">
      <c r="A77" s="90"/>
      <c r="B77" s="91"/>
      <c r="C77" s="92" t="s">
        <v>306</v>
      </c>
      <c r="D77" s="93" t="s">
        <v>307</v>
      </c>
      <c r="E77" s="94">
        <v>305019</v>
      </c>
    </row>
    <row r="78" spans="1:5" x14ac:dyDescent="0.2">
      <c r="A78" s="95">
        <v>1</v>
      </c>
      <c r="B78" s="96"/>
      <c r="C78" s="97" t="s">
        <v>333</v>
      </c>
      <c r="D78" s="98" t="s">
        <v>309</v>
      </c>
      <c r="E78" s="99">
        <v>-2238553</v>
      </c>
    </row>
    <row r="79" spans="1:5" x14ac:dyDescent="0.2">
      <c r="A79" s="95">
        <v>2</v>
      </c>
      <c r="B79" s="96"/>
      <c r="C79" s="97" t="s">
        <v>308</v>
      </c>
      <c r="D79" s="98" t="s">
        <v>309</v>
      </c>
      <c r="E79" s="99">
        <v>13808102</v>
      </c>
    </row>
    <row r="80" spans="1:5" x14ac:dyDescent="0.2">
      <c r="A80" s="95">
        <v>3</v>
      </c>
      <c r="B80" s="96"/>
      <c r="C80" s="97" t="s">
        <v>331</v>
      </c>
      <c r="D80" s="98" t="s">
        <v>309</v>
      </c>
      <c r="E80" s="99">
        <v>78</v>
      </c>
    </row>
    <row r="81" spans="1:5" x14ac:dyDescent="0.2">
      <c r="A81" s="95">
        <v>4</v>
      </c>
      <c r="B81" s="96"/>
      <c r="C81" s="97" t="s">
        <v>334</v>
      </c>
      <c r="D81" s="98" t="s">
        <v>309</v>
      </c>
      <c r="E81" s="99">
        <v>377</v>
      </c>
    </row>
    <row r="82" spans="1:5" x14ac:dyDescent="0.2">
      <c r="A82" s="95">
        <v>5</v>
      </c>
      <c r="B82" s="96"/>
      <c r="C82" s="97" t="s">
        <v>335</v>
      </c>
      <c r="D82" s="98" t="s">
        <v>309</v>
      </c>
      <c r="E82" s="99">
        <v>7181</v>
      </c>
    </row>
    <row r="83" spans="1:5" x14ac:dyDescent="0.2">
      <c r="A83" s="95">
        <v>6</v>
      </c>
      <c r="B83" s="96"/>
      <c r="C83" s="97" t="s">
        <v>328</v>
      </c>
      <c r="D83" s="98" t="s">
        <v>309</v>
      </c>
      <c r="E83" s="99">
        <v>127326</v>
      </c>
    </row>
    <row r="84" spans="1:5" x14ac:dyDescent="0.2">
      <c r="A84" s="95">
        <v>7</v>
      </c>
      <c r="B84" s="96"/>
      <c r="C84" s="97" t="s">
        <v>332</v>
      </c>
      <c r="D84" s="98" t="s">
        <v>309</v>
      </c>
      <c r="E84" s="99">
        <v>253377</v>
      </c>
    </row>
    <row r="85" spans="1:5" x14ac:dyDescent="0.2">
      <c r="A85" s="95">
        <v>8</v>
      </c>
      <c r="B85" s="96"/>
      <c r="C85" s="97" t="s">
        <v>313</v>
      </c>
      <c r="D85" s="98" t="s">
        <v>309</v>
      </c>
      <c r="E85" s="99">
        <v>-11756697</v>
      </c>
    </row>
    <row r="86" spans="1:5" x14ac:dyDescent="0.2">
      <c r="A86" s="95">
        <v>9</v>
      </c>
      <c r="B86" s="96"/>
      <c r="C86" s="97" t="s">
        <v>336</v>
      </c>
      <c r="D86" s="98" t="s">
        <v>309</v>
      </c>
      <c r="E86" s="99">
        <v>-3000000</v>
      </c>
    </row>
    <row r="87" spans="1:5" ht="15.75" thickBot="1" x14ac:dyDescent="0.25">
      <c r="A87" s="95">
        <v>10</v>
      </c>
      <c r="B87" s="96"/>
      <c r="C87" s="97" t="s">
        <v>311</v>
      </c>
      <c r="D87" s="98" t="s">
        <v>309</v>
      </c>
      <c r="E87" s="99">
        <v>-21364</v>
      </c>
    </row>
    <row r="88" spans="1:5" s="31" customFormat="1" ht="16.5" customHeight="1" thickBot="1" x14ac:dyDescent="0.3">
      <c r="A88" s="100"/>
      <c r="B88" s="101"/>
      <c r="C88" s="62" t="s">
        <v>317</v>
      </c>
      <c r="D88" s="102" t="s">
        <v>318</v>
      </c>
      <c r="E88" s="103">
        <f>SUM(E77:E87)</f>
        <v>-2515154</v>
      </c>
    </row>
    <row r="89" spans="1:5" s="31" customFormat="1" x14ac:dyDescent="0.2">
      <c r="A89" s="64"/>
      <c r="B89" s="104"/>
      <c r="C89" s="105"/>
      <c r="D89" s="106"/>
      <c r="E89" s="107"/>
    </row>
    <row r="90" spans="1:5" ht="15.75" customHeight="1" x14ac:dyDescent="0.25">
      <c r="A90" s="87" t="s">
        <v>112</v>
      </c>
      <c r="B90" s="88" t="s">
        <v>113</v>
      </c>
      <c r="C90" s="55"/>
      <c r="D90" s="55"/>
      <c r="E90" s="89"/>
    </row>
    <row r="91" spans="1:5" ht="15.75" customHeight="1" x14ac:dyDescent="0.25">
      <c r="A91" s="90"/>
      <c r="B91" s="91"/>
      <c r="C91" s="92" t="s">
        <v>306</v>
      </c>
      <c r="D91" s="93" t="s">
        <v>307</v>
      </c>
      <c r="E91" s="94">
        <v>-987922</v>
      </c>
    </row>
    <row r="92" spans="1:5" x14ac:dyDescent="0.2">
      <c r="A92" s="95">
        <v>1</v>
      </c>
      <c r="B92" s="96"/>
      <c r="C92" s="97" t="s">
        <v>308</v>
      </c>
      <c r="D92" s="98" t="s">
        <v>309</v>
      </c>
      <c r="E92" s="99">
        <v>648444</v>
      </c>
    </row>
    <row r="93" spans="1:5" x14ac:dyDescent="0.2">
      <c r="A93" s="95">
        <v>2</v>
      </c>
      <c r="B93" s="96"/>
      <c r="C93" s="97" t="s">
        <v>337</v>
      </c>
      <c r="D93" s="98" t="s">
        <v>309</v>
      </c>
      <c r="E93" s="99">
        <v>128704</v>
      </c>
    </row>
    <row r="94" spans="1:5" x14ac:dyDescent="0.2">
      <c r="A94" s="95">
        <v>3</v>
      </c>
      <c r="B94" s="96"/>
      <c r="C94" s="97" t="s">
        <v>331</v>
      </c>
      <c r="D94" s="98" t="s">
        <v>309</v>
      </c>
      <c r="E94" s="99">
        <v>119649</v>
      </c>
    </row>
    <row r="95" spans="1:5" x14ac:dyDescent="0.2">
      <c r="A95" s="95">
        <v>4</v>
      </c>
      <c r="B95" s="96"/>
      <c r="C95" s="97" t="s">
        <v>338</v>
      </c>
      <c r="D95" s="98" t="s">
        <v>309</v>
      </c>
      <c r="E95" s="99">
        <v>55156</v>
      </c>
    </row>
    <row r="96" spans="1:5" x14ac:dyDescent="0.2">
      <c r="A96" s="95">
        <v>5</v>
      </c>
      <c r="B96" s="96"/>
      <c r="C96" s="97" t="s">
        <v>339</v>
      </c>
      <c r="D96" s="98" t="s">
        <v>309</v>
      </c>
      <c r="E96" s="99">
        <v>-882162</v>
      </c>
    </row>
    <row r="97" spans="1:5" x14ac:dyDescent="0.2">
      <c r="A97" s="95">
        <v>6</v>
      </c>
      <c r="B97" s="96"/>
      <c r="C97" s="97" t="s">
        <v>335</v>
      </c>
      <c r="D97" s="98" t="s">
        <v>309</v>
      </c>
      <c r="E97" s="99">
        <v>12261</v>
      </c>
    </row>
    <row r="98" spans="1:5" x14ac:dyDescent="0.2">
      <c r="A98" s="95">
        <v>7</v>
      </c>
      <c r="B98" s="96"/>
      <c r="C98" s="97" t="s">
        <v>334</v>
      </c>
      <c r="D98" s="98" t="s">
        <v>309</v>
      </c>
      <c r="E98" s="99">
        <v>333415</v>
      </c>
    </row>
    <row r="99" spans="1:5" x14ac:dyDescent="0.2">
      <c r="A99" s="95">
        <v>8</v>
      </c>
      <c r="B99" s="96"/>
      <c r="C99" s="97" t="s">
        <v>311</v>
      </c>
      <c r="D99" s="98" t="s">
        <v>309</v>
      </c>
      <c r="E99" s="99">
        <v>4353</v>
      </c>
    </row>
    <row r="100" spans="1:5" x14ac:dyDescent="0.2">
      <c r="A100" s="95">
        <v>9</v>
      </c>
      <c r="B100" s="96"/>
      <c r="C100" s="97" t="s">
        <v>340</v>
      </c>
      <c r="D100" s="98" t="s">
        <v>309</v>
      </c>
      <c r="E100" s="99">
        <v>-936511</v>
      </c>
    </row>
    <row r="101" spans="1:5" x14ac:dyDescent="0.2">
      <c r="A101" s="95">
        <v>10</v>
      </c>
      <c r="B101" s="96"/>
      <c r="C101" s="97" t="s">
        <v>332</v>
      </c>
      <c r="D101" s="98" t="s">
        <v>309</v>
      </c>
      <c r="E101" s="99">
        <v>592570</v>
      </c>
    </row>
    <row r="102" spans="1:5" x14ac:dyDescent="0.2">
      <c r="A102" s="95">
        <v>11</v>
      </c>
      <c r="B102" s="96"/>
      <c r="C102" s="97" t="s">
        <v>322</v>
      </c>
      <c r="D102" s="98" t="s">
        <v>309</v>
      </c>
      <c r="E102" s="99">
        <v>-320866</v>
      </c>
    </row>
    <row r="103" spans="1:5" ht="15.75" thickBot="1" x14ac:dyDescent="0.25">
      <c r="A103" s="95">
        <v>12</v>
      </c>
      <c r="B103" s="96"/>
      <c r="C103" s="97" t="s">
        <v>336</v>
      </c>
      <c r="D103" s="98" t="s">
        <v>309</v>
      </c>
      <c r="E103" s="99">
        <v>850000</v>
      </c>
    </row>
    <row r="104" spans="1:5" s="31" customFormat="1" ht="16.5" customHeight="1" thickBot="1" x14ac:dyDescent="0.3">
      <c r="A104" s="100"/>
      <c r="B104" s="101"/>
      <c r="C104" s="62" t="s">
        <v>317</v>
      </c>
      <c r="D104" s="102" t="s">
        <v>318</v>
      </c>
      <c r="E104" s="103">
        <f>SUM(E91:E103)</f>
        <v>-382909</v>
      </c>
    </row>
    <row r="105" spans="1:5" s="31" customFormat="1" x14ac:dyDescent="0.2">
      <c r="A105" s="64"/>
      <c r="B105" s="104"/>
      <c r="C105" s="105"/>
      <c r="D105" s="106"/>
      <c r="E105" s="107"/>
    </row>
    <row r="106" spans="1:5" ht="15.75" customHeight="1" x14ac:dyDescent="0.25">
      <c r="A106" s="87" t="s">
        <v>118</v>
      </c>
      <c r="B106" s="88" t="s">
        <v>119</v>
      </c>
      <c r="C106" s="55"/>
      <c r="D106" s="55"/>
      <c r="E106" s="89"/>
    </row>
    <row r="107" spans="1:5" ht="15.75" customHeight="1" x14ac:dyDescent="0.25">
      <c r="A107" s="90"/>
      <c r="B107" s="91"/>
      <c r="C107" s="92" t="s">
        <v>306</v>
      </c>
      <c r="D107" s="93" t="s">
        <v>307</v>
      </c>
      <c r="E107" s="94">
        <v>76751</v>
      </c>
    </row>
    <row r="108" spans="1:5" ht="15.75" thickBot="1" x14ac:dyDescent="0.25">
      <c r="A108" s="95"/>
      <c r="B108" s="96"/>
      <c r="C108" s="97" t="s">
        <v>319</v>
      </c>
      <c r="D108" s="98" t="s">
        <v>320</v>
      </c>
      <c r="E108" s="99">
        <v>0</v>
      </c>
    </row>
    <row r="109" spans="1:5" s="31" customFormat="1" ht="16.5" customHeight="1" thickBot="1" x14ac:dyDescent="0.3">
      <c r="A109" s="100"/>
      <c r="B109" s="101"/>
      <c r="C109" s="62" t="s">
        <v>317</v>
      </c>
      <c r="D109" s="102" t="s">
        <v>318</v>
      </c>
      <c r="E109" s="103">
        <f>SUM(E107)</f>
        <v>76751</v>
      </c>
    </row>
    <row r="110" spans="1:5" s="31" customFormat="1" x14ac:dyDescent="0.2">
      <c r="A110" s="64"/>
      <c r="B110" s="104"/>
      <c r="C110" s="105"/>
      <c r="D110" s="106"/>
      <c r="E110" s="107"/>
    </row>
    <row r="111" spans="1:5" ht="15.75" customHeight="1" x14ac:dyDescent="0.25">
      <c r="A111" s="87" t="s">
        <v>123</v>
      </c>
      <c r="B111" s="88" t="s">
        <v>124</v>
      </c>
      <c r="C111" s="55"/>
      <c r="D111" s="55"/>
      <c r="E111" s="89"/>
    </row>
    <row r="112" spans="1:5" ht="15.75" customHeight="1" x14ac:dyDescent="0.25">
      <c r="A112" s="90"/>
      <c r="B112" s="91"/>
      <c r="C112" s="92" t="s">
        <v>306</v>
      </c>
      <c r="D112" s="93" t="s">
        <v>307</v>
      </c>
      <c r="E112" s="94">
        <v>2307134</v>
      </c>
    </row>
    <row r="113" spans="1:5" x14ac:dyDescent="0.2">
      <c r="A113" s="95">
        <v>1</v>
      </c>
      <c r="B113" s="96"/>
      <c r="C113" s="97" t="s">
        <v>331</v>
      </c>
      <c r="D113" s="98" t="s">
        <v>309</v>
      </c>
      <c r="E113" s="99">
        <v>642225</v>
      </c>
    </row>
    <row r="114" spans="1:5" x14ac:dyDescent="0.2">
      <c r="A114" s="95">
        <v>2</v>
      </c>
      <c r="B114" s="96"/>
      <c r="C114" s="97" t="s">
        <v>329</v>
      </c>
      <c r="D114" s="98" t="s">
        <v>309</v>
      </c>
      <c r="E114" s="99">
        <v>330107</v>
      </c>
    </row>
    <row r="115" spans="1:5" x14ac:dyDescent="0.2">
      <c r="A115" s="95">
        <v>3</v>
      </c>
      <c r="B115" s="96"/>
      <c r="C115" s="97" t="s">
        <v>330</v>
      </c>
      <c r="D115" s="98" t="s">
        <v>309</v>
      </c>
      <c r="E115" s="99">
        <v>29059</v>
      </c>
    </row>
    <row r="116" spans="1:5" x14ac:dyDescent="0.2">
      <c r="A116" s="95">
        <v>4</v>
      </c>
      <c r="B116" s="96"/>
      <c r="C116" s="97" t="s">
        <v>341</v>
      </c>
      <c r="D116" s="98" t="s">
        <v>309</v>
      </c>
      <c r="E116" s="99">
        <v>90066</v>
      </c>
    </row>
    <row r="117" spans="1:5" x14ac:dyDescent="0.2">
      <c r="A117" s="95">
        <v>5</v>
      </c>
      <c r="B117" s="96"/>
      <c r="C117" s="97" t="s">
        <v>342</v>
      </c>
      <c r="D117" s="98" t="s">
        <v>309</v>
      </c>
      <c r="E117" s="99">
        <v>5237</v>
      </c>
    </row>
    <row r="118" spans="1:5" x14ac:dyDescent="0.2">
      <c r="A118" s="95">
        <v>6</v>
      </c>
      <c r="B118" s="96"/>
      <c r="C118" s="97" t="s">
        <v>328</v>
      </c>
      <c r="D118" s="98" t="s">
        <v>309</v>
      </c>
      <c r="E118" s="99">
        <v>662484</v>
      </c>
    </row>
    <row r="119" spans="1:5" x14ac:dyDescent="0.2">
      <c r="A119" s="95">
        <v>7</v>
      </c>
      <c r="B119" s="96"/>
      <c r="C119" s="97" t="s">
        <v>308</v>
      </c>
      <c r="D119" s="98" t="s">
        <v>309</v>
      </c>
      <c r="E119" s="99">
        <v>544632</v>
      </c>
    </row>
    <row r="120" spans="1:5" x14ac:dyDescent="0.2">
      <c r="A120" s="95">
        <v>8</v>
      </c>
      <c r="B120" s="96"/>
      <c r="C120" s="97" t="s">
        <v>343</v>
      </c>
      <c r="D120" s="98" t="s">
        <v>309</v>
      </c>
      <c r="E120" s="99">
        <v>-723104</v>
      </c>
    </row>
    <row r="121" spans="1:5" x14ac:dyDescent="0.2">
      <c r="A121" s="95">
        <v>9</v>
      </c>
      <c r="B121" s="96"/>
      <c r="C121" s="97" t="s">
        <v>332</v>
      </c>
      <c r="D121" s="98" t="s">
        <v>309</v>
      </c>
      <c r="E121" s="99">
        <v>-372352</v>
      </c>
    </row>
    <row r="122" spans="1:5" x14ac:dyDescent="0.2">
      <c r="A122" s="95">
        <v>10</v>
      </c>
      <c r="B122" s="96"/>
      <c r="C122" s="97" t="s">
        <v>344</v>
      </c>
      <c r="D122" s="98" t="s">
        <v>309</v>
      </c>
      <c r="E122" s="99">
        <v>9053</v>
      </c>
    </row>
    <row r="123" spans="1:5" x14ac:dyDescent="0.2">
      <c r="A123" s="95">
        <v>11</v>
      </c>
      <c r="B123" s="96"/>
      <c r="C123" s="97" t="s">
        <v>345</v>
      </c>
      <c r="D123" s="98" t="s">
        <v>309</v>
      </c>
      <c r="E123" s="99">
        <v>-2248482</v>
      </c>
    </row>
    <row r="124" spans="1:5" ht="15.75" thickBot="1" x14ac:dyDescent="0.25">
      <c r="A124" s="95">
        <v>12</v>
      </c>
      <c r="B124" s="96"/>
      <c r="C124" s="97" t="s">
        <v>313</v>
      </c>
      <c r="D124" s="98" t="s">
        <v>309</v>
      </c>
      <c r="E124" s="99">
        <v>-823383</v>
      </c>
    </row>
    <row r="125" spans="1:5" s="31" customFormat="1" ht="16.5" customHeight="1" thickBot="1" x14ac:dyDescent="0.3">
      <c r="A125" s="100"/>
      <c r="B125" s="101"/>
      <c r="C125" s="62" t="s">
        <v>317</v>
      </c>
      <c r="D125" s="102" t="s">
        <v>318</v>
      </c>
      <c r="E125" s="103">
        <f>SUM(E112:E124)</f>
        <v>452676</v>
      </c>
    </row>
    <row r="126" spans="1:5" s="31" customFormat="1" x14ac:dyDescent="0.2">
      <c r="A126" s="64"/>
      <c r="B126" s="104"/>
      <c r="C126" s="105"/>
      <c r="D126" s="106"/>
      <c r="E126" s="107"/>
    </row>
    <row r="127" spans="1:5" ht="15.75" customHeight="1" x14ac:dyDescent="0.25">
      <c r="A127" s="87" t="s">
        <v>129</v>
      </c>
      <c r="B127" s="88" t="s">
        <v>130</v>
      </c>
      <c r="C127" s="55"/>
      <c r="D127" s="55"/>
      <c r="E127" s="89"/>
    </row>
    <row r="128" spans="1:5" ht="15.75" customHeight="1" x14ac:dyDescent="0.25">
      <c r="A128" s="90"/>
      <c r="B128" s="91"/>
      <c r="C128" s="92" t="s">
        <v>306</v>
      </c>
      <c r="D128" s="93" t="s">
        <v>307</v>
      </c>
      <c r="E128" s="94">
        <v>-949535</v>
      </c>
    </row>
    <row r="129" spans="1:5" x14ac:dyDescent="0.2">
      <c r="A129" s="95">
        <v>1</v>
      </c>
      <c r="B129" s="96"/>
      <c r="C129" s="97" t="s">
        <v>346</v>
      </c>
      <c r="D129" s="98" t="s">
        <v>309</v>
      </c>
      <c r="E129" s="99">
        <v>5045334</v>
      </c>
    </row>
    <row r="130" spans="1:5" x14ac:dyDescent="0.2">
      <c r="A130" s="95">
        <v>2</v>
      </c>
      <c r="B130" s="96"/>
      <c r="C130" s="97" t="s">
        <v>308</v>
      </c>
      <c r="D130" s="98" t="s">
        <v>309</v>
      </c>
      <c r="E130" s="99">
        <v>229589</v>
      </c>
    </row>
    <row r="131" spans="1:5" x14ac:dyDescent="0.2">
      <c r="A131" s="95">
        <v>3</v>
      </c>
      <c r="B131" s="96"/>
      <c r="C131" s="97" t="s">
        <v>331</v>
      </c>
      <c r="D131" s="98" t="s">
        <v>309</v>
      </c>
      <c r="E131" s="99">
        <v>37955</v>
      </c>
    </row>
    <row r="132" spans="1:5" x14ac:dyDescent="0.2">
      <c r="A132" s="95">
        <v>4</v>
      </c>
      <c r="B132" s="96"/>
      <c r="C132" s="97" t="s">
        <v>347</v>
      </c>
      <c r="D132" s="98" t="s">
        <v>309</v>
      </c>
      <c r="E132" s="99">
        <v>25275</v>
      </c>
    </row>
    <row r="133" spans="1:5" x14ac:dyDescent="0.2">
      <c r="A133" s="95">
        <v>5</v>
      </c>
      <c r="B133" s="96"/>
      <c r="C133" s="97" t="s">
        <v>348</v>
      </c>
      <c r="D133" s="98" t="s">
        <v>309</v>
      </c>
      <c r="E133" s="99">
        <v>109559</v>
      </c>
    </row>
    <row r="134" spans="1:5" ht="15.75" thickBot="1" x14ac:dyDescent="0.25">
      <c r="A134" s="95">
        <v>6</v>
      </c>
      <c r="B134" s="96"/>
      <c r="C134" s="97" t="s">
        <v>313</v>
      </c>
      <c r="D134" s="98" t="s">
        <v>309</v>
      </c>
      <c r="E134" s="99">
        <v>-6286634</v>
      </c>
    </row>
    <row r="135" spans="1:5" s="31" customFormat="1" ht="16.5" customHeight="1" thickBot="1" x14ac:dyDescent="0.3">
      <c r="A135" s="100"/>
      <c r="B135" s="101"/>
      <c r="C135" s="62" t="s">
        <v>317</v>
      </c>
      <c r="D135" s="102" t="s">
        <v>318</v>
      </c>
      <c r="E135" s="103">
        <f>SUM(E128:E134)</f>
        <v>-1788457</v>
      </c>
    </row>
    <row r="136" spans="1:5" s="31" customFormat="1" x14ac:dyDescent="0.2">
      <c r="A136" s="64"/>
      <c r="B136" s="104"/>
      <c r="C136" s="105"/>
      <c r="D136" s="106"/>
      <c r="E136" s="107"/>
    </row>
    <row r="137" spans="1:5" ht="15.75" customHeight="1" x14ac:dyDescent="0.25">
      <c r="A137" s="87" t="s">
        <v>134</v>
      </c>
      <c r="B137" s="88" t="s">
        <v>135</v>
      </c>
      <c r="C137" s="55"/>
      <c r="D137" s="55"/>
      <c r="E137" s="89"/>
    </row>
    <row r="138" spans="1:5" ht="15.75" customHeight="1" x14ac:dyDescent="0.25">
      <c r="A138" s="90"/>
      <c r="B138" s="91"/>
      <c r="C138" s="92" t="s">
        <v>306</v>
      </c>
      <c r="D138" s="93" t="s">
        <v>307</v>
      </c>
      <c r="E138" s="94">
        <v>0</v>
      </c>
    </row>
    <row r="139" spans="1:5" ht="15.75" thickBot="1" x14ac:dyDescent="0.25">
      <c r="A139" s="95"/>
      <c r="B139" s="96"/>
      <c r="C139" s="97" t="s">
        <v>319</v>
      </c>
      <c r="D139" s="98" t="s">
        <v>320</v>
      </c>
      <c r="E139" s="99">
        <v>0</v>
      </c>
    </row>
    <row r="140" spans="1:5" s="31" customFormat="1" ht="16.5" customHeight="1" thickBot="1" x14ac:dyDescent="0.3">
      <c r="A140" s="100"/>
      <c r="B140" s="101"/>
      <c r="C140" s="62" t="s">
        <v>317</v>
      </c>
      <c r="D140" s="102" t="s">
        <v>318</v>
      </c>
      <c r="E140" s="103">
        <f>SUM(E138)</f>
        <v>0</v>
      </c>
    </row>
    <row r="141" spans="1:5" s="31" customFormat="1" x14ac:dyDescent="0.2">
      <c r="A141" s="64"/>
      <c r="B141" s="104"/>
      <c r="C141" s="105"/>
      <c r="D141" s="106"/>
      <c r="E141" s="107"/>
    </row>
    <row r="142" spans="1:5" ht="15.75" customHeight="1" x14ac:dyDescent="0.25">
      <c r="A142" s="87" t="s">
        <v>145</v>
      </c>
      <c r="B142" s="88" t="s">
        <v>146</v>
      </c>
      <c r="C142" s="55"/>
      <c r="D142" s="55"/>
      <c r="E142" s="89"/>
    </row>
    <row r="143" spans="1:5" ht="15.75" customHeight="1" x14ac:dyDescent="0.25">
      <c r="A143" s="90"/>
      <c r="B143" s="91"/>
      <c r="C143" s="92" t="s">
        <v>306</v>
      </c>
      <c r="D143" s="93" t="s">
        <v>307</v>
      </c>
      <c r="E143" s="94">
        <v>1142174</v>
      </c>
    </row>
    <row r="144" spans="1:5" x14ac:dyDescent="0.2">
      <c r="A144" s="95">
        <v>1</v>
      </c>
      <c r="B144" s="96"/>
      <c r="C144" s="97" t="s">
        <v>348</v>
      </c>
      <c r="D144" s="98" t="s">
        <v>309</v>
      </c>
      <c r="E144" s="99">
        <v>643514</v>
      </c>
    </row>
    <row r="145" spans="1:5" x14ac:dyDescent="0.2">
      <c r="A145" s="95">
        <v>2</v>
      </c>
      <c r="B145" s="96"/>
      <c r="C145" s="97" t="s">
        <v>342</v>
      </c>
      <c r="D145" s="98" t="s">
        <v>309</v>
      </c>
      <c r="E145" s="99">
        <v>173670</v>
      </c>
    </row>
    <row r="146" spans="1:5" x14ac:dyDescent="0.2">
      <c r="A146" s="95">
        <v>3</v>
      </c>
      <c r="B146" s="96"/>
      <c r="C146" s="97" t="s">
        <v>349</v>
      </c>
      <c r="D146" s="98" t="s">
        <v>309</v>
      </c>
      <c r="E146" s="99">
        <v>62979</v>
      </c>
    </row>
    <row r="147" spans="1:5" x14ac:dyDescent="0.2">
      <c r="A147" s="95">
        <v>4</v>
      </c>
      <c r="B147" s="96"/>
      <c r="C147" s="97" t="s">
        <v>341</v>
      </c>
      <c r="D147" s="98" t="s">
        <v>309</v>
      </c>
      <c r="E147" s="99">
        <v>78492</v>
      </c>
    </row>
    <row r="148" spans="1:5" x14ac:dyDescent="0.2">
      <c r="A148" s="95">
        <v>5</v>
      </c>
      <c r="B148" s="96"/>
      <c r="C148" s="97" t="s">
        <v>308</v>
      </c>
      <c r="D148" s="98" t="s">
        <v>309</v>
      </c>
      <c r="E148" s="99">
        <v>2122290</v>
      </c>
    </row>
    <row r="149" spans="1:5" x14ac:dyDescent="0.2">
      <c r="A149" s="95">
        <v>6</v>
      </c>
      <c r="B149" s="96"/>
      <c r="C149" s="97" t="s">
        <v>329</v>
      </c>
      <c r="D149" s="98" t="s">
        <v>309</v>
      </c>
      <c r="E149" s="99">
        <v>3805488</v>
      </c>
    </row>
    <row r="150" spans="1:5" x14ac:dyDescent="0.2">
      <c r="A150" s="95">
        <v>7</v>
      </c>
      <c r="B150" s="96"/>
      <c r="C150" s="97" t="s">
        <v>350</v>
      </c>
      <c r="D150" s="98" t="s">
        <v>309</v>
      </c>
      <c r="E150" s="99">
        <v>2899062</v>
      </c>
    </row>
    <row r="151" spans="1:5" x14ac:dyDescent="0.2">
      <c r="A151" s="95">
        <v>8</v>
      </c>
      <c r="B151" s="96"/>
      <c r="C151" s="97" t="s">
        <v>351</v>
      </c>
      <c r="D151" s="98" t="s">
        <v>309</v>
      </c>
      <c r="E151" s="99">
        <v>267516</v>
      </c>
    </row>
    <row r="152" spans="1:5" x14ac:dyDescent="0.2">
      <c r="A152" s="95">
        <v>9</v>
      </c>
      <c r="B152" s="96"/>
      <c r="C152" s="97" t="s">
        <v>352</v>
      </c>
      <c r="D152" s="98" t="s">
        <v>309</v>
      </c>
      <c r="E152" s="99">
        <v>70512</v>
      </c>
    </row>
    <row r="153" spans="1:5" x14ac:dyDescent="0.2">
      <c r="A153" s="95">
        <v>10</v>
      </c>
      <c r="B153" s="96"/>
      <c r="C153" s="97" t="s">
        <v>321</v>
      </c>
      <c r="D153" s="98" t="s">
        <v>309</v>
      </c>
      <c r="E153" s="99">
        <v>3337902</v>
      </c>
    </row>
    <row r="154" spans="1:5" x14ac:dyDescent="0.2">
      <c r="A154" s="95">
        <v>11</v>
      </c>
      <c r="B154" s="96"/>
      <c r="C154" s="97" t="s">
        <v>353</v>
      </c>
      <c r="D154" s="98" t="s">
        <v>309</v>
      </c>
      <c r="E154" s="99">
        <v>5170</v>
      </c>
    </row>
    <row r="155" spans="1:5" x14ac:dyDescent="0.2">
      <c r="A155" s="95">
        <v>12</v>
      </c>
      <c r="B155" s="96"/>
      <c r="C155" s="97" t="s">
        <v>354</v>
      </c>
      <c r="D155" s="98" t="s">
        <v>309</v>
      </c>
      <c r="E155" s="99">
        <v>16894</v>
      </c>
    </row>
    <row r="156" spans="1:5" x14ac:dyDescent="0.2">
      <c r="A156" s="95">
        <v>13</v>
      </c>
      <c r="B156" s="96"/>
      <c r="C156" s="97" t="s">
        <v>332</v>
      </c>
      <c r="D156" s="98" t="s">
        <v>309</v>
      </c>
      <c r="E156" s="99">
        <v>84874</v>
      </c>
    </row>
    <row r="157" spans="1:5" ht="15.75" thickBot="1" x14ac:dyDescent="0.25">
      <c r="A157" s="95">
        <v>14</v>
      </c>
      <c r="B157" s="96"/>
      <c r="C157" s="97" t="s">
        <v>313</v>
      </c>
      <c r="D157" s="98" t="s">
        <v>309</v>
      </c>
      <c r="E157" s="99">
        <v>-13583383</v>
      </c>
    </row>
    <row r="158" spans="1:5" s="31" customFormat="1" ht="16.5" customHeight="1" thickBot="1" x14ac:dyDescent="0.3">
      <c r="A158" s="100"/>
      <c r="B158" s="101"/>
      <c r="C158" s="62" t="s">
        <v>317</v>
      </c>
      <c r="D158" s="102" t="s">
        <v>318</v>
      </c>
      <c r="E158" s="103">
        <f>SUM(E143:E157)</f>
        <v>1127154</v>
      </c>
    </row>
    <row r="159" spans="1:5" s="31" customFormat="1" x14ac:dyDescent="0.2">
      <c r="A159" s="64"/>
      <c r="B159" s="104"/>
      <c r="C159" s="105"/>
      <c r="D159" s="106"/>
      <c r="E159" s="107"/>
    </row>
    <row r="160" spans="1:5" ht="15.75" customHeight="1" x14ac:dyDescent="0.25">
      <c r="A160" s="87" t="s">
        <v>152</v>
      </c>
      <c r="B160" s="88" t="s">
        <v>153</v>
      </c>
      <c r="C160" s="55"/>
      <c r="D160" s="55"/>
      <c r="E160" s="89"/>
    </row>
    <row r="161" spans="1:5" ht="15.75" customHeight="1" x14ac:dyDescent="0.25">
      <c r="A161" s="90"/>
      <c r="B161" s="91"/>
      <c r="C161" s="92" t="s">
        <v>306</v>
      </c>
      <c r="D161" s="93" t="s">
        <v>307</v>
      </c>
      <c r="E161" s="94">
        <v>0</v>
      </c>
    </row>
    <row r="162" spans="1:5" ht="15.75" thickBot="1" x14ac:dyDescent="0.25">
      <c r="A162" s="95"/>
      <c r="B162" s="96"/>
      <c r="C162" s="97" t="s">
        <v>319</v>
      </c>
      <c r="D162" s="98" t="s">
        <v>320</v>
      </c>
      <c r="E162" s="99">
        <v>0</v>
      </c>
    </row>
    <row r="163" spans="1:5" s="31" customFormat="1" ht="16.5" customHeight="1" thickBot="1" x14ac:dyDescent="0.3">
      <c r="A163" s="100"/>
      <c r="B163" s="101"/>
      <c r="C163" s="62" t="s">
        <v>317</v>
      </c>
      <c r="D163" s="102" t="s">
        <v>318</v>
      </c>
      <c r="E163" s="103">
        <f>SUM(E161)</f>
        <v>0</v>
      </c>
    </row>
    <row r="164" spans="1:5" s="31" customFormat="1" x14ac:dyDescent="0.2">
      <c r="A164" s="64"/>
      <c r="B164" s="104"/>
      <c r="C164" s="105"/>
      <c r="D164" s="106"/>
      <c r="E164" s="107"/>
    </row>
    <row r="165" spans="1:5" ht="15.75" customHeight="1" x14ac:dyDescent="0.25">
      <c r="A165" s="87" t="s">
        <v>157</v>
      </c>
      <c r="B165" s="88" t="s">
        <v>158</v>
      </c>
      <c r="C165" s="55"/>
      <c r="D165" s="55"/>
      <c r="E165" s="89"/>
    </row>
    <row r="166" spans="1:5" ht="15.75" customHeight="1" x14ac:dyDescent="0.25">
      <c r="A166" s="90"/>
      <c r="B166" s="91"/>
      <c r="C166" s="92" t="s">
        <v>306</v>
      </c>
      <c r="D166" s="93" t="s">
        <v>307</v>
      </c>
      <c r="E166" s="94">
        <v>0</v>
      </c>
    </row>
    <row r="167" spans="1:5" ht="15.75" thickBot="1" x14ac:dyDescent="0.25">
      <c r="A167" s="95"/>
      <c r="B167" s="96"/>
      <c r="C167" s="97" t="s">
        <v>319</v>
      </c>
      <c r="D167" s="98" t="s">
        <v>320</v>
      </c>
      <c r="E167" s="99">
        <v>0</v>
      </c>
    </row>
    <row r="168" spans="1:5" s="31" customFormat="1" ht="16.5" customHeight="1" thickBot="1" x14ac:dyDescent="0.3">
      <c r="A168" s="100"/>
      <c r="B168" s="101"/>
      <c r="C168" s="62" t="s">
        <v>317</v>
      </c>
      <c r="D168" s="102" t="s">
        <v>318</v>
      </c>
      <c r="E168" s="103">
        <f>SUM(E166)</f>
        <v>0</v>
      </c>
    </row>
    <row r="169" spans="1:5" s="31" customFormat="1" x14ac:dyDescent="0.2">
      <c r="A169" s="64"/>
      <c r="B169" s="104"/>
      <c r="C169" s="105"/>
      <c r="D169" s="106"/>
      <c r="E169" s="107"/>
    </row>
    <row r="170" spans="1:5" ht="15.75" customHeight="1" x14ac:dyDescent="0.25">
      <c r="A170" s="87" t="s">
        <v>161</v>
      </c>
      <c r="B170" s="88" t="s">
        <v>162</v>
      </c>
      <c r="C170" s="55"/>
      <c r="D170" s="55"/>
      <c r="E170" s="89"/>
    </row>
    <row r="171" spans="1:5" ht="15.75" customHeight="1" x14ac:dyDescent="0.25">
      <c r="A171" s="90"/>
      <c r="B171" s="91"/>
      <c r="C171" s="92" t="s">
        <v>306</v>
      </c>
      <c r="D171" s="93" t="s">
        <v>307</v>
      </c>
      <c r="E171" s="94">
        <v>302903</v>
      </c>
    </row>
    <row r="172" spans="1:5" x14ac:dyDescent="0.2">
      <c r="A172" s="95">
        <v>1</v>
      </c>
      <c r="B172" s="96"/>
      <c r="C172" s="97" t="s">
        <v>329</v>
      </c>
      <c r="D172" s="98" t="s">
        <v>309</v>
      </c>
      <c r="E172" s="99">
        <v>131196</v>
      </c>
    </row>
    <row r="173" spans="1:5" x14ac:dyDescent="0.2">
      <c r="A173" s="95">
        <v>2</v>
      </c>
      <c r="B173" s="96"/>
      <c r="C173" s="97" t="s">
        <v>334</v>
      </c>
      <c r="D173" s="98" t="s">
        <v>309</v>
      </c>
      <c r="E173" s="99">
        <v>8688</v>
      </c>
    </row>
    <row r="174" spans="1:5" x14ac:dyDescent="0.2">
      <c r="A174" s="95">
        <v>3</v>
      </c>
      <c r="B174" s="96"/>
      <c r="C174" s="97" t="s">
        <v>335</v>
      </c>
      <c r="D174" s="98" t="s">
        <v>309</v>
      </c>
      <c r="E174" s="99">
        <v>1667</v>
      </c>
    </row>
    <row r="175" spans="1:5" ht="15.75" thickBot="1" x14ac:dyDescent="0.25">
      <c r="A175" s="95">
        <v>4</v>
      </c>
      <c r="B175" s="96"/>
      <c r="C175" s="97" t="s">
        <v>313</v>
      </c>
      <c r="D175" s="98" t="s">
        <v>309</v>
      </c>
      <c r="E175" s="99">
        <v>-397052</v>
      </c>
    </row>
    <row r="176" spans="1:5" s="31" customFormat="1" ht="16.5" customHeight="1" thickBot="1" x14ac:dyDescent="0.3">
      <c r="A176" s="100"/>
      <c r="B176" s="101"/>
      <c r="C176" s="62" t="s">
        <v>317</v>
      </c>
      <c r="D176" s="102" t="s">
        <v>318</v>
      </c>
      <c r="E176" s="103">
        <f>SUM(E171:E175)</f>
        <v>47402</v>
      </c>
    </row>
    <row r="177" spans="1:5" s="31" customFormat="1" x14ac:dyDescent="0.2">
      <c r="A177" s="64"/>
      <c r="B177" s="104"/>
      <c r="C177" s="105"/>
      <c r="D177" s="106"/>
      <c r="E177" s="107"/>
    </row>
    <row r="178" spans="1:5" ht="15.75" customHeight="1" x14ac:dyDescent="0.25">
      <c r="A178" s="87" t="s">
        <v>169</v>
      </c>
      <c r="B178" s="88" t="s">
        <v>170</v>
      </c>
      <c r="C178" s="55"/>
      <c r="D178" s="55"/>
      <c r="E178" s="89"/>
    </row>
    <row r="179" spans="1:5" ht="15.75" customHeight="1" x14ac:dyDescent="0.25">
      <c r="A179" s="90"/>
      <c r="B179" s="91"/>
      <c r="C179" s="92" t="s">
        <v>306</v>
      </c>
      <c r="D179" s="93" t="s">
        <v>307</v>
      </c>
      <c r="E179" s="94">
        <v>0</v>
      </c>
    </row>
    <row r="180" spans="1:5" ht="15.75" thickBot="1" x14ac:dyDescent="0.25">
      <c r="A180" s="95"/>
      <c r="B180" s="96"/>
      <c r="C180" s="97" t="s">
        <v>319</v>
      </c>
      <c r="D180" s="98" t="s">
        <v>320</v>
      </c>
      <c r="E180" s="99">
        <v>0</v>
      </c>
    </row>
    <row r="181" spans="1:5" s="31" customFormat="1" ht="16.5" customHeight="1" thickBot="1" x14ac:dyDescent="0.3">
      <c r="A181" s="100"/>
      <c r="B181" s="101"/>
      <c r="C181" s="62" t="s">
        <v>317</v>
      </c>
      <c r="D181" s="102" t="s">
        <v>318</v>
      </c>
      <c r="E181" s="103">
        <f>SUM(E179)</f>
        <v>0</v>
      </c>
    </row>
    <row r="182" spans="1:5" s="31" customFormat="1" x14ac:dyDescent="0.2">
      <c r="A182" s="64"/>
      <c r="B182" s="104"/>
      <c r="C182" s="105"/>
      <c r="D182" s="106"/>
      <c r="E182" s="107"/>
    </row>
    <row r="183" spans="1:5" ht="15.75" customHeight="1" x14ac:dyDescent="0.25">
      <c r="A183" s="87" t="s">
        <v>179</v>
      </c>
      <c r="B183" s="88" t="s">
        <v>180</v>
      </c>
      <c r="C183" s="55"/>
      <c r="D183" s="55"/>
      <c r="E183" s="89"/>
    </row>
    <row r="184" spans="1:5" ht="15.75" customHeight="1" x14ac:dyDescent="0.25">
      <c r="A184" s="90"/>
      <c r="B184" s="91"/>
      <c r="C184" s="92" t="s">
        <v>306</v>
      </c>
      <c r="D184" s="93" t="s">
        <v>307</v>
      </c>
      <c r="E184" s="94">
        <v>0</v>
      </c>
    </row>
    <row r="185" spans="1:5" x14ac:dyDescent="0.2">
      <c r="A185" s="95">
        <v>1</v>
      </c>
      <c r="B185" s="96"/>
      <c r="C185" s="97" t="s">
        <v>308</v>
      </c>
      <c r="D185" s="98" t="s">
        <v>309</v>
      </c>
      <c r="E185" s="99">
        <v>1002054</v>
      </c>
    </row>
    <row r="186" spans="1:5" x14ac:dyDescent="0.2">
      <c r="A186" s="95">
        <v>2</v>
      </c>
      <c r="B186" s="96"/>
      <c r="C186" s="97" t="s">
        <v>335</v>
      </c>
      <c r="D186" s="98" t="s">
        <v>309</v>
      </c>
      <c r="E186" s="99">
        <v>96</v>
      </c>
    </row>
    <row r="187" spans="1:5" ht="15.75" thickBot="1" x14ac:dyDescent="0.25">
      <c r="A187" s="95">
        <v>3</v>
      </c>
      <c r="B187" s="96"/>
      <c r="C187" s="97" t="s">
        <v>332</v>
      </c>
      <c r="D187" s="98" t="s">
        <v>309</v>
      </c>
      <c r="E187" s="99">
        <v>431646</v>
      </c>
    </row>
    <row r="188" spans="1:5" s="31" customFormat="1" ht="16.5" customHeight="1" thickBot="1" x14ac:dyDescent="0.3">
      <c r="A188" s="100"/>
      <c r="B188" s="101"/>
      <c r="C188" s="62" t="s">
        <v>317</v>
      </c>
      <c r="D188" s="102" t="s">
        <v>318</v>
      </c>
      <c r="E188" s="103">
        <f>SUM(E184:E187)</f>
        <v>1433796</v>
      </c>
    </row>
    <row r="189" spans="1:5" s="31" customFormat="1" x14ac:dyDescent="0.2">
      <c r="A189" s="64"/>
      <c r="B189" s="104"/>
      <c r="C189" s="105"/>
      <c r="D189" s="106"/>
      <c r="E189" s="107"/>
    </row>
    <row r="190" spans="1:5" ht="15.75" customHeight="1" x14ac:dyDescent="0.25">
      <c r="A190" s="87" t="s">
        <v>186</v>
      </c>
      <c r="B190" s="88" t="s">
        <v>187</v>
      </c>
      <c r="C190" s="55"/>
      <c r="D190" s="55"/>
      <c r="E190" s="89"/>
    </row>
    <row r="191" spans="1:5" ht="15.75" customHeight="1" x14ac:dyDescent="0.25">
      <c r="A191" s="90"/>
      <c r="B191" s="91"/>
      <c r="C191" s="92" t="s">
        <v>306</v>
      </c>
      <c r="D191" s="93" t="s">
        <v>307</v>
      </c>
      <c r="E191" s="94">
        <v>79893</v>
      </c>
    </row>
    <row r="192" spans="1:5" x14ac:dyDescent="0.2">
      <c r="A192" s="95">
        <v>1</v>
      </c>
      <c r="B192" s="96"/>
      <c r="C192" s="97" t="s">
        <v>329</v>
      </c>
      <c r="D192" s="98" t="s">
        <v>309</v>
      </c>
      <c r="E192" s="99">
        <v>106168</v>
      </c>
    </row>
    <row r="193" spans="1:5" x14ac:dyDescent="0.2">
      <c r="A193" s="95">
        <v>2</v>
      </c>
      <c r="B193" s="96"/>
      <c r="C193" s="97" t="s">
        <v>334</v>
      </c>
      <c r="D193" s="98" t="s">
        <v>309</v>
      </c>
      <c r="E193" s="99">
        <v>6996</v>
      </c>
    </row>
    <row r="194" spans="1:5" x14ac:dyDescent="0.2">
      <c r="A194" s="95">
        <v>3</v>
      </c>
      <c r="B194" s="96"/>
      <c r="C194" s="97" t="s">
        <v>335</v>
      </c>
      <c r="D194" s="98" t="s">
        <v>309</v>
      </c>
      <c r="E194" s="99">
        <v>5133</v>
      </c>
    </row>
    <row r="195" spans="1:5" x14ac:dyDescent="0.2">
      <c r="A195" s="95">
        <v>4</v>
      </c>
      <c r="B195" s="96"/>
      <c r="C195" s="97" t="s">
        <v>328</v>
      </c>
      <c r="D195" s="98" t="s">
        <v>309</v>
      </c>
      <c r="E195" s="99">
        <v>8995</v>
      </c>
    </row>
    <row r="196" spans="1:5" ht="15.75" thickBot="1" x14ac:dyDescent="0.25">
      <c r="A196" s="95">
        <v>5</v>
      </c>
      <c r="B196" s="96"/>
      <c r="C196" s="97" t="s">
        <v>322</v>
      </c>
      <c r="D196" s="98" t="s">
        <v>309</v>
      </c>
      <c r="E196" s="99">
        <v>-96964</v>
      </c>
    </row>
    <row r="197" spans="1:5" s="31" customFormat="1" ht="16.5" customHeight="1" thickBot="1" x14ac:dyDescent="0.3">
      <c r="A197" s="100"/>
      <c r="B197" s="101"/>
      <c r="C197" s="62" t="s">
        <v>317</v>
      </c>
      <c r="D197" s="102" t="s">
        <v>318</v>
      </c>
      <c r="E197" s="103">
        <f>SUM(E191:E196)</f>
        <v>110221</v>
      </c>
    </row>
    <row r="198" spans="1:5" s="31" customFormat="1" x14ac:dyDescent="0.2">
      <c r="A198" s="64"/>
      <c r="B198" s="104"/>
      <c r="C198" s="105"/>
      <c r="D198" s="106"/>
      <c r="E198" s="107"/>
    </row>
    <row r="199" spans="1:5" ht="15.75" customHeight="1" x14ac:dyDescent="0.25">
      <c r="A199" s="87" t="s">
        <v>195</v>
      </c>
      <c r="B199" s="88" t="s">
        <v>196</v>
      </c>
      <c r="C199" s="55"/>
      <c r="D199" s="55"/>
      <c r="E199" s="89"/>
    </row>
    <row r="200" spans="1:5" ht="15.75" customHeight="1" x14ac:dyDescent="0.25">
      <c r="A200" s="90"/>
      <c r="B200" s="91"/>
      <c r="C200" s="92" t="s">
        <v>306</v>
      </c>
      <c r="D200" s="93" t="s">
        <v>307</v>
      </c>
      <c r="E200" s="94">
        <v>121771</v>
      </c>
    </row>
    <row r="201" spans="1:5" x14ac:dyDescent="0.2">
      <c r="A201" s="95">
        <v>1</v>
      </c>
      <c r="B201" s="96"/>
      <c r="C201" s="97" t="s">
        <v>343</v>
      </c>
      <c r="D201" s="98" t="s">
        <v>309</v>
      </c>
      <c r="E201" s="99">
        <v>1704602</v>
      </c>
    </row>
    <row r="202" spans="1:5" x14ac:dyDescent="0.2">
      <c r="A202" s="95">
        <v>2</v>
      </c>
      <c r="B202" s="96"/>
      <c r="C202" s="97" t="s">
        <v>332</v>
      </c>
      <c r="D202" s="98" t="s">
        <v>309</v>
      </c>
      <c r="E202" s="99">
        <v>-75099</v>
      </c>
    </row>
    <row r="203" spans="1:5" ht="15.75" thickBot="1" x14ac:dyDescent="0.25">
      <c r="A203" s="95">
        <v>3</v>
      </c>
      <c r="B203" s="96"/>
      <c r="C203" s="97" t="s">
        <v>322</v>
      </c>
      <c r="D203" s="98" t="s">
        <v>309</v>
      </c>
      <c r="E203" s="99">
        <v>-1466701</v>
      </c>
    </row>
    <row r="204" spans="1:5" s="31" customFormat="1" ht="16.5" customHeight="1" thickBot="1" x14ac:dyDescent="0.3">
      <c r="A204" s="100"/>
      <c r="B204" s="101"/>
      <c r="C204" s="62" t="s">
        <v>317</v>
      </c>
      <c r="D204" s="102" t="s">
        <v>318</v>
      </c>
      <c r="E204" s="103">
        <f>SUM(E200:E203)</f>
        <v>284573</v>
      </c>
    </row>
    <row r="205" spans="1:5" s="31" customFormat="1" x14ac:dyDescent="0.2">
      <c r="A205" s="64"/>
      <c r="B205" s="104"/>
      <c r="C205" s="105"/>
      <c r="D205" s="106"/>
      <c r="E205" s="107"/>
    </row>
    <row r="206" spans="1:5" ht="15.75" customHeight="1" x14ac:dyDescent="0.25">
      <c r="A206" s="87" t="s">
        <v>199</v>
      </c>
      <c r="B206" s="88" t="s">
        <v>200</v>
      </c>
      <c r="C206" s="55"/>
      <c r="D206" s="55"/>
      <c r="E206" s="89"/>
    </row>
    <row r="207" spans="1:5" ht="15.75" customHeight="1" x14ac:dyDescent="0.25">
      <c r="A207" s="90"/>
      <c r="B207" s="91"/>
      <c r="C207" s="92" t="s">
        <v>306</v>
      </c>
      <c r="D207" s="93" t="s">
        <v>307</v>
      </c>
      <c r="E207" s="94">
        <v>405211</v>
      </c>
    </row>
    <row r="208" spans="1:5" x14ac:dyDescent="0.2">
      <c r="A208" s="95">
        <v>1</v>
      </c>
      <c r="B208" s="96"/>
      <c r="C208" s="97" t="s">
        <v>328</v>
      </c>
      <c r="D208" s="98" t="s">
        <v>309</v>
      </c>
      <c r="E208" s="99">
        <v>-239236</v>
      </c>
    </row>
    <row r="209" spans="1:5" x14ac:dyDescent="0.2">
      <c r="A209" s="95">
        <v>2</v>
      </c>
      <c r="B209" s="96"/>
      <c r="C209" s="97" t="s">
        <v>332</v>
      </c>
      <c r="D209" s="98" t="s">
        <v>309</v>
      </c>
      <c r="E209" s="99">
        <v>50583</v>
      </c>
    </row>
    <row r="210" spans="1:5" x14ac:dyDescent="0.2">
      <c r="A210" s="95">
        <v>3</v>
      </c>
      <c r="B210" s="96"/>
      <c r="C210" s="97" t="s">
        <v>322</v>
      </c>
      <c r="D210" s="98" t="s">
        <v>309</v>
      </c>
      <c r="E210" s="99">
        <v>400204</v>
      </c>
    </row>
    <row r="211" spans="1:5" x14ac:dyDescent="0.2">
      <c r="A211" s="95">
        <v>4</v>
      </c>
      <c r="B211" s="96"/>
      <c r="C211" s="97" t="s">
        <v>336</v>
      </c>
      <c r="D211" s="98" t="s">
        <v>309</v>
      </c>
      <c r="E211" s="99">
        <v>-1500000</v>
      </c>
    </row>
    <row r="212" spans="1:5" ht="15.75" thickBot="1" x14ac:dyDescent="0.25">
      <c r="A212" s="95">
        <v>5</v>
      </c>
      <c r="B212" s="96"/>
      <c r="C212" s="97" t="s">
        <v>311</v>
      </c>
      <c r="D212" s="98" t="s">
        <v>309</v>
      </c>
      <c r="E212" s="99">
        <v>-11559</v>
      </c>
    </row>
    <row r="213" spans="1:5" s="31" customFormat="1" ht="16.5" customHeight="1" thickBot="1" x14ac:dyDescent="0.3">
      <c r="A213" s="100"/>
      <c r="B213" s="101"/>
      <c r="C213" s="62" t="s">
        <v>317</v>
      </c>
      <c r="D213" s="102" t="s">
        <v>318</v>
      </c>
      <c r="E213" s="103">
        <f>SUM(E207:E212)</f>
        <v>-894797</v>
      </c>
    </row>
    <row r="214" spans="1:5" s="31" customFormat="1" x14ac:dyDescent="0.2">
      <c r="A214" s="64"/>
      <c r="B214" s="104"/>
      <c r="C214" s="105"/>
      <c r="D214" s="106"/>
      <c r="E214" s="107"/>
    </row>
    <row r="215" spans="1:5" ht="15.75" customHeight="1" x14ac:dyDescent="0.25">
      <c r="A215" s="87" t="s">
        <v>203</v>
      </c>
      <c r="B215" s="88" t="s">
        <v>204</v>
      </c>
      <c r="C215" s="55"/>
      <c r="D215" s="55"/>
      <c r="E215" s="89"/>
    </row>
    <row r="216" spans="1:5" ht="15.75" customHeight="1" x14ac:dyDescent="0.25">
      <c r="A216" s="90"/>
      <c r="B216" s="91"/>
      <c r="C216" s="92" t="s">
        <v>306</v>
      </c>
      <c r="D216" s="93" t="s">
        <v>307</v>
      </c>
      <c r="E216" s="94">
        <v>0</v>
      </c>
    </row>
    <row r="217" spans="1:5" ht="15.75" thickBot="1" x14ac:dyDescent="0.25">
      <c r="A217" s="95"/>
      <c r="B217" s="96"/>
      <c r="C217" s="97" t="s">
        <v>319</v>
      </c>
      <c r="D217" s="98" t="s">
        <v>320</v>
      </c>
      <c r="E217" s="99">
        <v>0</v>
      </c>
    </row>
    <row r="218" spans="1:5" s="31" customFormat="1" ht="16.5" customHeight="1" thickBot="1" x14ac:dyDescent="0.3">
      <c r="A218" s="100"/>
      <c r="B218" s="101"/>
      <c r="C218" s="62" t="s">
        <v>317</v>
      </c>
      <c r="D218" s="102" t="s">
        <v>318</v>
      </c>
      <c r="E218" s="103">
        <f>SUM(E216)</f>
        <v>0</v>
      </c>
    </row>
    <row r="219" spans="1:5" s="31" customFormat="1" x14ac:dyDescent="0.2">
      <c r="A219" s="64"/>
      <c r="B219" s="104"/>
      <c r="C219" s="105"/>
      <c r="D219" s="106"/>
      <c r="E219" s="107"/>
    </row>
    <row r="220" spans="1:5" ht="15.75" customHeight="1" x14ac:dyDescent="0.25">
      <c r="A220" s="87" t="s">
        <v>210</v>
      </c>
      <c r="B220" s="88" t="s">
        <v>211</v>
      </c>
      <c r="C220" s="55"/>
      <c r="D220" s="55"/>
      <c r="E220" s="89"/>
    </row>
    <row r="221" spans="1:5" ht="15.75" customHeight="1" x14ac:dyDescent="0.25">
      <c r="A221" s="90"/>
      <c r="B221" s="91"/>
      <c r="C221" s="92" t="s">
        <v>306</v>
      </c>
      <c r="D221" s="93" t="s">
        <v>307</v>
      </c>
      <c r="E221" s="94">
        <v>643816</v>
      </c>
    </row>
    <row r="222" spans="1:5" x14ac:dyDescent="0.2">
      <c r="A222" s="95">
        <v>1</v>
      </c>
      <c r="B222" s="96"/>
      <c r="C222" s="97" t="s">
        <v>334</v>
      </c>
      <c r="D222" s="98" t="s">
        <v>309</v>
      </c>
      <c r="E222" s="99">
        <v>-102703</v>
      </c>
    </row>
    <row r="223" spans="1:5" x14ac:dyDescent="0.2">
      <c r="A223" s="95">
        <v>2</v>
      </c>
      <c r="B223" s="96"/>
      <c r="C223" s="97" t="s">
        <v>329</v>
      </c>
      <c r="D223" s="98" t="s">
        <v>309</v>
      </c>
      <c r="E223" s="99">
        <v>259045</v>
      </c>
    </row>
    <row r="224" spans="1:5" ht="15.75" thickBot="1" x14ac:dyDescent="0.25">
      <c r="A224" s="95">
        <v>3</v>
      </c>
      <c r="B224" s="96"/>
      <c r="C224" s="97" t="s">
        <v>322</v>
      </c>
      <c r="D224" s="98" t="s">
        <v>309</v>
      </c>
      <c r="E224" s="99">
        <v>18681</v>
      </c>
    </row>
    <row r="225" spans="1:5" s="31" customFormat="1" ht="16.5" customHeight="1" thickBot="1" x14ac:dyDescent="0.3">
      <c r="A225" s="100"/>
      <c r="B225" s="101"/>
      <c r="C225" s="62" t="s">
        <v>317</v>
      </c>
      <c r="D225" s="102" t="s">
        <v>318</v>
      </c>
      <c r="E225" s="103">
        <f>SUM(E221:E224)</f>
        <v>818839</v>
      </c>
    </row>
    <row r="226" spans="1:5" s="31" customFormat="1" x14ac:dyDescent="0.2">
      <c r="A226" s="64"/>
      <c r="B226" s="104"/>
      <c r="C226" s="105"/>
      <c r="D226" s="106"/>
      <c r="E226" s="107"/>
    </row>
    <row r="227" spans="1:5" ht="15.75" customHeight="1" x14ac:dyDescent="0.25">
      <c r="A227" s="87" t="s">
        <v>217</v>
      </c>
      <c r="B227" s="88" t="s">
        <v>218</v>
      </c>
      <c r="C227" s="55"/>
      <c r="D227" s="55"/>
      <c r="E227" s="89"/>
    </row>
    <row r="228" spans="1:5" ht="15.75" customHeight="1" x14ac:dyDescent="0.25">
      <c r="A228" s="90"/>
      <c r="B228" s="91"/>
      <c r="C228" s="92" t="s">
        <v>306</v>
      </c>
      <c r="D228" s="93" t="s">
        <v>307</v>
      </c>
      <c r="E228" s="94">
        <v>0</v>
      </c>
    </row>
    <row r="229" spans="1:5" ht="15.75" thickBot="1" x14ac:dyDescent="0.25">
      <c r="A229" s="95"/>
      <c r="B229" s="96"/>
      <c r="C229" s="97" t="s">
        <v>319</v>
      </c>
      <c r="D229" s="98" t="s">
        <v>320</v>
      </c>
      <c r="E229" s="99">
        <v>0</v>
      </c>
    </row>
    <row r="230" spans="1:5" s="31" customFormat="1" ht="16.5" customHeight="1" thickBot="1" x14ac:dyDescent="0.3">
      <c r="A230" s="100"/>
      <c r="B230" s="101"/>
      <c r="C230" s="62" t="s">
        <v>317</v>
      </c>
      <c r="D230" s="102" t="s">
        <v>318</v>
      </c>
      <c r="E230" s="103">
        <f>SUM(E228)</f>
        <v>0</v>
      </c>
    </row>
    <row r="231" spans="1:5" s="31" customFormat="1" x14ac:dyDescent="0.2">
      <c r="A231" s="64"/>
      <c r="B231" s="104"/>
      <c r="C231" s="105"/>
      <c r="D231" s="106"/>
      <c r="E231" s="107"/>
    </row>
    <row r="232" spans="1:5" ht="15.75" customHeight="1" x14ac:dyDescent="0.25">
      <c r="A232" s="87" t="s">
        <v>221</v>
      </c>
      <c r="B232" s="88" t="s">
        <v>222</v>
      </c>
      <c r="C232" s="55"/>
      <c r="D232" s="55"/>
      <c r="E232" s="89"/>
    </row>
    <row r="233" spans="1:5" ht="15.75" customHeight="1" x14ac:dyDescent="0.25">
      <c r="A233" s="90"/>
      <c r="B233" s="91"/>
      <c r="C233" s="92" t="s">
        <v>306</v>
      </c>
      <c r="D233" s="93" t="s">
        <v>307</v>
      </c>
      <c r="E233" s="94">
        <v>0</v>
      </c>
    </row>
    <row r="234" spans="1:5" ht="15.75" thickBot="1" x14ac:dyDescent="0.25">
      <c r="A234" s="95"/>
      <c r="B234" s="96"/>
      <c r="C234" s="97" t="s">
        <v>319</v>
      </c>
      <c r="D234" s="98" t="s">
        <v>320</v>
      </c>
      <c r="E234" s="99">
        <v>0</v>
      </c>
    </row>
    <row r="235" spans="1:5" s="31" customFormat="1" ht="16.5" customHeight="1" thickBot="1" x14ac:dyDescent="0.3">
      <c r="A235" s="100"/>
      <c r="B235" s="101"/>
      <c r="C235" s="62" t="s">
        <v>317</v>
      </c>
      <c r="D235" s="102" t="s">
        <v>318</v>
      </c>
      <c r="E235" s="103">
        <f>SUM(E233)</f>
        <v>0</v>
      </c>
    </row>
    <row r="236" spans="1:5" s="31" customFormat="1" x14ac:dyDescent="0.2">
      <c r="A236" s="64"/>
      <c r="B236" s="104"/>
      <c r="C236" s="105"/>
      <c r="D236" s="106"/>
      <c r="E236" s="107"/>
    </row>
    <row r="237" spans="1:5" ht="15.75" customHeight="1" x14ac:dyDescent="0.25">
      <c r="A237" s="87" t="s">
        <v>227</v>
      </c>
      <c r="B237" s="88" t="s">
        <v>228</v>
      </c>
      <c r="C237" s="55"/>
      <c r="D237" s="55"/>
      <c r="E237" s="89"/>
    </row>
    <row r="238" spans="1:5" ht="15.75" customHeight="1" x14ac:dyDescent="0.25">
      <c r="A238" s="90"/>
      <c r="B238" s="91"/>
      <c r="C238" s="92" t="s">
        <v>306</v>
      </c>
      <c r="D238" s="93" t="s">
        <v>307</v>
      </c>
      <c r="E238" s="94">
        <v>1331786</v>
      </c>
    </row>
    <row r="239" spans="1:5" x14ac:dyDescent="0.2">
      <c r="A239" s="95">
        <v>1</v>
      </c>
      <c r="B239" s="96"/>
      <c r="C239" s="97" t="s">
        <v>354</v>
      </c>
      <c r="D239" s="98" t="s">
        <v>309</v>
      </c>
      <c r="E239" s="99">
        <v>223503</v>
      </c>
    </row>
    <row r="240" spans="1:5" x14ac:dyDescent="0.2">
      <c r="A240" s="95">
        <v>2</v>
      </c>
      <c r="B240" s="96"/>
      <c r="C240" s="97" t="s">
        <v>350</v>
      </c>
      <c r="D240" s="98" t="s">
        <v>309</v>
      </c>
      <c r="E240" s="99">
        <v>1473917</v>
      </c>
    </row>
    <row r="241" spans="1:5" x14ac:dyDescent="0.2">
      <c r="A241" s="95">
        <v>3</v>
      </c>
      <c r="B241" s="96"/>
      <c r="C241" s="97" t="s">
        <v>332</v>
      </c>
      <c r="D241" s="98" t="s">
        <v>309</v>
      </c>
      <c r="E241" s="99">
        <v>43464</v>
      </c>
    </row>
    <row r="242" spans="1:5" ht="15.75" thickBot="1" x14ac:dyDescent="0.25">
      <c r="A242" s="95">
        <v>4</v>
      </c>
      <c r="B242" s="96"/>
      <c r="C242" s="97" t="s">
        <v>322</v>
      </c>
      <c r="D242" s="98" t="s">
        <v>309</v>
      </c>
      <c r="E242" s="99">
        <v>-300501</v>
      </c>
    </row>
    <row r="243" spans="1:5" s="31" customFormat="1" ht="16.5" customHeight="1" thickBot="1" x14ac:dyDescent="0.3">
      <c r="A243" s="100"/>
      <c r="B243" s="101"/>
      <c r="C243" s="62" t="s">
        <v>317</v>
      </c>
      <c r="D243" s="102" t="s">
        <v>318</v>
      </c>
      <c r="E243" s="103">
        <f>SUM(E238:E242)</f>
        <v>2772169</v>
      </c>
    </row>
    <row r="244" spans="1:5" s="31" customFormat="1" x14ac:dyDescent="0.2">
      <c r="A244" s="64"/>
      <c r="B244" s="104"/>
      <c r="C244" s="105"/>
      <c r="D244" s="106"/>
      <c r="E244" s="107"/>
    </row>
    <row r="245" spans="1:5" ht="15.75" customHeight="1" x14ac:dyDescent="0.25">
      <c r="A245" s="87" t="s">
        <v>234</v>
      </c>
      <c r="B245" s="88" t="s">
        <v>235</v>
      </c>
      <c r="C245" s="55"/>
      <c r="D245" s="55"/>
      <c r="E245" s="89"/>
    </row>
    <row r="246" spans="1:5" ht="15.75" customHeight="1" x14ac:dyDescent="0.25">
      <c r="A246" s="90"/>
      <c r="B246" s="91"/>
      <c r="C246" s="92" t="s">
        <v>306</v>
      </c>
      <c r="D246" s="93" t="s">
        <v>307</v>
      </c>
      <c r="E246" s="94">
        <v>0</v>
      </c>
    </row>
    <row r="247" spans="1:5" ht="15.75" thickBot="1" x14ac:dyDescent="0.25">
      <c r="A247" s="95"/>
      <c r="B247" s="96"/>
      <c r="C247" s="97" t="s">
        <v>319</v>
      </c>
      <c r="D247" s="98" t="s">
        <v>320</v>
      </c>
      <c r="E247" s="99">
        <v>0</v>
      </c>
    </row>
    <row r="248" spans="1:5" s="31" customFormat="1" ht="16.5" customHeight="1" thickBot="1" x14ac:dyDescent="0.3">
      <c r="A248" s="100"/>
      <c r="B248" s="101"/>
      <c r="C248" s="62" t="s">
        <v>317</v>
      </c>
      <c r="D248" s="102" t="s">
        <v>318</v>
      </c>
      <c r="E248" s="103">
        <f>SUM(E246)</f>
        <v>0</v>
      </c>
    </row>
    <row r="249" spans="1:5" s="31" customFormat="1" x14ac:dyDescent="0.2">
      <c r="A249" s="64"/>
      <c r="B249" s="104"/>
      <c r="C249" s="105"/>
      <c r="D249" s="106"/>
      <c r="E249" s="107"/>
    </row>
    <row r="250" spans="1:5" ht="15.75" customHeight="1" x14ac:dyDescent="0.25">
      <c r="A250" s="87" t="s">
        <v>239</v>
      </c>
      <c r="B250" s="88" t="s">
        <v>240</v>
      </c>
      <c r="C250" s="55"/>
      <c r="D250" s="55"/>
      <c r="E250" s="89"/>
    </row>
    <row r="251" spans="1:5" ht="15.75" customHeight="1" x14ac:dyDescent="0.25">
      <c r="A251" s="90"/>
      <c r="B251" s="91"/>
      <c r="C251" s="92" t="s">
        <v>306</v>
      </c>
      <c r="D251" s="93" t="s">
        <v>307</v>
      </c>
      <c r="E251" s="94">
        <v>0</v>
      </c>
    </row>
    <row r="252" spans="1:5" ht="15.75" thickBot="1" x14ac:dyDescent="0.25">
      <c r="A252" s="95"/>
      <c r="B252" s="96"/>
      <c r="C252" s="97" t="s">
        <v>319</v>
      </c>
      <c r="D252" s="98" t="s">
        <v>320</v>
      </c>
      <c r="E252" s="99">
        <v>0</v>
      </c>
    </row>
    <row r="253" spans="1:5" s="31" customFormat="1" ht="16.5" customHeight="1" thickBot="1" x14ac:dyDescent="0.3">
      <c r="A253" s="100"/>
      <c r="B253" s="101"/>
      <c r="C253" s="62" t="s">
        <v>317</v>
      </c>
      <c r="D253" s="102" t="s">
        <v>318</v>
      </c>
      <c r="E253" s="103">
        <f>SUM(E251)</f>
        <v>0</v>
      </c>
    </row>
    <row r="254" spans="1:5" s="31" customFormat="1" x14ac:dyDescent="0.2">
      <c r="A254" s="64"/>
      <c r="B254" s="104"/>
      <c r="C254" s="105"/>
      <c r="D254" s="106"/>
      <c r="E254" s="107"/>
    </row>
    <row r="255" spans="1:5" ht="15.75" customHeight="1" x14ac:dyDescent="0.25">
      <c r="A255" s="87" t="s">
        <v>244</v>
      </c>
      <c r="B255" s="88" t="s">
        <v>245</v>
      </c>
      <c r="C255" s="55"/>
      <c r="D255" s="55"/>
      <c r="E255" s="89"/>
    </row>
    <row r="256" spans="1:5" ht="15.75" customHeight="1" x14ac:dyDescent="0.25">
      <c r="A256" s="90"/>
      <c r="B256" s="91"/>
      <c r="C256" s="92" t="s">
        <v>306</v>
      </c>
      <c r="D256" s="93" t="s">
        <v>307</v>
      </c>
      <c r="E256" s="94">
        <v>0</v>
      </c>
    </row>
    <row r="257" spans="1:5" ht="15.75" thickBot="1" x14ac:dyDescent="0.25">
      <c r="A257" s="95"/>
      <c r="B257" s="96"/>
      <c r="C257" s="97" t="s">
        <v>319</v>
      </c>
      <c r="D257" s="98" t="s">
        <v>320</v>
      </c>
      <c r="E257" s="99">
        <v>0</v>
      </c>
    </row>
    <row r="258" spans="1:5" s="31" customFormat="1" ht="16.5" customHeight="1" thickBot="1" x14ac:dyDescent="0.3">
      <c r="A258" s="100"/>
      <c r="B258" s="101"/>
      <c r="C258" s="62" t="s">
        <v>317</v>
      </c>
      <c r="D258" s="102" t="s">
        <v>318</v>
      </c>
      <c r="E258" s="103">
        <f>SUM(E256)</f>
        <v>0</v>
      </c>
    </row>
    <row r="259" spans="1:5" s="31" customFormat="1" ht="15.75" thickBot="1" x14ac:dyDescent="0.25">
      <c r="A259" s="64"/>
      <c r="B259" s="104"/>
      <c r="C259" s="105"/>
      <c r="D259" s="106"/>
      <c r="E259" s="107"/>
    </row>
    <row r="260" spans="1:5" s="33" customFormat="1" ht="19.5" customHeight="1" thickBot="1" x14ac:dyDescent="0.3">
      <c r="A260" s="108"/>
      <c r="B260" s="109"/>
      <c r="C260" s="110"/>
      <c r="D260" s="111" t="s">
        <v>355</v>
      </c>
      <c r="E260" s="112">
        <f>+E258+E253+E248+E243+E235+E230+E225+E218+E213+E204+E197+E188+E181+E176+E168+E163+E158+E140+E135+E125+E109+E104+E88+E74+E69+E56+E45+E40+E35+E30+E25+E20</f>
        <v>-105630408</v>
      </c>
    </row>
  </sheetData>
  <mergeCells count="4">
    <mergeCell ref="A1:E1"/>
    <mergeCell ref="A2:E2"/>
    <mergeCell ref="A3:E3"/>
    <mergeCell ref="A4:E4"/>
  </mergeCells>
  <pageMargins left="0.25" right="0.25" top="0.5" bottom="0.5" header="0.25" footer="0.25"/>
  <pageSetup scale="74" orientation="landscape" horizontalDpi="1200" verticalDpi="1200"/>
  <headerFooter>
    <oddHeader>&amp;LOFFICE OF HEALTH CARE ACCESS&amp;CANNUAL REPORTING&amp;RHARTFORD HOSPITAL</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3"/>
  <sheetViews>
    <sheetView workbookViewId="0">
      <selection activeCell="B32" sqref="B32"/>
    </sheetView>
  </sheetViews>
  <sheetFormatPr defaultRowHeight="12.75" x14ac:dyDescent="0.2"/>
  <cols>
    <col min="1" max="1" width="6.5546875" style="113" customWidth="1"/>
    <col min="2" max="2" width="62.88671875" style="113" customWidth="1"/>
    <col min="3" max="3" width="38.6640625" style="113" customWidth="1"/>
    <col min="4" max="4" width="25.109375" style="113" customWidth="1"/>
    <col min="5" max="5" width="10.88671875" style="113" bestFit="1" customWidth="1"/>
    <col min="6" max="6" width="17.5546875" style="113" customWidth="1"/>
    <col min="7" max="16384" width="8.88671875" style="113"/>
  </cols>
  <sheetData>
    <row r="1" spans="1:6" ht="15" x14ac:dyDescent="0.2">
      <c r="A1" s="114"/>
      <c r="B1" s="453"/>
      <c r="C1" s="453"/>
      <c r="D1" s="453"/>
    </row>
    <row r="2" spans="1:6" x14ac:dyDescent="0.2">
      <c r="A2" s="454" t="s">
        <v>0</v>
      </c>
      <c r="B2" s="454"/>
      <c r="C2" s="454"/>
      <c r="D2" s="454"/>
      <c r="E2" s="454"/>
      <c r="F2" s="454"/>
    </row>
    <row r="3" spans="1:6" x14ac:dyDescent="0.2">
      <c r="A3" s="454" t="s">
        <v>1</v>
      </c>
      <c r="B3" s="454"/>
      <c r="C3" s="454"/>
      <c r="D3" s="454"/>
      <c r="E3" s="454"/>
      <c r="F3" s="454"/>
    </row>
    <row r="4" spans="1:6" x14ac:dyDescent="0.2">
      <c r="A4" s="454" t="s">
        <v>2</v>
      </c>
      <c r="B4" s="454"/>
      <c r="C4" s="454"/>
      <c r="D4" s="454"/>
      <c r="E4" s="454"/>
      <c r="F4" s="454"/>
    </row>
    <row r="5" spans="1:6" x14ac:dyDescent="0.2">
      <c r="A5" s="454" t="s">
        <v>356</v>
      </c>
      <c r="B5" s="454"/>
      <c r="C5" s="454"/>
      <c r="D5" s="454"/>
      <c r="E5" s="454"/>
      <c r="F5" s="454"/>
    </row>
    <row r="6" spans="1:6" ht="13.5" customHeight="1" thickBot="1" x14ac:dyDescent="0.25">
      <c r="B6" s="455"/>
      <c r="C6" s="455"/>
      <c r="D6" s="455"/>
      <c r="E6" s="116"/>
    </row>
    <row r="7" spans="1:6" ht="15.75" x14ac:dyDescent="0.25">
      <c r="A7" s="117">
        <v>-1</v>
      </c>
      <c r="B7" s="118">
        <v>-2</v>
      </c>
      <c r="C7" s="118">
        <v>-3</v>
      </c>
      <c r="D7" s="118">
        <v>-4</v>
      </c>
      <c r="E7" s="118">
        <v>-5</v>
      </c>
      <c r="F7" s="119">
        <v>-6</v>
      </c>
    </row>
    <row r="8" spans="1:6" ht="20.45" customHeight="1" x14ac:dyDescent="0.25">
      <c r="A8" s="87"/>
      <c r="B8" s="76"/>
      <c r="C8" s="76" t="s">
        <v>320</v>
      </c>
      <c r="D8" s="76"/>
      <c r="E8" s="76"/>
      <c r="F8" s="120"/>
    </row>
    <row r="9" spans="1:6" ht="13.5" customHeight="1" thickBot="1" x14ac:dyDescent="0.25">
      <c r="A9" s="121" t="s">
        <v>5</v>
      </c>
      <c r="B9" s="122" t="s">
        <v>357</v>
      </c>
      <c r="C9" s="123" t="s">
        <v>358</v>
      </c>
      <c r="D9" s="123" t="s">
        <v>304</v>
      </c>
      <c r="E9" s="123" t="s">
        <v>305</v>
      </c>
      <c r="F9" s="124" t="s">
        <v>359</v>
      </c>
    </row>
    <row r="10" spans="1:6" s="125" customFormat="1" ht="31.5" x14ac:dyDescent="0.25">
      <c r="A10" s="126"/>
      <c r="B10" s="127"/>
      <c r="C10" s="128"/>
      <c r="D10" s="129" t="s">
        <v>360</v>
      </c>
      <c r="E10" s="130" t="s">
        <v>361</v>
      </c>
      <c r="F10" s="131">
        <v>371909174</v>
      </c>
    </row>
    <row r="11" spans="1:6" ht="15.75" x14ac:dyDescent="0.25">
      <c r="A11" s="132" t="s">
        <v>259</v>
      </c>
      <c r="B11" s="133" t="s">
        <v>10</v>
      </c>
      <c r="C11" s="134"/>
      <c r="D11" s="135"/>
      <c r="E11" s="135"/>
      <c r="F11" s="136"/>
    </row>
    <row r="12" spans="1:6" ht="15" x14ac:dyDescent="0.2">
      <c r="A12" s="137">
        <v>1</v>
      </c>
      <c r="B12" s="91"/>
      <c r="C12" s="138" t="s">
        <v>113</v>
      </c>
      <c r="D12" s="138" t="s">
        <v>362</v>
      </c>
      <c r="E12" s="139" t="s">
        <v>363</v>
      </c>
      <c r="F12" s="140">
        <v>875000</v>
      </c>
    </row>
    <row r="13" spans="1:6" ht="15" x14ac:dyDescent="0.2">
      <c r="A13" s="137">
        <v>2</v>
      </c>
      <c r="B13" s="91"/>
      <c r="C13" s="138" t="s">
        <v>124</v>
      </c>
      <c r="D13" s="138" t="s">
        <v>364</v>
      </c>
      <c r="E13" s="139" t="s">
        <v>363</v>
      </c>
      <c r="F13" s="140">
        <v>603326</v>
      </c>
    </row>
    <row r="14" spans="1:6" ht="15" x14ac:dyDescent="0.2">
      <c r="A14" s="137">
        <v>3</v>
      </c>
      <c r="B14" s="91"/>
      <c r="C14" s="138" t="s">
        <v>146</v>
      </c>
      <c r="D14" s="138" t="s">
        <v>365</v>
      </c>
      <c r="E14" s="139" t="s">
        <v>363</v>
      </c>
      <c r="F14" s="140">
        <v>19230</v>
      </c>
    </row>
    <row r="15" spans="1:6" ht="15" x14ac:dyDescent="0.2">
      <c r="A15" s="137">
        <v>4</v>
      </c>
      <c r="B15" s="91"/>
      <c r="C15" s="138" t="s">
        <v>187</v>
      </c>
      <c r="D15" s="138" t="s">
        <v>366</v>
      </c>
      <c r="E15" s="139" t="s">
        <v>363</v>
      </c>
      <c r="F15" s="140">
        <v>19161</v>
      </c>
    </row>
    <row r="16" spans="1:6" ht="30" x14ac:dyDescent="0.2">
      <c r="A16" s="137">
        <v>5</v>
      </c>
      <c r="B16" s="91"/>
      <c r="C16" s="138" t="s">
        <v>187</v>
      </c>
      <c r="D16" s="138" t="s">
        <v>367</v>
      </c>
      <c r="E16" s="139" t="s">
        <v>363</v>
      </c>
      <c r="F16" s="140">
        <v>51328</v>
      </c>
    </row>
    <row r="17" spans="1:6" ht="30" x14ac:dyDescent="0.2">
      <c r="A17" s="137">
        <v>6</v>
      </c>
      <c r="B17" s="91"/>
      <c r="C17" s="138" t="s">
        <v>228</v>
      </c>
      <c r="D17" s="138" t="s">
        <v>362</v>
      </c>
      <c r="E17" s="139" t="s">
        <v>363</v>
      </c>
      <c r="F17" s="140">
        <v>696556</v>
      </c>
    </row>
    <row r="18" spans="1:6" ht="30.75" thickBot="1" x14ac:dyDescent="0.25">
      <c r="A18" s="137">
        <v>7</v>
      </c>
      <c r="B18" s="91"/>
      <c r="C18" s="138" t="s">
        <v>228</v>
      </c>
      <c r="D18" s="138" t="s">
        <v>365</v>
      </c>
      <c r="E18" s="139" t="s">
        <v>363</v>
      </c>
      <c r="F18" s="140">
        <v>5270</v>
      </c>
    </row>
    <row r="19" spans="1:6" ht="16.5" thickBot="1" x14ac:dyDescent="0.3">
      <c r="A19" s="141"/>
      <c r="B19" s="142"/>
      <c r="C19" s="143"/>
      <c r="D19" s="144" t="s">
        <v>368</v>
      </c>
      <c r="E19" s="145" t="s">
        <v>369</v>
      </c>
      <c r="F19" s="146">
        <f>SUM(F12:F18)</f>
        <v>2269871</v>
      </c>
    </row>
    <row r="20" spans="1:6" ht="15.75" x14ac:dyDescent="0.25">
      <c r="A20" s="147"/>
      <c r="B20" s="148"/>
      <c r="C20" s="149"/>
      <c r="D20" s="150"/>
      <c r="E20" s="151"/>
      <c r="F20" s="152"/>
    </row>
    <row r="21" spans="1:6" ht="15.75" x14ac:dyDescent="0.25">
      <c r="A21" s="132" t="s">
        <v>266</v>
      </c>
      <c r="B21" s="133" t="s">
        <v>39</v>
      </c>
      <c r="C21" s="134"/>
      <c r="D21" s="135"/>
      <c r="E21" s="135"/>
      <c r="F21" s="136"/>
    </row>
    <row r="22" spans="1:6" ht="15.75" thickBot="1" x14ac:dyDescent="0.25">
      <c r="A22" s="137"/>
      <c r="B22" s="91"/>
      <c r="C22" s="138" t="s">
        <v>320</v>
      </c>
      <c r="D22" s="138" t="s">
        <v>370</v>
      </c>
      <c r="E22" s="139" t="s">
        <v>320</v>
      </c>
      <c r="F22" s="140">
        <v>0</v>
      </c>
    </row>
    <row r="23" spans="1:6" ht="16.5" thickBot="1" x14ac:dyDescent="0.3">
      <c r="A23" s="141"/>
      <c r="B23" s="142"/>
      <c r="C23" s="143"/>
      <c r="D23" s="144" t="s">
        <v>368</v>
      </c>
      <c r="E23" s="145" t="s">
        <v>369</v>
      </c>
      <c r="F23" s="146">
        <v>0</v>
      </c>
    </row>
    <row r="24" spans="1:6" ht="15.75" x14ac:dyDescent="0.25">
      <c r="A24" s="147"/>
      <c r="B24" s="148"/>
      <c r="C24" s="149"/>
      <c r="D24" s="150"/>
      <c r="E24" s="151"/>
      <c r="F24" s="152"/>
    </row>
    <row r="25" spans="1:6" ht="15.75" x14ac:dyDescent="0.25">
      <c r="A25" s="132" t="s">
        <v>267</v>
      </c>
      <c r="B25" s="133" t="s">
        <v>52</v>
      </c>
      <c r="C25" s="134"/>
      <c r="D25" s="135"/>
      <c r="E25" s="135"/>
      <c r="F25" s="136"/>
    </row>
    <row r="26" spans="1:6" ht="15.75" thickBot="1" x14ac:dyDescent="0.25">
      <c r="A26" s="137"/>
      <c r="B26" s="91"/>
      <c r="C26" s="138" t="s">
        <v>320</v>
      </c>
      <c r="D26" s="138" t="s">
        <v>370</v>
      </c>
      <c r="E26" s="139" t="s">
        <v>320</v>
      </c>
      <c r="F26" s="140">
        <v>0</v>
      </c>
    </row>
    <row r="27" spans="1:6" ht="16.5" thickBot="1" x14ac:dyDescent="0.3">
      <c r="A27" s="141"/>
      <c r="B27" s="142"/>
      <c r="C27" s="143"/>
      <c r="D27" s="144" t="s">
        <v>368</v>
      </c>
      <c r="E27" s="145" t="s">
        <v>369</v>
      </c>
      <c r="F27" s="146">
        <v>0</v>
      </c>
    </row>
    <row r="28" spans="1:6" ht="15.75" x14ac:dyDescent="0.25">
      <c r="A28" s="147"/>
      <c r="B28" s="148"/>
      <c r="C28" s="149"/>
      <c r="D28" s="150"/>
      <c r="E28" s="151"/>
      <c r="F28" s="152"/>
    </row>
    <row r="29" spans="1:6" ht="15.75" x14ac:dyDescent="0.25">
      <c r="A29" s="132" t="s">
        <v>268</v>
      </c>
      <c r="B29" s="133" t="s">
        <v>60</v>
      </c>
      <c r="C29" s="134"/>
      <c r="D29" s="135"/>
      <c r="E29" s="135"/>
      <c r="F29" s="136"/>
    </row>
    <row r="30" spans="1:6" ht="15.75" thickBot="1" x14ac:dyDescent="0.25">
      <c r="A30" s="137"/>
      <c r="B30" s="91"/>
      <c r="C30" s="138" t="s">
        <v>320</v>
      </c>
      <c r="D30" s="138" t="s">
        <v>370</v>
      </c>
      <c r="E30" s="139" t="s">
        <v>320</v>
      </c>
      <c r="F30" s="140">
        <v>0</v>
      </c>
    </row>
    <row r="31" spans="1:6" ht="16.5" thickBot="1" x14ac:dyDescent="0.3">
      <c r="A31" s="141"/>
      <c r="B31" s="142"/>
      <c r="C31" s="143"/>
      <c r="D31" s="144" t="s">
        <v>368</v>
      </c>
      <c r="E31" s="145" t="s">
        <v>369</v>
      </c>
      <c r="F31" s="146">
        <v>0</v>
      </c>
    </row>
    <row r="32" spans="1:6" ht="15.75" x14ac:dyDescent="0.25">
      <c r="A32" s="147"/>
      <c r="B32" s="148"/>
      <c r="C32" s="149"/>
      <c r="D32" s="150"/>
      <c r="E32" s="151"/>
      <c r="F32" s="152"/>
    </row>
    <row r="33" spans="1:6" ht="15.75" x14ac:dyDescent="0.25">
      <c r="A33" s="132" t="s">
        <v>269</v>
      </c>
      <c r="B33" s="133" t="s">
        <v>70</v>
      </c>
      <c r="C33" s="134"/>
      <c r="D33" s="135"/>
      <c r="E33" s="135"/>
      <c r="F33" s="136"/>
    </row>
    <row r="34" spans="1:6" ht="15" x14ac:dyDescent="0.2">
      <c r="A34" s="137">
        <v>1</v>
      </c>
      <c r="B34" s="91"/>
      <c r="C34" s="138" t="s">
        <v>10</v>
      </c>
      <c r="D34" s="138" t="s">
        <v>371</v>
      </c>
      <c r="E34" s="139" t="s">
        <v>363</v>
      </c>
      <c r="F34" s="140">
        <v>356016</v>
      </c>
    </row>
    <row r="35" spans="1:6" ht="30.75" thickBot="1" x14ac:dyDescent="0.25">
      <c r="A35" s="137">
        <v>2</v>
      </c>
      <c r="B35" s="91"/>
      <c r="C35" s="138" t="s">
        <v>10</v>
      </c>
      <c r="D35" s="138" t="s">
        <v>367</v>
      </c>
      <c r="E35" s="139" t="s">
        <v>363</v>
      </c>
      <c r="F35" s="140">
        <v>245379</v>
      </c>
    </row>
    <row r="36" spans="1:6" ht="16.5" thickBot="1" x14ac:dyDescent="0.3">
      <c r="A36" s="141"/>
      <c r="B36" s="142"/>
      <c r="C36" s="143"/>
      <c r="D36" s="144" t="s">
        <v>368</v>
      </c>
      <c r="E36" s="145" t="s">
        <v>369</v>
      </c>
      <c r="F36" s="146">
        <f>SUM(F34:F35)</f>
        <v>601395</v>
      </c>
    </row>
    <row r="37" spans="1:6" ht="15.75" x14ac:dyDescent="0.25">
      <c r="A37" s="147"/>
      <c r="B37" s="148"/>
      <c r="C37" s="149"/>
      <c r="D37" s="150"/>
      <c r="E37" s="151"/>
      <c r="F37" s="152"/>
    </row>
    <row r="38" spans="1:6" ht="31.5" x14ac:dyDescent="0.25">
      <c r="A38" s="132" t="s">
        <v>270</v>
      </c>
      <c r="B38" s="133" t="s">
        <v>74</v>
      </c>
      <c r="C38" s="134"/>
      <c r="D38" s="135"/>
      <c r="E38" s="135"/>
      <c r="F38" s="136"/>
    </row>
    <row r="39" spans="1:6" ht="15" x14ac:dyDescent="0.2">
      <c r="A39" s="137">
        <v>1</v>
      </c>
      <c r="B39" s="91"/>
      <c r="C39" s="138" t="s">
        <v>10</v>
      </c>
      <c r="D39" s="138" t="s">
        <v>372</v>
      </c>
      <c r="E39" s="139" t="s">
        <v>363</v>
      </c>
      <c r="F39" s="140">
        <v>110609</v>
      </c>
    </row>
    <row r="40" spans="1:6" ht="15.75" thickBot="1" x14ac:dyDescent="0.25">
      <c r="A40" s="137">
        <v>2</v>
      </c>
      <c r="B40" s="91"/>
      <c r="C40" s="138" t="s">
        <v>10</v>
      </c>
      <c r="D40" s="138" t="s">
        <v>373</v>
      </c>
      <c r="E40" s="139" t="s">
        <v>363</v>
      </c>
      <c r="F40" s="140">
        <v>43608</v>
      </c>
    </row>
    <row r="41" spans="1:6" ht="16.5" thickBot="1" x14ac:dyDescent="0.3">
      <c r="A41" s="141"/>
      <c r="B41" s="142"/>
      <c r="C41" s="143"/>
      <c r="D41" s="144" t="s">
        <v>368</v>
      </c>
      <c r="E41" s="145" t="s">
        <v>369</v>
      </c>
      <c r="F41" s="146">
        <f>SUM(F39:F40)</f>
        <v>154217</v>
      </c>
    </row>
    <row r="42" spans="1:6" ht="15.75" x14ac:dyDescent="0.25">
      <c r="A42" s="147"/>
      <c r="B42" s="148"/>
      <c r="C42" s="149"/>
      <c r="D42" s="150"/>
      <c r="E42" s="151"/>
      <c r="F42" s="152"/>
    </row>
    <row r="43" spans="1:6" ht="15.75" x14ac:dyDescent="0.25">
      <c r="A43" s="132" t="s">
        <v>271</v>
      </c>
      <c r="B43" s="133" t="s">
        <v>78</v>
      </c>
      <c r="C43" s="134"/>
      <c r="D43" s="135"/>
      <c r="E43" s="135"/>
      <c r="F43" s="136"/>
    </row>
    <row r="44" spans="1:6" ht="15" x14ac:dyDescent="0.2">
      <c r="A44" s="137">
        <v>1</v>
      </c>
      <c r="B44" s="91"/>
      <c r="C44" s="138" t="s">
        <v>146</v>
      </c>
      <c r="D44" s="138" t="s">
        <v>366</v>
      </c>
      <c r="E44" s="139" t="s">
        <v>363</v>
      </c>
      <c r="F44" s="140">
        <v>54010</v>
      </c>
    </row>
    <row r="45" spans="1:6" ht="15" x14ac:dyDescent="0.2">
      <c r="A45" s="137">
        <v>2</v>
      </c>
      <c r="B45" s="91"/>
      <c r="C45" s="138" t="s">
        <v>146</v>
      </c>
      <c r="D45" s="138" t="s">
        <v>374</v>
      </c>
      <c r="E45" s="139" t="s">
        <v>363</v>
      </c>
      <c r="F45" s="140">
        <v>27996500</v>
      </c>
    </row>
    <row r="46" spans="1:6" ht="15" x14ac:dyDescent="0.2">
      <c r="A46" s="137">
        <v>3</v>
      </c>
      <c r="B46" s="91"/>
      <c r="C46" s="138" t="s">
        <v>162</v>
      </c>
      <c r="D46" s="138" t="s">
        <v>366</v>
      </c>
      <c r="E46" s="139" t="s">
        <v>363</v>
      </c>
      <c r="F46" s="140">
        <v>17067</v>
      </c>
    </row>
    <row r="47" spans="1:6" ht="30.75" thickBot="1" x14ac:dyDescent="0.25">
      <c r="A47" s="137">
        <v>4</v>
      </c>
      <c r="B47" s="91"/>
      <c r="C47" s="138" t="s">
        <v>228</v>
      </c>
      <c r="D47" s="138" t="s">
        <v>366</v>
      </c>
      <c r="E47" s="139" t="s">
        <v>363</v>
      </c>
      <c r="F47" s="140">
        <v>11035</v>
      </c>
    </row>
    <row r="48" spans="1:6" ht="16.5" thickBot="1" x14ac:dyDescent="0.3">
      <c r="A48" s="141"/>
      <c r="B48" s="142"/>
      <c r="C48" s="143"/>
      <c r="D48" s="144" t="s">
        <v>368</v>
      </c>
      <c r="E48" s="145" t="s">
        <v>369</v>
      </c>
      <c r="F48" s="146">
        <f>SUM(F44:F47)</f>
        <v>28078612</v>
      </c>
    </row>
    <row r="49" spans="1:6" ht="15.75" x14ac:dyDescent="0.25">
      <c r="A49" s="147"/>
      <c r="B49" s="148"/>
      <c r="C49" s="149"/>
      <c r="D49" s="150"/>
      <c r="E49" s="151"/>
      <c r="F49" s="152"/>
    </row>
    <row r="50" spans="1:6" ht="15.75" x14ac:dyDescent="0.25">
      <c r="A50" s="132" t="s">
        <v>272</v>
      </c>
      <c r="B50" s="133" t="s">
        <v>87</v>
      </c>
      <c r="C50" s="134"/>
      <c r="D50" s="135"/>
      <c r="E50" s="135"/>
      <c r="F50" s="136"/>
    </row>
    <row r="51" spans="1:6" ht="30" x14ac:dyDescent="0.2">
      <c r="A51" s="137">
        <v>1</v>
      </c>
      <c r="B51" s="91"/>
      <c r="C51" s="138" t="s">
        <v>10</v>
      </c>
      <c r="D51" s="138" t="s">
        <v>367</v>
      </c>
      <c r="E51" s="139" t="s">
        <v>363</v>
      </c>
      <c r="F51" s="140">
        <v>273860</v>
      </c>
    </row>
    <row r="52" spans="1:6" ht="15" x14ac:dyDescent="0.2">
      <c r="A52" s="137">
        <v>2</v>
      </c>
      <c r="B52" s="91"/>
      <c r="C52" s="138" t="s">
        <v>10</v>
      </c>
      <c r="D52" s="138" t="s">
        <v>371</v>
      </c>
      <c r="E52" s="139" t="s">
        <v>363</v>
      </c>
      <c r="F52" s="140">
        <v>702046</v>
      </c>
    </row>
    <row r="53" spans="1:6" ht="15" x14ac:dyDescent="0.2">
      <c r="A53" s="137">
        <v>3</v>
      </c>
      <c r="B53" s="91"/>
      <c r="C53" s="138" t="s">
        <v>10</v>
      </c>
      <c r="D53" s="138" t="s">
        <v>375</v>
      </c>
      <c r="E53" s="139" t="s">
        <v>363</v>
      </c>
      <c r="F53" s="140">
        <v>1200000</v>
      </c>
    </row>
    <row r="54" spans="1:6" ht="15" x14ac:dyDescent="0.2">
      <c r="A54" s="137">
        <v>4</v>
      </c>
      <c r="B54" s="91"/>
      <c r="C54" s="138" t="s">
        <v>10</v>
      </c>
      <c r="D54" s="138" t="s">
        <v>376</v>
      </c>
      <c r="E54" s="139" t="s">
        <v>363</v>
      </c>
      <c r="F54" s="140">
        <v>677060</v>
      </c>
    </row>
    <row r="55" spans="1:6" ht="15" x14ac:dyDescent="0.2">
      <c r="A55" s="137">
        <v>5</v>
      </c>
      <c r="B55" s="91"/>
      <c r="C55" s="138" t="s">
        <v>113</v>
      </c>
      <c r="D55" s="138" t="s">
        <v>377</v>
      </c>
      <c r="E55" s="139" t="s">
        <v>363</v>
      </c>
      <c r="F55" s="140">
        <v>8686</v>
      </c>
    </row>
    <row r="56" spans="1:6" ht="15" x14ac:dyDescent="0.2">
      <c r="A56" s="137">
        <v>6</v>
      </c>
      <c r="B56" s="91"/>
      <c r="C56" s="138" t="s">
        <v>113</v>
      </c>
      <c r="D56" s="138" t="s">
        <v>378</v>
      </c>
      <c r="E56" s="139" t="s">
        <v>363</v>
      </c>
      <c r="F56" s="140">
        <v>87799</v>
      </c>
    </row>
    <row r="57" spans="1:6" ht="30" x14ac:dyDescent="0.2">
      <c r="A57" s="137">
        <v>7</v>
      </c>
      <c r="B57" s="91"/>
      <c r="C57" s="138" t="s">
        <v>124</v>
      </c>
      <c r="D57" s="138" t="s">
        <v>367</v>
      </c>
      <c r="E57" s="139" t="s">
        <v>363</v>
      </c>
      <c r="F57" s="140">
        <v>57011</v>
      </c>
    </row>
    <row r="58" spans="1:6" ht="30.75" thickBot="1" x14ac:dyDescent="0.25">
      <c r="A58" s="137">
        <v>8</v>
      </c>
      <c r="B58" s="91"/>
      <c r="C58" s="138" t="s">
        <v>228</v>
      </c>
      <c r="D58" s="138" t="s">
        <v>379</v>
      </c>
      <c r="E58" s="139" t="s">
        <v>363</v>
      </c>
      <c r="F58" s="140">
        <v>244744</v>
      </c>
    </row>
    <row r="59" spans="1:6" ht="16.5" thickBot="1" x14ac:dyDescent="0.3">
      <c r="A59" s="141"/>
      <c r="B59" s="142"/>
      <c r="C59" s="143"/>
      <c r="D59" s="144" t="s">
        <v>368</v>
      </c>
      <c r="E59" s="145" t="s">
        <v>369</v>
      </c>
      <c r="F59" s="146">
        <f>SUM(F51:F58)</f>
        <v>3251206</v>
      </c>
    </row>
    <row r="60" spans="1:6" ht="15.75" x14ac:dyDescent="0.25">
      <c r="A60" s="147"/>
      <c r="B60" s="148"/>
      <c r="C60" s="149"/>
      <c r="D60" s="150"/>
      <c r="E60" s="151"/>
      <c r="F60" s="152"/>
    </row>
    <row r="61" spans="1:6" ht="15.75" x14ac:dyDescent="0.25">
      <c r="A61" s="132" t="s">
        <v>273</v>
      </c>
      <c r="B61" s="133" t="s">
        <v>95</v>
      </c>
      <c r="C61" s="134"/>
      <c r="D61" s="135"/>
      <c r="E61" s="135"/>
      <c r="F61" s="136"/>
    </row>
    <row r="62" spans="1:6" ht="15.75" thickBot="1" x14ac:dyDescent="0.25">
      <c r="A62" s="137"/>
      <c r="B62" s="91"/>
      <c r="C62" s="138" t="s">
        <v>320</v>
      </c>
      <c r="D62" s="138" t="s">
        <v>370</v>
      </c>
      <c r="E62" s="139" t="s">
        <v>320</v>
      </c>
      <c r="F62" s="140">
        <v>0</v>
      </c>
    </row>
    <row r="63" spans="1:6" ht="16.5" thickBot="1" x14ac:dyDescent="0.3">
      <c r="A63" s="141"/>
      <c r="B63" s="142"/>
      <c r="C63" s="143"/>
      <c r="D63" s="144" t="s">
        <v>368</v>
      </c>
      <c r="E63" s="145" t="s">
        <v>369</v>
      </c>
      <c r="F63" s="146">
        <v>0</v>
      </c>
    </row>
    <row r="64" spans="1:6" ht="15.75" x14ac:dyDescent="0.25">
      <c r="A64" s="147"/>
      <c r="B64" s="148"/>
      <c r="C64" s="149"/>
      <c r="D64" s="150"/>
      <c r="E64" s="151"/>
      <c r="F64" s="152"/>
    </row>
    <row r="65" spans="1:6" ht="15.75" x14ac:dyDescent="0.25">
      <c r="A65" s="132" t="s">
        <v>274</v>
      </c>
      <c r="B65" s="133" t="s">
        <v>107</v>
      </c>
      <c r="C65" s="134"/>
      <c r="D65" s="135"/>
      <c r="E65" s="135"/>
      <c r="F65" s="136"/>
    </row>
    <row r="66" spans="1:6" ht="15" x14ac:dyDescent="0.2">
      <c r="A66" s="137">
        <v>1</v>
      </c>
      <c r="B66" s="91"/>
      <c r="C66" s="138" t="s">
        <v>10</v>
      </c>
      <c r="D66" s="138" t="s">
        <v>380</v>
      </c>
      <c r="E66" s="139" t="s">
        <v>363</v>
      </c>
      <c r="F66" s="140">
        <v>84368</v>
      </c>
    </row>
    <row r="67" spans="1:6" ht="15" x14ac:dyDescent="0.2">
      <c r="A67" s="137">
        <v>2</v>
      </c>
      <c r="B67" s="91"/>
      <c r="C67" s="138" t="s">
        <v>10</v>
      </c>
      <c r="D67" s="138" t="s">
        <v>375</v>
      </c>
      <c r="E67" s="139" t="s">
        <v>363</v>
      </c>
      <c r="F67" s="140">
        <v>300000</v>
      </c>
    </row>
    <row r="68" spans="1:6" ht="30" x14ac:dyDescent="0.2">
      <c r="A68" s="137">
        <v>3</v>
      </c>
      <c r="B68" s="91"/>
      <c r="C68" s="138" t="s">
        <v>10</v>
      </c>
      <c r="D68" s="138" t="s">
        <v>367</v>
      </c>
      <c r="E68" s="139" t="s">
        <v>363</v>
      </c>
      <c r="F68" s="140">
        <v>41469</v>
      </c>
    </row>
    <row r="69" spans="1:6" ht="15" x14ac:dyDescent="0.2">
      <c r="A69" s="137">
        <v>4</v>
      </c>
      <c r="B69" s="91"/>
      <c r="C69" s="138" t="s">
        <v>87</v>
      </c>
      <c r="D69" s="138" t="s">
        <v>379</v>
      </c>
      <c r="E69" s="139" t="s">
        <v>363</v>
      </c>
      <c r="F69" s="140">
        <v>61364</v>
      </c>
    </row>
    <row r="70" spans="1:6" ht="30.75" thickBot="1" x14ac:dyDescent="0.25">
      <c r="A70" s="137">
        <v>5</v>
      </c>
      <c r="B70" s="91"/>
      <c r="C70" s="138" t="s">
        <v>124</v>
      </c>
      <c r="D70" s="138" t="s">
        <v>367</v>
      </c>
      <c r="E70" s="139" t="s">
        <v>363</v>
      </c>
      <c r="F70" s="140">
        <v>5359</v>
      </c>
    </row>
    <row r="71" spans="1:6" ht="16.5" thickBot="1" x14ac:dyDescent="0.3">
      <c r="A71" s="141"/>
      <c r="B71" s="142"/>
      <c r="C71" s="143"/>
      <c r="D71" s="144" t="s">
        <v>368</v>
      </c>
      <c r="E71" s="145" t="s">
        <v>369</v>
      </c>
      <c r="F71" s="146">
        <f>SUM(F66:F70)</f>
        <v>492560</v>
      </c>
    </row>
    <row r="72" spans="1:6" ht="15.75" x14ac:dyDescent="0.25">
      <c r="A72" s="147"/>
      <c r="B72" s="148"/>
      <c r="C72" s="149"/>
      <c r="D72" s="150"/>
      <c r="E72" s="151"/>
      <c r="F72" s="152"/>
    </row>
    <row r="73" spans="1:6" ht="15.75" x14ac:dyDescent="0.25">
      <c r="A73" s="132" t="s">
        <v>275</v>
      </c>
      <c r="B73" s="133" t="s">
        <v>113</v>
      </c>
      <c r="C73" s="134"/>
      <c r="D73" s="135"/>
      <c r="E73" s="135"/>
      <c r="F73" s="136"/>
    </row>
    <row r="74" spans="1:6" ht="15" x14ac:dyDescent="0.2">
      <c r="A74" s="137">
        <v>1</v>
      </c>
      <c r="B74" s="91"/>
      <c r="C74" s="138" t="s">
        <v>10</v>
      </c>
      <c r="D74" s="138" t="s">
        <v>381</v>
      </c>
      <c r="E74" s="139" t="s">
        <v>363</v>
      </c>
      <c r="F74" s="140">
        <v>32389</v>
      </c>
    </row>
    <row r="75" spans="1:6" ht="15" x14ac:dyDescent="0.2">
      <c r="A75" s="137">
        <v>2</v>
      </c>
      <c r="B75" s="91"/>
      <c r="C75" s="138" t="s">
        <v>10</v>
      </c>
      <c r="D75" s="138" t="s">
        <v>375</v>
      </c>
      <c r="E75" s="139" t="s">
        <v>363</v>
      </c>
      <c r="F75" s="140">
        <v>534798</v>
      </c>
    </row>
    <row r="76" spans="1:6" ht="15" x14ac:dyDescent="0.2">
      <c r="A76" s="137">
        <v>3</v>
      </c>
      <c r="B76" s="91"/>
      <c r="C76" s="138" t="s">
        <v>10</v>
      </c>
      <c r="D76" s="138" t="s">
        <v>380</v>
      </c>
      <c r="E76" s="139" t="s">
        <v>363</v>
      </c>
      <c r="F76" s="140">
        <v>80516</v>
      </c>
    </row>
    <row r="77" spans="1:6" ht="30" x14ac:dyDescent="0.2">
      <c r="A77" s="137">
        <v>4</v>
      </c>
      <c r="B77" s="91"/>
      <c r="C77" s="138" t="s">
        <v>10</v>
      </c>
      <c r="D77" s="138" t="s">
        <v>367</v>
      </c>
      <c r="E77" s="139" t="s">
        <v>363</v>
      </c>
      <c r="F77" s="140">
        <v>60482</v>
      </c>
    </row>
    <row r="78" spans="1:6" ht="15" x14ac:dyDescent="0.2">
      <c r="A78" s="137">
        <v>5</v>
      </c>
      <c r="B78" s="91"/>
      <c r="C78" s="138" t="s">
        <v>10</v>
      </c>
      <c r="D78" s="138" t="s">
        <v>376</v>
      </c>
      <c r="E78" s="139" t="s">
        <v>363</v>
      </c>
      <c r="F78" s="140">
        <v>6392</v>
      </c>
    </row>
    <row r="79" spans="1:6" ht="15" x14ac:dyDescent="0.2">
      <c r="A79" s="137">
        <v>6</v>
      </c>
      <c r="B79" s="91"/>
      <c r="C79" s="138" t="s">
        <v>10</v>
      </c>
      <c r="D79" s="138" t="s">
        <v>372</v>
      </c>
      <c r="E79" s="139" t="s">
        <v>363</v>
      </c>
      <c r="F79" s="140">
        <v>25836</v>
      </c>
    </row>
    <row r="80" spans="1:6" ht="15" x14ac:dyDescent="0.2">
      <c r="A80" s="137">
        <v>7</v>
      </c>
      <c r="B80" s="91"/>
      <c r="C80" s="138" t="s">
        <v>10</v>
      </c>
      <c r="D80" s="138" t="s">
        <v>373</v>
      </c>
      <c r="E80" s="139" t="s">
        <v>363</v>
      </c>
      <c r="F80" s="140">
        <v>65520</v>
      </c>
    </row>
    <row r="81" spans="1:6" ht="15.75" thickBot="1" x14ac:dyDescent="0.25">
      <c r="A81" s="137">
        <v>8</v>
      </c>
      <c r="B81" s="91"/>
      <c r="C81" s="138" t="s">
        <v>200</v>
      </c>
      <c r="D81" s="138" t="s">
        <v>378</v>
      </c>
      <c r="E81" s="139" t="s">
        <v>363</v>
      </c>
      <c r="F81" s="140">
        <v>18352</v>
      </c>
    </row>
    <row r="82" spans="1:6" ht="16.5" thickBot="1" x14ac:dyDescent="0.3">
      <c r="A82" s="141"/>
      <c r="B82" s="142"/>
      <c r="C82" s="143"/>
      <c r="D82" s="144" t="s">
        <v>368</v>
      </c>
      <c r="E82" s="145" t="s">
        <v>369</v>
      </c>
      <c r="F82" s="146">
        <f>SUM(F74:F81)</f>
        <v>824285</v>
      </c>
    </row>
    <row r="83" spans="1:6" ht="15.75" x14ac:dyDescent="0.25">
      <c r="A83" s="147"/>
      <c r="B83" s="148"/>
      <c r="C83" s="149"/>
      <c r="D83" s="150"/>
      <c r="E83" s="151"/>
      <c r="F83" s="152"/>
    </row>
    <row r="84" spans="1:6" ht="15.75" x14ac:dyDescent="0.25">
      <c r="A84" s="132" t="s">
        <v>276</v>
      </c>
      <c r="B84" s="133" t="s">
        <v>119</v>
      </c>
      <c r="C84" s="134"/>
      <c r="D84" s="135"/>
      <c r="E84" s="135"/>
      <c r="F84" s="136"/>
    </row>
    <row r="85" spans="1:6" ht="15.75" thickBot="1" x14ac:dyDescent="0.25">
      <c r="A85" s="137"/>
      <c r="B85" s="91"/>
      <c r="C85" s="138" t="s">
        <v>320</v>
      </c>
      <c r="D85" s="138" t="s">
        <v>370</v>
      </c>
      <c r="E85" s="139" t="s">
        <v>320</v>
      </c>
      <c r="F85" s="140">
        <v>0</v>
      </c>
    </row>
    <row r="86" spans="1:6" ht="16.5" thickBot="1" x14ac:dyDescent="0.3">
      <c r="A86" s="141"/>
      <c r="B86" s="142"/>
      <c r="C86" s="143"/>
      <c r="D86" s="144" t="s">
        <v>368</v>
      </c>
      <c r="E86" s="145" t="s">
        <v>369</v>
      </c>
      <c r="F86" s="146">
        <v>0</v>
      </c>
    </row>
    <row r="87" spans="1:6" ht="15.75" x14ac:dyDescent="0.25">
      <c r="A87" s="147"/>
      <c r="B87" s="148"/>
      <c r="C87" s="149"/>
      <c r="D87" s="150"/>
      <c r="E87" s="151"/>
      <c r="F87" s="152"/>
    </row>
    <row r="88" spans="1:6" ht="15.75" x14ac:dyDescent="0.25">
      <c r="A88" s="132" t="s">
        <v>277</v>
      </c>
      <c r="B88" s="133" t="s">
        <v>124</v>
      </c>
      <c r="C88" s="134"/>
      <c r="D88" s="135"/>
      <c r="E88" s="135"/>
      <c r="F88" s="136"/>
    </row>
    <row r="89" spans="1:6" ht="15" x14ac:dyDescent="0.2">
      <c r="A89" s="137">
        <v>1</v>
      </c>
      <c r="B89" s="91"/>
      <c r="C89" s="138" t="s">
        <v>10</v>
      </c>
      <c r="D89" s="138" t="s">
        <v>371</v>
      </c>
      <c r="E89" s="139" t="s">
        <v>363</v>
      </c>
      <c r="F89" s="140">
        <v>292126</v>
      </c>
    </row>
    <row r="90" spans="1:6" ht="30" x14ac:dyDescent="0.2">
      <c r="A90" s="137">
        <v>2</v>
      </c>
      <c r="B90" s="91"/>
      <c r="C90" s="138" t="s">
        <v>10</v>
      </c>
      <c r="D90" s="138" t="s">
        <v>367</v>
      </c>
      <c r="E90" s="139" t="s">
        <v>363</v>
      </c>
      <c r="F90" s="140">
        <v>53400</v>
      </c>
    </row>
    <row r="91" spans="1:6" ht="15" x14ac:dyDescent="0.2">
      <c r="A91" s="137">
        <v>3</v>
      </c>
      <c r="B91" s="91"/>
      <c r="C91" s="138" t="s">
        <v>10</v>
      </c>
      <c r="D91" s="138" t="s">
        <v>376</v>
      </c>
      <c r="E91" s="139" t="s">
        <v>363</v>
      </c>
      <c r="F91" s="140">
        <v>89911</v>
      </c>
    </row>
    <row r="92" spans="1:6" ht="30" x14ac:dyDescent="0.2">
      <c r="A92" s="137">
        <v>4</v>
      </c>
      <c r="B92" s="91"/>
      <c r="C92" s="138" t="s">
        <v>107</v>
      </c>
      <c r="D92" s="138" t="s">
        <v>367</v>
      </c>
      <c r="E92" s="139" t="s">
        <v>363</v>
      </c>
      <c r="F92" s="140">
        <v>1444</v>
      </c>
    </row>
    <row r="93" spans="1:6" ht="15" x14ac:dyDescent="0.2">
      <c r="A93" s="137">
        <v>5</v>
      </c>
      <c r="B93" s="91"/>
      <c r="C93" s="138" t="s">
        <v>10</v>
      </c>
      <c r="D93" s="138" t="s">
        <v>109</v>
      </c>
      <c r="E93" s="139" t="s">
        <v>363</v>
      </c>
      <c r="F93" s="140">
        <v>4250</v>
      </c>
    </row>
    <row r="94" spans="1:6" ht="15" x14ac:dyDescent="0.2">
      <c r="A94" s="137">
        <v>6</v>
      </c>
      <c r="B94" s="91"/>
      <c r="C94" s="138" t="s">
        <v>87</v>
      </c>
      <c r="D94" s="138" t="s">
        <v>379</v>
      </c>
      <c r="E94" s="139" t="s">
        <v>363</v>
      </c>
      <c r="F94" s="140">
        <v>33744</v>
      </c>
    </row>
    <row r="95" spans="1:6" ht="15" x14ac:dyDescent="0.2">
      <c r="A95" s="137">
        <v>7</v>
      </c>
      <c r="B95" s="91"/>
      <c r="C95" s="138" t="s">
        <v>200</v>
      </c>
      <c r="D95" s="138" t="s">
        <v>378</v>
      </c>
      <c r="E95" s="139" t="s">
        <v>363</v>
      </c>
      <c r="F95" s="140">
        <v>103507</v>
      </c>
    </row>
    <row r="96" spans="1:6" ht="30" x14ac:dyDescent="0.2">
      <c r="A96" s="137">
        <v>8</v>
      </c>
      <c r="B96" s="91"/>
      <c r="C96" s="138" t="s">
        <v>228</v>
      </c>
      <c r="D96" s="138" t="s">
        <v>378</v>
      </c>
      <c r="E96" s="139" t="s">
        <v>363</v>
      </c>
      <c r="F96" s="140">
        <v>101166</v>
      </c>
    </row>
    <row r="97" spans="1:6" ht="30.75" thickBot="1" x14ac:dyDescent="0.25">
      <c r="A97" s="137">
        <v>9</v>
      </c>
      <c r="B97" s="91"/>
      <c r="C97" s="138" t="s">
        <v>228</v>
      </c>
      <c r="D97" s="138" t="s">
        <v>367</v>
      </c>
      <c r="E97" s="139" t="s">
        <v>363</v>
      </c>
      <c r="F97" s="140">
        <v>9624</v>
      </c>
    </row>
    <row r="98" spans="1:6" ht="16.5" thickBot="1" x14ac:dyDescent="0.3">
      <c r="A98" s="141"/>
      <c r="B98" s="142"/>
      <c r="C98" s="143"/>
      <c r="D98" s="144" t="s">
        <v>368</v>
      </c>
      <c r="E98" s="145" t="s">
        <v>369</v>
      </c>
      <c r="F98" s="146">
        <f>SUM(F89:F97)</f>
        <v>689172</v>
      </c>
    </row>
    <row r="99" spans="1:6" ht="15.75" x14ac:dyDescent="0.25">
      <c r="A99" s="147"/>
      <c r="B99" s="148"/>
      <c r="C99" s="149"/>
      <c r="D99" s="150"/>
      <c r="E99" s="151"/>
      <c r="F99" s="152"/>
    </row>
    <row r="100" spans="1:6" ht="15.75" x14ac:dyDescent="0.25">
      <c r="A100" s="132" t="s">
        <v>278</v>
      </c>
      <c r="B100" s="133" t="s">
        <v>130</v>
      </c>
      <c r="C100" s="134"/>
      <c r="D100" s="135"/>
      <c r="E100" s="135"/>
      <c r="F100" s="136"/>
    </row>
    <row r="101" spans="1:6" ht="15" x14ac:dyDescent="0.2">
      <c r="A101" s="137">
        <v>1</v>
      </c>
      <c r="B101" s="91"/>
      <c r="C101" s="138" t="s">
        <v>10</v>
      </c>
      <c r="D101" s="138" t="s">
        <v>380</v>
      </c>
      <c r="E101" s="139" t="s">
        <v>363</v>
      </c>
      <c r="F101" s="140">
        <v>115713</v>
      </c>
    </row>
    <row r="102" spans="1:6" ht="30" x14ac:dyDescent="0.2">
      <c r="A102" s="137">
        <v>2</v>
      </c>
      <c r="B102" s="91"/>
      <c r="C102" s="138" t="s">
        <v>10</v>
      </c>
      <c r="D102" s="138" t="s">
        <v>367</v>
      </c>
      <c r="E102" s="139" t="s">
        <v>363</v>
      </c>
      <c r="F102" s="140">
        <v>11726</v>
      </c>
    </row>
    <row r="103" spans="1:6" ht="15" x14ac:dyDescent="0.2">
      <c r="A103" s="137">
        <v>3</v>
      </c>
      <c r="B103" s="91"/>
      <c r="C103" s="138" t="s">
        <v>107</v>
      </c>
      <c r="D103" s="138" t="s">
        <v>109</v>
      </c>
      <c r="E103" s="139" t="s">
        <v>363</v>
      </c>
      <c r="F103" s="140">
        <v>585381</v>
      </c>
    </row>
    <row r="104" spans="1:6" ht="15" x14ac:dyDescent="0.2">
      <c r="A104" s="137">
        <v>4</v>
      </c>
      <c r="B104" s="91"/>
      <c r="C104" s="138" t="s">
        <v>87</v>
      </c>
      <c r="D104" s="138" t="s">
        <v>379</v>
      </c>
      <c r="E104" s="139" t="s">
        <v>363</v>
      </c>
      <c r="F104" s="140">
        <v>50718</v>
      </c>
    </row>
    <row r="105" spans="1:6" ht="30.75" thickBot="1" x14ac:dyDescent="0.25">
      <c r="A105" s="137">
        <v>5</v>
      </c>
      <c r="B105" s="91"/>
      <c r="C105" s="138" t="s">
        <v>211</v>
      </c>
      <c r="D105" s="138" t="s">
        <v>367</v>
      </c>
      <c r="E105" s="139" t="s">
        <v>363</v>
      </c>
      <c r="F105" s="140">
        <v>13440</v>
      </c>
    </row>
    <row r="106" spans="1:6" ht="16.5" thickBot="1" x14ac:dyDescent="0.3">
      <c r="A106" s="141"/>
      <c r="B106" s="142"/>
      <c r="C106" s="143"/>
      <c r="D106" s="144" t="s">
        <v>368</v>
      </c>
      <c r="E106" s="145" t="s">
        <v>369</v>
      </c>
      <c r="F106" s="146">
        <f>SUM(F101:F105)</f>
        <v>776978</v>
      </c>
    </row>
    <row r="107" spans="1:6" ht="15.75" x14ac:dyDescent="0.25">
      <c r="A107" s="147"/>
      <c r="B107" s="148"/>
      <c r="C107" s="149"/>
      <c r="D107" s="150"/>
      <c r="E107" s="151"/>
      <c r="F107" s="152"/>
    </row>
    <row r="108" spans="1:6" ht="15.75" x14ac:dyDescent="0.25">
      <c r="A108" s="132" t="s">
        <v>279</v>
      </c>
      <c r="B108" s="133" t="s">
        <v>135</v>
      </c>
      <c r="C108" s="134"/>
      <c r="D108" s="135"/>
      <c r="E108" s="135"/>
      <c r="F108" s="136"/>
    </row>
    <row r="109" spans="1:6" ht="15.75" thickBot="1" x14ac:dyDescent="0.25">
      <c r="A109" s="137"/>
      <c r="B109" s="91"/>
      <c r="C109" s="138" t="s">
        <v>320</v>
      </c>
      <c r="D109" s="138" t="s">
        <v>370</v>
      </c>
      <c r="E109" s="139" t="s">
        <v>320</v>
      </c>
      <c r="F109" s="140">
        <v>0</v>
      </c>
    </row>
    <row r="110" spans="1:6" ht="16.5" thickBot="1" x14ac:dyDescent="0.3">
      <c r="A110" s="141"/>
      <c r="B110" s="142"/>
      <c r="C110" s="143"/>
      <c r="D110" s="144" t="s">
        <v>368</v>
      </c>
      <c r="E110" s="145" t="s">
        <v>369</v>
      </c>
      <c r="F110" s="146">
        <v>0</v>
      </c>
    </row>
    <row r="111" spans="1:6" ht="15.75" x14ac:dyDescent="0.25">
      <c r="A111" s="147"/>
      <c r="B111" s="148"/>
      <c r="C111" s="149"/>
      <c r="D111" s="150"/>
      <c r="E111" s="151"/>
      <c r="F111" s="152"/>
    </row>
    <row r="112" spans="1:6" ht="15.75" x14ac:dyDescent="0.25">
      <c r="A112" s="132" t="s">
        <v>280</v>
      </c>
      <c r="B112" s="133" t="s">
        <v>146</v>
      </c>
      <c r="C112" s="134"/>
      <c r="D112" s="135"/>
      <c r="E112" s="135"/>
      <c r="F112" s="136"/>
    </row>
    <row r="113" spans="1:6" ht="15" x14ac:dyDescent="0.2">
      <c r="A113" s="137">
        <v>1</v>
      </c>
      <c r="B113" s="91"/>
      <c r="C113" s="138" t="s">
        <v>10</v>
      </c>
      <c r="D113" s="138" t="s">
        <v>380</v>
      </c>
      <c r="E113" s="139" t="s">
        <v>363</v>
      </c>
      <c r="F113" s="140">
        <v>1895892</v>
      </c>
    </row>
    <row r="114" spans="1:6" ht="30" x14ac:dyDescent="0.2">
      <c r="A114" s="137">
        <v>2</v>
      </c>
      <c r="B114" s="91"/>
      <c r="C114" s="138" t="s">
        <v>10</v>
      </c>
      <c r="D114" s="138" t="s">
        <v>367</v>
      </c>
      <c r="E114" s="139" t="s">
        <v>363</v>
      </c>
      <c r="F114" s="140">
        <v>1473421</v>
      </c>
    </row>
    <row r="115" spans="1:6" ht="15" x14ac:dyDescent="0.2">
      <c r="A115" s="137">
        <v>3</v>
      </c>
      <c r="B115" s="91"/>
      <c r="C115" s="138" t="s">
        <v>10</v>
      </c>
      <c r="D115" s="138" t="s">
        <v>372</v>
      </c>
      <c r="E115" s="139" t="s">
        <v>363</v>
      </c>
      <c r="F115" s="140">
        <v>100020</v>
      </c>
    </row>
    <row r="116" spans="1:6" ht="15" x14ac:dyDescent="0.2">
      <c r="A116" s="137">
        <v>4</v>
      </c>
      <c r="B116" s="91"/>
      <c r="C116" s="138" t="s">
        <v>10</v>
      </c>
      <c r="D116" s="138" t="s">
        <v>373</v>
      </c>
      <c r="E116" s="139" t="s">
        <v>363</v>
      </c>
      <c r="F116" s="140">
        <v>4019628</v>
      </c>
    </row>
    <row r="117" spans="1:6" ht="15" x14ac:dyDescent="0.2">
      <c r="A117" s="137">
        <v>5</v>
      </c>
      <c r="B117" s="91"/>
      <c r="C117" s="138" t="s">
        <v>10</v>
      </c>
      <c r="D117" s="138" t="s">
        <v>382</v>
      </c>
      <c r="E117" s="139" t="s">
        <v>363</v>
      </c>
      <c r="F117" s="140">
        <v>1626890</v>
      </c>
    </row>
    <row r="118" spans="1:6" ht="15" x14ac:dyDescent="0.2">
      <c r="A118" s="137">
        <v>6</v>
      </c>
      <c r="B118" s="91"/>
      <c r="C118" s="138" t="s">
        <v>78</v>
      </c>
      <c r="D118" s="138" t="s">
        <v>383</v>
      </c>
      <c r="E118" s="139" t="s">
        <v>363</v>
      </c>
      <c r="F118" s="140">
        <v>4526314</v>
      </c>
    </row>
    <row r="119" spans="1:6" ht="15" x14ac:dyDescent="0.2">
      <c r="A119" s="137">
        <v>7</v>
      </c>
      <c r="B119" s="91"/>
      <c r="C119" s="138" t="s">
        <v>78</v>
      </c>
      <c r="D119" s="138" t="s">
        <v>384</v>
      </c>
      <c r="E119" s="139" t="s">
        <v>363</v>
      </c>
      <c r="F119" s="140">
        <v>41890000</v>
      </c>
    </row>
    <row r="120" spans="1:6" ht="15" x14ac:dyDescent="0.2">
      <c r="A120" s="137">
        <v>8</v>
      </c>
      <c r="B120" s="91"/>
      <c r="C120" s="138" t="s">
        <v>87</v>
      </c>
      <c r="D120" s="138" t="s">
        <v>366</v>
      </c>
      <c r="E120" s="139" t="s">
        <v>363</v>
      </c>
      <c r="F120" s="140">
        <v>3392307</v>
      </c>
    </row>
    <row r="121" spans="1:6" ht="15" x14ac:dyDescent="0.2">
      <c r="A121" s="137">
        <v>9</v>
      </c>
      <c r="B121" s="91"/>
      <c r="C121" s="138" t="s">
        <v>87</v>
      </c>
      <c r="D121" s="138" t="s">
        <v>379</v>
      </c>
      <c r="E121" s="139" t="s">
        <v>363</v>
      </c>
      <c r="F121" s="140">
        <v>1507437</v>
      </c>
    </row>
    <row r="122" spans="1:6" ht="30" x14ac:dyDescent="0.2">
      <c r="A122" s="137">
        <v>10</v>
      </c>
      <c r="B122" s="91"/>
      <c r="C122" s="138" t="s">
        <v>87</v>
      </c>
      <c r="D122" s="138" t="s">
        <v>367</v>
      </c>
      <c r="E122" s="139" t="s">
        <v>363</v>
      </c>
      <c r="F122" s="140">
        <v>5221</v>
      </c>
    </row>
    <row r="123" spans="1:6" ht="15" x14ac:dyDescent="0.2">
      <c r="A123" s="137">
        <v>11</v>
      </c>
      <c r="B123" s="91"/>
      <c r="C123" s="138" t="s">
        <v>87</v>
      </c>
      <c r="D123" s="138" t="s">
        <v>378</v>
      </c>
      <c r="E123" s="139" t="s">
        <v>363</v>
      </c>
      <c r="F123" s="140">
        <v>71897</v>
      </c>
    </row>
    <row r="124" spans="1:6" ht="15" x14ac:dyDescent="0.2">
      <c r="A124" s="137">
        <v>12</v>
      </c>
      <c r="B124" s="91"/>
      <c r="C124" s="138" t="s">
        <v>107</v>
      </c>
      <c r="D124" s="138" t="s">
        <v>109</v>
      </c>
      <c r="E124" s="139" t="s">
        <v>363</v>
      </c>
      <c r="F124" s="140">
        <v>1025325</v>
      </c>
    </row>
    <row r="125" spans="1:6" ht="15" x14ac:dyDescent="0.2">
      <c r="A125" s="137">
        <v>13</v>
      </c>
      <c r="B125" s="91"/>
      <c r="C125" s="138" t="s">
        <v>107</v>
      </c>
      <c r="D125" s="138" t="s">
        <v>378</v>
      </c>
      <c r="E125" s="139" t="s">
        <v>363</v>
      </c>
      <c r="F125" s="140">
        <v>10710</v>
      </c>
    </row>
    <row r="126" spans="1:6" ht="15" x14ac:dyDescent="0.2">
      <c r="A126" s="137">
        <v>14</v>
      </c>
      <c r="B126" s="91"/>
      <c r="C126" s="138" t="s">
        <v>153</v>
      </c>
      <c r="D126" s="138" t="s">
        <v>384</v>
      </c>
      <c r="E126" s="139" t="s">
        <v>363</v>
      </c>
      <c r="F126" s="140">
        <v>4025000</v>
      </c>
    </row>
    <row r="127" spans="1:6" ht="30" x14ac:dyDescent="0.2">
      <c r="A127" s="137">
        <v>15</v>
      </c>
      <c r="B127" s="91"/>
      <c r="C127" s="138" t="s">
        <v>187</v>
      </c>
      <c r="D127" s="138" t="s">
        <v>385</v>
      </c>
      <c r="E127" s="139" t="s">
        <v>363</v>
      </c>
      <c r="F127" s="140">
        <v>1105634</v>
      </c>
    </row>
    <row r="128" spans="1:6" ht="30" x14ac:dyDescent="0.2">
      <c r="A128" s="137">
        <v>16</v>
      </c>
      <c r="B128" s="91"/>
      <c r="C128" s="138" t="s">
        <v>187</v>
      </c>
      <c r="D128" s="138" t="s">
        <v>367</v>
      </c>
      <c r="E128" s="139" t="s">
        <v>363</v>
      </c>
      <c r="F128" s="140">
        <v>6181</v>
      </c>
    </row>
    <row r="129" spans="1:6" ht="30" x14ac:dyDescent="0.2">
      <c r="A129" s="137">
        <v>17</v>
      </c>
      <c r="B129" s="91"/>
      <c r="C129" s="138" t="s">
        <v>196</v>
      </c>
      <c r="D129" s="138" t="s">
        <v>367</v>
      </c>
      <c r="E129" s="139" t="s">
        <v>363</v>
      </c>
      <c r="F129" s="140">
        <v>32777</v>
      </c>
    </row>
    <row r="130" spans="1:6" ht="30.75" thickBot="1" x14ac:dyDescent="0.25">
      <c r="A130" s="137">
        <v>18</v>
      </c>
      <c r="B130" s="91"/>
      <c r="C130" s="138" t="s">
        <v>211</v>
      </c>
      <c r="D130" s="138" t="s">
        <v>367</v>
      </c>
      <c r="E130" s="139" t="s">
        <v>363</v>
      </c>
      <c r="F130" s="140">
        <v>8338</v>
      </c>
    </row>
    <row r="131" spans="1:6" ht="16.5" thickBot="1" x14ac:dyDescent="0.3">
      <c r="A131" s="141"/>
      <c r="B131" s="142"/>
      <c r="C131" s="143"/>
      <c r="D131" s="144" t="s">
        <v>368</v>
      </c>
      <c r="E131" s="145" t="s">
        <v>369</v>
      </c>
      <c r="F131" s="146">
        <f>SUM(F113:F130)</f>
        <v>66722992</v>
      </c>
    </row>
    <row r="132" spans="1:6" ht="15.75" x14ac:dyDescent="0.25">
      <c r="A132" s="147"/>
      <c r="B132" s="148"/>
      <c r="C132" s="149"/>
      <c r="D132" s="150"/>
      <c r="E132" s="151"/>
      <c r="F132" s="152"/>
    </row>
    <row r="133" spans="1:6" ht="15.75" x14ac:dyDescent="0.25">
      <c r="A133" s="132" t="s">
        <v>281</v>
      </c>
      <c r="B133" s="133" t="s">
        <v>153</v>
      </c>
      <c r="C133" s="134"/>
      <c r="D133" s="135"/>
      <c r="E133" s="135"/>
      <c r="F133" s="136"/>
    </row>
    <row r="134" spans="1:6" ht="15.75" thickBot="1" x14ac:dyDescent="0.25">
      <c r="A134" s="137"/>
      <c r="B134" s="91"/>
      <c r="C134" s="138" t="s">
        <v>320</v>
      </c>
      <c r="D134" s="138" t="s">
        <v>370</v>
      </c>
      <c r="E134" s="139" t="s">
        <v>320</v>
      </c>
      <c r="F134" s="140">
        <v>0</v>
      </c>
    </row>
    <row r="135" spans="1:6" ht="16.5" thickBot="1" x14ac:dyDescent="0.3">
      <c r="A135" s="141"/>
      <c r="B135" s="142"/>
      <c r="C135" s="143"/>
      <c r="D135" s="144" t="s">
        <v>368</v>
      </c>
      <c r="E135" s="145" t="s">
        <v>369</v>
      </c>
      <c r="F135" s="146">
        <v>0</v>
      </c>
    </row>
    <row r="136" spans="1:6" ht="15.75" x14ac:dyDescent="0.25">
      <c r="A136" s="147"/>
      <c r="B136" s="148"/>
      <c r="C136" s="149"/>
      <c r="D136" s="150"/>
      <c r="E136" s="151"/>
      <c r="F136" s="152"/>
    </row>
    <row r="137" spans="1:6" ht="15.75" x14ac:dyDescent="0.25">
      <c r="A137" s="132" t="s">
        <v>282</v>
      </c>
      <c r="B137" s="133" t="s">
        <v>158</v>
      </c>
      <c r="C137" s="134"/>
      <c r="D137" s="135"/>
      <c r="E137" s="135"/>
      <c r="F137" s="136"/>
    </row>
    <row r="138" spans="1:6" ht="15.75" thickBot="1" x14ac:dyDescent="0.25">
      <c r="A138" s="137"/>
      <c r="B138" s="91"/>
      <c r="C138" s="138" t="s">
        <v>320</v>
      </c>
      <c r="D138" s="138" t="s">
        <v>370</v>
      </c>
      <c r="E138" s="139" t="s">
        <v>320</v>
      </c>
      <c r="F138" s="140">
        <v>0</v>
      </c>
    </row>
    <row r="139" spans="1:6" ht="16.5" thickBot="1" x14ac:dyDescent="0.3">
      <c r="A139" s="141"/>
      <c r="B139" s="142"/>
      <c r="C139" s="143"/>
      <c r="D139" s="144" t="s">
        <v>368</v>
      </c>
      <c r="E139" s="145" t="s">
        <v>369</v>
      </c>
      <c r="F139" s="146">
        <v>0</v>
      </c>
    </row>
    <row r="140" spans="1:6" ht="15.75" x14ac:dyDescent="0.25">
      <c r="A140" s="147"/>
      <c r="B140" s="148"/>
      <c r="C140" s="149"/>
      <c r="D140" s="150"/>
      <c r="E140" s="151"/>
      <c r="F140" s="152"/>
    </row>
    <row r="141" spans="1:6" ht="15.75" x14ac:dyDescent="0.25">
      <c r="A141" s="132" t="s">
        <v>283</v>
      </c>
      <c r="B141" s="133" t="s">
        <v>162</v>
      </c>
      <c r="C141" s="134"/>
      <c r="D141" s="135"/>
      <c r="E141" s="135"/>
      <c r="F141" s="136"/>
    </row>
    <row r="142" spans="1:6" ht="15" x14ac:dyDescent="0.2">
      <c r="A142" s="137">
        <v>1</v>
      </c>
      <c r="B142" s="91"/>
      <c r="C142" s="138" t="s">
        <v>10</v>
      </c>
      <c r="D142" s="138" t="s">
        <v>366</v>
      </c>
      <c r="E142" s="139" t="s">
        <v>363</v>
      </c>
      <c r="F142" s="140">
        <v>536011</v>
      </c>
    </row>
    <row r="143" spans="1:6" ht="15" x14ac:dyDescent="0.2">
      <c r="A143" s="137">
        <v>2</v>
      </c>
      <c r="B143" s="91"/>
      <c r="C143" s="138" t="s">
        <v>10</v>
      </c>
      <c r="D143" s="138" t="s">
        <v>381</v>
      </c>
      <c r="E143" s="139" t="s">
        <v>363</v>
      </c>
      <c r="F143" s="140">
        <v>4463</v>
      </c>
    </row>
    <row r="144" spans="1:6" ht="15" x14ac:dyDescent="0.2">
      <c r="A144" s="137">
        <v>3</v>
      </c>
      <c r="B144" s="91"/>
      <c r="C144" s="138" t="s">
        <v>10</v>
      </c>
      <c r="D144" s="138" t="s">
        <v>375</v>
      </c>
      <c r="E144" s="139" t="s">
        <v>363</v>
      </c>
      <c r="F144" s="140">
        <v>126578</v>
      </c>
    </row>
    <row r="145" spans="1:6" ht="15" x14ac:dyDescent="0.2">
      <c r="A145" s="137">
        <v>4</v>
      </c>
      <c r="B145" s="91"/>
      <c r="C145" s="138" t="s">
        <v>10</v>
      </c>
      <c r="D145" s="138" t="s">
        <v>380</v>
      </c>
      <c r="E145" s="139" t="s">
        <v>363</v>
      </c>
      <c r="F145" s="140">
        <v>409344</v>
      </c>
    </row>
    <row r="146" spans="1:6" ht="30" x14ac:dyDescent="0.2">
      <c r="A146" s="137">
        <v>5</v>
      </c>
      <c r="B146" s="91"/>
      <c r="C146" s="138" t="s">
        <v>10</v>
      </c>
      <c r="D146" s="138" t="s">
        <v>367</v>
      </c>
      <c r="E146" s="139" t="s">
        <v>363</v>
      </c>
      <c r="F146" s="140">
        <v>134035</v>
      </c>
    </row>
    <row r="147" spans="1:6" ht="30" x14ac:dyDescent="0.2">
      <c r="A147" s="137">
        <v>6</v>
      </c>
      <c r="B147" s="91"/>
      <c r="C147" s="138" t="s">
        <v>228</v>
      </c>
      <c r="D147" s="138" t="s">
        <v>379</v>
      </c>
      <c r="E147" s="139" t="s">
        <v>363</v>
      </c>
      <c r="F147" s="140">
        <v>125092</v>
      </c>
    </row>
    <row r="148" spans="1:6" ht="15" x14ac:dyDescent="0.2">
      <c r="A148" s="137">
        <v>7</v>
      </c>
      <c r="B148" s="91"/>
      <c r="C148" s="138" t="s">
        <v>87</v>
      </c>
      <c r="D148" s="138" t="s">
        <v>379</v>
      </c>
      <c r="E148" s="139" t="s">
        <v>363</v>
      </c>
      <c r="F148" s="140">
        <v>6477</v>
      </c>
    </row>
    <row r="149" spans="1:6" ht="15" x14ac:dyDescent="0.2">
      <c r="A149" s="137">
        <v>8</v>
      </c>
      <c r="B149" s="91"/>
      <c r="C149" s="138" t="s">
        <v>187</v>
      </c>
      <c r="D149" s="138" t="s">
        <v>366</v>
      </c>
      <c r="E149" s="139" t="s">
        <v>363</v>
      </c>
      <c r="F149" s="140">
        <v>122640</v>
      </c>
    </row>
    <row r="150" spans="1:6" ht="15.75" thickBot="1" x14ac:dyDescent="0.25">
      <c r="A150" s="137">
        <v>9</v>
      </c>
      <c r="B150" s="91"/>
      <c r="C150" s="138" t="s">
        <v>78</v>
      </c>
      <c r="D150" s="138" t="s">
        <v>383</v>
      </c>
      <c r="E150" s="139" t="s">
        <v>363</v>
      </c>
      <c r="F150" s="140">
        <v>413129</v>
      </c>
    </row>
    <row r="151" spans="1:6" ht="16.5" thickBot="1" x14ac:dyDescent="0.3">
      <c r="A151" s="141"/>
      <c r="B151" s="142"/>
      <c r="C151" s="143"/>
      <c r="D151" s="144" t="s">
        <v>368</v>
      </c>
      <c r="E151" s="145" t="s">
        <v>369</v>
      </c>
      <c r="F151" s="146">
        <f>SUM(F142:F150)</f>
        <v>1877769</v>
      </c>
    </row>
    <row r="152" spans="1:6" ht="15.75" x14ac:dyDescent="0.25">
      <c r="A152" s="147"/>
      <c r="B152" s="148"/>
      <c r="C152" s="149"/>
      <c r="D152" s="150"/>
      <c r="E152" s="151"/>
      <c r="F152" s="152"/>
    </row>
    <row r="153" spans="1:6" ht="31.5" x14ac:dyDescent="0.25">
      <c r="A153" s="132" t="s">
        <v>284</v>
      </c>
      <c r="B153" s="133" t="s">
        <v>170</v>
      </c>
      <c r="C153" s="134"/>
      <c r="D153" s="135"/>
      <c r="E153" s="135"/>
      <c r="F153" s="136"/>
    </row>
    <row r="154" spans="1:6" ht="15.75" thickBot="1" x14ac:dyDescent="0.25">
      <c r="A154" s="137"/>
      <c r="B154" s="91"/>
      <c r="C154" s="138" t="s">
        <v>320</v>
      </c>
      <c r="D154" s="138" t="s">
        <v>370</v>
      </c>
      <c r="E154" s="139" t="s">
        <v>320</v>
      </c>
      <c r="F154" s="140">
        <v>0</v>
      </c>
    </row>
    <row r="155" spans="1:6" ht="16.5" thickBot="1" x14ac:dyDescent="0.3">
      <c r="A155" s="141"/>
      <c r="B155" s="142"/>
      <c r="C155" s="143"/>
      <c r="D155" s="144" t="s">
        <v>368</v>
      </c>
      <c r="E155" s="145" t="s">
        <v>369</v>
      </c>
      <c r="F155" s="146">
        <v>0</v>
      </c>
    </row>
    <row r="156" spans="1:6" ht="15.75" x14ac:dyDescent="0.25">
      <c r="A156" s="147"/>
      <c r="B156" s="148"/>
      <c r="C156" s="149"/>
      <c r="D156" s="150"/>
      <c r="E156" s="151"/>
      <c r="F156" s="152"/>
    </row>
    <row r="157" spans="1:6" ht="15.75" x14ac:dyDescent="0.25">
      <c r="A157" s="132" t="s">
        <v>285</v>
      </c>
      <c r="B157" s="133" t="s">
        <v>180</v>
      </c>
      <c r="C157" s="134"/>
      <c r="D157" s="135"/>
      <c r="E157" s="135"/>
      <c r="F157" s="136"/>
    </row>
    <row r="158" spans="1:6" ht="30" x14ac:dyDescent="0.2">
      <c r="A158" s="137">
        <v>1</v>
      </c>
      <c r="B158" s="91"/>
      <c r="C158" s="138" t="s">
        <v>10</v>
      </c>
      <c r="D158" s="138" t="s">
        <v>367</v>
      </c>
      <c r="E158" s="139" t="s">
        <v>363</v>
      </c>
      <c r="F158" s="140">
        <v>1685</v>
      </c>
    </row>
    <row r="159" spans="1:6" ht="15" x14ac:dyDescent="0.2">
      <c r="A159" s="137">
        <v>2</v>
      </c>
      <c r="B159" s="91"/>
      <c r="C159" s="138" t="s">
        <v>124</v>
      </c>
      <c r="D159" s="138" t="s">
        <v>366</v>
      </c>
      <c r="E159" s="139" t="s">
        <v>363</v>
      </c>
      <c r="F159" s="140">
        <v>736762</v>
      </c>
    </row>
    <row r="160" spans="1:6" ht="30" x14ac:dyDescent="0.2">
      <c r="A160" s="137">
        <v>3</v>
      </c>
      <c r="B160" s="91"/>
      <c r="C160" s="138" t="s">
        <v>124</v>
      </c>
      <c r="D160" s="138" t="s">
        <v>367</v>
      </c>
      <c r="E160" s="139" t="s">
        <v>363</v>
      </c>
      <c r="F160" s="140">
        <v>6360</v>
      </c>
    </row>
    <row r="161" spans="1:6" ht="15.75" thickBot="1" x14ac:dyDescent="0.25">
      <c r="A161" s="137">
        <v>4</v>
      </c>
      <c r="B161" s="91"/>
      <c r="C161" s="138" t="s">
        <v>146</v>
      </c>
      <c r="D161" s="138" t="s">
        <v>366</v>
      </c>
      <c r="E161" s="139" t="s">
        <v>363</v>
      </c>
      <c r="F161" s="140">
        <v>217049</v>
      </c>
    </row>
    <row r="162" spans="1:6" ht="16.5" thickBot="1" x14ac:dyDescent="0.3">
      <c r="A162" s="141"/>
      <c r="B162" s="142"/>
      <c r="C162" s="143"/>
      <c r="D162" s="144" t="s">
        <v>368</v>
      </c>
      <c r="E162" s="145" t="s">
        <v>369</v>
      </c>
      <c r="F162" s="146">
        <f>SUM(F158:F161)</f>
        <v>961856</v>
      </c>
    </row>
    <row r="163" spans="1:6" ht="15.75" x14ac:dyDescent="0.25">
      <c r="A163" s="147"/>
      <c r="B163" s="148"/>
      <c r="C163" s="149"/>
      <c r="D163" s="150"/>
      <c r="E163" s="151"/>
      <c r="F163" s="152"/>
    </row>
    <row r="164" spans="1:6" ht="15.75" x14ac:dyDescent="0.25">
      <c r="A164" s="132" t="s">
        <v>286</v>
      </c>
      <c r="B164" s="133" t="s">
        <v>187</v>
      </c>
      <c r="C164" s="134"/>
      <c r="D164" s="135"/>
      <c r="E164" s="135"/>
      <c r="F164" s="136"/>
    </row>
    <row r="165" spans="1:6" ht="15" x14ac:dyDescent="0.2">
      <c r="A165" s="137">
        <v>1</v>
      </c>
      <c r="B165" s="91"/>
      <c r="C165" s="138" t="s">
        <v>10</v>
      </c>
      <c r="D165" s="138" t="s">
        <v>380</v>
      </c>
      <c r="E165" s="139" t="s">
        <v>363</v>
      </c>
      <c r="F165" s="140">
        <v>269832</v>
      </c>
    </row>
    <row r="166" spans="1:6" ht="15" x14ac:dyDescent="0.2">
      <c r="A166" s="137">
        <v>2</v>
      </c>
      <c r="B166" s="91"/>
      <c r="C166" s="138" t="s">
        <v>10</v>
      </c>
      <c r="D166" s="138" t="s">
        <v>366</v>
      </c>
      <c r="E166" s="139" t="s">
        <v>363</v>
      </c>
      <c r="F166" s="140">
        <v>135419</v>
      </c>
    </row>
    <row r="167" spans="1:6" ht="15.75" thickBot="1" x14ac:dyDescent="0.25">
      <c r="A167" s="137">
        <v>3</v>
      </c>
      <c r="B167" s="91"/>
      <c r="C167" s="138" t="s">
        <v>146</v>
      </c>
      <c r="D167" s="138" t="s">
        <v>386</v>
      </c>
      <c r="E167" s="139" t="s">
        <v>363</v>
      </c>
      <c r="F167" s="140">
        <v>11640</v>
      </c>
    </row>
    <row r="168" spans="1:6" ht="16.5" thickBot="1" x14ac:dyDescent="0.3">
      <c r="A168" s="141"/>
      <c r="B168" s="142"/>
      <c r="C168" s="143"/>
      <c r="D168" s="144" t="s">
        <v>368</v>
      </c>
      <c r="E168" s="145" t="s">
        <v>369</v>
      </c>
      <c r="F168" s="146">
        <f>SUM(F165:F167)</f>
        <v>416891</v>
      </c>
    </row>
    <row r="169" spans="1:6" ht="15.75" x14ac:dyDescent="0.25">
      <c r="A169" s="147"/>
      <c r="B169" s="148"/>
      <c r="C169" s="149"/>
      <c r="D169" s="150"/>
      <c r="E169" s="151"/>
      <c r="F169" s="152"/>
    </row>
    <row r="170" spans="1:6" ht="15.75" x14ac:dyDescent="0.25">
      <c r="A170" s="132" t="s">
        <v>287</v>
      </c>
      <c r="B170" s="133" t="s">
        <v>196</v>
      </c>
      <c r="C170" s="134"/>
      <c r="D170" s="135"/>
      <c r="E170" s="135"/>
      <c r="F170" s="136"/>
    </row>
    <row r="171" spans="1:6" ht="15" x14ac:dyDescent="0.2">
      <c r="A171" s="137">
        <v>1</v>
      </c>
      <c r="B171" s="91"/>
      <c r="C171" s="138" t="s">
        <v>10</v>
      </c>
      <c r="D171" s="138" t="s">
        <v>366</v>
      </c>
      <c r="E171" s="139" t="s">
        <v>363</v>
      </c>
      <c r="F171" s="140">
        <v>417530</v>
      </c>
    </row>
    <row r="172" spans="1:6" ht="30" x14ac:dyDescent="0.2">
      <c r="A172" s="137">
        <v>2</v>
      </c>
      <c r="B172" s="91"/>
      <c r="C172" s="138" t="s">
        <v>10</v>
      </c>
      <c r="D172" s="138" t="s">
        <v>367</v>
      </c>
      <c r="E172" s="139" t="s">
        <v>363</v>
      </c>
      <c r="F172" s="140">
        <v>1539379</v>
      </c>
    </row>
    <row r="173" spans="1:6" ht="15" x14ac:dyDescent="0.2">
      <c r="A173" s="137">
        <v>3</v>
      </c>
      <c r="B173" s="91"/>
      <c r="C173" s="138" t="s">
        <v>10</v>
      </c>
      <c r="D173" s="138" t="s">
        <v>380</v>
      </c>
      <c r="E173" s="139" t="s">
        <v>363</v>
      </c>
      <c r="F173" s="140">
        <v>3351456</v>
      </c>
    </row>
    <row r="174" spans="1:6" ht="15" x14ac:dyDescent="0.2">
      <c r="A174" s="137">
        <v>4</v>
      </c>
      <c r="B174" s="91"/>
      <c r="C174" s="138" t="s">
        <v>10</v>
      </c>
      <c r="D174" s="138" t="s">
        <v>372</v>
      </c>
      <c r="E174" s="139" t="s">
        <v>363</v>
      </c>
      <c r="F174" s="140">
        <v>19905</v>
      </c>
    </row>
    <row r="175" spans="1:6" ht="15" x14ac:dyDescent="0.2">
      <c r="A175" s="137">
        <v>5</v>
      </c>
      <c r="B175" s="91"/>
      <c r="C175" s="138" t="s">
        <v>10</v>
      </c>
      <c r="D175" s="138" t="s">
        <v>373</v>
      </c>
      <c r="E175" s="139" t="s">
        <v>363</v>
      </c>
      <c r="F175" s="140">
        <v>1535220</v>
      </c>
    </row>
    <row r="176" spans="1:6" ht="15" x14ac:dyDescent="0.2">
      <c r="A176" s="137">
        <v>6</v>
      </c>
      <c r="B176" s="91"/>
      <c r="C176" s="138" t="s">
        <v>10</v>
      </c>
      <c r="D176" s="138" t="s">
        <v>387</v>
      </c>
      <c r="E176" s="139" t="s">
        <v>363</v>
      </c>
      <c r="F176" s="140">
        <v>371390</v>
      </c>
    </row>
    <row r="177" spans="1:6" ht="15.75" thickBot="1" x14ac:dyDescent="0.25">
      <c r="A177" s="137">
        <v>7</v>
      </c>
      <c r="B177" s="91"/>
      <c r="C177" s="138" t="s">
        <v>107</v>
      </c>
      <c r="D177" s="138" t="s">
        <v>109</v>
      </c>
      <c r="E177" s="139" t="s">
        <v>363</v>
      </c>
      <c r="F177" s="140">
        <v>152675</v>
      </c>
    </row>
    <row r="178" spans="1:6" ht="16.5" thickBot="1" x14ac:dyDescent="0.3">
      <c r="A178" s="141"/>
      <c r="B178" s="142"/>
      <c r="C178" s="143"/>
      <c r="D178" s="144" t="s">
        <v>368</v>
      </c>
      <c r="E178" s="145" t="s">
        <v>369</v>
      </c>
      <c r="F178" s="146">
        <f>SUM(F171:F177)</f>
        <v>7387555</v>
      </c>
    </row>
    <row r="179" spans="1:6" ht="15.75" x14ac:dyDescent="0.25">
      <c r="A179" s="147"/>
      <c r="B179" s="148"/>
      <c r="C179" s="149"/>
      <c r="D179" s="150"/>
      <c r="E179" s="151"/>
      <c r="F179" s="152"/>
    </row>
    <row r="180" spans="1:6" ht="15.75" x14ac:dyDescent="0.25">
      <c r="A180" s="132" t="s">
        <v>288</v>
      </c>
      <c r="B180" s="133" t="s">
        <v>200</v>
      </c>
      <c r="C180" s="134"/>
      <c r="D180" s="135"/>
      <c r="E180" s="135"/>
      <c r="F180" s="136"/>
    </row>
    <row r="181" spans="1:6" ht="15.75" thickBot="1" x14ac:dyDescent="0.25">
      <c r="A181" s="137"/>
      <c r="B181" s="91"/>
      <c r="C181" s="138" t="s">
        <v>320</v>
      </c>
      <c r="D181" s="138" t="s">
        <v>370</v>
      </c>
      <c r="E181" s="139" t="s">
        <v>320</v>
      </c>
      <c r="F181" s="140">
        <v>0</v>
      </c>
    </row>
    <row r="182" spans="1:6" ht="16.5" thickBot="1" x14ac:dyDescent="0.3">
      <c r="A182" s="141"/>
      <c r="B182" s="142"/>
      <c r="C182" s="143"/>
      <c r="D182" s="144" t="s">
        <v>368</v>
      </c>
      <c r="E182" s="145" t="s">
        <v>369</v>
      </c>
      <c r="F182" s="146">
        <v>0</v>
      </c>
    </row>
    <row r="183" spans="1:6" ht="15.75" x14ac:dyDescent="0.25">
      <c r="A183" s="147"/>
      <c r="B183" s="148"/>
      <c r="C183" s="149"/>
      <c r="D183" s="150"/>
      <c r="E183" s="151"/>
      <c r="F183" s="152"/>
    </row>
    <row r="184" spans="1:6" ht="15.75" x14ac:dyDescent="0.25">
      <c r="A184" s="132" t="s">
        <v>289</v>
      </c>
      <c r="B184" s="133" t="s">
        <v>204</v>
      </c>
      <c r="C184" s="134"/>
      <c r="D184" s="135"/>
      <c r="E184" s="135"/>
      <c r="F184" s="136"/>
    </row>
    <row r="185" spans="1:6" ht="15.75" thickBot="1" x14ac:dyDescent="0.25">
      <c r="A185" s="137"/>
      <c r="B185" s="91"/>
      <c r="C185" s="138" t="s">
        <v>320</v>
      </c>
      <c r="D185" s="138" t="s">
        <v>370</v>
      </c>
      <c r="E185" s="139" t="s">
        <v>320</v>
      </c>
      <c r="F185" s="140">
        <v>0</v>
      </c>
    </row>
    <row r="186" spans="1:6" ht="16.5" thickBot="1" x14ac:dyDescent="0.3">
      <c r="A186" s="141"/>
      <c r="B186" s="142"/>
      <c r="C186" s="143"/>
      <c r="D186" s="144" t="s">
        <v>368</v>
      </c>
      <c r="E186" s="145" t="s">
        <v>369</v>
      </c>
      <c r="F186" s="146">
        <v>0</v>
      </c>
    </row>
    <row r="187" spans="1:6" ht="15.75" x14ac:dyDescent="0.25">
      <c r="A187" s="147"/>
      <c r="B187" s="148"/>
      <c r="C187" s="149"/>
      <c r="D187" s="150"/>
      <c r="E187" s="151"/>
      <c r="F187" s="152"/>
    </row>
    <row r="188" spans="1:6" ht="15.75" x14ac:dyDescent="0.25">
      <c r="A188" s="132" t="s">
        <v>290</v>
      </c>
      <c r="B188" s="133" t="s">
        <v>211</v>
      </c>
      <c r="C188" s="134"/>
      <c r="D188" s="135"/>
      <c r="E188" s="135"/>
      <c r="F188" s="136"/>
    </row>
    <row r="189" spans="1:6" ht="15" x14ac:dyDescent="0.2">
      <c r="A189" s="137">
        <v>1</v>
      </c>
      <c r="B189" s="91"/>
      <c r="C189" s="138" t="s">
        <v>10</v>
      </c>
      <c r="D189" s="138" t="s">
        <v>381</v>
      </c>
      <c r="E189" s="139" t="s">
        <v>363</v>
      </c>
      <c r="F189" s="140">
        <v>10140</v>
      </c>
    </row>
    <row r="190" spans="1:6" ht="15" x14ac:dyDescent="0.2">
      <c r="A190" s="137">
        <v>2</v>
      </c>
      <c r="B190" s="91"/>
      <c r="C190" s="138" t="s">
        <v>10</v>
      </c>
      <c r="D190" s="138" t="s">
        <v>375</v>
      </c>
      <c r="E190" s="139" t="s">
        <v>363</v>
      </c>
      <c r="F190" s="140">
        <v>10998</v>
      </c>
    </row>
    <row r="191" spans="1:6" ht="15" x14ac:dyDescent="0.2">
      <c r="A191" s="137">
        <v>3</v>
      </c>
      <c r="B191" s="91"/>
      <c r="C191" s="138" t="s">
        <v>10</v>
      </c>
      <c r="D191" s="138" t="s">
        <v>371</v>
      </c>
      <c r="E191" s="139" t="s">
        <v>363</v>
      </c>
      <c r="F191" s="140">
        <v>344316</v>
      </c>
    </row>
    <row r="192" spans="1:6" ht="15" x14ac:dyDescent="0.2">
      <c r="A192" s="137">
        <v>4</v>
      </c>
      <c r="B192" s="91"/>
      <c r="C192" s="138" t="s">
        <v>10</v>
      </c>
      <c r="D192" s="138" t="s">
        <v>376</v>
      </c>
      <c r="E192" s="139" t="s">
        <v>363</v>
      </c>
      <c r="F192" s="140">
        <v>400000</v>
      </c>
    </row>
    <row r="193" spans="1:6" ht="30" x14ac:dyDescent="0.2">
      <c r="A193" s="137">
        <v>5</v>
      </c>
      <c r="B193" s="91"/>
      <c r="C193" s="138" t="s">
        <v>10</v>
      </c>
      <c r="D193" s="138" t="s">
        <v>367</v>
      </c>
      <c r="E193" s="139" t="s">
        <v>363</v>
      </c>
      <c r="F193" s="140">
        <v>421805</v>
      </c>
    </row>
    <row r="194" spans="1:6" ht="15" x14ac:dyDescent="0.2">
      <c r="A194" s="137">
        <v>6</v>
      </c>
      <c r="B194" s="91"/>
      <c r="C194" s="138" t="s">
        <v>10</v>
      </c>
      <c r="D194" s="138" t="s">
        <v>366</v>
      </c>
      <c r="E194" s="139" t="s">
        <v>363</v>
      </c>
      <c r="F194" s="140">
        <v>134600</v>
      </c>
    </row>
    <row r="195" spans="1:6" ht="15.75" thickBot="1" x14ac:dyDescent="0.25">
      <c r="A195" s="137">
        <v>7</v>
      </c>
      <c r="B195" s="91"/>
      <c r="C195" s="138" t="s">
        <v>107</v>
      </c>
      <c r="D195" s="138" t="s">
        <v>109</v>
      </c>
      <c r="E195" s="139" t="s">
        <v>363</v>
      </c>
      <c r="F195" s="140">
        <v>7227646</v>
      </c>
    </row>
    <row r="196" spans="1:6" ht="16.5" thickBot="1" x14ac:dyDescent="0.3">
      <c r="A196" s="141"/>
      <c r="B196" s="142"/>
      <c r="C196" s="143"/>
      <c r="D196" s="144" t="s">
        <v>368</v>
      </c>
      <c r="E196" s="145" t="s">
        <v>369</v>
      </c>
      <c r="F196" s="146">
        <f>SUM(F189:F195)</f>
        <v>8549505</v>
      </c>
    </row>
    <row r="197" spans="1:6" ht="15.75" x14ac:dyDescent="0.25">
      <c r="A197" s="147"/>
      <c r="B197" s="148"/>
      <c r="C197" s="149"/>
      <c r="D197" s="150"/>
      <c r="E197" s="151"/>
      <c r="F197" s="152"/>
    </row>
    <row r="198" spans="1:6" ht="15.75" x14ac:dyDescent="0.25">
      <c r="A198" s="132" t="s">
        <v>291</v>
      </c>
      <c r="B198" s="133" t="s">
        <v>218</v>
      </c>
      <c r="C198" s="134"/>
      <c r="D198" s="135"/>
      <c r="E198" s="135"/>
      <c r="F198" s="136"/>
    </row>
    <row r="199" spans="1:6" ht="15.75" thickBot="1" x14ac:dyDescent="0.25">
      <c r="A199" s="137"/>
      <c r="B199" s="91"/>
      <c r="C199" s="138" t="s">
        <v>320</v>
      </c>
      <c r="D199" s="138" t="s">
        <v>370</v>
      </c>
      <c r="E199" s="139" t="s">
        <v>320</v>
      </c>
      <c r="F199" s="140">
        <v>0</v>
      </c>
    </row>
    <row r="200" spans="1:6" ht="16.5" thickBot="1" x14ac:dyDescent="0.3">
      <c r="A200" s="141"/>
      <c r="B200" s="142"/>
      <c r="C200" s="143"/>
      <c r="D200" s="144" t="s">
        <v>368</v>
      </c>
      <c r="E200" s="145" t="s">
        <v>369</v>
      </c>
      <c r="F200" s="146">
        <v>0</v>
      </c>
    </row>
    <row r="201" spans="1:6" ht="15.75" x14ac:dyDescent="0.25">
      <c r="A201" s="147"/>
      <c r="B201" s="148"/>
      <c r="C201" s="149"/>
      <c r="D201" s="150"/>
      <c r="E201" s="151"/>
      <c r="F201" s="152"/>
    </row>
    <row r="202" spans="1:6" ht="15.75" x14ac:dyDescent="0.25">
      <c r="A202" s="132" t="s">
        <v>292</v>
      </c>
      <c r="B202" s="133" t="s">
        <v>222</v>
      </c>
      <c r="C202" s="134"/>
      <c r="D202" s="135"/>
      <c r="E202" s="135"/>
      <c r="F202" s="136"/>
    </row>
    <row r="203" spans="1:6" ht="15.75" thickBot="1" x14ac:dyDescent="0.25">
      <c r="A203" s="137"/>
      <c r="B203" s="91"/>
      <c r="C203" s="138" t="s">
        <v>320</v>
      </c>
      <c r="D203" s="138" t="s">
        <v>370</v>
      </c>
      <c r="E203" s="139" t="s">
        <v>320</v>
      </c>
      <c r="F203" s="140">
        <v>0</v>
      </c>
    </row>
    <row r="204" spans="1:6" ht="16.5" thickBot="1" x14ac:dyDescent="0.3">
      <c r="A204" s="141"/>
      <c r="B204" s="142"/>
      <c r="C204" s="143"/>
      <c r="D204" s="144" t="s">
        <v>368</v>
      </c>
      <c r="E204" s="145" t="s">
        <v>369</v>
      </c>
      <c r="F204" s="146">
        <v>0</v>
      </c>
    </row>
    <row r="205" spans="1:6" ht="15.75" x14ac:dyDescent="0.25">
      <c r="A205" s="147"/>
      <c r="B205" s="148"/>
      <c r="C205" s="149"/>
      <c r="D205" s="150"/>
      <c r="E205" s="151"/>
      <c r="F205" s="152"/>
    </row>
    <row r="206" spans="1:6" ht="15.75" x14ac:dyDescent="0.25">
      <c r="A206" s="132" t="s">
        <v>293</v>
      </c>
      <c r="B206" s="133" t="s">
        <v>228</v>
      </c>
      <c r="C206" s="134"/>
      <c r="D206" s="135"/>
      <c r="E206" s="135"/>
      <c r="F206" s="136"/>
    </row>
    <row r="207" spans="1:6" ht="15" x14ac:dyDescent="0.2">
      <c r="A207" s="137">
        <v>1</v>
      </c>
      <c r="B207" s="91"/>
      <c r="C207" s="138" t="s">
        <v>10</v>
      </c>
      <c r="D207" s="138" t="s">
        <v>380</v>
      </c>
      <c r="E207" s="139" t="s">
        <v>363</v>
      </c>
      <c r="F207" s="140">
        <v>803808</v>
      </c>
    </row>
    <row r="208" spans="1:6" ht="15" x14ac:dyDescent="0.2">
      <c r="A208" s="137">
        <v>2</v>
      </c>
      <c r="B208" s="91"/>
      <c r="C208" s="138" t="s">
        <v>10</v>
      </c>
      <c r="D208" s="138" t="s">
        <v>366</v>
      </c>
      <c r="E208" s="139" t="s">
        <v>363</v>
      </c>
      <c r="F208" s="140">
        <v>712088</v>
      </c>
    </row>
    <row r="209" spans="1:6" ht="30" x14ac:dyDescent="0.2">
      <c r="A209" s="137">
        <v>3</v>
      </c>
      <c r="B209" s="91"/>
      <c r="C209" s="138" t="s">
        <v>10</v>
      </c>
      <c r="D209" s="138" t="s">
        <v>367</v>
      </c>
      <c r="E209" s="139" t="s">
        <v>363</v>
      </c>
      <c r="F209" s="140">
        <v>963336</v>
      </c>
    </row>
    <row r="210" spans="1:6" ht="15" x14ac:dyDescent="0.2">
      <c r="A210" s="137">
        <v>4</v>
      </c>
      <c r="B210" s="91"/>
      <c r="C210" s="138" t="s">
        <v>10</v>
      </c>
      <c r="D210" s="138" t="s">
        <v>375</v>
      </c>
      <c r="E210" s="139" t="s">
        <v>363</v>
      </c>
      <c r="F210" s="140">
        <v>697588</v>
      </c>
    </row>
    <row r="211" spans="1:6" ht="15" x14ac:dyDescent="0.2">
      <c r="A211" s="137">
        <v>5</v>
      </c>
      <c r="B211" s="91"/>
      <c r="C211" s="138" t="s">
        <v>10</v>
      </c>
      <c r="D211" s="138" t="s">
        <v>381</v>
      </c>
      <c r="E211" s="139" t="s">
        <v>363</v>
      </c>
      <c r="F211" s="140">
        <v>1032</v>
      </c>
    </row>
    <row r="212" spans="1:6" ht="15" x14ac:dyDescent="0.2">
      <c r="A212" s="137">
        <v>6</v>
      </c>
      <c r="B212" s="91"/>
      <c r="C212" s="138" t="s">
        <v>10</v>
      </c>
      <c r="D212" s="138" t="s">
        <v>372</v>
      </c>
      <c r="E212" s="139" t="s">
        <v>363</v>
      </c>
      <c r="F212" s="140">
        <v>14436</v>
      </c>
    </row>
    <row r="213" spans="1:6" ht="15" x14ac:dyDescent="0.2">
      <c r="A213" s="137">
        <v>7</v>
      </c>
      <c r="B213" s="91"/>
      <c r="C213" s="138" t="s">
        <v>10</v>
      </c>
      <c r="D213" s="138" t="s">
        <v>373</v>
      </c>
      <c r="E213" s="139" t="s">
        <v>363</v>
      </c>
      <c r="F213" s="140">
        <v>914304</v>
      </c>
    </row>
    <row r="214" spans="1:6" ht="15" x14ac:dyDescent="0.2">
      <c r="A214" s="137">
        <v>8</v>
      </c>
      <c r="B214" s="91"/>
      <c r="C214" s="138" t="s">
        <v>10</v>
      </c>
      <c r="D214" s="138" t="s">
        <v>382</v>
      </c>
      <c r="E214" s="139" t="s">
        <v>363</v>
      </c>
      <c r="F214" s="140">
        <v>618290</v>
      </c>
    </row>
    <row r="215" spans="1:6" ht="15" x14ac:dyDescent="0.2">
      <c r="A215" s="137">
        <v>9</v>
      </c>
      <c r="B215" s="91"/>
      <c r="C215" s="138" t="s">
        <v>78</v>
      </c>
      <c r="D215" s="138" t="s">
        <v>383</v>
      </c>
      <c r="E215" s="139" t="s">
        <v>363</v>
      </c>
      <c r="F215" s="140">
        <v>620129</v>
      </c>
    </row>
    <row r="216" spans="1:6" ht="15" x14ac:dyDescent="0.2">
      <c r="A216" s="137">
        <v>10</v>
      </c>
      <c r="B216" s="91"/>
      <c r="C216" s="138" t="s">
        <v>107</v>
      </c>
      <c r="D216" s="138" t="s">
        <v>109</v>
      </c>
      <c r="E216" s="139" t="s">
        <v>363</v>
      </c>
      <c r="F216" s="140">
        <v>179155</v>
      </c>
    </row>
    <row r="217" spans="1:6" ht="15" x14ac:dyDescent="0.2">
      <c r="A217" s="137">
        <v>11</v>
      </c>
      <c r="B217" s="91"/>
      <c r="C217" s="138" t="s">
        <v>87</v>
      </c>
      <c r="D217" s="138" t="s">
        <v>379</v>
      </c>
      <c r="E217" s="139" t="s">
        <v>363</v>
      </c>
      <c r="F217" s="140">
        <v>228638</v>
      </c>
    </row>
    <row r="218" spans="1:6" ht="15.75" thickBot="1" x14ac:dyDescent="0.25">
      <c r="A218" s="137">
        <v>12</v>
      </c>
      <c r="B218" s="91"/>
      <c r="C218" s="138" t="s">
        <v>162</v>
      </c>
      <c r="D218" s="138" t="s">
        <v>366</v>
      </c>
      <c r="E218" s="139" t="s">
        <v>363</v>
      </c>
      <c r="F218" s="140">
        <v>202969</v>
      </c>
    </row>
    <row r="219" spans="1:6" ht="16.5" thickBot="1" x14ac:dyDescent="0.3">
      <c r="A219" s="141"/>
      <c r="B219" s="142"/>
      <c r="C219" s="143"/>
      <c r="D219" s="144" t="s">
        <v>368</v>
      </c>
      <c r="E219" s="145" t="s">
        <v>369</v>
      </c>
      <c r="F219" s="146">
        <f>SUM(F207:F218)</f>
        <v>5955773</v>
      </c>
    </row>
    <row r="220" spans="1:6" ht="15.75" x14ac:dyDescent="0.25">
      <c r="A220" s="147"/>
      <c r="B220" s="148"/>
      <c r="C220" s="149"/>
      <c r="D220" s="150"/>
      <c r="E220" s="151"/>
      <c r="F220" s="152"/>
    </row>
    <row r="221" spans="1:6" ht="15.75" x14ac:dyDescent="0.25">
      <c r="A221" s="132" t="s">
        <v>294</v>
      </c>
      <c r="B221" s="133" t="s">
        <v>235</v>
      </c>
      <c r="C221" s="134"/>
      <c r="D221" s="135"/>
      <c r="E221" s="135"/>
      <c r="F221" s="136"/>
    </row>
    <row r="222" spans="1:6" ht="15.75" thickBot="1" x14ac:dyDescent="0.25">
      <c r="A222" s="137"/>
      <c r="B222" s="91"/>
      <c r="C222" s="138" t="s">
        <v>320</v>
      </c>
      <c r="D222" s="138" t="s">
        <v>370</v>
      </c>
      <c r="E222" s="139" t="s">
        <v>320</v>
      </c>
      <c r="F222" s="140">
        <v>0</v>
      </c>
    </row>
    <row r="223" spans="1:6" ht="16.5" thickBot="1" x14ac:dyDescent="0.3">
      <c r="A223" s="141"/>
      <c r="B223" s="142"/>
      <c r="C223" s="143"/>
      <c r="D223" s="144" t="s">
        <v>368</v>
      </c>
      <c r="E223" s="145" t="s">
        <v>369</v>
      </c>
      <c r="F223" s="146">
        <v>0</v>
      </c>
    </row>
    <row r="224" spans="1:6" ht="15.75" x14ac:dyDescent="0.25">
      <c r="A224" s="147"/>
      <c r="B224" s="148"/>
      <c r="C224" s="149"/>
      <c r="D224" s="150"/>
      <c r="E224" s="151"/>
      <c r="F224" s="152"/>
    </row>
    <row r="225" spans="1:6" ht="15.75" x14ac:dyDescent="0.25">
      <c r="A225" s="132" t="s">
        <v>295</v>
      </c>
      <c r="B225" s="133" t="s">
        <v>240</v>
      </c>
      <c r="C225" s="134"/>
      <c r="D225" s="135"/>
      <c r="E225" s="135"/>
      <c r="F225" s="136"/>
    </row>
    <row r="226" spans="1:6" ht="15.75" thickBot="1" x14ac:dyDescent="0.25">
      <c r="A226" s="137"/>
      <c r="B226" s="91"/>
      <c r="C226" s="138" t="s">
        <v>320</v>
      </c>
      <c r="D226" s="138" t="s">
        <v>370</v>
      </c>
      <c r="E226" s="139" t="s">
        <v>320</v>
      </c>
      <c r="F226" s="140">
        <v>0</v>
      </c>
    </row>
    <row r="227" spans="1:6" ht="16.5" thickBot="1" x14ac:dyDescent="0.3">
      <c r="A227" s="141"/>
      <c r="B227" s="142"/>
      <c r="C227" s="143"/>
      <c r="D227" s="144" t="s">
        <v>368</v>
      </c>
      <c r="E227" s="145" t="s">
        <v>369</v>
      </c>
      <c r="F227" s="146">
        <v>0</v>
      </c>
    </row>
    <row r="228" spans="1:6" ht="15.75" x14ac:dyDescent="0.25">
      <c r="A228" s="147"/>
      <c r="B228" s="148"/>
      <c r="C228" s="149"/>
      <c r="D228" s="150"/>
      <c r="E228" s="151"/>
      <c r="F228" s="152"/>
    </row>
    <row r="229" spans="1:6" ht="15.75" x14ac:dyDescent="0.25">
      <c r="A229" s="132" t="s">
        <v>296</v>
      </c>
      <c r="B229" s="133" t="s">
        <v>245</v>
      </c>
      <c r="C229" s="134"/>
      <c r="D229" s="135"/>
      <c r="E229" s="135"/>
      <c r="F229" s="136"/>
    </row>
    <row r="230" spans="1:6" ht="15.75" thickBot="1" x14ac:dyDescent="0.25">
      <c r="A230" s="137"/>
      <c r="B230" s="91"/>
      <c r="C230" s="138" t="s">
        <v>320</v>
      </c>
      <c r="D230" s="138" t="s">
        <v>370</v>
      </c>
      <c r="E230" s="139" t="s">
        <v>320</v>
      </c>
      <c r="F230" s="140">
        <v>0</v>
      </c>
    </row>
    <row r="231" spans="1:6" ht="16.5" thickBot="1" x14ac:dyDescent="0.3">
      <c r="A231" s="141"/>
      <c r="B231" s="142"/>
      <c r="C231" s="143"/>
      <c r="D231" s="144" t="s">
        <v>368</v>
      </c>
      <c r="E231" s="145" t="s">
        <v>369</v>
      </c>
      <c r="F231" s="146">
        <v>0</v>
      </c>
    </row>
    <row r="232" spans="1:6" ht="15.75" x14ac:dyDescent="0.25">
      <c r="A232" s="147"/>
      <c r="B232" s="148"/>
      <c r="C232" s="149"/>
      <c r="D232" s="150"/>
      <c r="E232" s="151"/>
      <c r="F232" s="152"/>
    </row>
    <row r="233" spans="1:6" ht="32.25" thickBot="1" x14ac:dyDescent="0.3">
      <c r="A233" s="153"/>
      <c r="B233" s="154"/>
      <c r="C233" s="154"/>
      <c r="D233" s="155" t="s">
        <v>388</v>
      </c>
      <c r="E233" s="156" t="s">
        <v>389</v>
      </c>
      <c r="F233" s="157">
        <f>+F231+F227+F223+F219+F204+F200+F196+F186+F182+F178+F168+F162+F155+F151+F139+F135+F131+F110+F106+F98+F86+F82+F71+F63+F59+F48+F41+F36+F31+F27+F23+F19+F10</f>
        <v>500919811</v>
      </c>
    </row>
  </sheetData>
  <mergeCells count="6">
    <mergeCell ref="B1:D1"/>
    <mergeCell ref="A2:F2"/>
    <mergeCell ref="A3:F3"/>
    <mergeCell ref="A4:F4"/>
    <mergeCell ref="A5:F5"/>
    <mergeCell ref="B6:D6"/>
  </mergeCells>
  <pageMargins left="0.25" right="0.25" top="0.5" bottom="0.5" header="0.25" footer="0.25"/>
  <pageSetup paperSize="9" scale="74" orientation="landscape" horizontalDpi="1200" verticalDpi="1200"/>
  <headerFooter>
    <oddHeader>&amp;LOFFICE OF HEALTH CARE ACCESS&amp;CANNUAL REPORTING&amp;RHARTFORD HOSPITAL</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9"/>
  <sheetViews>
    <sheetView workbookViewId="0">
      <selection activeCell="E11" sqref="E11"/>
    </sheetView>
  </sheetViews>
  <sheetFormatPr defaultRowHeight="12.75" x14ac:dyDescent="0.2"/>
  <cols>
    <col min="1" max="1" width="4" style="113" bestFit="1" customWidth="1"/>
    <col min="2" max="2" width="56.88671875" style="113" customWidth="1"/>
    <col min="3" max="3" width="26.88671875" style="113" customWidth="1"/>
    <col min="4" max="4" width="18.44140625" style="113" bestFit="1" customWidth="1"/>
    <col min="5" max="16384" width="8.88671875" style="113"/>
  </cols>
  <sheetData>
    <row r="1" spans="1:5" ht="15" x14ac:dyDescent="0.2">
      <c r="A1" s="114"/>
      <c r="E1" s="158"/>
    </row>
    <row r="2" spans="1:5" x14ac:dyDescent="0.2">
      <c r="A2" s="454" t="s">
        <v>0</v>
      </c>
      <c r="B2" s="454"/>
      <c r="C2" s="454"/>
      <c r="D2" s="454"/>
    </row>
    <row r="3" spans="1:5" x14ac:dyDescent="0.2">
      <c r="A3" s="454" t="s">
        <v>1</v>
      </c>
      <c r="B3" s="454"/>
      <c r="C3" s="454"/>
      <c r="D3" s="454"/>
    </row>
    <row r="4" spans="1:5" x14ac:dyDescent="0.2">
      <c r="A4" s="454" t="s">
        <v>2</v>
      </c>
      <c r="B4" s="454"/>
      <c r="C4" s="454"/>
      <c r="D4" s="454"/>
    </row>
    <row r="5" spans="1:5" x14ac:dyDescent="0.2">
      <c r="A5" s="454" t="s">
        <v>390</v>
      </c>
      <c r="B5" s="454"/>
      <c r="C5" s="454"/>
      <c r="D5" s="454"/>
    </row>
    <row r="6" spans="1:5" ht="13.5" customHeight="1" thickBot="1" x14ac:dyDescent="0.25">
      <c r="B6" s="115"/>
      <c r="C6" s="115"/>
      <c r="D6" s="116"/>
    </row>
    <row r="7" spans="1:5" x14ac:dyDescent="0.2">
      <c r="A7" s="159">
        <v>-1</v>
      </c>
      <c r="B7" s="160">
        <v>-2</v>
      </c>
      <c r="C7" s="161">
        <v>-3</v>
      </c>
      <c r="D7" s="161">
        <v>-4</v>
      </c>
    </row>
    <row r="8" spans="1:5" s="162" customFormat="1" x14ac:dyDescent="0.2">
      <c r="A8" s="163"/>
      <c r="B8" s="164" t="s">
        <v>391</v>
      </c>
      <c r="C8" s="165"/>
      <c r="D8" s="166"/>
    </row>
    <row r="9" spans="1:5" ht="14.25" customHeight="1" thickBot="1" x14ac:dyDescent="0.25">
      <c r="A9" s="167" t="s">
        <v>5</v>
      </c>
      <c r="B9" s="168" t="s">
        <v>392</v>
      </c>
      <c r="C9" s="169" t="s">
        <v>359</v>
      </c>
      <c r="D9" s="170" t="s">
        <v>305</v>
      </c>
    </row>
    <row r="10" spans="1:5" ht="15.75" x14ac:dyDescent="0.25">
      <c r="A10" s="171"/>
      <c r="B10" s="86"/>
      <c r="C10" s="172"/>
      <c r="D10" s="173"/>
    </row>
    <row r="11" spans="1:5" x14ac:dyDescent="0.2">
      <c r="A11" s="174" t="s">
        <v>259</v>
      </c>
      <c r="B11" s="175" t="s">
        <v>10</v>
      </c>
      <c r="C11" s="176"/>
      <c r="D11" s="177"/>
    </row>
    <row r="12" spans="1:5" ht="13.5" thickBot="1" x14ac:dyDescent="0.25">
      <c r="A12" s="178">
        <v>0</v>
      </c>
      <c r="B12" s="179" t="s">
        <v>370</v>
      </c>
      <c r="C12" s="180">
        <v>0</v>
      </c>
      <c r="D12" s="181" t="s">
        <v>320</v>
      </c>
    </row>
    <row r="13" spans="1:5" ht="13.5" customHeight="1" thickBot="1" x14ac:dyDescent="0.25">
      <c r="A13" s="182"/>
      <c r="B13" s="183" t="s">
        <v>393</v>
      </c>
      <c r="C13" s="184">
        <v>0</v>
      </c>
      <c r="D13" s="185" t="s">
        <v>369</v>
      </c>
    </row>
    <row r="14" spans="1:5" ht="14.25" customHeight="1" x14ac:dyDescent="0.2">
      <c r="A14" s="186"/>
      <c r="B14" s="187"/>
      <c r="C14" s="188"/>
      <c r="D14" s="189"/>
    </row>
    <row r="15" spans="1:5" x14ac:dyDescent="0.2">
      <c r="A15" s="174" t="s">
        <v>266</v>
      </c>
      <c r="B15" s="175" t="s">
        <v>39</v>
      </c>
      <c r="C15" s="176"/>
      <c r="D15" s="177"/>
    </row>
    <row r="16" spans="1:5" ht="13.5" thickBot="1" x14ac:dyDescent="0.25">
      <c r="A16" s="178">
        <v>0</v>
      </c>
      <c r="B16" s="179" t="s">
        <v>370</v>
      </c>
      <c r="C16" s="180">
        <v>0</v>
      </c>
      <c r="D16" s="181" t="s">
        <v>320</v>
      </c>
    </row>
    <row r="17" spans="1:4" ht="13.5" customHeight="1" thickBot="1" x14ac:dyDescent="0.25">
      <c r="A17" s="182"/>
      <c r="B17" s="183" t="s">
        <v>393</v>
      </c>
      <c r="C17" s="184">
        <v>0</v>
      </c>
      <c r="D17" s="185" t="s">
        <v>369</v>
      </c>
    </row>
    <row r="18" spans="1:4" ht="14.25" customHeight="1" x14ac:dyDescent="0.2">
      <c r="A18" s="186"/>
      <c r="B18" s="187"/>
      <c r="C18" s="188"/>
      <c r="D18" s="189"/>
    </row>
    <row r="19" spans="1:4" x14ac:dyDescent="0.2">
      <c r="A19" s="174" t="s">
        <v>267</v>
      </c>
      <c r="B19" s="175" t="s">
        <v>52</v>
      </c>
      <c r="C19" s="176"/>
      <c r="D19" s="177"/>
    </row>
    <row r="20" spans="1:4" ht="13.5" thickBot="1" x14ac:dyDescent="0.25">
      <c r="A20" s="178">
        <v>0</v>
      </c>
      <c r="B20" s="179" t="s">
        <v>370</v>
      </c>
      <c r="C20" s="180">
        <v>0</v>
      </c>
      <c r="D20" s="181" t="s">
        <v>320</v>
      </c>
    </row>
    <row r="21" spans="1:4" ht="13.5" customHeight="1" thickBot="1" x14ac:dyDescent="0.25">
      <c r="A21" s="182"/>
      <c r="B21" s="183" t="s">
        <v>393</v>
      </c>
      <c r="C21" s="184">
        <v>0</v>
      </c>
      <c r="D21" s="185" t="s">
        <v>369</v>
      </c>
    </row>
    <row r="22" spans="1:4" ht="14.25" customHeight="1" x14ac:dyDescent="0.2">
      <c r="A22" s="186"/>
      <c r="B22" s="187"/>
      <c r="C22" s="188"/>
      <c r="D22" s="189"/>
    </row>
    <row r="23" spans="1:4" x14ac:dyDescent="0.2">
      <c r="A23" s="174" t="s">
        <v>268</v>
      </c>
      <c r="B23" s="175" t="s">
        <v>60</v>
      </c>
      <c r="C23" s="176"/>
      <c r="D23" s="177"/>
    </row>
    <row r="24" spans="1:4" ht="13.5" thickBot="1" x14ac:dyDescent="0.25">
      <c r="A24" s="178">
        <v>0</v>
      </c>
      <c r="B24" s="179" t="s">
        <v>370</v>
      </c>
      <c r="C24" s="180">
        <v>0</v>
      </c>
      <c r="D24" s="181" t="s">
        <v>320</v>
      </c>
    </row>
    <row r="25" spans="1:4" ht="13.5" customHeight="1" thickBot="1" x14ac:dyDescent="0.25">
      <c r="A25" s="182"/>
      <c r="B25" s="183" t="s">
        <v>393</v>
      </c>
      <c r="C25" s="184">
        <v>0</v>
      </c>
      <c r="D25" s="185" t="s">
        <v>369</v>
      </c>
    </row>
    <row r="26" spans="1:4" ht="14.25" customHeight="1" x14ac:dyDescent="0.2">
      <c r="A26" s="186"/>
      <c r="B26" s="187"/>
      <c r="C26" s="188"/>
      <c r="D26" s="189"/>
    </row>
    <row r="27" spans="1:4" x14ac:dyDescent="0.2">
      <c r="A27" s="174" t="s">
        <v>269</v>
      </c>
      <c r="B27" s="175" t="s">
        <v>70</v>
      </c>
      <c r="C27" s="176"/>
      <c r="D27" s="177"/>
    </row>
    <row r="28" spans="1:4" ht="13.5" thickBot="1" x14ac:dyDescent="0.25">
      <c r="A28" s="178">
        <v>0</v>
      </c>
      <c r="B28" s="179" t="s">
        <v>370</v>
      </c>
      <c r="C28" s="180">
        <v>0</v>
      </c>
      <c r="D28" s="181" t="s">
        <v>320</v>
      </c>
    </row>
    <row r="29" spans="1:4" ht="13.5" customHeight="1" thickBot="1" x14ac:dyDescent="0.25">
      <c r="A29" s="182"/>
      <c r="B29" s="183" t="s">
        <v>393</v>
      </c>
      <c r="C29" s="184">
        <v>0</v>
      </c>
      <c r="D29" s="185" t="s">
        <v>369</v>
      </c>
    </row>
    <row r="30" spans="1:4" ht="14.25" customHeight="1" x14ac:dyDescent="0.2">
      <c r="A30" s="186"/>
      <c r="B30" s="187"/>
      <c r="C30" s="188"/>
      <c r="D30" s="189"/>
    </row>
    <row r="31" spans="1:4" x14ac:dyDescent="0.2">
      <c r="A31" s="174" t="s">
        <v>270</v>
      </c>
      <c r="B31" s="175" t="s">
        <v>74</v>
      </c>
      <c r="C31" s="176"/>
      <c r="D31" s="177"/>
    </row>
    <row r="32" spans="1:4" ht="13.5" thickBot="1" x14ac:dyDescent="0.25">
      <c r="A32" s="178">
        <v>0</v>
      </c>
      <c r="B32" s="179" t="s">
        <v>370</v>
      </c>
      <c r="C32" s="180">
        <v>0</v>
      </c>
      <c r="D32" s="181" t="s">
        <v>320</v>
      </c>
    </row>
    <row r="33" spans="1:4" ht="13.5" customHeight="1" thickBot="1" x14ac:dyDescent="0.25">
      <c r="A33" s="182"/>
      <c r="B33" s="183" t="s">
        <v>393</v>
      </c>
      <c r="C33" s="184">
        <v>0</v>
      </c>
      <c r="D33" s="185" t="s">
        <v>369</v>
      </c>
    </row>
    <row r="34" spans="1:4" ht="14.25" customHeight="1" x14ac:dyDescent="0.2">
      <c r="A34" s="186"/>
      <c r="B34" s="187"/>
      <c r="C34" s="188"/>
      <c r="D34" s="189"/>
    </row>
    <row r="35" spans="1:4" x14ac:dyDescent="0.2">
      <c r="A35" s="174" t="s">
        <v>271</v>
      </c>
      <c r="B35" s="175" t="s">
        <v>78</v>
      </c>
      <c r="C35" s="176"/>
      <c r="D35" s="177"/>
    </row>
    <row r="36" spans="1:4" ht="13.5" thickBot="1" x14ac:dyDescent="0.25">
      <c r="A36" s="178">
        <v>0</v>
      </c>
      <c r="B36" s="179" t="s">
        <v>370</v>
      </c>
      <c r="C36" s="180">
        <v>0</v>
      </c>
      <c r="D36" s="181" t="s">
        <v>320</v>
      </c>
    </row>
    <row r="37" spans="1:4" ht="13.5" customHeight="1" thickBot="1" x14ac:dyDescent="0.25">
      <c r="A37" s="182"/>
      <c r="B37" s="183" t="s">
        <v>393</v>
      </c>
      <c r="C37" s="184">
        <v>0</v>
      </c>
      <c r="D37" s="185" t="s">
        <v>369</v>
      </c>
    </row>
    <row r="38" spans="1:4" ht="14.25" customHeight="1" x14ac:dyDescent="0.2">
      <c r="A38" s="186"/>
      <c r="B38" s="187"/>
      <c r="C38" s="188"/>
      <c r="D38" s="189"/>
    </row>
    <row r="39" spans="1:4" x14ac:dyDescent="0.2">
      <c r="A39" s="174" t="s">
        <v>272</v>
      </c>
      <c r="B39" s="175" t="s">
        <v>87</v>
      </c>
      <c r="C39" s="176"/>
      <c r="D39" s="177"/>
    </row>
    <row r="40" spans="1:4" ht="13.5" thickBot="1" x14ac:dyDescent="0.25">
      <c r="A40" s="178">
        <v>0</v>
      </c>
      <c r="B40" s="179" t="s">
        <v>370</v>
      </c>
      <c r="C40" s="180">
        <v>0</v>
      </c>
      <c r="D40" s="181" t="s">
        <v>320</v>
      </c>
    </row>
    <row r="41" spans="1:4" ht="13.5" customHeight="1" thickBot="1" x14ac:dyDescent="0.25">
      <c r="A41" s="182"/>
      <c r="B41" s="183" t="s">
        <v>393</v>
      </c>
      <c r="C41" s="184">
        <v>0</v>
      </c>
      <c r="D41" s="185" t="s">
        <v>369</v>
      </c>
    </row>
    <row r="42" spans="1:4" ht="14.25" customHeight="1" x14ac:dyDescent="0.2">
      <c r="A42" s="186"/>
      <c r="B42" s="187"/>
      <c r="C42" s="188"/>
      <c r="D42" s="189"/>
    </row>
    <row r="43" spans="1:4" x14ac:dyDescent="0.2">
      <c r="A43" s="174" t="s">
        <v>273</v>
      </c>
      <c r="B43" s="175" t="s">
        <v>95</v>
      </c>
      <c r="C43" s="176"/>
      <c r="D43" s="177"/>
    </row>
    <row r="44" spans="1:4" ht="13.5" thickBot="1" x14ac:dyDescent="0.25">
      <c r="A44" s="178">
        <v>0</v>
      </c>
      <c r="B44" s="179" t="s">
        <v>370</v>
      </c>
      <c r="C44" s="180">
        <v>0</v>
      </c>
      <c r="D44" s="181" t="s">
        <v>320</v>
      </c>
    </row>
    <row r="45" spans="1:4" ht="13.5" customHeight="1" thickBot="1" x14ac:dyDescent="0.25">
      <c r="A45" s="182"/>
      <c r="B45" s="183" t="s">
        <v>393</v>
      </c>
      <c r="C45" s="184">
        <v>0</v>
      </c>
      <c r="D45" s="185" t="s">
        <v>369</v>
      </c>
    </row>
    <row r="46" spans="1:4" ht="14.25" customHeight="1" x14ac:dyDescent="0.2">
      <c r="A46" s="186"/>
      <c r="B46" s="187"/>
      <c r="C46" s="188"/>
      <c r="D46" s="189"/>
    </row>
    <row r="47" spans="1:4" x14ac:dyDescent="0.2">
      <c r="A47" s="174" t="s">
        <v>274</v>
      </c>
      <c r="B47" s="175" t="s">
        <v>107</v>
      </c>
      <c r="C47" s="176"/>
      <c r="D47" s="177"/>
    </row>
    <row r="48" spans="1:4" ht="13.5" thickBot="1" x14ac:dyDescent="0.25">
      <c r="A48" s="178">
        <v>0</v>
      </c>
      <c r="B48" s="179" t="s">
        <v>370</v>
      </c>
      <c r="C48" s="180">
        <v>0</v>
      </c>
      <c r="D48" s="181" t="s">
        <v>320</v>
      </c>
    </row>
    <row r="49" spans="1:4" ht="13.5" customHeight="1" thickBot="1" x14ac:dyDescent="0.25">
      <c r="A49" s="182"/>
      <c r="B49" s="183" t="s">
        <v>393</v>
      </c>
      <c r="C49" s="184">
        <v>0</v>
      </c>
      <c r="D49" s="185" t="s">
        <v>369</v>
      </c>
    </row>
    <row r="50" spans="1:4" ht="14.25" customHeight="1" x14ac:dyDescent="0.2">
      <c r="A50" s="186"/>
      <c r="B50" s="187"/>
      <c r="C50" s="188"/>
      <c r="D50" s="189"/>
    </row>
    <row r="51" spans="1:4" x14ac:dyDescent="0.2">
      <c r="A51" s="174" t="s">
        <v>275</v>
      </c>
      <c r="B51" s="175" t="s">
        <v>113</v>
      </c>
      <c r="C51" s="176"/>
      <c r="D51" s="177"/>
    </row>
    <row r="52" spans="1:4" ht="13.5" thickBot="1" x14ac:dyDescent="0.25">
      <c r="A52" s="178">
        <v>0</v>
      </c>
      <c r="B52" s="179" t="s">
        <v>370</v>
      </c>
      <c r="C52" s="180">
        <v>0</v>
      </c>
      <c r="D52" s="181" t="s">
        <v>320</v>
      </c>
    </row>
    <row r="53" spans="1:4" ht="13.5" customHeight="1" thickBot="1" x14ac:dyDescent="0.25">
      <c r="A53" s="182"/>
      <c r="B53" s="183" t="s">
        <v>393</v>
      </c>
      <c r="C53" s="184">
        <v>0</v>
      </c>
      <c r="D53" s="185" t="s">
        <v>369</v>
      </c>
    </row>
    <row r="54" spans="1:4" ht="14.25" customHeight="1" x14ac:dyDescent="0.2">
      <c r="A54" s="186"/>
      <c r="B54" s="187"/>
      <c r="C54" s="188"/>
      <c r="D54" s="189"/>
    </row>
    <row r="55" spans="1:4" x14ac:dyDescent="0.2">
      <c r="A55" s="174" t="s">
        <v>276</v>
      </c>
      <c r="B55" s="175" t="s">
        <v>119</v>
      </c>
      <c r="C55" s="176"/>
      <c r="D55" s="177"/>
    </row>
    <row r="56" spans="1:4" ht="13.5" thickBot="1" x14ac:dyDescent="0.25">
      <c r="A56" s="178">
        <v>0</v>
      </c>
      <c r="B56" s="179" t="s">
        <v>370</v>
      </c>
      <c r="C56" s="180">
        <v>0</v>
      </c>
      <c r="D56" s="181" t="s">
        <v>320</v>
      </c>
    </row>
    <row r="57" spans="1:4" ht="13.5" customHeight="1" thickBot="1" x14ac:dyDescent="0.25">
      <c r="A57" s="182"/>
      <c r="B57" s="183" t="s">
        <v>393</v>
      </c>
      <c r="C57" s="184">
        <v>0</v>
      </c>
      <c r="D57" s="185" t="s">
        <v>369</v>
      </c>
    </row>
    <row r="58" spans="1:4" ht="14.25" customHeight="1" x14ac:dyDescent="0.2">
      <c r="A58" s="186"/>
      <c r="B58" s="187"/>
      <c r="C58" s="188"/>
      <c r="D58" s="189"/>
    </row>
    <row r="59" spans="1:4" x14ac:dyDescent="0.2">
      <c r="A59" s="174" t="s">
        <v>277</v>
      </c>
      <c r="B59" s="175" t="s">
        <v>124</v>
      </c>
      <c r="C59" s="176"/>
      <c r="D59" s="177"/>
    </row>
    <row r="60" spans="1:4" ht="13.5" thickBot="1" x14ac:dyDescent="0.25">
      <c r="A60" s="178">
        <v>0</v>
      </c>
      <c r="B60" s="179" t="s">
        <v>370</v>
      </c>
      <c r="C60" s="180">
        <v>0</v>
      </c>
      <c r="D60" s="181" t="s">
        <v>320</v>
      </c>
    </row>
    <row r="61" spans="1:4" ht="13.5" customHeight="1" thickBot="1" x14ac:dyDescent="0.25">
      <c r="A61" s="182"/>
      <c r="B61" s="183" t="s">
        <v>393</v>
      </c>
      <c r="C61" s="184">
        <v>0</v>
      </c>
      <c r="D61" s="185" t="s">
        <v>369</v>
      </c>
    </row>
    <row r="62" spans="1:4" ht="14.25" customHeight="1" x14ac:dyDescent="0.2">
      <c r="A62" s="186"/>
      <c r="B62" s="187"/>
      <c r="C62" s="188"/>
      <c r="D62" s="189"/>
    </row>
    <row r="63" spans="1:4" x14ac:dyDescent="0.2">
      <c r="A63" s="174" t="s">
        <v>278</v>
      </c>
      <c r="B63" s="175" t="s">
        <v>130</v>
      </c>
      <c r="C63" s="176"/>
      <c r="D63" s="177"/>
    </row>
    <row r="64" spans="1:4" ht="13.5" thickBot="1" x14ac:dyDescent="0.25">
      <c r="A64" s="178">
        <v>0</v>
      </c>
      <c r="B64" s="179" t="s">
        <v>370</v>
      </c>
      <c r="C64" s="180">
        <v>0</v>
      </c>
      <c r="D64" s="181" t="s">
        <v>320</v>
      </c>
    </row>
    <row r="65" spans="1:4" ht="13.5" customHeight="1" thickBot="1" x14ac:dyDescent="0.25">
      <c r="A65" s="182"/>
      <c r="B65" s="183" t="s">
        <v>393</v>
      </c>
      <c r="C65" s="184">
        <v>0</v>
      </c>
      <c r="D65" s="185" t="s">
        <v>369</v>
      </c>
    </row>
    <row r="66" spans="1:4" ht="14.25" customHeight="1" x14ac:dyDescent="0.2">
      <c r="A66" s="186"/>
      <c r="B66" s="187"/>
      <c r="C66" s="188"/>
      <c r="D66" s="189"/>
    </row>
    <row r="67" spans="1:4" x14ac:dyDescent="0.2">
      <c r="A67" s="174" t="s">
        <v>279</v>
      </c>
      <c r="B67" s="175" t="s">
        <v>135</v>
      </c>
      <c r="C67" s="176"/>
      <c r="D67" s="177"/>
    </row>
    <row r="68" spans="1:4" ht="13.5" thickBot="1" x14ac:dyDescent="0.25">
      <c r="A68" s="178">
        <v>0</v>
      </c>
      <c r="B68" s="179" t="s">
        <v>370</v>
      </c>
      <c r="C68" s="180">
        <v>0</v>
      </c>
      <c r="D68" s="181" t="s">
        <v>320</v>
      </c>
    </row>
    <row r="69" spans="1:4" ht="13.5" customHeight="1" thickBot="1" x14ac:dyDescent="0.25">
      <c r="A69" s="182"/>
      <c r="B69" s="183" t="s">
        <v>393</v>
      </c>
      <c r="C69" s="184">
        <v>0</v>
      </c>
      <c r="D69" s="185" t="s">
        <v>369</v>
      </c>
    </row>
    <row r="70" spans="1:4" ht="14.25" customHeight="1" x14ac:dyDescent="0.2">
      <c r="A70" s="186"/>
      <c r="B70" s="187"/>
      <c r="C70" s="188"/>
      <c r="D70" s="189"/>
    </row>
    <row r="71" spans="1:4" x14ac:dyDescent="0.2">
      <c r="A71" s="174" t="s">
        <v>280</v>
      </c>
      <c r="B71" s="175" t="s">
        <v>146</v>
      </c>
      <c r="C71" s="176"/>
      <c r="D71" s="177"/>
    </row>
    <row r="72" spans="1:4" ht="13.5" thickBot="1" x14ac:dyDescent="0.25">
      <c r="A72" s="178">
        <v>0</v>
      </c>
      <c r="B72" s="179" t="s">
        <v>370</v>
      </c>
      <c r="C72" s="180">
        <v>0</v>
      </c>
      <c r="D72" s="181" t="s">
        <v>320</v>
      </c>
    </row>
    <row r="73" spans="1:4" ht="13.5" customHeight="1" thickBot="1" x14ac:dyDescent="0.25">
      <c r="A73" s="182"/>
      <c r="B73" s="183" t="s">
        <v>393</v>
      </c>
      <c r="C73" s="184">
        <v>0</v>
      </c>
      <c r="D73" s="185" t="s">
        <v>369</v>
      </c>
    </row>
    <row r="74" spans="1:4" ht="14.25" customHeight="1" x14ac:dyDescent="0.2">
      <c r="A74" s="186"/>
      <c r="B74" s="187"/>
      <c r="C74" s="188"/>
      <c r="D74" s="189"/>
    </row>
    <row r="75" spans="1:4" x14ac:dyDescent="0.2">
      <c r="A75" s="174" t="s">
        <v>281</v>
      </c>
      <c r="B75" s="175" t="s">
        <v>153</v>
      </c>
      <c r="C75" s="176"/>
      <c r="D75" s="177"/>
    </row>
    <row r="76" spans="1:4" ht="13.5" thickBot="1" x14ac:dyDescent="0.25">
      <c r="A76" s="178">
        <v>0</v>
      </c>
      <c r="B76" s="179" t="s">
        <v>370</v>
      </c>
      <c r="C76" s="180">
        <v>0</v>
      </c>
      <c r="D76" s="181" t="s">
        <v>320</v>
      </c>
    </row>
    <row r="77" spans="1:4" ht="13.5" customHeight="1" thickBot="1" x14ac:dyDescent="0.25">
      <c r="A77" s="182"/>
      <c r="B77" s="183" t="s">
        <v>393</v>
      </c>
      <c r="C77" s="184">
        <v>0</v>
      </c>
      <c r="D77" s="185" t="s">
        <v>369</v>
      </c>
    </row>
    <row r="78" spans="1:4" ht="14.25" customHeight="1" x14ac:dyDescent="0.2">
      <c r="A78" s="186"/>
      <c r="B78" s="187"/>
      <c r="C78" s="188"/>
      <c r="D78" s="189"/>
    </row>
    <row r="79" spans="1:4" x14ac:dyDescent="0.2">
      <c r="A79" s="174" t="s">
        <v>282</v>
      </c>
      <c r="B79" s="175" t="s">
        <v>158</v>
      </c>
      <c r="C79" s="176"/>
      <c r="D79" s="177"/>
    </row>
    <row r="80" spans="1:4" ht="13.5" thickBot="1" x14ac:dyDescent="0.25">
      <c r="A80" s="178">
        <v>0</v>
      </c>
      <c r="B80" s="179" t="s">
        <v>370</v>
      </c>
      <c r="C80" s="180">
        <v>0</v>
      </c>
      <c r="D80" s="181" t="s">
        <v>320</v>
      </c>
    </row>
    <row r="81" spans="1:4" ht="13.5" customHeight="1" thickBot="1" x14ac:dyDescent="0.25">
      <c r="A81" s="182"/>
      <c r="B81" s="183" t="s">
        <v>393</v>
      </c>
      <c r="C81" s="184">
        <v>0</v>
      </c>
      <c r="D81" s="185" t="s">
        <v>369</v>
      </c>
    </row>
    <row r="82" spans="1:4" ht="14.25" customHeight="1" x14ac:dyDescent="0.2">
      <c r="A82" s="186"/>
      <c r="B82" s="187"/>
      <c r="C82" s="188"/>
      <c r="D82" s="189"/>
    </row>
    <row r="83" spans="1:4" x14ac:dyDescent="0.2">
      <c r="A83" s="174" t="s">
        <v>283</v>
      </c>
      <c r="B83" s="175" t="s">
        <v>162</v>
      </c>
      <c r="C83" s="176"/>
      <c r="D83" s="177"/>
    </row>
    <row r="84" spans="1:4" ht="13.5" thickBot="1" x14ac:dyDescent="0.25">
      <c r="A84" s="178">
        <v>0</v>
      </c>
      <c r="B84" s="179" t="s">
        <v>370</v>
      </c>
      <c r="C84" s="180">
        <v>0</v>
      </c>
      <c r="D84" s="181" t="s">
        <v>320</v>
      </c>
    </row>
    <row r="85" spans="1:4" ht="13.5" customHeight="1" thickBot="1" x14ac:dyDescent="0.25">
      <c r="A85" s="182"/>
      <c r="B85" s="183" t="s">
        <v>393</v>
      </c>
      <c r="C85" s="184">
        <v>0</v>
      </c>
      <c r="D85" s="185" t="s">
        <v>369</v>
      </c>
    </row>
    <row r="86" spans="1:4" ht="14.25" customHeight="1" x14ac:dyDescent="0.2">
      <c r="A86" s="186"/>
      <c r="B86" s="187"/>
      <c r="C86" s="188"/>
      <c r="D86" s="189"/>
    </row>
    <row r="87" spans="1:4" x14ac:dyDescent="0.2">
      <c r="A87" s="174" t="s">
        <v>284</v>
      </c>
      <c r="B87" s="175" t="s">
        <v>170</v>
      </c>
      <c r="C87" s="176"/>
      <c r="D87" s="177"/>
    </row>
    <row r="88" spans="1:4" ht="13.5" thickBot="1" x14ac:dyDescent="0.25">
      <c r="A88" s="178">
        <v>0</v>
      </c>
      <c r="B88" s="179" t="s">
        <v>370</v>
      </c>
      <c r="C88" s="180">
        <v>0</v>
      </c>
      <c r="D88" s="181" t="s">
        <v>320</v>
      </c>
    </row>
    <row r="89" spans="1:4" ht="13.5" customHeight="1" thickBot="1" x14ac:dyDescent="0.25">
      <c r="A89" s="182"/>
      <c r="B89" s="183" t="s">
        <v>393</v>
      </c>
      <c r="C89" s="184">
        <v>0</v>
      </c>
      <c r="D89" s="185" t="s">
        <v>369</v>
      </c>
    </row>
    <row r="90" spans="1:4" ht="14.25" customHeight="1" x14ac:dyDescent="0.2">
      <c r="A90" s="186"/>
      <c r="B90" s="187"/>
      <c r="C90" s="188"/>
      <c r="D90" s="189"/>
    </row>
    <row r="91" spans="1:4" x14ac:dyDescent="0.2">
      <c r="A91" s="174" t="s">
        <v>285</v>
      </c>
      <c r="B91" s="175" t="s">
        <v>180</v>
      </c>
      <c r="C91" s="176"/>
      <c r="D91" s="177"/>
    </row>
    <row r="92" spans="1:4" ht="13.5" thickBot="1" x14ac:dyDescent="0.25">
      <c r="A92" s="178">
        <v>0</v>
      </c>
      <c r="B92" s="179" t="s">
        <v>370</v>
      </c>
      <c r="C92" s="180">
        <v>0</v>
      </c>
      <c r="D92" s="181" t="s">
        <v>320</v>
      </c>
    </row>
    <row r="93" spans="1:4" ht="13.5" customHeight="1" thickBot="1" x14ac:dyDescent="0.25">
      <c r="A93" s="182"/>
      <c r="B93" s="183" t="s">
        <v>393</v>
      </c>
      <c r="C93" s="184">
        <v>0</v>
      </c>
      <c r="D93" s="185" t="s">
        <v>369</v>
      </c>
    </row>
    <row r="94" spans="1:4" ht="14.25" customHeight="1" x14ac:dyDescent="0.2">
      <c r="A94" s="186"/>
      <c r="B94" s="187"/>
      <c r="C94" s="188"/>
      <c r="D94" s="189"/>
    </row>
    <row r="95" spans="1:4" x14ac:dyDescent="0.2">
      <c r="A95" s="174" t="s">
        <v>286</v>
      </c>
      <c r="B95" s="175" t="s">
        <v>187</v>
      </c>
      <c r="C95" s="176"/>
      <c r="D95" s="177"/>
    </row>
    <row r="96" spans="1:4" ht="13.5" thickBot="1" x14ac:dyDescent="0.25">
      <c r="A96" s="178">
        <v>0</v>
      </c>
      <c r="B96" s="179" t="s">
        <v>370</v>
      </c>
      <c r="C96" s="180">
        <v>0</v>
      </c>
      <c r="D96" s="181" t="s">
        <v>320</v>
      </c>
    </row>
    <row r="97" spans="1:4" ht="13.5" customHeight="1" thickBot="1" x14ac:dyDescent="0.25">
      <c r="A97" s="182"/>
      <c r="B97" s="183" t="s">
        <v>393</v>
      </c>
      <c r="C97" s="184">
        <v>0</v>
      </c>
      <c r="D97" s="185" t="s">
        <v>369</v>
      </c>
    </row>
    <row r="98" spans="1:4" ht="14.25" customHeight="1" x14ac:dyDescent="0.2">
      <c r="A98" s="186"/>
      <c r="B98" s="187"/>
      <c r="C98" s="188"/>
      <c r="D98" s="189"/>
    </row>
    <row r="99" spans="1:4" x14ac:dyDescent="0.2">
      <c r="A99" s="174" t="s">
        <v>287</v>
      </c>
      <c r="B99" s="175" t="s">
        <v>196</v>
      </c>
      <c r="C99" s="176"/>
      <c r="D99" s="177"/>
    </row>
    <row r="100" spans="1:4" ht="13.5" thickBot="1" x14ac:dyDescent="0.25">
      <c r="A100" s="178">
        <v>0</v>
      </c>
      <c r="B100" s="179" t="s">
        <v>370</v>
      </c>
      <c r="C100" s="180">
        <v>0</v>
      </c>
      <c r="D100" s="181" t="s">
        <v>320</v>
      </c>
    </row>
    <row r="101" spans="1:4" ht="13.5" customHeight="1" thickBot="1" x14ac:dyDescent="0.25">
      <c r="A101" s="182"/>
      <c r="B101" s="183" t="s">
        <v>393</v>
      </c>
      <c r="C101" s="184">
        <v>0</v>
      </c>
      <c r="D101" s="185" t="s">
        <v>369</v>
      </c>
    </row>
    <row r="102" spans="1:4" ht="14.25" customHeight="1" x14ac:dyDescent="0.2">
      <c r="A102" s="186"/>
      <c r="B102" s="187"/>
      <c r="C102" s="188"/>
      <c r="D102" s="189"/>
    </row>
    <row r="103" spans="1:4" x14ac:dyDescent="0.2">
      <c r="A103" s="174" t="s">
        <v>288</v>
      </c>
      <c r="B103" s="175" t="s">
        <v>200</v>
      </c>
      <c r="C103" s="176"/>
      <c r="D103" s="177"/>
    </row>
    <row r="104" spans="1:4" ht="13.5" thickBot="1" x14ac:dyDescent="0.25">
      <c r="A104" s="178">
        <v>0</v>
      </c>
      <c r="B104" s="179" t="s">
        <v>370</v>
      </c>
      <c r="C104" s="180">
        <v>0</v>
      </c>
      <c r="D104" s="181" t="s">
        <v>320</v>
      </c>
    </row>
    <row r="105" spans="1:4" ht="13.5" customHeight="1" thickBot="1" x14ac:dyDescent="0.25">
      <c r="A105" s="182"/>
      <c r="B105" s="183" t="s">
        <v>393</v>
      </c>
      <c r="C105" s="184">
        <v>0</v>
      </c>
      <c r="D105" s="185" t="s">
        <v>369</v>
      </c>
    </row>
    <row r="106" spans="1:4" ht="14.25" customHeight="1" x14ac:dyDescent="0.2">
      <c r="A106" s="186"/>
      <c r="B106" s="187"/>
      <c r="C106" s="188"/>
      <c r="D106" s="189"/>
    </row>
    <row r="107" spans="1:4" x14ac:dyDescent="0.2">
      <c r="A107" s="174" t="s">
        <v>289</v>
      </c>
      <c r="B107" s="175" t="s">
        <v>204</v>
      </c>
      <c r="C107" s="176"/>
      <c r="D107" s="177"/>
    </row>
    <row r="108" spans="1:4" ht="13.5" thickBot="1" x14ac:dyDescent="0.25">
      <c r="A108" s="178">
        <v>0</v>
      </c>
      <c r="B108" s="179" t="s">
        <v>370</v>
      </c>
      <c r="C108" s="180">
        <v>0</v>
      </c>
      <c r="D108" s="181" t="s">
        <v>320</v>
      </c>
    </row>
    <row r="109" spans="1:4" ht="13.5" customHeight="1" thickBot="1" x14ac:dyDescent="0.25">
      <c r="A109" s="182"/>
      <c r="B109" s="183" t="s">
        <v>393</v>
      </c>
      <c r="C109" s="184">
        <v>0</v>
      </c>
      <c r="D109" s="185" t="s">
        <v>369</v>
      </c>
    </row>
    <row r="110" spans="1:4" ht="14.25" customHeight="1" x14ac:dyDescent="0.2">
      <c r="A110" s="186"/>
      <c r="B110" s="187"/>
      <c r="C110" s="188"/>
      <c r="D110" s="189"/>
    </row>
    <row r="111" spans="1:4" x14ac:dyDescent="0.2">
      <c r="A111" s="174" t="s">
        <v>290</v>
      </c>
      <c r="B111" s="175" t="s">
        <v>211</v>
      </c>
      <c r="C111" s="176"/>
      <c r="D111" s="177"/>
    </row>
    <row r="112" spans="1:4" ht="13.5" thickBot="1" x14ac:dyDescent="0.25">
      <c r="A112" s="178">
        <v>0</v>
      </c>
      <c r="B112" s="179" t="s">
        <v>370</v>
      </c>
      <c r="C112" s="180">
        <v>0</v>
      </c>
      <c r="D112" s="181" t="s">
        <v>320</v>
      </c>
    </row>
    <row r="113" spans="1:4" ht="13.5" customHeight="1" thickBot="1" x14ac:dyDescent="0.25">
      <c r="A113" s="182"/>
      <c r="B113" s="183" t="s">
        <v>393</v>
      </c>
      <c r="C113" s="184">
        <v>0</v>
      </c>
      <c r="D113" s="185" t="s">
        <v>369</v>
      </c>
    </row>
    <row r="114" spans="1:4" ht="14.25" customHeight="1" x14ac:dyDescent="0.2">
      <c r="A114" s="186"/>
      <c r="B114" s="187"/>
      <c r="C114" s="188"/>
      <c r="D114" s="189"/>
    </row>
    <row r="115" spans="1:4" x14ac:dyDescent="0.2">
      <c r="A115" s="174" t="s">
        <v>291</v>
      </c>
      <c r="B115" s="175" t="s">
        <v>218</v>
      </c>
      <c r="C115" s="176"/>
      <c r="D115" s="177"/>
    </row>
    <row r="116" spans="1:4" ht="13.5" thickBot="1" x14ac:dyDescent="0.25">
      <c r="A116" s="178">
        <v>0</v>
      </c>
      <c r="B116" s="179" t="s">
        <v>370</v>
      </c>
      <c r="C116" s="180">
        <v>0</v>
      </c>
      <c r="D116" s="181" t="s">
        <v>320</v>
      </c>
    </row>
    <row r="117" spans="1:4" ht="13.5" customHeight="1" thickBot="1" x14ac:dyDescent="0.25">
      <c r="A117" s="182"/>
      <c r="B117" s="183" t="s">
        <v>393</v>
      </c>
      <c r="C117" s="184">
        <v>0</v>
      </c>
      <c r="D117" s="185" t="s">
        <v>369</v>
      </c>
    </row>
    <row r="118" spans="1:4" ht="14.25" customHeight="1" x14ac:dyDescent="0.2">
      <c r="A118" s="186"/>
      <c r="B118" s="187"/>
      <c r="C118" s="188"/>
      <c r="D118" s="189"/>
    </row>
    <row r="119" spans="1:4" x14ac:dyDescent="0.2">
      <c r="A119" s="174" t="s">
        <v>292</v>
      </c>
      <c r="B119" s="175" t="s">
        <v>222</v>
      </c>
      <c r="C119" s="176"/>
      <c r="D119" s="177"/>
    </row>
    <row r="120" spans="1:4" ht="13.5" thickBot="1" x14ac:dyDescent="0.25">
      <c r="A120" s="178">
        <v>0</v>
      </c>
      <c r="B120" s="179" t="s">
        <v>370</v>
      </c>
      <c r="C120" s="180">
        <v>0</v>
      </c>
      <c r="D120" s="181" t="s">
        <v>320</v>
      </c>
    </row>
    <row r="121" spans="1:4" ht="13.5" customHeight="1" thickBot="1" x14ac:dyDescent="0.25">
      <c r="A121" s="182"/>
      <c r="B121" s="183" t="s">
        <v>393</v>
      </c>
      <c r="C121" s="184">
        <v>0</v>
      </c>
      <c r="D121" s="185" t="s">
        <v>369</v>
      </c>
    </row>
    <row r="122" spans="1:4" ht="14.25" customHeight="1" x14ac:dyDescent="0.2">
      <c r="A122" s="186"/>
      <c r="B122" s="187"/>
      <c r="C122" s="188"/>
      <c r="D122" s="189"/>
    </row>
    <row r="123" spans="1:4" x14ac:dyDescent="0.2">
      <c r="A123" s="174" t="s">
        <v>293</v>
      </c>
      <c r="B123" s="175" t="s">
        <v>228</v>
      </c>
      <c r="C123" s="176"/>
      <c r="D123" s="177"/>
    </row>
    <row r="124" spans="1:4" ht="13.5" thickBot="1" x14ac:dyDescent="0.25">
      <c r="A124" s="178">
        <v>0</v>
      </c>
      <c r="B124" s="179" t="s">
        <v>370</v>
      </c>
      <c r="C124" s="180">
        <v>0</v>
      </c>
      <c r="D124" s="181" t="s">
        <v>320</v>
      </c>
    </row>
    <row r="125" spans="1:4" ht="13.5" customHeight="1" thickBot="1" x14ac:dyDescent="0.25">
      <c r="A125" s="182"/>
      <c r="B125" s="183" t="s">
        <v>393</v>
      </c>
      <c r="C125" s="184">
        <v>0</v>
      </c>
      <c r="D125" s="185" t="s">
        <v>369</v>
      </c>
    </row>
    <row r="126" spans="1:4" ht="14.25" customHeight="1" x14ac:dyDescent="0.2">
      <c r="A126" s="186"/>
      <c r="B126" s="187"/>
      <c r="C126" s="188"/>
      <c r="D126" s="189"/>
    </row>
    <row r="127" spans="1:4" x14ac:dyDescent="0.2">
      <c r="A127" s="174" t="s">
        <v>294</v>
      </c>
      <c r="B127" s="175" t="s">
        <v>235</v>
      </c>
      <c r="C127" s="176"/>
      <c r="D127" s="177"/>
    </row>
    <row r="128" spans="1:4" ht="13.5" thickBot="1" x14ac:dyDescent="0.25">
      <c r="A128" s="178">
        <v>0</v>
      </c>
      <c r="B128" s="179" t="s">
        <v>370</v>
      </c>
      <c r="C128" s="180">
        <v>0</v>
      </c>
      <c r="D128" s="181" t="s">
        <v>320</v>
      </c>
    </row>
    <row r="129" spans="1:4" ht="13.5" customHeight="1" thickBot="1" x14ac:dyDescent="0.25">
      <c r="A129" s="182"/>
      <c r="B129" s="183" t="s">
        <v>393</v>
      </c>
      <c r="C129" s="184">
        <v>0</v>
      </c>
      <c r="D129" s="185" t="s">
        <v>369</v>
      </c>
    </row>
    <row r="130" spans="1:4" ht="14.25" customHeight="1" x14ac:dyDescent="0.2">
      <c r="A130" s="186"/>
      <c r="B130" s="187"/>
      <c r="C130" s="188"/>
      <c r="D130" s="189"/>
    </row>
    <row r="131" spans="1:4" x14ac:dyDescent="0.2">
      <c r="A131" s="174" t="s">
        <v>295</v>
      </c>
      <c r="B131" s="175" t="s">
        <v>240</v>
      </c>
      <c r="C131" s="176"/>
      <c r="D131" s="177"/>
    </row>
    <row r="132" spans="1:4" ht="13.5" thickBot="1" x14ac:dyDescent="0.25">
      <c r="A132" s="178">
        <v>0</v>
      </c>
      <c r="B132" s="179" t="s">
        <v>370</v>
      </c>
      <c r="C132" s="180">
        <v>0</v>
      </c>
      <c r="D132" s="181" t="s">
        <v>320</v>
      </c>
    </row>
    <row r="133" spans="1:4" ht="13.5" customHeight="1" thickBot="1" x14ac:dyDescent="0.25">
      <c r="A133" s="182"/>
      <c r="B133" s="183" t="s">
        <v>393</v>
      </c>
      <c r="C133" s="184">
        <v>0</v>
      </c>
      <c r="D133" s="185" t="s">
        <v>369</v>
      </c>
    </row>
    <row r="134" spans="1:4" ht="14.25" customHeight="1" x14ac:dyDescent="0.2">
      <c r="A134" s="186"/>
      <c r="B134" s="187"/>
      <c r="C134" s="188"/>
      <c r="D134" s="189"/>
    </row>
    <row r="135" spans="1:4" x14ac:dyDescent="0.2">
      <c r="A135" s="174" t="s">
        <v>296</v>
      </c>
      <c r="B135" s="175" t="s">
        <v>245</v>
      </c>
      <c r="C135" s="176"/>
      <c r="D135" s="177"/>
    </row>
    <row r="136" spans="1:4" ht="13.5" thickBot="1" x14ac:dyDescent="0.25">
      <c r="A136" s="178">
        <v>0</v>
      </c>
      <c r="B136" s="179" t="s">
        <v>370</v>
      </c>
      <c r="C136" s="180">
        <v>0</v>
      </c>
      <c r="D136" s="181" t="s">
        <v>320</v>
      </c>
    </row>
    <row r="137" spans="1:4" ht="13.5" customHeight="1" thickBot="1" x14ac:dyDescent="0.25">
      <c r="A137" s="182"/>
      <c r="B137" s="183" t="s">
        <v>393</v>
      </c>
      <c r="C137" s="184">
        <v>0</v>
      </c>
      <c r="D137" s="185" t="s">
        <v>369</v>
      </c>
    </row>
    <row r="138" spans="1:4" ht="14.25" customHeight="1" thickBot="1" x14ac:dyDescent="0.25">
      <c r="A138" s="186"/>
      <c r="B138" s="187"/>
      <c r="C138" s="188"/>
      <c r="D138" s="189"/>
    </row>
    <row r="139" spans="1:4" ht="13.5" customHeight="1" thickBot="1" x14ac:dyDescent="0.25">
      <c r="B139" s="190" t="s">
        <v>394</v>
      </c>
      <c r="C139" s="191">
        <f>+C137+C133+C129+C125+C121+C117+C113+C109+C105+C101+C97+C93+C89+C85+C81+C77+C73+C69+C65+C61+C57+C53+C49+C45+C41+C37+C33+C29+C25+C21+C17+C13</f>
        <v>0</v>
      </c>
      <c r="D139" s="185" t="s">
        <v>389</v>
      </c>
    </row>
  </sheetData>
  <mergeCells count="4">
    <mergeCell ref="A2:D2"/>
    <mergeCell ref="A3:D3"/>
    <mergeCell ref="A4:D4"/>
    <mergeCell ref="A5:D5"/>
  </mergeCells>
  <pageMargins left="0.25" right="0.25" top="0.5" bottom="0.5" header="0.25" footer="0.25"/>
  <pageSetup paperSize="9" scale="74" orientation="portrait" horizontalDpi="1200" verticalDpi="1200"/>
  <headerFooter>
    <oddHeader>&amp;LOFFICE OF HEALTH CARE ACCESS&amp;CANNUAL REPORTING&amp;RHARTFORD HOSPITAL</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9"/>
  <sheetViews>
    <sheetView workbookViewId="0">
      <selection activeCell="B11" sqref="B11"/>
    </sheetView>
  </sheetViews>
  <sheetFormatPr defaultRowHeight="12.75" x14ac:dyDescent="0.2"/>
  <cols>
    <col min="1" max="1" width="6.6640625" style="113" customWidth="1"/>
    <col min="2" max="2" width="66.77734375" style="113" customWidth="1"/>
    <col min="3" max="3" width="27.5546875" style="113" customWidth="1"/>
    <col min="4" max="4" width="31.109375" style="113" customWidth="1"/>
    <col min="5" max="16384" width="8.88671875" style="113"/>
  </cols>
  <sheetData>
    <row r="1" spans="1:4" ht="15" x14ac:dyDescent="0.2">
      <c r="A1" s="114"/>
    </row>
    <row r="2" spans="1:4" x14ac:dyDescent="0.2">
      <c r="A2" s="454" t="s">
        <v>0</v>
      </c>
      <c r="B2" s="454"/>
      <c r="C2" s="454"/>
      <c r="D2" s="454"/>
    </row>
    <row r="3" spans="1:4" x14ac:dyDescent="0.2">
      <c r="A3" s="454" t="s">
        <v>395</v>
      </c>
      <c r="B3" s="454"/>
      <c r="C3" s="454"/>
      <c r="D3" s="454"/>
    </row>
    <row r="4" spans="1:4" x14ac:dyDescent="0.2">
      <c r="A4" s="454" t="s">
        <v>2</v>
      </c>
      <c r="B4" s="454"/>
      <c r="C4" s="454"/>
      <c r="D4" s="454"/>
    </row>
    <row r="5" spans="1:4" x14ac:dyDescent="0.2">
      <c r="A5" s="454" t="s">
        <v>396</v>
      </c>
      <c r="B5" s="454"/>
      <c r="C5" s="454"/>
      <c r="D5" s="454"/>
    </row>
    <row r="6" spans="1:4" ht="13.5" customHeight="1" thickBot="1" x14ac:dyDescent="0.25">
      <c r="B6" s="115"/>
      <c r="C6" s="115"/>
      <c r="D6" s="116"/>
    </row>
    <row r="7" spans="1:4" ht="15.75" x14ac:dyDescent="0.25">
      <c r="A7" s="117">
        <v>-1</v>
      </c>
      <c r="B7" s="192">
        <v>-2</v>
      </c>
      <c r="C7" s="192">
        <v>-3</v>
      </c>
      <c r="D7" s="161">
        <v>-4</v>
      </c>
    </row>
    <row r="8" spans="1:4" s="162" customFormat="1" x14ac:dyDescent="0.2">
      <c r="A8" s="193"/>
      <c r="B8" s="194" t="s">
        <v>391</v>
      </c>
      <c r="C8" s="195"/>
      <c r="D8" s="196"/>
    </row>
    <row r="9" spans="1:4" ht="14.25" customHeight="1" thickBot="1" x14ac:dyDescent="0.25">
      <c r="A9" s="121" t="s">
        <v>5</v>
      </c>
      <c r="B9" s="123" t="s">
        <v>397</v>
      </c>
      <c r="C9" s="197" t="s">
        <v>359</v>
      </c>
      <c r="D9" s="124" t="s">
        <v>398</v>
      </c>
    </row>
    <row r="10" spans="1:4" x14ac:dyDescent="0.2">
      <c r="A10" s="171"/>
      <c r="B10" s="173"/>
      <c r="C10" s="173"/>
      <c r="D10" s="172"/>
    </row>
    <row r="11" spans="1:4" ht="15.75" customHeight="1" x14ac:dyDescent="0.2">
      <c r="A11" s="198" t="s">
        <v>8</v>
      </c>
      <c r="B11" s="175" t="s">
        <v>10</v>
      </c>
      <c r="C11" s="173"/>
      <c r="D11" s="199"/>
    </row>
    <row r="12" spans="1:4" ht="13.5" thickBot="1" x14ac:dyDescent="0.25">
      <c r="A12" s="200">
        <v>0</v>
      </c>
      <c r="B12" s="201" t="s">
        <v>370</v>
      </c>
      <c r="C12" s="202">
        <v>0</v>
      </c>
      <c r="D12" s="203" t="s">
        <v>399</v>
      </c>
    </row>
    <row r="13" spans="1:4" ht="13.5" customHeight="1" thickBot="1" x14ac:dyDescent="0.25">
      <c r="A13" s="204"/>
      <c r="B13" s="205" t="s">
        <v>265</v>
      </c>
      <c r="C13" s="206">
        <v>0</v>
      </c>
      <c r="D13" s="207"/>
    </row>
    <row r="14" spans="1:4" ht="14.25" customHeight="1" x14ac:dyDescent="0.2">
      <c r="A14" s="208"/>
      <c r="B14" s="209"/>
      <c r="C14" s="210"/>
      <c r="D14" s="211"/>
    </row>
    <row r="15" spans="1:4" ht="15.75" customHeight="1" x14ac:dyDescent="0.2">
      <c r="A15" s="198" t="s">
        <v>38</v>
      </c>
      <c r="B15" s="175" t="s">
        <v>39</v>
      </c>
      <c r="C15" s="173"/>
      <c r="D15" s="199"/>
    </row>
    <row r="16" spans="1:4" ht="13.5" thickBot="1" x14ac:dyDescent="0.25">
      <c r="A16" s="200">
        <v>0</v>
      </c>
      <c r="B16" s="201" t="s">
        <v>370</v>
      </c>
      <c r="C16" s="202">
        <v>0</v>
      </c>
      <c r="D16" s="203" t="s">
        <v>399</v>
      </c>
    </row>
    <row r="17" spans="1:4" ht="13.5" customHeight="1" thickBot="1" x14ac:dyDescent="0.25">
      <c r="A17" s="204"/>
      <c r="B17" s="205" t="s">
        <v>265</v>
      </c>
      <c r="C17" s="206">
        <v>0</v>
      </c>
      <c r="D17" s="207"/>
    </row>
    <row r="18" spans="1:4" ht="14.25" customHeight="1" x14ac:dyDescent="0.2">
      <c r="A18" s="208"/>
      <c r="B18" s="209"/>
      <c r="C18" s="210"/>
      <c r="D18" s="211"/>
    </row>
    <row r="19" spans="1:4" ht="15.75" customHeight="1" x14ac:dyDescent="0.2">
      <c r="A19" s="198" t="s">
        <v>51</v>
      </c>
      <c r="B19" s="175" t="s">
        <v>52</v>
      </c>
      <c r="C19" s="173"/>
      <c r="D19" s="199"/>
    </row>
    <row r="20" spans="1:4" ht="13.5" thickBot="1" x14ac:dyDescent="0.25">
      <c r="A20" s="200">
        <v>0</v>
      </c>
      <c r="B20" s="201" t="s">
        <v>370</v>
      </c>
      <c r="C20" s="202">
        <v>0</v>
      </c>
      <c r="D20" s="203" t="s">
        <v>399</v>
      </c>
    </row>
    <row r="21" spans="1:4" ht="13.5" customHeight="1" thickBot="1" x14ac:dyDescent="0.25">
      <c r="A21" s="204"/>
      <c r="B21" s="205" t="s">
        <v>265</v>
      </c>
      <c r="C21" s="206">
        <v>0</v>
      </c>
      <c r="D21" s="207"/>
    </row>
    <row r="22" spans="1:4" ht="14.25" customHeight="1" x14ac:dyDescent="0.2">
      <c r="A22" s="208"/>
      <c r="B22" s="209"/>
      <c r="C22" s="210"/>
      <c r="D22" s="211"/>
    </row>
    <row r="23" spans="1:4" ht="15.75" customHeight="1" x14ac:dyDescent="0.2">
      <c r="A23" s="198" t="s">
        <v>59</v>
      </c>
      <c r="B23" s="175" t="s">
        <v>60</v>
      </c>
      <c r="C23" s="173"/>
      <c r="D23" s="199"/>
    </row>
    <row r="24" spans="1:4" ht="13.5" thickBot="1" x14ac:dyDescent="0.25">
      <c r="A24" s="200">
        <v>0</v>
      </c>
      <c r="B24" s="201" t="s">
        <v>370</v>
      </c>
      <c r="C24" s="202">
        <v>0</v>
      </c>
      <c r="D24" s="203" t="s">
        <v>399</v>
      </c>
    </row>
    <row r="25" spans="1:4" ht="13.5" customHeight="1" thickBot="1" x14ac:dyDescent="0.25">
      <c r="A25" s="204"/>
      <c r="B25" s="205" t="s">
        <v>265</v>
      </c>
      <c r="C25" s="206">
        <v>0</v>
      </c>
      <c r="D25" s="207"/>
    </row>
    <row r="26" spans="1:4" ht="14.25" customHeight="1" x14ac:dyDescent="0.2">
      <c r="A26" s="208"/>
      <c r="B26" s="209"/>
      <c r="C26" s="210"/>
      <c r="D26" s="211"/>
    </row>
    <row r="27" spans="1:4" ht="15.75" customHeight="1" x14ac:dyDescent="0.2">
      <c r="A27" s="198" t="s">
        <v>69</v>
      </c>
      <c r="B27" s="175" t="s">
        <v>70</v>
      </c>
      <c r="C27" s="173"/>
      <c r="D27" s="199"/>
    </row>
    <row r="28" spans="1:4" ht="13.5" thickBot="1" x14ac:dyDescent="0.25">
      <c r="A28" s="200">
        <v>0</v>
      </c>
      <c r="B28" s="201" t="s">
        <v>370</v>
      </c>
      <c r="C28" s="202">
        <v>0</v>
      </c>
      <c r="D28" s="203" t="s">
        <v>399</v>
      </c>
    </row>
    <row r="29" spans="1:4" ht="13.5" customHeight="1" thickBot="1" x14ac:dyDescent="0.25">
      <c r="A29" s="204"/>
      <c r="B29" s="205" t="s">
        <v>265</v>
      </c>
      <c r="C29" s="206">
        <v>0</v>
      </c>
      <c r="D29" s="207"/>
    </row>
    <row r="30" spans="1:4" ht="14.25" customHeight="1" x14ac:dyDescent="0.2">
      <c r="A30" s="208"/>
      <c r="B30" s="209"/>
      <c r="C30" s="210"/>
      <c r="D30" s="211"/>
    </row>
    <row r="31" spans="1:4" ht="15.75" customHeight="1" x14ac:dyDescent="0.2">
      <c r="A31" s="198" t="s">
        <v>73</v>
      </c>
      <c r="B31" s="175" t="s">
        <v>74</v>
      </c>
      <c r="C31" s="173"/>
      <c r="D31" s="199"/>
    </row>
    <row r="32" spans="1:4" ht="13.5" thickBot="1" x14ac:dyDescent="0.25">
      <c r="A32" s="200">
        <v>0</v>
      </c>
      <c r="B32" s="201" t="s">
        <v>370</v>
      </c>
      <c r="C32" s="202">
        <v>0</v>
      </c>
      <c r="D32" s="203" t="s">
        <v>399</v>
      </c>
    </row>
    <row r="33" spans="1:4" ht="13.5" customHeight="1" thickBot="1" x14ac:dyDescent="0.25">
      <c r="A33" s="204"/>
      <c r="B33" s="205" t="s">
        <v>265</v>
      </c>
      <c r="C33" s="206">
        <v>0</v>
      </c>
      <c r="D33" s="207"/>
    </row>
    <row r="34" spans="1:4" ht="14.25" customHeight="1" x14ac:dyDescent="0.2">
      <c r="A34" s="208"/>
      <c r="B34" s="209"/>
      <c r="C34" s="210"/>
      <c r="D34" s="211"/>
    </row>
    <row r="35" spans="1:4" ht="15.75" customHeight="1" x14ac:dyDescent="0.2">
      <c r="A35" s="198" t="s">
        <v>77</v>
      </c>
      <c r="B35" s="175" t="s">
        <v>78</v>
      </c>
      <c r="C35" s="173"/>
      <c r="D35" s="199"/>
    </row>
    <row r="36" spans="1:4" ht="13.5" thickBot="1" x14ac:dyDescent="0.25">
      <c r="A36" s="200">
        <v>0</v>
      </c>
      <c r="B36" s="201" t="s">
        <v>370</v>
      </c>
      <c r="C36" s="202">
        <v>0</v>
      </c>
      <c r="D36" s="203" t="s">
        <v>399</v>
      </c>
    </row>
    <row r="37" spans="1:4" ht="13.5" customHeight="1" thickBot="1" x14ac:dyDescent="0.25">
      <c r="A37" s="204"/>
      <c r="B37" s="205" t="s">
        <v>265</v>
      </c>
      <c r="C37" s="206">
        <v>0</v>
      </c>
      <c r="D37" s="207"/>
    </row>
    <row r="38" spans="1:4" ht="14.25" customHeight="1" x14ac:dyDescent="0.2">
      <c r="A38" s="208"/>
      <c r="B38" s="209"/>
      <c r="C38" s="210"/>
      <c r="D38" s="211"/>
    </row>
    <row r="39" spans="1:4" ht="15.75" customHeight="1" x14ac:dyDescent="0.2">
      <c r="A39" s="198" t="s">
        <v>86</v>
      </c>
      <c r="B39" s="175" t="s">
        <v>87</v>
      </c>
      <c r="C39" s="173"/>
      <c r="D39" s="199"/>
    </row>
    <row r="40" spans="1:4" ht="13.5" thickBot="1" x14ac:dyDescent="0.25">
      <c r="A40" s="200">
        <v>0</v>
      </c>
      <c r="B40" s="201" t="s">
        <v>370</v>
      </c>
      <c r="C40" s="202">
        <v>0</v>
      </c>
      <c r="D40" s="203" t="s">
        <v>399</v>
      </c>
    </row>
    <row r="41" spans="1:4" ht="13.5" customHeight="1" thickBot="1" x14ac:dyDescent="0.25">
      <c r="A41" s="204"/>
      <c r="B41" s="205" t="s">
        <v>265</v>
      </c>
      <c r="C41" s="206">
        <v>0</v>
      </c>
      <c r="D41" s="207"/>
    </row>
    <row r="42" spans="1:4" ht="14.25" customHeight="1" x14ac:dyDescent="0.2">
      <c r="A42" s="208"/>
      <c r="B42" s="209"/>
      <c r="C42" s="210"/>
      <c r="D42" s="211"/>
    </row>
    <row r="43" spans="1:4" ht="15.75" customHeight="1" x14ac:dyDescent="0.2">
      <c r="A43" s="198" t="s">
        <v>94</v>
      </c>
      <c r="B43" s="175" t="s">
        <v>95</v>
      </c>
      <c r="C43" s="173"/>
      <c r="D43" s="199"/>
    </row>
    <row r="44" spans="1:4" ht="13.5" thickBot="1" x14ac:dyDescent="0.25">
      <c r="A44" s="200">
        <v>0</v>
      </c>
      <c r="B44" s="201" t="s">
        <v>370</v>
      </c>
      <c r="C44" s="202">
        <v>0</v>
      </c>
      <c r="D44" s="203" t="s">
        <v>399</v>
      </c>
    </row>
    <row r="45" spans="1:4" ht="13.5" customHeight="1" thickBot="1" x14ac:dyDescent="0.25">
      <c r="A45" s="204"/>
      <c r="B45" s="205" t="s">
        <v>265</v>
      </c>
      <c r="C45" s="206">
        <v>0</v>
      </c>
      <c r="D45" s="207"/>
    </row>
    <row r="46" spans="1:4" ht="14.25" customHeight="1" x14ac:dyDescent="0.2">
      <c r="A46" s="208"/>
      <c r="B46" s="209"/>
      <c r="C46" s="210"/>
      <c r="D46" s="211"/>
    </row>
    <row r="47" spans="1:4" ht="15.75" customHeight="1" x14ac:dyDescent="0.2">
      <c r="A47" s="198" t="s">
        <v>106</v>
      </c>
      <c r="B47" s="175" t="s">
        <v>107</v>
      </c>
      <c r="C47" s="173"/>
      <c r="D47" s="199"/>
    </row>
    <row r="48" spans="1:4" ht="13.5" thickBot="1" x14ac:dyDescent="0.25">
      <c r="A48" s="200">
        <v>0</v>
      </c>
      <c r="B48" s="201" t="s">
        <v>370</v>
      </c>
      <c r="C48" s="202">
        <v>0</v>
      </c>
      <c r="D48" s="203" t="s">
        <v>399</v>
      </c>
    </row>
    <row r="49" spans="1:4" ht="13.5" customHeight="1" thickBot="1" x14ac:dyDescent="0.25">
      <c r="A49" s="204"/>
      <c r="B49" s="205" t="s">
        <v>265</v>
      </c>
      <c r="C49" s="206">
        <v>0</v>
      </c>
      <c r="D49" s="207"/>
    </row>
    <row r="50" spans="1:4" ht="14.25" customHeight="1" x14ac:dyDescent="0.2">
      <c r="A50" s="208"/>
      <c r="B50" s="209"/>
      <c r="C50" s="210"/>
      <c r="D50" s="211"/>
    </row>
    <row r="51" spans="1:4" ht="15.75" customHeight="1" x14ac:dyDescent="0.2">
      <c r="A51" s="198" t="s">
        <v>112</v>
      </c>
      <c r="B51" s="175" t="s">
        <v>113</v>
      </c>
      <c r="C51" s="173"/>
      <c r="D51" s="199"/>
    </row>
    <row r="52" spans="1:4" ht="13.5" thickBot="1" x14ac:dyDescent="0.25">
      <c r="A52" s="200">
        <v>0</v>
      </c>
      <c r="B52" s="201" t="s">
        <v>370</v>
      </c>
      <c r="C52" s="202">
        <v>0</v>
      </c>
      <c r="D52" s="203" t="s">
        <v>399</v>
      </c>
    </row>
    <row r="53" spans="1:4" ht="13.5" customHeight="1" thickBot="1" x14ac:dyDescent="0.25">
      <c r="A53" s="204"/>
      <c r="B53" s="205" t="s">
        <v>265</v>
      </c>
      <c r="C53" s="206">
        <v>0</v>
      </c>
      <c r="D53" s="207"/>
    </row>
    <row r="54" spans="1:4" ht="14.25" customHeight="1" x14ac:dyDescent="0.2">
      <c r="A54" s="208"/>
      <c r="B54" s="209"/>
      <c r="C54" s="210"/>
      <c r="D54" s="211"/>
    </row>
    <row r="55" spans="1:4" ht="15.75" customHeight="1" x14ac:dyDescent="0.2">
      <c r="A55" s="198" t="s">
        <v>118</v>
      </c>
      <c r="B55" s="175" t="s">
        <v>119</v>
      </c>
      <c r="C55" s="173"/>
      <c r="D55" s="199"/>
    </row>
    <row r="56" spans="1:4" ht="13.5" thickBot="1" x14ac:dyDescent="0.25">
      <c r="A56" s="200">
        <v>0</v>
      </c>
      <c r="B56" s="201" t="s">
        <v>370</v>
      </c>
      <c r="C56" s="202">
        <v>0</v>
      </c>
      <c r="D56" s="203" t="s">
        <v>399</v>
      </c>
    </row>
    <row r="57" spans="1:4" ht="13.5" customHeight="1" thickBot="1" x14ac:dyDescent="0.25">
      <c r="A57" s="204"/>
      <c r="B57" s="205" t="s">
        <v>265</v>
      </c>
      <c r="C57" s="206">
        <v>0</v>
      </c>
      <c r="D57" s="207"/>
    </row>
    <row r="58" spans="1:4" ht="14.25" customHeight="1" x14ac:dyDescent="0.2">
      <c r="A58" s="208"/>
      <c r="B58" s="209"/>
      <c r="C58" s="210"/>
      <c r="D58" s="211"/>
    </row>
    <row r="59" spans="1:4" ht="15.75" customHeight="1" x14ac:dyDescent="0.2">
      <c r="A59" s="198" t="s">
        <v>123</v>
      </c>
      <c r="B59" s="175" t="s">
        <v>124</v>
      </c>
      <c r="C59" s="173"/>
      <c r="D59" s="199"/>
    </row>
    <row r="60" spans="1:4" ht="13.5" thickBot="1" x14ac:dyDescent="0.25">
      <c r="A60" s="200">
        <v>0</v>
      </c>
      <c r="B60" s="201" t="s">
        <v>370</v>
      </c>
      <c r="C60" s="202">
        <v>0</v>
      </c>
      <c r="D60" s="203" t="s">
        <v>399</v>
      </c>
    </row>
    <row r="61" spans="1:4" ht="13.5" customHeight="1" thickBot="1" x14ac:dyDescent="0.25">
      <c r="A61" s="204"/>
      <c r="B61" s="205" t="s">
        <v>265</v>
      </c>
      <c r="C61" s="206">
        <v>0</v>
      </c>
      <c r="D61" s="207"/>
    </row>
    <row r="62" spans="1:4" ht="14.25" customHeight="1" x14ac:dyDescent="0.2">
      <c r="A62" s="208"/>
      <c r="B62" s="209"/>
      <c r="C62" s="210"/>
      <c r="D62" s="211"/>
    </row>
    <row r="63" spans="1:4" ht="15.75" customHeight="1" x14ac:dyDescent="0.2">
      <c r="A63" s="198" t="s">
        <v>129</v>
      </c>
      <c r="B63" s="175" t="s">
        <v>130</v>
      </c>
      <c r="C63" s="173"/>
      <c r="D63" s="199"/>
    </row>
    <row r="64" spans="1:4" ht="13.5" thickBot="1" x14ac:dyDescent="0.25">
      <c r="A64" s="200">
        <v>0</v>
      </c>
      <c r="B64" s="201" t="s">
        <v>370</v>
      </c>
      <c r="C64" s="202">
        <v>0</v>
      </c>
      <c r="D64" s="203" t="s">
        <v>399</v>
      </c>
    </row>
    <row r="65" spans="1:4" ht="13.5" customHeight="1" thickBot="1" x14ac:dyDescent="0.25">
      <c r="A65" s="204"/>
      <c r="B65" s="205" t="s">
        <v>265</v>
      </c>
      <c r="C65" s="206">
        <v>0</v>
      </c>
      <c r="D65" s="207"/>
    </row>
    <row r="66" spans="1:4" ht="14.25" customHeight="1" x14ac:dyDescent="0.2">
      <c r="A66" s="208"/>
      <c r="B66" s="209"/>
      <c r="C66" s="210"/>
      <c r="D66" s="211"/>
    </row>
    <row r="67" spans="1:4" ht="15.75" customHeight="1" x14ac:dyDescent="0.2">
      <c r="A67" s="198" t="s">
        <v>134</v>
      </c>
      <c r="B67" s="175" t="s">
        <v>135</v>
      </c>
      <c r="C67" s="173"/>
      <c r="D67" s="199"/>
    </row>
    <row r="68" spans="1:4" ht="13.5" thickBot="1" x14ac:dyDescent="0.25">
      <c r="A68" s="200">
        <v>0</v>
      </c>
      <c r="B68" s="201" t="s">
        <v>370</v>
      </c>
      <c r="C68" s="202">
        <v>0</v>
      </c>
      <c r="D68" s="203" t="s">
        <v>399</v>
      </c>
    </row>
    <row r="69" spans="1:4" ht="13.5" customHeight="1" thickBot="1" x14ac:dyDescent="0.25">
      <c r="A69" s="204"/>
      <c r="B69" s="205" t="s">
        <v>265</v>
      </c>
      <c r="C69" s="206">
        <v>0</v>
      </c>
      <c r="D69" s="207"/>
    </row>
    <row r="70" spans="1:4" ht="14.25" customHeight="1" x14ac:dyDescent="0.2">
      <c r="A70" s="208"/>
      <c r="B70" s="209"/>
      <c r="C70" s="210"/>
      <c r="D70" s="211"/>
    </row>
    <row r="71" spans="1:4" ht="15.75" customHeight="1" x14ac:dyDescent="0.2">
      <c r="A71" s="198" t="s">
        <v>145</v>
      </c>
      <c r="B71" s="175" t="s">
        <v>146</v>
      </c>
      <c r="C71" s="173"/>
      <c r="D71" s="199"/>
    </row>
    <row r="72" spans="1:4" ht="13.5" thickBot="1" x14ac:dyDescent="0.25">
      <c r="A72" s="200">
        <v>0</v>
      </c>
      <c r="B72" s="201" t="s">
        <v>370</v>
      </c>
      <c r="C72" s="202">
        <v>0</v>
      </c>
      <c r="D72" s="203" t="s">
        <v>399</v>
      </c>
    </row>
    <row r="73" spans="1:4" ht="13.5" customHeight="1" thickBot="1" x14ac:dyDescent="0.25">
      <c r="A73" s="204"/>
      <c r="B73" s="205" t="s">
        <v>265</v>
      </c>
      <c r="C73" s="206">
        <v>0</v>
      </c>
      <c r="D73" s="207"/>
    </row>
    <row r="74" spans="1:4" ht="14.25" customHeight="1" x14ac:dyDescent="0.2">
      <c r="A74" s="208"/>
      <c r="B74" s="209"/>
      <c r="C74" s="210"/>
      <c r="D74" s="211"/>
    </row>
    <row r="75" spans="1:4" ht="15.75" customHeight="1" x14ac:dyDescent="0.2">
      <c r="A75" s="198" t="s">
        <v>152</v>
      </c>
      <c r="B75" s="175" t="s">
        <v>153</v>
      </c>
      <c r="C75" s="173"/>
      <c r="D75" s="199"/>
    </row>
    <row r="76" spans="1:4" ht="13.5" thickBot="1" x14ac:dyDescent="0.25">
      <c r="A76" s="200">
        <v>0</v>
      </c>
      <c r="B76" s="201" t="s">
        <v>370</v>
      </c>
      <c r="C76" s="202">
        <v>0</v>
      </c>
      <c r="D76" s="203" t="s">
        <v>399</v>
      </c>
    </row>
    <row r="77" spans="1:4" ht="13.5" customHeight="1" thickBot="1" x14ac:dyDescent="0.25">
      <c r="A77" s="204"/>
      <c r="B77" s="205" t="s">
        <v>265</v>
      </c>
      <c r="C77" s="206">
        <v>0</v>
      </c>
      <c r="D77" s="207"/>
    </row>
    <row r="78" spans="1:4" ht="14.25" customHeight="1" x14ac:dyDescent="0.2">
      <c r="A78" s="208"/>
      <c r="B78" s="209"/>
      <c r="C78" s="210"/>
      <c r="D78" s="211"/>
    </row>
    <row r="79" spans="1:4" ht="15.75" customHeight="1" x14ac:dyDescent="0.2">
      <c r="A79" s="198" t="s">
        <v>157</v>
      </c>
      <c r="B79" s="175" t="s">
        <v>158</v>
      </c>
      <c r="C79" s="173"/>
      <c r="D79" s="199"/>
    </row>
    <row r="80" spans="1:4" ht="13.5" thickBot="1" x14ac:dyDescent="0.25">
      <c r="A80" s="200">
        <v>0</v>
      </c>
      <c r="B80" s="201" t="s">
        <v>370</v>
      </c>
      <c r="C80" s="202">
        <v>0</v>
      </c>
      <c r="D80" s="203" t="s">
        <v>399</v>
      </c>
    </row>
    <row r="81" spans="1:4" ht="13.5" customHeight="1" thickBot="1" x14ac:dyDescent="0.25">
      <c r="A81" s="204"/>
      <c r="B81" s="205" t="s">
        <v>265</v>
      </c>
      <c r="C81" s="206">
        <v>0</v>
      </c>
      <c r="D81" s="207"/>
    </row>
    <row r="82" spans="1:4" ht="14.25" customHeight="1" x14ac:dyDescent="0.2">
      <c r="A82" s="208"/>
      <c r="B82" s="209"/>
      <c r="C82" s="210"/>
      <c r="D82" s="211"/>
    </row>
    <row r="83" spans="1:4" ht="15.75" customHeight="1" x14ac:dyDescent="0.2">
      <c r="A83" s="198" t="s">
        <v>161</v>
      </c>
      <c r="B83" s="175" t="s">
        <v>162</v>
      </c>
      <c r="C83" s="173"/>
      <c r="D83" s="199"/>
    </row>
    <row r="84" spans="1:4" ht="13.5" thickBot="1" x14ac:dyDescent="0.25">
      <c r="A84" s="200">
        <v>0</v>
      </c>
      <c r="B84" s="201" t="s">
        <v>370</v>
      </c>
      <c r="C84" s="202">
        <v>0</v>
      </c>
      <c r="D84" s="203" t="s">
        <v>399</v>
      </c>
    </row>
    <row r="85" spans="1:4" ht="13.5" customHeight="1" thickBot="1" x14ac:dyDescent="0.25">
      <c r="A85" s="204"/>
      <c r="B85" s="205" t="s">
        <v>265</v>
      </c>
      <c r="C85" s="206">
        <v>0</v>
      </c>
      <c r="D85" s="207"/>
    </row>
    <row r="86" spans="1:4" ht="14.25" customHeight="1" x14ac:dyDescent="0.2">
      <c r="A86" s="208"/>
      <c r="B86" s="209"/>
      <c r="C86" s="210"/>
      <c r="D86" s="211"/>
    </row>
    <row r="87" spans="1:4" ht="15.75" customHeight="1" x14ac:dyDescent="0.2">
      <c r="A87" s="198" t="s">
        <v>169</v>
      </c>
      <c r="B87" s="175" t="s">
        <v>170</v>
      </c>
      <c r="C87" s="173"/>
      <c r="D87" s="199"/>
    </row>
    <row r="88" spans="1:4" ht="13.5" thickBot="1" x14ac:dyDescent="0.25">
      <c r="A88" s="200">
        <v>0</v>
      </c>
      <c r="B88" s="201" t="s">
        <v>370</v>
      </c>
      <c r="C88" s="202">
        <v>0</v>
      </c>
      <c r="D88" s="203" t="s">
        <v>399</v>
      </c>
    </row>
    <row r="89" spans="1:4" ht="13.5" customHeight="1" thickBot="1" x14ac:dyDescent="0.25">
      <c r="A89" s="204"/>
      <c r="B89" s="205" t="s">
        <v>265</v>
      </c>
      <c r="C89" s="206">
        <v>0</v>
      </c>
      <c r="D89" s="207"/>
    </row>
    <row r="90" spans="1:4" ht="14.25" customHeight="1" x14ac:dyDescent="0.2">
      <c r="A90" s="208"/>
      <c r="B90" s="209"/>
      <c r="C90" s="210"/>
      <c r="D90" s="211"/>
    </row>
    <row r="91" spans="1:4" ht="15.75" customHeight="1" x14ac:dyDescent="0.2">
      <c r="A91" s="198" t="s">
        <v>179</v>
      </c>
      <c r="B91" s="175" t="s">
        <v>180</v>
      </c>
      <c r="C91" s="173"/>
      <c r="D91" s="199"/>
    </row>
    <row r="92" spans="1:4" ht="13.5" thickBot="1" x14ac:dyDescent="0.25">
      <c r="A92" s="200">
        <v>0</v>
      </c>
      <c r="B92" s="201" t="s">
        <v>370</v>
      </c>
      <c r="C92" s="202">
        <v>0</v>
      </c>
      <c r="D92" s="203" t="s">
        <v>399</v>
      </c>
    </row>
    <row r="93" spans="1:4" ht="13.5" customHeight="1" thickBot="1" x14ac:dyDescent="0.25">
      <c r="A93" s="204"/>
      <c r="B93" s="205" t="s">
        <v>265</v>
      </c>
      <c r="C93" s="206">
        <v>0</v>
      </c>
      <c r="D93" s="207"/>
    </row>
    <row r="94" spans="1:4" ht="14.25" customHeight="1" x14ac:dyDescent="0.2">
      <c r="A94" s="208"/>
      <c r="B94" s="209"/>
      <c r="C94" s="210"/>
      <c r="D94" s="211"/>
    </row>
    <row r="95" spans="1:4" ht="15.75" customHeight="1" x14ac:dyDescent="0.2">
      <c r="A95" s="198" t="s">
        <v>186</v>
      </c>
      <c r="B95" s="175" t="s">
        <v>187</v>
      </c>
      <c r="C95" s="173"/>
      <c r="D95" s="199"/>
    </row>
    <row r="96" spans="1:4" ht="13.5" thickBot="1" x14ac:dyDescent="0.25">
      <c r="A96" s="200">
        <v>0</v>
      </c>
      <c r="B96" s="201" t="s">
        <v>370</v>
      </c>
      <c r="C96" s="202">
        <v>0</v>
      </c>
      <c r="D96" s="203" t="s">
        <v>399</v>
      </c>
    </row>
    <row r="97" spans="1:4" ht="13.5" customHeight="1" thickBot="1" x14ac:dyDescent="0.25">
      <c r="A97" s="204"/>
      <c r="B97" s="205" t="s">
        <v>265</v>
      </c>
      <c r="C97" s="206">
        <v>0</v>
      </c>
      <c r="D97" s="207"/>
    </row>
    <row r="98" spans="1:4" ht="14.25" customHeight="1" x14ac:dyDescent="0.2">
      <c r="A98" s="208"/>
      <c r="B98" s="209"/>
      <c r="C98" s="210"/>
      <c r="D98" s="211"/>
    </row>
    <row r="99" spans="1:4" ht="15.75" customHeight="1" x14ac:dyDescent="0.2">
      <c r="A99" s="198" t="s">
        <v>195</v>
      </c>
      <c r="B99" s="175" t="s">
        <v>196</v>
      </c>
      <c r="C99" s="173"/>
      <c r="D99" s="199"/>
    </row>
    <row r="100" spans="1:4" ht="13.5" thickBot="1" x14ac:dyDescent="0.25">
      <c r="A100" s="200">
        <v>0</v>
      </c>
      <c r="B100" s="201" t="s">
        <v>370</v>
      </c>
      <c r="C100" s="202">
        <v>0</v>
      </c>
      <c r="D100" s="203" t="s">
        <v>399</v>
      </c>
    </row>
    <row r="101" spans="1:4" ht="13.5" customHeight="1" thickBot="1" x14ac:dyDescent="0.25">
      <c r="A101" s="204"/>
      <c r="B101" s="205" t="s">
        <v>265</v>
      </c>
      <c r="C101" s="206">
        <v>0</v>
      </c>
      <c r="D101" s="207"/>
    </row>
    <row r="102" spans="1:4" ht="14.25" customHeight="1" x14ac:dyDescent="0.2">
      <c r="A102" s="208"/>
      <c r="B102" s="209"/>
      <c r="C102" s="210"/>
      <c r="D102" s="211"/>
    </row>
    <row r="103" spans="1:4" ht="15.75" customHeight="1" x14ac:dyDescent="0.2">
      <c r="A103" s="198" t="s">
        <v>199</v>
      </c>
      <c r="B103" s="175" t="s">
        <v>200</v>
      </c>
      <c r="C103" s="173"/>
      <c r="D103" s="199"/>
    </row>
    <row r="104" spans="1:4" ht="13.5" thickBot="1" x14ac:dyDescent="0.25">
      <c r="A104" s="200">
        <v>0</v>
      </c>
      <c r="B104" s="201" t="s">
        <v>370</v>
      </c>
      <c r="C104" s="202">
        <v>0</v>
      </c>
      <c r="D104" s="203" t="s">
        <v>399</v>
      </c>
    </row>
    <row r="105" spans="1:4" ht="13.5" customHeight="1" thickBot="1" x14ac:dyDescent="0.25">
      <c r="A105" s="204"/>
      <c r="B105" s="205" t="s">
        <v>265</v>
      </c>
      <c r="C105" s="206">
        <v>0</v>
      </c>
      <c r="D105" s="207"/>
    </row>
    <row r="106" spans="1:4" ht="14.25" customHeight="1" x14ac:dyDescent="0.2">
      <c r="A106" s="208"/>
      <c r="B106" s="209"/>
      <c r="C106" s="210"/>
      <c r="D106" s="211"/>
    </row>
    <row r="107" spans="1:4" ht="15.75" customHeight="1" x14ac:dyDescent="0.2">
      <c r="A107" s="198" t="s">
        <v>203</v>
      </c>
      <c r="B107" s="175" t="s">
        <v>204</v>
      </c>
      <c r="C107" s="173"/>
      <c r="D107" s="199"/>
    </row>
    <row r="108" spans="1:4" ht="13.5" thickBot="1" x14ac:dyDescent="0.25">
      <c r="A108" s="200">
        <v>0</v>
      </c>
      <c r="B108" s="201" t="s">
        <v>370</v>
      </c>
      <c r="C108" s="202">
        <v>0</v>
      </c>
      <c r="D108" s="203" t="s">
        <v>399</v>
      </c>
    </row>
    <row r="109" spans="1:4" ht="13.5" customHeight="1" thickBot="1" x14ac:dyDescent="0.25">
      <c r="A109" s="204"/>
      <c r="B109" s="205" t="s">
        <v>265</v>
      </c>
      <c r="C109" s="206">
        <v>0</v>
      </c>
      <c r="D109" s="207"/>
    </row>
    <row r="110" spans="1:4" ht="14.25" customHeight="1" x14ac:dyDescent="0.2">
      <c r="A110" s="208"/>
      <c r="B110" s="209"/>
      <c r="C110" s="210"/>
      <c r="D110" s="211"/>
    </row>
    <row r="111" spans="1:4" ht="15.75" customHeight="1" x14ac:dyDescent="0.2">
      <c r="A111" s="198" t="s">
        <v>210</v>
      </c>
      <c r="B111" s="175" t="s">
        <v>211</v>
      </c>
      <c r="C111" s="173"/>
      <c r="D111" s="199"/>
    </row>
    <row r="112" spans="1:4" ht="13.5" thickBot="1" x14ac:dyDescent="0.25">
      <c r="A112" s="200">
        <v>1</v>
      </c>
      <c r="B112" s="201" t="s">
        <v>400</v>
      </c>
      <c r="C112" s="202">
        <v>4000000</v>
      </c>
      <c r="D112" s="203" t="s">
        <v>401</v>
      </c>
    </row>
    <row r="113" spans="1:4" ht="13.5" customHeight="1" thickBot="1" x14ac:dyDescent="0.25">
      <c r="A113" s="204"/>
      <c r="B113" s="205" t="s">
        <v>265</v>
      </c>
      <c r="C113" s="206">
        <f>SUM(C112:C112)</f>
        <v>4000000</v>
      </c>
      <c r="D113" s="207"/>
    </row>
    <row r="114" spans="1:4" ht="14.25" customHeight="1" x14ac:dyDescent="0.2">
      <c r="A114" s="208"/>
      <c r="B114" s="209"/>
      <c r="C114" s="210"/>
      <c r="D114" s="211"/>
    </row>
    <row r="115" spans="1:4" ht="15.75" customHeight="1" x14ac:dyDescent="0.2">
      <c r="A115" s="198" t="s">
        <v>217</v>
      </c>
      <c r="B115" s="175" t="s">
        <v>218</v>
      </c>
      <c r="C115" s="173"/>
      <c r="D115" s="199"/>
    </row>
    <row r="116" spans="1:4" ht="13.5" thickBot="1" x14ac:dyDescent="0.25">
      <c r="A116" s="200">
        <v>0</v>
      </c>
      <c r="B116" s="201" t="s">
        <v>370</v>
      </c>
      <c r="C116" s="202">
        <v>0</v>
      </c>
      <c r="D116" s="203" t="s">
        <v>399</v>
      </c>
    </row>
    <row r="117" spans="1:4" ht="13.5" customHeight="1" thickBot="1" x14ac:dyDescent="0.25">
      <c r="A117" s="204"/>
      <c r="B117" s="205" t="s">
        <v>265</v>
      </c>
      <c r="C117" s="206">
        <v>0</v>
      </c>
      <c r="D117" s="207"/>
    </row>
    <row r="118" spans="1:4" ht="14.25" customHeight="1" x14ac:dyDescent="0.2">
      <c r="A118" s="208"/>
      <c r="B118" s="209"/>
      <c r="C118" s="210"/>
      <c r="D118" s="211"/>
    </row>
    <row r="119" spans="1:4" ht="15.75" customHeight="1" x14ac:dyDescent="0.2">
      <c r="A119" s="198" t="s">
        <v>221</v>
      </c>
      <c r="B119" s="175" t="s">
        <v>222</v>
      </c>
      <c r="C119" s="173"/>
      <c r="D119" s="199"/>
    </row>
    <row r="120" spans="1:4" ht="13.5" thickBot="1" x14ac:dyDescent="0.25">
      <c r="A120" s="200">
        <v>0</v>
      </c>
      <c r="B120" s="201" t="s">
        <v>370</v>
      </c>
      <c r="C120" s="202">
        <v>0</v>
      </c>
      <c r="D120" s="203" t="s">
        <v>399</v>
      </c>
    </row>
    <row r="121" spans="1:4" ht="13.5" customHeight="1" thickBot="1" x14ac:dyDescent="0.25">
      <c r="A121" s="204"/>
      <c r="B121" s="205" t="s">
        <v>265</v>
      </c>
      <c r="C121" s="206">
        <v>0</v>
      </c>
      <c r="D121" s="207"/>
    </row>
    <row r="122" spans="1:4" ht="14.25" customHeight="1" x14ac:dyDescent="0.2">
      <c r="A122" s="208"/>
      <c r="B122" s="209"/>
      <c r="C122" s="210"/>
      <c r="D122" s="211"/>
    </row>
    <row r="123" spans="1:4" ht="15.75" customHeight="1" x14ac:dyDescent="0.2">
      <c r="A123" s="198" t="s">
        <v>227</v>
      </c>
      <c r="B123" s="175" t="s">
        <v>228</v>
      </c>
      <c r="C123" s="173"/>
      <c r="D123" s="199"/>
    </row>
    <row r="124" spans="1:4" ht="13.5" thickBot="1" x14ac:dyDescent="0.25">
      <c r="A124" s="200">
        <v>1</v>
      </c>
      <c r="B124" s="201" t="s">
        <v>402</v>
      </c>
      <c r="C124" s="202">
        <v>4387733</v>
      </c>
      <c r="D124" s="203" t="s">
        <v>401</v>
      </c>
    </row>
    <row r="125" spans="1:4" ht="13.5" customHeight="1" thickBot="1" x14ac:dyDescent="0.25">
      <c r="A125" s="204"/>
      <c r="B125" s="205" t="s">
        <v>265</v>
      </c>
      <c r="C125" s="206">
        <f>SUM(C124:C124)</f>
        <v>4387733</v>
      </c>
      <c r="D125" s="207"/>
    </row>
    <row r="126" spans="1:4" ht="14.25" customHeight="1" x14ac:dyDescent="0.2">
      <c r="A126" s="208"/>
      <c r="B126" s="209"/>
      <c r="C126" s="210"/>
      <c r="D126" s="211"/>
    </row>
    <row r="127" spans="1:4" ht="15.75" customHeight="1" x14ac:dyDescent="0.2">
      <c r="A127" s="198" t="s">
        <v>234</v>
      </c>
      <c r="B127" s="175" t="s">
        <v>235</v>
      </c>
      <c r="C127" s="173"/>
      <c r="D127" s="199"/>
    </row>
    <row r="128" spans="1:4" ht="13.5" thickBot="1" x14ac:dyDescent="0.25">
      <c r="A128" s="200">
        <v>0</v>
      </c>
      <c r="B128" s="201" t="s">
        <v>370</v>
      </c>
      <c r="C128" s="202">
        <v>0</v>
      </c>
      <c r="D128" s="203" t="s">
        <v>399</v>
      </c>
    </row>
    <row r="129" spans="1:4" ht="13.5" customHeight="1" thickBot="1" x14ac:dyDescent="0.25">
      <c r="A129" s="204"/>
      <c r="B129" s="205" t="s">
        <v>265</v>
      </c>
      <c r="C129" s="206">
        <v>0</v>
      </c>
      <c r="D129" s="207"/>
    </row>
    <row r="130" spans="1:4" ht="14.25" customHeight="1" x14ac:dyDescent="0.2">
      <c r="A130" s="208"/>
      <c r="B130" s="209"/>
      <c r="C130" s="210"/>
      <c r="D130" s="211"/>
    </row>
    <row r="131" spans="1:4" ht="15.75" customHeight="1" x14ac:dyDescent="0.2">
      <c r="A131" s="198" t="s">
        <v>239</v>
      </c>
      <c r="B131" s="175" t="s">
        <v>240</v>
      </c>
      <c r="C131" s="173"/>
      <c r="D131" s="199"/>
    </row>
    <row r="132" spans="1:4" ht="13.5" thickBot="1" x14ac:dyDescent="0.25">
      <c r="A132" s="200">
        <v>0</v>
      </c>
      <c r="B132" s="201" t="s">
        <v>370</v>
      </c>
      <c r="C132" s="202">
        <v>0</v>
      </c>
      <c r="D132" s="203" t="s">
        <v>399</v>
      </c>
    </row>
    <row r="133" spans="1:4" ht="13.5" customHeight="1" thickBot="1" x14ac:dyDescent="0.25">
      <c r="A133" s="204"/>
      <c r="B133" s="205" t="s">
        <v>265</v>
      </c>
      <c r="C133" s="206">
        <v>0</v>
      </c>
      <c r="D133" s="207"/>
    </row>
    <row r="134" spans="1:4" ht="14.25" customHeight="1" x14ac:dyDescent="0.2">
      <c r="A134" s="208"/>
      <c r="B134" s="209"/>
      <c r="C134" s="210"/>
      <c r="D134" s="211"/>
    </row>
    <row r="135" spans="1:4" ht="15.75" customHeight="1" x14ac:dyDescent="0.2">
      <c r="A135" s="198" t="s">
        <v>244</v>
      </c>
      <c r="B135" s="175" t="s">
        <v>245</v>
      </c>
      <c r="C135" s="173"/>
      <c r="D135" s="199"/>
    </row>
    <row r="136" spans="1:4" ht="13.5" thickBot="1" x14ac:dyDescent="0.25">
      <c r="A136" s="200">
        <v>0</v>
      </c>
      <c r="B136" s="201" t="s">
        <v>370</v>
      </c>
      <c r="C136" s="202">
        <v>0</v>
      </c>
      <c r="D136" s="203" t="s">
        <v>399</v>
      </c>
    </row>
    <row r="137" spans="1:4" ht="13.5" customHeight="1" thickBot="1" x14ac:dyDescent="0.25">
      <c r="A137" s="204"/>
      <c r="B137" s="205" t="s">
        <v>265</v>
      </c>
      <c r="C137" s="206">
        <v>0</v>
      </c>
      <c r="D137" s="207"/>
    </row>
    <row r="138" spans="1:4" ht="14.25" customHeight="1" x14ac:dyDescent="0.2">
      <c r="A138" s="208"/>
      <c r="B138" s="209"/>
      <c r="C138" s="210"/>
      <c r="D138" s="211"/>
    </row>
    <row r="139" spans="1:4" ht="13.5" customHeight="1" thickBot="1" x14ac:dyDescent="0.25">
      <c r="A139" s="212"/>
      <c r="B139" s="213" t="s">
        <v>355</v>
      </c>
      <c r="C139" s="214">
        <f>+C137+C133+C129+C125+C121+C117+C113+C109+C105+C101+C97+C93+C89+C85+C81+C77+C73+C69+C65+C61+C57+C53+C49+C45+C41+C37+C33+C29+C25+C21+C17+C13</f>
        <v>8387733</v>
      </c>
      <c r="D139" s="215"/>
    </row>
  </sheetData>
  <mergeCells count="4">
    <mergeCell ref="A2:D2"/>
    <mergeCell ref="A3:D3"/>
    <mergeCell ref="A4:D4"/>
    <mergeCell ref="A5:D5"/>
  </mergeCells>
  <pageMargins left="1" right="1" top="0.5" bottom="0.5" header="0.25" footer="0.25"/>
  <pageSetup paperSize="9" scale="74" orientation="landscape" horizontalDpi="1200" verticalDpi="1200"/>
  <headerFooter>
    <oddHeader>&amp;LOFFICE OF HEALTH CARE ACCESS&amp;CANNUAL REPORTING&amp;RHARTFORD HOSPITAL</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topLeftCell="A7" workbookViewId="0">
      <selection activeCell="H20" sqref="H20"/>
    </sheetView>
  </sheetViews>
  <sheetFormatPr defaultRowHeight="15" x14ac:dyDescent="0.2"/>
  <cols>
    <col min="1" max="1" width="5.33203125" customWidth="1"/>
    <col min="2" max="2" width="34.109375" customWidth="1"/>
    <col min="3" max="3" width="15.109375" customWidth="1"/>
    <col min="4" max="4" width="17.77734375" customWidth="1"/>
    <col min="5" max="5" width="16.33203125" style="1" customWidth="1"/>
    <col min="6" max="6" width="15.21875" style="1" customWidth="1"/>
  </cols>
  <sheetData>
    <row r="1" spans="1:6" x14ac:dyDescent="0.2">
      <c r="B1" s="457"/>
      <c r="C1" s="457"/>
      <c r="D1" s="457"/>
    </row>
    <row r="2" spans="1:6" s="216" customFormat="1" x14ac:dyDescent="0.2">
      <c r="A2" s="458" t="s">
        <v>0</v>
      </c>
      <c r="B2" s="458"/>
      <c r="C2" s="458"/>
      <c r="D2" s="458"/>
      <c r="E2" s="458"/>
      <c r="F2" s="458"/>
    </row>
    <row r="3" spans="1:6" s="216" customFormat="1" x14ac:dyDescent="0.2">
      <c r="A3" s="458" t="s">
        <v>1</v>
      </c>
      <c r="B3" s="458"/>
      <c r="C3" s="458"/>
      <c r="D3" s="458"/>
      <c r="E3" s="458"/>
      <c r="F3" s="458"/>
    </row>
    <row r="4" spans="1:6" s="216" customFormat="1" x14ac:dyDescent="0.2">
      <c r="A4" s="458" t="s">
        <v>2</v>
      </c>
      <c r="B4" s="458"/>
      <c r="C4" s="458"/>
      <c r="D4" s="458"/>
      <c r="E4" s="458"/>
      <c r="F4" s="458"/>
    </row>
    <row r="5" spans="1:6" s="216" customFormat="1" x14ac:dyDescent="0.2">
      <c r="A5" s="458" t="s">
        <v>403</v>
      </c>
      <c r="B5" s="458"/>
      <c r="C5" s="458"/>
      <c r="D5" s="458"/>
      <c r="E5" s="458"/>
      <c r="F5" s="458"/>
    </row>
    <row r="6" spans="1:6" s="216" customFormat="1" x14ac:dyDescent="0.2">
      <c r="A6" s="458" t="s">
        <v>404</v>
      </c>
      <c r="B6" s="458"/>
      <c r="C6" s="458"/>
      <c r="D6" s="458"/>
      <c r="E6" s="458"/>
      <c r="F6" s="458"/>
    </row>
    <row r="7" spans="1:6" s="216" customFormat="1" ht="13.5" customHeight="1" thickBot="1" x14ac:dyDescent="0.25">
      <c r="B7" s="456"/>
      <c r="C7" s="456"/>
      <c r="D7" s="456"/>
      <c r="E7" s="217"/>
      <c r="F7" s="217"/>
    </row>
    <row r="8" spans="1:6" s="216" customFormat="1" x14ac:dyDescent="0.2">
      <c r="A8" s="219">
        <v>-1</v>
      </c>
      <c r="B8" s="220">
        <v>-2</v>
      </c>
      <c r="C8" s="221">
        <v>-3</v>
      </c>
      <c r="D8" s="220">
        <v>-4</v>
      </c>
      <c r="E8" s="221">
        <v>-5</v>
      </c>
      <c r="F8" s="222">
        <v>-6</v>
      </c>
    </row>
    <row r="9" spans="1:6" s="223" customFormat="1" ht="26.25" thickBot="1" x14ac:dyDescent="0.25">
      <c r="A9" s="224" t="s">
        <v>5</v>
      </c>
      <c r="B9" s="225" t="s">
        <v>6</v>
      </c>
      <c r="C9" s="226" t="s">
        <v>405</v>
      </c>
      <c r="D9" s="227" t="s">
        <v>406</v>
      </c>
      <c r="E9" s="228" t="s">
        <v>407</v>
      </c>
      <c r="F9" s="229" t="s">
        <v>408</v>
      </c>
    </row>
    <row r="10" spans="1:6" x14ac:dyDescent="0.2">
      <c r="A10" s="230"/>
      <c r="B10" s="231"/>
      <c r="C10" s="232"/>
      <c r="D10" s="233"/>
      <c r="E10" s="173"/>
      <c r="F10" s="172"/>
    </row>
    <row r="11" spans="1:6" ht="13.5" customHeight="1" thickBot="1" x14ac:dyDescent="0.25">
      <c r="A11" s="167" t="s">
        <v>8</v>
      </c>
      <c r="B11" s="234" t="s">
        <v>409</v>
      </c>
      <c r="C11" s="235"/>
      <c r="D11" s="235"/>
      <c r="E11" s="235"/>
      <c r="F11" s="236"/>
    </row>
    <row r="12" spans="1:6" ht="15.75" customHeight="1" x14ac:dyDescent="0.2">
      <c r="A12" s="237"/>
      <c r="B12" s="238" t="s">
        <v>410</v>
      </c>
      <c r="C12" s="239">
        <v>0</v>
      </c>
      <c r="D12" s="239">
        <v>0</v>
      </c>
      <c r="E12" s="239">
        <f t="shared" ref="E12:E18" si="0">D12-C12</f>
        <v>0</v>
      </c>
      <c r="F12" s="240">
        <f t="shared" ref="F12:F18" si="1">IF(C12=0,0,E12/C12)</f>
        <v>0</v>
      </c>
    </row>
    <row r="13" spans="1:6" x14ac:dyDescent="0.2">
      <c r="A13" s="241">
        <v>1</v>
      </c>
      <c r="B13" s="242" t="s">
        <v>411</v>
      </c>
      <c r="C13" s="243">
        <v>0</v>
      </c>
      <c r="D13" s="243">
        <v>0</v>
      </c>
      <c r="E13" s="243">
        <f t="shared" si="0"/>
        <v>0</v>
      </c>
      <c r="F13" s="244">
        <f t="shared" si="1"/>
        <v>0</v>
      </c>
    </row>
    <row r="14" spans="1:6" x14ac:dyDescent="0.2">
      <c r="A14" s="241">
        <v>2</v>
      </c>
      <c r="B14" s="242" t="s">
        <v>412</v>
      </c>
      <c r="C14" s="243">
        <v>0</v>
      </c>
      <c r="D14" s="243">
        <v>0</v>
      </c>
      <c r="E14" s="243">
        <f t="shared" si="0"/>
        <v>0</v>
      </c>
      <c r="F14" s="244">
        <f t="shared" si="1"/>
        <v>0</v>
      </c>
    </row>
    <row r="15" spans="1:6" x14ac:dyDescent="0.2">
      <c r="A15" s="241">
        <v>3</v>
      </c>
      <c r="B15" s="242" t="s">
        <v>413</v>
      </c>
      <c r="C15" s="243">
        <v>0</v>
      </c>
      <c r="D15" s="243">
        <v>0</v>
      </c>
      <c r="E15" s="243">
        <f t="shared" si="0"/>
        <v>0</v>
      </c>
      <c r="F15" s="244">
        <f t="shared" si="1"/>
        <v>0</v>
      </c>
    </row>
    <row r="16" spans="1:6" x14ac:dyDescent="0.2">
      <c r="A16" s="241">
        <v>4</v>
      </c>
      <c r="B16" s="242" t="s">
        <v>414</v>
      </c>
      <c r="C16" s="243">
        <v>0</v>
      </c>
      <c r="D16" s="243">
        <v>0</v>
      </c>
      <c r="E16" s="243">
        <f t="shared" si="0"/>
        <v>0</v>
      </c>
      <c r="F16" s="244">
        <f t="shared" si="1"/>
        <v>0</v>
      </c>
    </row>
    <row r="17" spans="1:6" ht="15.75" x14ac:dyDescent="0.25">
      <c r="A17" s="132"/>
      <c r="B17" s="245" t="s">
        <v>415</v>
      </c>
      <c r="C17" s="246">
        <f>C12+(C13+C14-C15+C16)</f>
        <v>0</v>
      </c>
      <c r="D17" s="246">
        <f>D12+(D13+D14-D15+D16)</f>
        <v>0</v>
      </c>
      <c r="E17" s="246">
        <f t="shared" si="0"/>
        <v>0</v>
      </c>
      <c r="F17" s="247">
        <f t="shared" si="1"/>
        <v>0</v>
      </c>
    </row>
    <row r="18" spans="1:6" x14ac:dyDescent="0.2">
      <c r="A18" s="248">
        <v>5</v>
      </c>
      <c r="B18" s="249" t="s">
        <v>416</v>
      </c>
      <c r="C18" s="250">
        <v>0</v>
      </c>
      <c r="D18" s="250">
        <v>0</v>
      </c>
      <c r="E18" s="250">
        <f t="shared" si="0"/>
        <v>0</v>
      </c>
      <c r="F18" s="251">
        <f t="shared" si="1"/>
        <v>0</v>
      </c>
    </row>
    <row r="19" spans="1:6" ht="13.5" customHeight="1" x14ac:dyDescent="0.2">
      <c r="A19" s="252"/>
      <c r="B19" s="253"/>
      <c r="C19" s="254"/>
      <c r="D19" s="254"/>
      <c r="E19" s="254"/>
      <c r="F19" s="255"/>
    </row>
    <row r="20" spans="1:6" ht="13.5" customHeight="1" thickBot="1" x14ac:dyDescent="0.25">
      <c r="A20" s="167" t="s">
        <v>38</v>
      </c>
      <c r="B20" s="234" t="s">
        <v>417</v>
      </c>
      <c r="C20" s="235"/>
      <c r="D20" s="235"/>
      <c r="E20" s="235"/>
      <c r="F20" s="236"/>
    </row>
    <row r="21" spans="1:6" ht="15.75" customHeight="1" x14ac:dyDescent="0.2">
      <c r="A21" s="237"/>
      <c r="B21" s="238" t="s">
        <v>410</v>
      </c>
      <c r="C21" s="239">
        <v>37806238</v>
      </c>
      <c r="D21" s="239">
        <v>36085564</v>
      </c>
      <c r="E21" s="239">
        <f t="shared" ref="E21:E27" si="2">D21-C21</f>
        <v>-1720674</v>
      </c>
      <c r="F21" s="240">
        <f t="shared" ref="F21:F27" si="3">IF(C21=0,0,E21/C21)</f>
        <v>-4.5512965347147209E-2</v>
      </c>
    </row>
    <row r="22" spans="1:6" x14ac:dyDescent="0.2">
      <c r="A22" s="241">
        <v>1</v>
      </c>
      <c r="B22" s="242" t="s">
        <v>411</v>
      </c>
      <c r="C22" s="243">
        <v>100000</v>
      </c>
      <c r="D22" s="243">
        <v>100</v>
      </c>
      <c r="E22" s="243">
        <f t="shared" si="2"/>
        <v>-99900</v>
      </c>
      <c r="F22" s="244">
        <f t="shared" si="3"/>
        <v>-0.999</v>
      </c>
    </row>
    <row r="23" spans="1:6" x14ac:dyDescent="0.2">
      <c r="A23" s="241">
        <v>2</v>
      </c>
      <c r="B23" s="242" t="s">
        <v>412</v>
      </c>
      <c r="C23" s="243">
        <v>3628558</v>
      </c>
      <c r="D23" s="243">
        <v>2031381</v>
      </c>
      <c r="E23" s="243">
        <f t="shared" si="2"/>
        <v>-1597177</v>
      </c>
      <c r="F23" s="244">
        <f t="shared" si="3"/>
        <v>-0.44016851873388824</v>
      </c>
    </row>
    <row r="24" spans="1:6" x14ac:dyDescent="0.2">
      <c r="A24" s="241">
        <v>3</v>
      </c>
      <c r="B24" s="242" t="s">
        <v>413</v>
      </c>
      <c r="C24" s="243">
        <v>2097426</v>
      </c>
      <c r="D24" s="243">
        <v>1531292</v>
      </c>
      <c r="E24" s="243">
        <f t="shared" si="2"/>
        <v>-566134</v>
      </c>
      <c r="F24" s="244">
        <f t="shared" si="3"/>
        <v>-0.26991846196242442</v>
      </c>
    </row>
    <row r="25" spans="1:6" x14ac:dyDescent="0.2">
      <c r="A25" s="241">
        <v>4</v>
      </c>
      <c r="B25" s="242" t="s">
        <v>414</v>
      </c>
      <c r="C25" s="243">
        <v>-3351806</v>
      </c>
      <c r="D25" s="243">
        <v>5967616</v>
      </c>
      <c r="E25" s="243">
        <f t="shared" si="2"/>
        <v>9319422</v>
      </c>
      <c r="F25" s="244">
        <f t="shared" si="3"/>
        <v>-2.7804180790893027</v>
      </c>
    </row>
    <row r="26" spans="1:6" ht="15.75" x14ac:dyDescent="0.25">
      <c r="A26" s="132"/>
      <c r="B26" s="245" t="s">
        <v>415</v>
      </c>
      <c r="C26" s="246">
        <f>C21+(C22+C23-C24+C25)</f>
        <v>36085564</v>
      </c>
      <c r="D26" s="246">
        <f>D21+(D22+D23-D24+D25)</f>
        <v>42553369</v>
      </c>
      <c r="E26" s="246">
        <f t="shared" si="2"/>
        <v>6467805</v>
      </c>
      <c r="F26" s="247">
        <f t="shared" si="3"/>
        <v>0.17923524764639953</v>
      </c>
    </row>
    <row r="27" spans="1:6" x14ac:dyDescent="0.2">
      <c r="A27" s="248">
        <v>5</v>
      </c>
      <c r="B27" s="249" t="s">
        <v>416</v>
      </c>
      <c r="C27" s="250">
        <v>1443422.56</v>
      </c>
      <c r="D27" s="250">
        <v>1702134.76</v>
      </c>
      <c r="E27" s="250">
        <f t="shared" si="2"/>
        <v>258712.19999999995</v>
      </c>
      <c r="F27" s="251">
        <f t="shared" si="3"/>
        <v>0.1792352476463995</v>
      </c>
    </row>
    <row r="28" spans="1:6" ht="13.5" customHeight="1" x14ac:dyDescent="0.2">
      <c r="A28" s="252"/>
      <c r="B28" s="253"/>
      <c r="C28" s="254"/>
      <c r="D28" s="254"/>
      <c r="E28" s="254"/>
      <c r="F28" s="255"/>
    </row>
    <row r="29" spans="1:6" ht="13.5" customHeight="1" thickBot="1" x14ac:dyDescent="0.25">
      <c r="A29" s="167" t="s">
        <v>51</v>
      </c>
      <c r="B29" s="234" t="s">
        <v>418</v>
      </c>
      <c r="C29" s="235"/>
      <c r="D29" s="235"/>
      <c r="E29" s="235"/>
      <c r="F29" s="236"/>
    </row>
    <row r="30" spans="1:6" ht="15.75" customHeight="1" x14ac:dyDescent="0.2">
      <c r="A30" s="237"/>
      <c r="B30" s="238" t="s">
        <v>410</v>
      </c>
      <c r="C30" s="239">
        <v>0</v>
      </c>
      <c r="D30" s="239">
        <v>0</v>
      </c>
      <c r="E30" s="239">
        <f t="shared" ref="E30:E36" si="4">D30-C30</f>
        <v>0</v>
      </c>
      <c r="F30" s="240">
        <f t="shared" ref="F30:F36" si="5">IF(C30=0,0,E30/C30)</f>
        <v>0</v>
      </c>
    </row>
    <row r="31" spans="1:6" x14ac:dyDescent="0.2">
      <c r="A31" s="241">
        <v>1</v>
      </c>
      <c r="B31" s="242" t="s">
        <v>411</v>
      </c>
      <c r="C31" s="243">
        <v>0</v>
      </c>
      <c r="D31" s="243">
        <v>0</v>
      </c>
      <c r="E31" s="243">
        <f t="shared" si="4"/>
        <v>0</v>
      </c>
      <c r="F31" s="244">
        <f t="shared" si="5"/>
        <v>0</v>
      </c>
    </row>
    <row r="32" spans="1:6" x14ac:dyDescent="0.2">
      <c r="A32" s="241">
        <v>2</v>
      </c>
      <c r="B32" s="242" t="s">
        <v>412</v>
      </c>
      <c r="C32" s="243">
        <v>0</v>
      </c>
      <c r="D32" s="243">
        <v>0</v>
      </c>
      <c r="E32" s="243">
        <f t="shared" si="4"/>
        <v>0</v>
      </c>
      <c r="F32" s="244">
        <f t="shared" si="5"/>
        <v>0</v>
      </c>
    </row>
    <row r="33" spans="1:6" x14ac:dyDescent="0.2">
      <c r="A33" s="241">
        <v>3</v>
      </c>
      <c r="B33" s="242" t="s">
        <v>413</v>
      </c>
      <c r="C33" s="243">
        <v>0</v>
      </c>
      <c r="D33" s="243">
        <v>0</v>
      </c>
      <c r="E33" s="243">
        <f t="shared" si="4"/>
        <v>0</v>
      </c>
      <c r="F33" s="244">
        <f t="shared" si="5"/>
        <v>0</v>
      </c>
    </row>
    <row r="34" spans="1:6" x14ac:dyDescent="0.2">
      <c r="A34" s="241">
        <v>4</v>
      </c>
      <c r="B34" s="242" t="s">
        <v>414</v>
      </c>
      <c r="C34" s="243">
        <v>0</v>
      </c>
      <c r="D34" s="243">
        <v>0</v>
      </c>
      <c r="E34" s="243">
        <f t="shared" si="4"/>
        <v>0</v>
      </c>
      <c r="F34" s="244">
        <f t="shared" si="5"/>
        <v>0</v>
      </c>
    </row>
    <row r="35" spans="1:6" ht="15.75" x14ac:dyDescent="0.25">
      <c r="A35" s="132"/>
      <c r="B35" s="245" t="s">
        <v>415</v>
      </c>
      <c r="C35" s="246">
        <f>C30+(C31+C32-C33+C34)</f>
        <v>0</v>
      </c>
      <c r="D35" s="246">
        <f>D30+(D31+D32-D33+D34)</f>
        <v>0</v>
      </c>
      <c r="E35" s="246">
        <f t="shared" si="4"/>
        <v>0</v>
      </c>
      <c r="F35" s="247">
        <f t="shared" si="5"/>
        <v>0</v>
      </c>
    </row>
    <row r="36" spans="1:6" x14ac:dyDescent="0.2">
      <c r="A36" s="248">
        <v>5</v>
      </c>
      <c r="B36" s="249" t="s">
        <v>416</v>
      </c>
      <c r="C36" s="250">
        <v>0</v>
      </c>
      <c r="D36" s="250">
        <v>0</v>
      </c>
      <c r="E36" s="250">
        <f t="shared" si="4"/>
        <v>0</v>
      </c>
      <c r="F36" s="251">
        <f t="shared" si="5"/>
        <v>0</v>
      </c>
    </row>
    <row r="37" spans="1:6" ht="13.5" customHeight="1" x14ac:dyDescent="0.2">
      <c r="A37" s="252"/>
      <c r="B37" s="253"/>
      <c r="C37" s="254"/>
      <c r="D37" s="254"/>
      <c r="E37" s="254"/>
      <c r="F37" s="255"/>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scale="95" orientation="landscape" horizontalDpi="1200" verticalDpi="1200"/>
  <headerFooter>
    <oddHeader>&amp;L&amp;10OFFICE OF HEALTH CARE ACCESS&amp;C&amp;10ANNUAL REPORTING&amp;R&amp;10HARTFORD HOSPITAL</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09"/>
  <sheetViews>
    <sheetView zoomScale="75" zoomScaleSheetLayoutView="75" workbookViewId="0">
      <selection activeCell="B14" sqref="B14"/>
    </sheetView>
  </sheetViews>
  <sheetFormatPr defaultRowHeight="15.75" x14ac:dyDescent="0.25"/>
  <cols>
    <col min="1" max="1" width="26.109375" style="256" customWidth="1"/>
    <col min="2" max="2" width="38" style="256" customWidth="1"/>
    <col min="3" max="3" width="33.44140625" style="257" customWidth="1"/>
    <col min="4" max="16384" width="8.88671875" style="256"/>
  </cols>
  <sheetData>
    <row r="1" spans="1:4" ht="16.350000000000001" customHeight="1" x14ac:dyDescent="0.25">
      <c r="A1" s="468" t="s">
        <v>0</v>
      </c>
      <c r="B1" s="469"/>
      <c r="C1" s="470"/>
    </row>
    <row r="2" spans="1:4" ht="16.350000000000001" customHeight="1" x14ac:dyDescent="0.25">
      <c r="A2" s="468" t="s">
        <v>1</v>
      </c>
      <c r="B2" s="469"/>
      <c r="C2" s="470"/>
    </row>
    <row r="3" spans="1:4" ht="16.350000000000001" customHeight="1" x14ac:dyDescent="0.25">
      <c r="A3" s="468" t="s">
        <v>2</v>
      </c>
      <c r="B3" s="469"/>
      <c r="C3" s="470"/>
    </row>
    <row r="4" spans="1:4" ht="16.350000000000001" customHeight="1" x14ac:dyDescent="0.25">
      <c r="A4" s="468" t="s">
        <v>419</v>
      </c>
      <c r="B4" s="469"/>
      <c r="C4" s="470"/>
    </row>
    <row r="5" spans="1:4" ht="16.350000000000001" customHeight="1" thickBot="1" x14ac:dyDescent="0.3">
      <c r="A5" s="471"/>
      <c r="B5" s="472"/>
      <c r="C5" s="473"/>
    </row>
    <row r="6" spans="1:4" ht="16.350000000000001" customHeight="1" thickBot="1" x14ac:dyDescent="0.3">
      <c r="A6" s="474" t="s">
        <v>420</v>
      </c>
      <c r="B6" s="475"/>
      <c r="C6" s="476"/>
    </row>
    <row r="7" spans="1:4" ht="16.350000000000001" customHeight="1" thickBot="1" x14ac:dyDescent="0.3">
      <c r="A7" s="259">
        <v>-1</v>
      </c>
      <c r="B7" s="260">
        <v>-2</v>
      </c>
      <c r="C7" s="260">
        <v>-3</v>
      </c>
    </row>
    <row r="8" spans="1:4" ht="16.350000000000001" customHeight="1" thickBot="1" x14ac:dyDescent="0.3">
      <c r="A8" s="261" t="s">
        <v>421</v>
      </c>
      <c r="B8" s="262" t="s">
        <v>422</v>
      </c>
      <c r="C8" s="263" t="s">
        <v>423</v>
      </c>
    </row>
    <row r="9" spans="1:4" s="264" customFormat="1" ht="16.350000000000001" customHeight="1" x14ac:dyDescent="0.25">
      <c r="A9" s="459" t="s">
        <v>424</v>
      </c>
      <c r="B9" s="460"/>
      <c r="C9" s="265">
        <v>429</v>
      </c>
    </row>
    <row r="10" spans="1:4" s="264" customFormat="1" ht="16.350000000000001" customHeight="1" x14ac:dyDescent="0.25">
      <c r="A10" s="461" t="s">
        <v>425</v>
      </c>
      <c r="B10" s="462"/>
      <c r="C10" s="265">
        <v>408</v>
      </c>
      <c r="D10" s="266"/>
    </row>
    <row r="11" spans="1:4" s="264" customFormat="1" ht="16.350000000000001" customHeight="1" thickBot="1" x14ac:dyDescent="0.3">
      <c r="A11" s="463" t="s">
        <v>426</v>
      </c>
      <c r="B11" s="464"/>
      <c r="C11" s="267">
        <v>1531291.96</v>
      </c>
      <c r="D11" s="266"/>
    </row>
    <row r="12" spans="1:4" s="264" customFormat="1" ht="16.350000000000001" customHeight="1" thickBot="1" x14ac:dyDescent="0.3">
      <c r="A12" s="465"/>
      <c r="B12" s="466"/>
      <c r="C12" s="467"/>
      <c r="D12" s="266"/>
    </row>
    <row r="13" spans="1:4" x14ac:dyDescent="0.25">
      <c r="A13" s="268" t="s">
        <v>401</v>
      </c>
      <c r="B13" s="269" t="s">
        <v>427</v>
      </c>
      <c r="C13" s="270">
        <v>16919.37</v>
      </c>
    </row>
    <row r="14" spans="1:4" x14ac:dyDescent="0.25">
      <c r="A14" s="268" t="s">
        <v>428</v>
      </c>
      <c r="B14" s="269" t="s">
        <v>429</v>
      </c>
      <c r="C14" s="270">
        <v>1156</v>
      </c>
    </row>
    <row r="15" spans="1:4" x14ac:dyDescent="0.25">
      <c r="A15" s="268" t="s">
        <v>430</v>
      </c>
      <c r="B15" s="269" t="s">
        <v>429</v>
      </c>
      <c r="C15" s="270">
        <v>1000</v>
      </c>
    </row>
    <row r="16" spans="1:4" x14ac:dyDescent="0.25">
      <c r="A16" s="268" t="s">
        <v>431</v>
      </c>
      <c r="B16" s="269" t="s">
        <v>432</v>
      </c>
      <c r="C16" s="270">
        <v>127</v>
      </c>
    </row>
    <row r="17" spans="1:3" x14ac:dyDescent="0.25">
      <c r="A17" s="268" t="s">
        <v>431</v>
      </c>
      <c r="B17" s="269" t="s">
        <v>432</v>
      </c>
      <c r="C17" s="270">
        <v>65</v>
      </c>
    </row>
    <row r="18" spans="1:3" x14ac:dyDescent="0.25">
      <c r="A18" s="268" t="s">
        <v>433</v>
      </c>
      <c r="B18" s="269" t="s">
        <v>432</v>
      </c>
      <c r="C18" s="270">
        <v>127</v>
      </c>
    </row>
    <row r="19" spans="1:3" x14ac:dyDescent="0.25">
      <c r="A19" s="268" t="s">
        <v>433</v>
      </c>
      <c r="B19" s="269" t="s">
        <v>432</v>
      </c>
      <c r="C19" s="270">
        <v>65</v>
      </c>
    </row>
    <row r="20" spans="1:3" x14ac:dyDescent="0.25">
      <c r="A20" s="268" t="s">
        <v>434</v>
      </c>
      <c r="B20" s="269" t="s">
        <v>432</v>
      </c>
      <c r="C20" s="270">
        <v>127</v>
      </c>
    </row>
    <row r="21" spans="1:3" x14ac:dyDescent="0.25">
      <c r="A21" s="268" t="s">
        <v>435</v>
      </c>
      <c r="B21" s="269" t="s">
        <v>429</v>
      </c>
      <c r="C21" s="270">
        <v>112</v>
      </c>
    </row>
    <row r="22" spans="1:3" x14ac:dyDescent="0.25">
      <c r="A22" s="268" t="s">
        <v>436</v>
      </c>
      <c r="B22" s="269" t="s">
        <v>437</v>
      </c>
      <c r="C22" s="270">
        <v>3892.34</v>
      </c>
    </row>
    <row r="23" spans="1:3" x14ac:dyDescent="0.25">
      <c r="A23" s="268" t="s">
        <v>438</v>
      </c>
      <c r="B23" s="269" t="s">
        <v>432</v>
      </c>
      <c r="C23" s="270">
        <v>65</v>
      </c>
    </row>
    <row r="24" spans="1:3" x14ac:dyDescent="0.25">
      <c r="A24" s="268" t="s">
        <v>438</v>
      </c>
      <c r="B24" s="269" t="s">
        <v>429</v>
      </c>
      <c r="C24" s="270">
        <v>130</v>
      </c>
    </row>
    <row r="25" spans="1:3" x14ac:dyDescent="0.25">
      <c r="A25" s="268" t="s">
        <v>439</v>
      </c>
      <c r="B25" s="269" t="s">
        <v>432</v>
      </c>
      <c r="C25" s="270">
        <v>65</v>
      </c>
    </row>
    <row r="26" spans="1:3" x14ac:dyDescent="0.25">
      <c r="A26" s="268" t="s">
        <v>440</v>
      </c>
      <c r="B26" s="269" t="s">
        <v>432</v>
      </c>
      <c r="C26" s="270">
        <v>192</v>
      </c>
    </row>
    <row r="27" spans="1:3" x14ac:dyDescent="0.25">
      <c r="A27" s="268" t="s">
        <v>440</v>
      </c>
      <c r="B27" s="269" t="s">
        <v>432</v>
      </c>
      <c r="C27" s="270">
        <v>65</v>
      </c>
    </row>
    <row r="28" spans="1:3" x14ac:dyDescent="0.25">
      <c r="A28" s="268" t="s">
        <v>440</v>
      </c>
      <c r="B28" s="269" t="s">
        <v>429</v>
      </c>
      <c r="C28" s="270">
        <v>65</v>
      </c>
    </row>
    <row r="29" spans="1:3" x14ac:dyDescent="0.25">
      <c r="A29" s="268" t="s">
        <v>441</v>
      </c>
      <c r="B29" s="269" t="s">
        <v>432</v>
      </c>
      <c r="C29" s="270">
        <v>415</v>
      </c>
    </row>
    <row r="30" spans="1:3" x14ac:dyDescent="0.25">
      <c r="A30" s="268" t="s">
        <v>442</v>
      </c>
      <c r="B30" s="269" t="s">
        <v>432</v>
      </c>
      <c r="C30" s="270">
        <v>189</v>
      </c>
    </row>
    <row r="31" spans="1:3" x14ac:dyDescent="0.25">
      <c r="A31" s="268" t="s">
        <v>442</v>
      </c>
      <c r="B31" s="269" t="s">
        <v>432</v>
      </c>
      <c r="C31" s="270">
        <v>675</v>
      </c>
    </row>
    <row r="32" spans="1:3" x14ac:dyDescent="0.25">
      <c r="A32" s="268" t="s">
        <v>442</v>
      </c>
      <c r="B32" s="269" t="s">
        <v>432</v>
      </c>
      <c r="C32" s="270">
        <v>86.8</v>
      </c>
    </row>
    <row r="33" spans="1:3" x14ac:dyDescent="0.25">
      <c r="A33" s="268" t="s">
        <v>442</v>
      </c>
      <c r="B33" s="269" t="s">
        <v>432</v>
      </c>
      <c r="C33" s="270">
        <v>557.20000000000005</v>
      </c>
    </row>
    <row r="34" spans="1:3" x14ac:dyDescent="0.25">
      <c r="A34" s="268" t="s">
        <v>442</v>
      </c>
      <c r="B34" s="269" t="s">
        <v>429</v>
      </c>
      <c r="C34" s="270">
        <v>130</v>
      </c>
    </row>
    <row r="35" spans="1:3" x14ac:dyDescent="0.25">
      <c r="A35" s="268" t="s">
        <v>442</v>
      </c>
      <c r="B35" s="269" t="s">
        <v>429</v>
      </c>
      <c r="C35" s="270">
        <v>167</v>
      </c>
    </row>
    <row r="36" spans="1:3" x14ac:dyDescent="0.25">
      <c r="A36" s="268" t="s">
        <v>442</v>
      </c>
      <c r="B36" s="269" t="s">
        <v>429</v>
      </c>
      <c r="C36" s="270">
        <v>82</v>
      </c>
    </row>
    <row r="37" spans="1:3" x14ac:dyDescent="0.25">
      <c r="A37" s="268" t="s">
        <v>442</v>
      </c>
      <c r="B37" s="269" t="s">
        <v>429</v>
      </c>
      <c r="C37" s="270">
        <v>675</v>
      </c>
    </row>
    <row r="38" spans="1:3" x14ac:dyDescent="0.25">
      <c r="A38" s="268" t="s">
        <v>443</v>
      </c>
      <c r="B38" s="269" t="s">
        <v>444</v>
      </c>
      <c r="C38" s="270">
        <v>5347.76</v>
      </c>
    </row>
    <row r="39" spans="1:3" x14ac:dyDescent="0.25">
      <c r="A39" s="268" t="s">
        <v>445</v>
      </c>
      <c r="B39" s="269" t="s">
        <v>432</v>
      </c>
      <c r="C39" s="270">
        <v>65</v>
      </c>
    </row>
    <row r="40" spans="1:3" x14ac:dyDescent="0.25">
      <c r="A40" s="268" t="s">
        <v>445</v>
      </c>
      <c r="B40" s="269" t="s">
        <v>432</v>
      </c>
      <c r="C40" s="270">
        <v>127</v>
      </c>
    </row>
    <row r="41" spans="1:3" x14ac:dyDescent="0.25">
      <c r="A41" s="268" t="s">
        <v>446</v>
      </c>
      <c r="B41" s="269" t="s">
        <v>432</v>
      </c>
      <c r="C41" s="270">
        <v>65</v>
      </c>
    </row>
    <row r="42" spans="1:3" x14ac:dyDescent="0.25">
      <c r="A42" s="268" t="s">
        <v>446</v>
      </c>
      <c r="B42" s="269" t="s">
        <v>432</v>
      </c>
      <c r="C42" s="270">
        <v>127</v>
      </c>
    </row>
    <row r="43" spans="1:3" x14ac:dyDescent="0.25">
      <c r="A43" s="268" t="s">
        <v>447</v>
      </c>
      <c r="B43" s="269" t="s">
        <v>444</v>
      </c>
      <c r="C43" s="270">
        <v>4010.82</v>
      </c>
    </row>
    <row r="44" spans="1:3" x14ac:dyDescent="0.25">
      <c r="A44" s="268" t="s">
        <v>448</v>
      </c>
      <c r="B44" s="269" t="s">
        <v>432</v>
      </c>
      <c r="C44" s="270">
        <v>65</v>
      </c>
    </row>
    <row r="45" spans="1:3" x14ac:dyDescent="0.25">
      <c r="A45" s="268" t="s">
        <v>448</v>
      </c>
      <c r="B45" s="269" t="s">
        <v>432</v>
      </c>
      <c r="C45" s="270">
        <v>127</v>
      </c>
    </row>
    <row r="46" spans="1:3" x14ac:dyDescent="0.25">
      <c r="A46" s="268" t="s">
        <v>448</v>
      </c>
      <c r="B46" s="269" t="s">
        <v>429</v>
      </c>
      <c r="C46" s="270">
        <v>130</v>
      </c>
    </row>
    <row r="47" spans="1:3" x14ac:dyDescent="0.25">
      <c r="A47" s="268" t="s">
        <v>448</v>
      </c>
      <c r="B47" s="269" t="s">
        <v>429</v>
      </c>
      <c r="C47" s="270">
        <v>82</v>
      </c>
    </row>
    <row r="48" spans="1:3" x14ac:dyDescent="0.25">
      <c r="A48" s="268" t="s">
        <v>449</v>
      </c>
      <c r="B48" s="269" t="s">
        <v>432</v>
      </c>
      <c r="C48" s="270">
        <v>65</v>
      </c>
    </row>
    <row r="49" spans="1:3" x14ac:dyDescent="0.25">
      <c r="A49" s="268" t="s">
        <v>449</v>
      </c>
      <c r="B49" s="269" t="s">
        <v>432</v>
      </c>
      <c r="C49" s="270">
        <v>147</v>
      </c>
    </row>
    <row r="50" spans="1:3" x14ac:dyDescent="0.25">
      <c r="A50" s="268" t="s">
        <v>449</v>
      </c>
      <c r="B50" s="269" t="s">
        <v>429</v>
      </c>
      <c r="C50" s="270">
        <v>130</v>
      </c>
    </row>
    <row r="51" spans="1:3" x14ac:dyDescent="0.25">
      <c r="A51" s="268" t="s">
        <v>449</v>
      </c>
      <c r="B51" s="269" t="s">
        <v>429</v>
      </c>
      <c r="C51" s="270">
        <v>130</v>
      </c>
    </row>
    <row r="52" spans="1:3" x14ac:dyDescent="0.25">
      <c r="A52" s="268" t="s">
        <v>449</v>
      </c>
      <c r="B52" s="269" t="s">
        <v>429</v>
      </c>
      <c r="C52" s="270">
        <v>260</v>
      </c>
    </row>
    <row r="53" spans="1:3" x14ac:dyDescent="0.25">
      <c r="A53" s="268" t="s">
        <v>450</v>
      </c>
      <c r="B53" s="269" t="s">
        <v>432</v>
      </c>
      <c r="C53" s="270">
        <v>145.6</v>
      </c>
    </row>
    <row r="54" spans="1:3" x14ac:dyDescent="0.25">
      <c r="A54" s="268" t="s">
        <v>450</v>
      </c>
      <c r="B54" s="269" t="s">
        <v>432</v>
      </c>
      <c r="C54" s="270">
        <v>147</v>
      </c>
    </row>
    <row r="55" spans="1:3" x14ac:dyDescent="0.25">
      <c r="A55" s="268" t="s">
        <v>451</v>
      </c>
      <c r="B55" s="269" t="s">
        <v>452</v>
      </c>
      <c r="C55" s="270">
        <v>11023.2</v>
      </c>
    </row>
    <row r="56" spans="1:3" x14ac:dyDescent="0.25">
      <c r="A56" s="268" t="s">
        <v>453</v>
      </c>
      <c r="B56" s="269" t="s">
        <v>454</v>
      </c>
      <c r="C56" s="270">
        <v>695.47</v>
      </c>
    </row>
    <row r="57" spans="1:3" x14ac:dyDescent="0.25">
      <c r="A57" s="268" t="s">
        <v>453</v>
      </c>
      <c r="B57" s="269" t="s">
        <v>454</v>
      </c>
      <c r="C57" s="270">
        <v>59.53</v>
      </c>
    </row>
    <row r="58" spans="1:3" x14ac:dyDescent="0.25">
      <c r="A58" s="268" t="s">
        <v>455</v>
      </c>
      <c r="B58" s="269" t="s">
        <v>432</v>
      </c>
      <c r="C58" s="270">
        <v>127</v>
      </c>
    </row>
    <row r="59" spans="1:3" x14ac:dyDescent="0.25">
      <c r="A59" s="268" t="s">
        <v>455</v>
      </c>
      <c r="B59" s="269" t="s">
        <v>432</v>
      </c>
      <c r="C59" s="270">
        <v>40.24</v>
      </c>
    </row>
    <row r="60" spans="1:3" x14ac:dyDescent="0.25">
      <c r="A60" s="268" t="s">
        <v>456</v>
      </c>
      <c r="B60" s="269" t="s">
        <v>432</v>
      </c>
      <c r="C60" s="270">
        <v>130</v>
      </c>
    </row>
    <row r="61" spans="1:3" x14ac:dyDescent="0.25">
      <c r="A61" s="268" t="s">
        <v>456</v>
      </c>
      <c r="B61" s="269" t="s">
        <v>432</v>
      </c>
      <c r="C61" s="270">
        <v>260</v>
      </c>
    </row>
    <row r="62" spans="1:3" x14ac:dyDescent="0.25">
      <c r="A62" s="268" t="s">
        <v>456</v>
      </c>
      <c r="B62" s="269" t="s">
        <v>429</v>
      </c>
      <c r="C62" s="270">
        <v>126</v>
      </c>
    </row>
    <row r="63" spans="1:3" x14ac:dyDescent="0.25">
      <c r="A63" s="268" t="s">
        <v>456</v>
      </c>
      <c r="B63" s="269" t="s">
        <v>429</v>
      </c>
      <c r="C63" s="270">
        <v>86</v>
      </c>
    </row>
    <row r="64" spans="1:3" x14ac:dyDescent="0.25">
      <c r="A64" s="268" t="s">
        <v>457</v>
      </c>
      <c r="B64" s="269" t="s">
        <v>458</v>
      </c>
      <c r="C64" s="270">
        <v>12219.17</v>
      </c>
    </row>
    <row r="65" spans="1:3" x14ac:dyDescent="0.25">
      <c r="A65" s="268" t="s">
        <v>459</v>
      </c>
      <c r="B65" s="269" t="s">
        <v>460</v>
      </c>
      <c r="C65" s="270">
        <v>811.14</v>
      </c>
    </row>
    <row r="66" spans="1:3" x14ac:dyDescent="0.25">
      <c r="A66" s="268" t="s">
        <v>461</v>
      </c>
      <c r="B66" s="269" t="s">
        <v>462</v>
      </c>
      <c r="C66" s="270">
        <v>1660.65</v>
      </c>
    </row>
    <row r="67" spans="1:3" x14ac:dyDescent="0.25">
      <c r="A67" s="268" t="s">
        <v>463</v>
      </c>
      <c r="B67" s="269" t="s">
        <v>444</v>
      </c>
      <c r="C67" s="270">
        <v>7353.17</v>
      </c>
    </row>
    <row r="68" spans="1:3" x14ac:dyDescent="0.25">
      <c r="A68" s="268" t="s">
        <v>463</v>
      </c>
      <c r="B68" s="269" t="s">
        <v>444</v>
      </c>
      <c r="C68" s="270">
        <v>6684.7</v>
      </c>
    </row>
    <row r="69" spans="1:3" x14ac:dyDescent="0.25">
      <c r="A69" s="268" t="s">
        <v>464</v>
      </c>
      <c r="B69" s="269" t="s">
        <v>444</v>
      </c>
      <c r="C69" s="270">
        <v>10027.049999999999</v>
      </c>
    </row>
    <row r="70" spans="1:3" x14ac:dyDescent="0.25">
      <c r="A70" s="268" t="s">
        <v>465</v>
      </c>
      <c r="B70" s="269" t="s">
        <v>444</v>
      </c>
      <c r="C70" s="270">
        <v>688.47</v>
      </c>
    </row>
    <row r="71" spans="1:3" x14ac:dyDescent="0.25">
      <c r="A71" s="268" t="s">
        <v>466</v>
      </c>
      <c r="B71" s="269" t="s">
        <v>444</v>
      </c>
      <c r="C71" s="270">
        <v>3342.35</v>
      </c>
    </row>
    <row r="72" spans="1:3" x14ac:dyDescent="0.25">
      <c r="A72" s="268" t="s">
        <v>467</v>
      </c>
      <c r="B72" s="269" t="s">
        <v>432</v>
      </c>
      <c r="C72" s="270">
        <v>1410.64</v>
      </c>
    </row>
    <row r="73" spans="1:3" x14ac:dyDescent="0.25">
      <c r="A73" s="268" t="s">
        <v>468</v>
      </c>
      <c r="B73" s="269" t="s">
        <v>469</v>
      </c>
      <c r="C73" s="270">
        <v>4928.1000000000004</v>
      </c>
    </row>
    <row r="74" spans="1:3" x14ac:dyDescent="0.25">
      <c r="A74" s="268" t="s">
        <v>470</v>
      </c>
      <c r="B74" s="269" t="s">
        <v>437</v>
      </c>
      <c r="C74" s="270">
        <v>3206.15</v>
      </c>
    </row>
    <row r="75" spans="1:3" x14ac:dyDescent="0.25">
      <c r="A75" s="268" t="s">
        <v>471</v>
      </c>
      <c r="B75" s="269" t="s">
        <v>437</v>
      </c>
      <c r="C75" s="270">
        <v>4152.08</v>
      </c>
    </row>
    <row r="76" spans="1:3" x14ac:dyDescent="0.25">
      <c r="A76" s="268" t="s">
        <v>472</v>
      </c>
      <c r="B76" s="269" t="s">
        <v>473</v>
      </c>
      <c r="C76" s="270">
        <v>244.86</v>
      </c>
    </row>
    <row r="77" spans="1:3" x14ac:dyDescent="0.25">
      <c r="A77" s="268" t="s">
        <v>474</v>
      </c>
      <c r="B77" s="269" t="s">
        <v>444</v>
      </c>
      <c r="C77" s="270">
        <v>4010.82</v>
      </c>
    </row>
    <row r="78" spans="1:3" x14ac:dyDescent="0.25">
      <c r="A78" s="268" t="s">
        <v>475</v>
      </c>
      <c r="B78" s="269" t="s">
        <v>476</v>
      </c>
      <c r="C78" s="270">
        <v>857.14</v>
      </c>
    </row>
    <row r="79" spans="1:3" x14ac:dyDescent="0.25">
      <c r="A79" s="268" t="s">
        <v>477</v>
      </c>
      <c r="B79" s="269" t="s">
        <v>444</v>
      </c>
      <c r="C79" s="270">
        <v>4010.82</v>
      </c>
    </row>
    <row r="80" spans="1:3" x14ac:dyDescent="0.25">
      <c r="A80" s="268" t="s">
        <v>478</v>
      </c>
      <c r="B80" s="269" t="s">
        <v>432</v>
      </c>
      <c r="C80" s="270">
        <v>802</v>
      </c>
    </row>
    <row r="81" spans="1:3" x14ac:dyDescent="0.25">
      <c r="A81" s="268" t="s">
        <v>478</v>
      </c>
      <c r="B81" s="269" t="s">
        <v>432</v>
      </c>
      <c r="C81" s="270">
        <v>427</v>
      </c>
    </row>
    <row r="82" spans="1:3" x14ac:dyDescent="0.25">
      <c r="A82" s="268" t="s">
        <v>478</v>
      </c>
      <c r="B82" s="269" t="s">
        <v>432</v>
      </c>
      <c r="C82" s="270">
        <v>127</v>
      </c>
    </row>
    <row r="83" spans="1:3" x14ac:dyDescent="0.25">
      <c r="A83" s="268" t="s">
        <v>478</v>
      </c>
      <c r="B83" s="269" t="s">
        <v>432</v>
      </c>
      <c r="C83" s="270">
        <v>162</v>
      </c>
    </row>
    <row r="84" spans="1:3" x14ac:dyDescent="0.25">
      <c r="A84" s="268" t="s">
        <v>479</v>
      </c>
      <c r="B84" s="269" t="s">
        <v>429</v>
      </c>
      <c r="C84" s="270">
        <v>130</v>
      </c>
    </row>
    <row r="85" spans="1:3" x14ac:dyDescent="0.25">
      <c r="A85" s="268" t="s">
        <v>479</v>
      </c>
      <c r="B85" s="269" t="s">
        <v>429</v>
      </c>
      <c r="C85" s="270">
        <v>126</v>
      </c>
    </row>
    <row r="86" spans="1:3" x14ac:dyDescent="0.25">
      <c r="A86" s="268" t="s">
        <v>480</v>
      </c>
      <c r="B86" s="269" t="s">
        <v>432</v>
      </c>
      <c r="C86" s="270">
        <v>89</v>
      </c>
    </row>
    <row r="87" spans="1:3" x14ac:dyDescent="0.25">
      <c r="A87" s="268" t="s">
        <v>480</v>
      </c>
      <c r="B87" s="269" t="s">
        <v>432</v>
      </c>
      <c r="C87" s="270">
        <v>180</v>
      </c>
    </row>
    <row r="88" spans="1:3" x14ac:dyDescent="0.25">
      <c r="A88" s="268" t="s">
        <v>480</v>
      </c>
      <c r="B88" s="269" t="s">
        <v>432</v>
      </c>
      <c r="C88" s="270">
        <v>127</v>
      </c>
    </row>
    <row r="89" spans="1:3" x14ac:dyDescent="0.25">
      <c r="A89" s="268" t="s">
        <v>480</v>
      </c>
      <c r="B89" s="269" t="s">
        <v>432</v>
      </c>
      <c r="C89" s="270">
        <v>244</v>
      </c>
    </row>
    <row r="90" spans="1:3" x14ac:dyDescent="0.25">
      <c r="A90" s="268" t="s">
        <v>480</v>
      </c>
      <c r="B90" s="269" t="s">
        <v>429</v>
      </c>
      <c r="C90" s="270">
        <v>361</v>
      </c>
    </row>
    <row r="91" spans="1:3" x14ac:dyDescent="0.25">
      <c r="A91" s="268" t="s">
        <v>480</v>
      </c>
      <c r="B91" s="269" t="s">
        <v>429</v>
      </c>
      <c r="C91" s="270">
        <v>279</v>
      </c>
    </row>
    <row r="92" spans="1:3" x14ac:dyDescent="0.25">
      <c r="A92" s="268" t="s">
        <v>481</v>
      </c>
      <c r="B92" s="269" t="s">
        <v>454</v>
      </c>
      <c r="C92" s="270">
        <v>0.12</v>
      </c>
    </row>
    <row r="93" spans="1:3" x14ac:dyDescent="0.25">
      <c r="A93" s="268" t="s">
        <v>481</v>
      </c>
      <c r="B93" s="269" t="s">
        <v>454</v>
      </c>
      <c r="C93" s="270">
        <v>925</v>
      </c>
    </row>
    <row r="94" spans="1:3" x14ac:dyDescent="0.25">
      <c r="A94" s="268" t="s">
        <v>482</v>
      </c>
      <c r="B94" s="269" t="s">
        <v>483</v>
      </c>
      <c r="C94" s="270">
        <v>2437.1999999999998</v>
      </c>
    </row>
    <row r="95" spans="1:3" x14ac:dyDescent="0.25">
      <c r="A95" s="268" t="s">
        <v>484</v>
      </c>
      <c r="B95" s="269" t="s">
        <v>454</v>
      </c>
      <c r="C95" s="270">
        <v>223.51</v>
      </c>
    </row>
    <row r="96" spans="1:3" x14ac:dyDescent="0.25">
      <c r="A96" s="268" t="s">
        <v>485</v>
      </c>
      <c r="B96" s="269" t="s">
        <v>432</v>
      </c>
      <c r="C96" s="270">
        <v>127</v>
      </c>
    </row>
    <row r="97" spans="1:3" x14ac:dyDescent="0.25">
      <c r="A97" s="268" t="s">
        <v>486</v>
      </c>
      <c r="B97" s="269" t="s">
        <v>473</v>
      </c>
      <c r="C97" s="270">
        <v>-1648.54</v>
      </c>
    </row>
    <row r="98" spans="1:3" x14ac:dyDescent="0.25">
      <c r="A98" s="268" t="s">
        <v>486</v>
      </c>
      <c r="B98" s="269" t="s">
        <v>473</v>
      </c>
      <c r="C98" s="270">
        <v>1648.54</v>
      </c>
    </row>
    <row r="99" spans="1:3" x14ac:dyDescent="0.25">
      <c r="A99" s="268" t="s">
        <v>487</v>
      </c>
      <c r="B99" s="269" t="s">
        <v>432</v>
      </c>
      <c r="C99" s="270">
        <v>386.5</v>
      </c>
    </row>
    <row r="100" spans="1:3" x14ac:dyDescent="0.25">
      <c r="A100" s="268" t="s">
        <v>488</v>
      </c>
      <c r="B100" s="269" t="s">
        <v>432</v>
      </c>
      <c r="C100" s="270">
        <v>112</v>
      </c>
    </row>
    <row r="101" spans="1:3" x14ac:dyDescent="0.25">
      <c r="A101" s="268" t="s">
        <v>489</v>
      </c>
      <c r="B101" s="269" t="s">
        <v>490</v>
      </c>
      <c r="C101" s="270">
        <v>596.04999999999995</v>
      </c>
    </row>
    <row r="102" spans="1:3" x14ac:dyDescent="0.25">
      <c r="A102" s="268" t="s">
        <v>491</v>
      </c>
      <c r="B102" s="269" t="s">
        <v>490</v>
      </c>
      <c r="C102" s="270">
        <v>75</v>
      </c>
    </row>
    <row r="103" spans="1:3" x14ac:dyDescent="0.25">
      <c r="A103" s="268" t="s">
        <v>491</v>
      </c>
      <c r="B103" s="269" t="s">
        <v>490</v>
      </c>
      <c r="C103" s="270">
        <v>75</v>
      </c>
    </row>
    <row r="104" spans="1:3" x14ac:dyDescent="0.25">
      <c r="A104" s="268" t="s">
        <v>491</v>
      </c>
      <c r="B104" s="269" t="s">
        <v>490</v>
      </c>
      <c r="C104" s="270">
        <v>75</v>
      </c>
    </row>
    <row r="105" spans="1:3" x14ac:dyDescent="0.25">
      <c r="A105" s="268" t="s">
        <v>492</v>
      </c>
      <c r="B105" s="269" t="s">
        <v>432</v>
      </c>
      <c r="C105" s="270">
        <v>96.2</v>
      </c>
    </row>
    <row r="106" spans="1:3" x14ac:dyDescent="0.25">
      <c r="A106" s="268" t="s">
        <v>492</v>
      </c>
      <c r="B106" s="269" t="s">
        <v>432</v>
      </c>
      <c r="C106" s="270">
        <v>103.6</v>
      </c>
    </row>
    <row r="107" spans="1:3" x14ac:dyDescent="0.25">
      <c r="A107" s="268" t="s">
        <v>492</v>
      </c>
      <c r="B107" s="269" t="s">
        <v>432</v>
      </c>
      <c r="C107" s="270">
        <v>365.68</v>
      </c>
    </row>
    <row r="108" spans="1:3" x14ac:dyDescent="0.25">
      <c r="A108" s="268" t="s">
        <v>492</v>
      </c>
      <c r="B108" s="269" t="s">
        <v>432</v>
      </c>
      <c r="C108" s="270">
        <v>95.76</v>
      </c>
    </row>
    <row r="109" spans="1:3" x14ac:dyDescent="0.25">
      <c r="A109" s="268" t="s">
        <v>492</v>
      </c>
      <c r="B109" s="269" t="s">
        <v>432</v>
      </c>
      <c r="C109" s="270">
        <v>1707.44</v>
      </c>
    </row>
    <row r="110" spans="1:3" x14ac:dyDescent="0.25">
      <c r="A110" s="268" t="s">
        <v>492</v>
      </c>
      <c r="B110" s="269" t="s">
        <v>432</v>
      </c>
      <c r="C110" s="270">
        <v>192</v>
      </c>
    </row>
    <row r="111" spans="1:3" x14ac:dyDescent="0.25">
      <c r="A111" s="268" t="s">
        <v>493</v>
      </c>
      <c r="B111" s="269" t="s">
        <v>432</v>
      </c>
      <c r="C111" s="270">
        <v>192</v>
      </c>
    </row>
    <row r="112" spans="1:3" x14ac:dyDescent="0.25">
      <c r="A112" s="268" t="s">
        <v>493</v>
      </c>
      <c r="B112" s="269" t="s">
        <v>429</v>
      </c>
      <c r="C112" s="270">
        <v>130</v>
      </c>
    </row>
    <row r="113" spans="1:3" x14ac:dyDescent="0.25">
      <c r="A113" s="268" t="s">
        <v>493</v>
      </c>
      <c r="B113" s="269" t="s">
        <v>429</v>
      </c>
      <c r="C113" s="270">
        <v>308</v>
      </c>
    </row>
    <row r="114" spans="1:3" x14ac:dyDescent="0.25">
      <c r="A114" s="268" t="s">
        <v>493</v>
      </c>
      <c r="B114" s="269" t="s">
        <v>429</v>
      </c>
      <c r="C114" s="270">
        <v>2600</v>
      </c>
    </row>
    <row r="115" spans="1:3" x14ac:dyDescent="0.25">
      <c r="A115" s="268" t="s">
        <v>493</v>
      </c>
      <c r="B115" s="269" t="s">
        <v>429</v>
      </c>
      <c r="C115" s="270">
        <v>-2600</v>
      </c>
    </row>
    <row r="116" spans="1:3" x14ac:dyDescent="0.25">
      <c r="A116" s="268" t="s">
        <v>493</v>
      </c>
      <c r="B116" s="269" t="s">
        <v>429</v>
      </c>
      <c r="C116" s="270">
        <v>2063</v>
      </c>
    </row>
    <row r="117" spans="1:3" x14ac:dyDescent="0.25">
      <c r="A117" s="268" t="s">
        <v>494</v>
      </c>
      <c r="B117" s="269" t="s">
        <v>429</v>
      </c>
      <c r="C117" s="270">
        <v>192</v>
      </c>
    </row>
    <row r="118" spans="1:3" x14ac:dyDescent="0.25">
      <c r="A118" s="268" t="s">
        <v>495</v>
      </c>
      <c r="B118" s="269" t="s">
        <v>432</v>
      </c>
      <c r="C118" s="270">
        <v>127</v>
      </c>
    </row>
    <row r="119" spans="1:3" x14ac:dyDescent="0.25">
      <c r="A119" s="268" t="s">
        <v>495</v>
      </c>
      <c r="B119" s="269" t="s">
        <v>432</v>
      </c>
      <c r="C119" s="270">
        <v>65</v>
      </c>
    </row>
    <row r="120" spans="1:3" x14ac:dyDescent="0.25">
      <c r="A120" s="268" t="s">
        <v>495</v>
      </c>
      <c r="B120" s="269" t="s">
        <v>432</v>
      </c>
      <c r="C120" s="270">
        <v>900</v>
      </c>
    </row>
    <row r="121" spans="1:3" x14ac:dyDescent="0.25">
      <c r="A121" s="268" t="s">
        <v>495</v>
      </c>
      <c r="B121" s="269" t="s">
        <v>429</v>
      </c>
      <c r="C121" s="270">
        <v>245</v>
      </c>
    </row>
    <row r="122" spans="1:3" x14ac:dyDescent="0.25">
      <c r="A122" s="268" t="s">
        <v>495</v>
      </c>
      <c r="B122" s="269" t="s">
        <v>429</v>
      </c>
      <c r="C122" s="270">
        <v>115</v>
      </c>
    </row>
    <row r="123" spans="1:3" x14ac:dyDescent="0.25">
      <c r="A123" s="268" t="s">
        <v>495</v>
      </c>
      <c r="B123" s="269" t="s">
        <v>429</v>
      </c>
      <c r="C123" s="270">
        <v>839</v>
      </c>
    </row>
    <row r="124" spans="1:3" x14ac:dyDescent="0.25">
      <c r="A124" s="268" t="s">
        <v>496</v>
      </c>
      <c r="B124" s="269" t="s">
        <v>432</v>
      </c>
      <c r="C124" s="270">
        <v>910</v>
      </c>
    </row>
    <row r="125" spans="1:3" x14ac:dyDescent="0.25">
      <c r="A125" s="268" t="s">
        <v>496</v>
      </c>
      <c r="B125" s="269" t="s">
        <v>432</v>
      </c>
      <c r="C125" s="270">
        <v>2596.8000000000002</v>
      </c>
    </row>
    <row r="126" spans="1:3" x14ac:dyDescent="0.25">
      <c r="A126" s="268" t="s">
        <v>497</v>
      </c>
      <c r="B126" s="269" t="s">
        <v>432</v>
      </c>
      <c r="C126" s="270">
        <v>1131.29</v>
      </c>
    </row>
    <row r="127" spans="1:3" x14ac:dyDescent="0.25">
      <c r="A127" s="268" t="s">
        <v>497</v>
      </c>
      <c r="B127" s="269" t="s">
        <v>432</v>
      </c>
      <c r="C127" s="270">
        <v>498.69</v>
      </c>
    </row>
    <row r="128" spans="1:3" x14ac:dyDescent="0.25">
      <c r="A128" s="268" t="s">
        <v>498</v>
      </c>
      <c r="B128" s="269" t="s">
        <v>432</v>
      </c>
      <c r="C128" s="270">
        <v>90.99</v>
      </c>
    </row>
    <row r="129" spans="1:3" x14ac:dyDescent="0.25">
      <c r="A129" s="268" t="s">
        <v>498</v>
      </c>
      <c r="B129" s="269" t="s">
        <v>432</v>
      </c>
      <c r="C129" s="270">
        <v>708.55</v>
      </c>
    </row>
    <row r="130" spans="1:3" x14ac:dyDescent="0.25">
      <c r="A130" s="268" t="s">
        <v>498</v>
      </c>
      <c r="B130" s="269" t="s">
        <v>432</v>
      </c>
      <c r="C130" s="270">
        <v>404.19</v>
      </c>
    </row>
    <row r="131" spans="1:3" x14ac:dyDescent="0.25">
      <c r="A131" s="268" t="s">
        <v>498</v>
      </c>
      <c r="B131" s="269" t="s">
        <v>432</v>
      </c>
      <c r="C131" s="270">
        <v>-0.1</v>
      </c>
    </row>
    <row r="132" spans="1:3" x14ac:dyDescent="0.25">
      <c r="A132" s="268" t="s">
        <v>499</v>
      </c>
      <c r="B132" s="269" t="s">
        <v>444</v>
      </c>
      <c r="C132" s="270">
        <v>15374.81</v>
      </c>
    </row>
    <row r="133" spans="1:3" x14ac:dyDescent="0.25">
      <c r="A133" s="268" t="s">
        <v>500</v>
      </c>
      <c r="B133" s="269" t="s">
        <v>490</v>
      </c>
      <c r="C133" s="270">
        <v>580</v>
      </c>
    </row>
    <row r="134" spans="1:3" x14ac:dyDescent="0.25">
      <c r="A134" s="268" t="s">
        <v>501</v>
      </c>
      <c r="B134" s="269" t="s">
        <v>429</v>
      </c>
      <c r="C134" s="270">
        <v>145.6</v>
      </c>
    </row>
    <row r="135" spans="1:3" x14ac:dyDescent="0.25">
      <c r="A135" s="268" t="s">
        <v>502</v>
      </c>
      <c r="B135" s="269" t="s">
        <v>432</v>
      </c>
      <c r="C135" s="270">
        <v>127</v>
      </c>
    </row>
    <row r="136" spans="1:3" x14ac:dyDescent="0.25">
      <c r="A136" s="268" t="s">
        <v>502</v>
      </c>
      <c r="B136" s="269" t="s">
        <v>432</v>
      </c>
      <c r="C136" s="270">
        <v>65</v>
      </c>
    </row>
    <row r="137" spans="1:3" x14ac:dyDescent="0.25">
      <c r="A137" s="268" t="s">
        <v>503</v>
      </c>
      <c r="B137" s="269" t="s">
        <v>458</v>
      </c>
      <c r="C137" s="270">
        <v>41969.01</v>
      </c>
    </row>
    <row r="138" spans="1:3" x14ac:dyDescent="0.25">
      <c r="A138" s="268" t="s">
        <v>504</v>
      </c>
      <c r="B138" s="269" t="s">
        <v>490</v>
      </c>
      <c r="C138" s="270">
        <v>103.49</v>
      </c>
    </row>
    <row r="139" spans="1:3" x14ac:dyDescent="0.25">
      <c r="A139" s="268" t="s">
        <v>505</v>
      </c>
      <c r="B139" s="269" t="s">
        <v>460</v>
      </c>
      <c r="C139" s="270">
        <v>1172.7</v>
      </c>
    </row>
    <row r="140" spans="1:3" x14ac:dyDescent="0.25">
      <c r="A140" s="268" t="s">
        <v>506</v>
      </c>
      <c r="B140" s="269" t="s">
        <v>437</v>
      </c>
      <c r="C140" s="270">
        <v>3484.32</v>
      </c>
    </row>
    <row r="141" spans="1:3" x14ac:dyDescent="0.25">
      <c r="A141" s="268" t="s">
        <v>507</v>
      </c>
      <c r="B141" s="269" t="s">
        <v>508</v>
      </c>
      <c r="C141" s="270">
        <v>1115.54</v>
      </c>
    </row>
    <row r="142" spans="1:3" x14ac:dyDescent="0.25">
      <c r="A142" s="268" t="s">
        <v>509</v>
      </c>
      <c r="B142" s="269" t="s">
        <v>444</v>
      </c>
      <c r="C142" s="270">
        <v>5347.76</v>
      </c>
    </row>
    <row r="143" spans="1:3" x14ac:dyDescent="0.25">
      <c r="A143" s="268" t="s">
        <v>510</v>
      </c>
      <c r="B143" s="269" t="s">
        <v>432</v>
      </c>
      <c r="C143" s="270">
        <v>65</v>
      </c>
    </row>
    <row r="144" spans="1:3" x14ac:dyDescent="0.25">
      <c r="A144" s="268" t="s">
        <v>510</v>
      </c>
      <c r="B144" s="269" t="s">
        <v>432</v>
      </c>
      <c r="C144" s="270">
        <v>93</v>
      </c>
    </row>
    <row r="145" spans="1:3" x14ac:dyDescent="0.25">
      <c r="A145" s="268" t="s">
        <v>510</v>
      </c>
      <c r="B145" s="269" t="s">
        <v>432</v>
      </c>
      <c r="C145" s="270">
        <v>368</v>
      </c>
    </row>
    <row r="146" spans="1:3" x14ac:dyDescent="0.25">
      <c r="A146" s="268" t="s">
        <v>511</v>
      </c>
      <c r="B146" s="269" t="s">
        <v>432</v>
      </c>
      <c r="C146" s="270">
        <v>162</v>
      </c>
    </row>
    <row r="147" spans="1:3" x14ac:dyDescent="0.25">
      <c r="A147" s="268" t="s">
        <v>511</v>
      </c>
      <c r="B147" s="269" t="s">
        <v>432</v>
      </c>
      <c r="C147" s="270">
        <v>259</v>
      </c>
    </row>
    <row r="148" spans="1:3" x14ac:dyDescent="0.25">
      <c r="A148" s="268" t="s">
        <v>511</v>
      </c>
      <c r="B148" s="269" t="s">
        <v>432</v>
      </c>
      <c r="C148" s="270">
        <v>166</v>
      </c>
    </row>
    <row r="149" spans="1:3" x14ac:dyDescent="0.25">
      <c r="A149" s="268" t="s">
        <v>512</v>
      </c>
      <c r="B149" s="269" t="s">
        <v>432</v>
      </c>
      <c r="C149" s="270">
        <v>72</v>
      </c>
    </row>
    <row r="150" spans="1:3" x14ac:dyDescent="0.25">
      <c r="A150" s="268" t="s">
        <v>512</v>
      </c>
      <c r="B150" s="269" t="s">
        <v>432</v>
      </c>
      <c r="C150" s="270">
        <v>137</v>
      </c>
    </row>
    <row r="151" spans="1:3" x14ac:dyDescent="0.25">
      <c r="A151" s="268" t="s">
        <v>512</v>
      </c>
      <c r="B151" s="269" t="s">
        <v>432</v>
      </c>
      <c r="C151" s="270">
        <v>245</v>
      </c>
    </row>
    <row r="152" spans="1:3" x14ac:dyDescent="0.25">
      <c r="A152" s="268" t="s">
        <v>512</v>
      </c>
      <c r="B152" s="269" t="s">
        <v>432</v>
      </c>
      <c r="C152" s="270">
        <v>1802.18</v>
      </c>
    </row>
    <row r="153" spans="1:3" x14ac:dyDescent="0.25">
      <c r="A153" s="268" t="s">
        <v>512</v>
      </c>
      <c r="B153" s="269" t="s">
        <v>429</v>
      </c>
      <c r="C153" s="270">
        <v>130</v>
      </c>
    </row>
    <row r="154" spans="1:3" x14ac:dyDescent="0.25">
      <c r="A154" s="268" t="s">
        <v>513</v>
      </c>
      <c r="B154" s="269" t="s">
        <v>437</v>
      </c>
      <c r="C154" s="270">
        <v>3959.17</v>
      </c>
    </row>
    <row r="155" spans="1:3" x14ac:dyDescent="0.25">
      <c r="A155" s="268" t="s">
        <v>514</v>
      </c>
      <c r="B155" s="269" t="s">
        <v>432</v>
      </c>
      <c r="C155" s="270">
        <v>390</v>
      </c>
    </row>
    <row r="156" spans="1:3" x14ac:dyDescent="0.25">
      <c r="A156" s="268" t="s">
        <v>514</v>
      </c>
      <c r="B156" s="269" t="s">
        <v>429</v>
      </c>
      <c r="C156" s="270">
        <v>14.9</v>
      </c>
    </row>
    <row r="157" spans="1:3" x14ac:dyDescent="0.25">
      <c r="A157" s="268" t="s">
        <v>514</v>
      </c>
      <c r="B157" s="269" t="s">
        <v>429</v>
      </c>
      <c r="C157" s="270">
        <v>130</v>
      </c>
    </row>
    <row r="158" spans="1:3" x14ac:dyDescent="0.25">
      <c r="A158" s="268" t="s">
        <v>515</v>
      </c>
      <c r="B158" s="269" t="s">
        <v>432</v>
      </c>
      <c r="C158" s="270">
        <v>127</v>
      </c>
    </row>
    <row r="159" spans="1:3" x14ac:dyDescent="0.25">
      <c r="A159" s="268" t="s">
        <v>516</v>
      </c>
      <c r="B159" s="269" t="s">
        <v>432</v>
      </c>
      <c r="C159" s="270">
        <v>65</v>
      </c>
    </row>
    <row r="160" spans="1:3" x14ac:dyDescent="0.25">
      <c r="A160" s="268" t="s">
        <v>516</v>
      </c>
      <c r="B160" s="269" t="s">
        <v>432</v>
      </c>
      <c r="C160" s="270">
        <v>127</v>
      </c>
    </row>
    <row r="161" spans="1:3" x14ac:dyDescent="0.25">
      <c r="A161" s="268" t="s">
        <v>517</v>
      </c>
      <c r="B161" s="269" t="s">
        <v>518</v>
      </c>
      <c r="C161" s="270">
        <v>26201.81</v>
      </c>
    </row>
    <row r="162" spans="1:3" x14ac:dyDescent="0.25">
      <c r="A162" s="268" t="s">
        <v>519</v>
      </c>
      <c r="B162" s="269" t="s">
        <v>520</v>
      </c>
      <c r="C162" s="270">
        <v>980.92</v>
      </c>
    </row>
    <row r="163" spans="1:3" x14ac:dyDescent="0.25">
      <c r="A163" s="268" t="s">
        <v>521</v>
      </c>
      <c r="B163" s="269" t="s">
        <v>437</v>
      </c>
      <c r="C163" s="270">
        <v>4208.32</v>
      </c>
    </row>
    <row r="164" spans="1:3" x14ac:dyDescent="0.25">
      <c r="A164" s="268" t="s">
        <v>522</v>
      </c>
      <c r="B164" s="269" t="s">
        <v>437</v>
      </c>
      <c r="C164" s="270">
        <v>3519</v>
      </c>
    </row>
    <row r="165" spans="1:3" x14ac:dyDescent="0.25">
      <c r="A165" s="268" t="s">
        <v>523</v>
      </c>
      <c r="B165" s="269" t="s">
        <v>444</v>
      </c>
      <c r="C165" s="270">
        <v>668.47</v>
      </c>
    </row>
    <row r="166" spans="1:3" x14ac:dyDescent="0.25">
      <c r="A166" s="268" t="s">
        <v>523</v>
      </c>
      <c r="B166" s="269" t="s">
        <v>444</v>
      </c>
      <c r="C166" s="270">
        <v>3342.35</v>
      </c>
    </row>
    <row r="167" spans="1:3" x14ac:dyDescent="0.25">
      <c r="A167" s="268" t="s">
        <v>524</v>
      </c>
      <c r="B167" s="269" t="s">
        <v>437</v>
      </c>
      <c r="C167" s="270">
        <v>3067.5</v>
      </c>
    </row>
    <row r="168" spans="1:3" x14ac:dyDescent="0.25">
      <c r="A168" s="268" t="s">
        <v>525</v>
      </c>
      <c r="B168" s="269" t="s">
        <v>432</v>
      </c>
      <c r="C168" s="270">
        <v>297</v>
      </c>
    </row>
    <row r="169" spans="1:3" x14ac:dyDescent="0.25">
      <c r="A169" s="268" t="s">
        <v>526</v>
      </c>
      <c r="B169" s="269" t="s">
        <v>429</v>
      </c>
      <c r="C169" s="270">
        <v>82</v>
      </c>
    </row>
    <row r="170" spans="1:3" x14ac:dyDescent="0.25">
      <c r="A170" s="268" t="s">
        <v>526</v>
      </c>
      <c r="B170" s="269" t="s">
        <v>429</v>
      </c>
      <c r="C170" s="270">
        <v>127</v>
      </c>
    </row>
    <row r="171" spans="1:3" x14ac:dyDescent="0.25">
      <c r="A171" s="268" t="s">
        <v>526</v>
      </c>
      <c r="B171" s="269" t="s">
        <v>429</v>
      </c>
      <c r="C171" s="270">
        <v>260</v>
      </c>
    </row>
    <row r="172" spans="1:3" x14ac:dyDescent="0.25">
      <c r="A172" s="268" t="s">
        <v>527</v>
      </c>
      <c r="B172" s="269" t="s">
        <v>432</v>
      </c>
      <c r="C172" s="270">
        <v>296</v>
      </c>
    </row>
    <row r="173" spans="1:3" x14ac:dyDescent="0.25">
      <c r="A173" s="268" t="s">
        <v>528</v>
      </c>
      <c r="B173" s="269" t="s">
        <v>529</v>
      </c>
      <c r="C173" s="270">
        <v>319</v>
      </c>
    </row>
    <row r="174" spans="1:3" x14ac:dyDescent="0.25">
      <c r="A174" s="268" t="s">
        <v>528</v>
      </c>
      <c r="B174" s="269" t="s">
        <v>529</v>
      </c>
      <c r="C174" s="270">
        <v>175</v>
      </c>
    </row>
    <row r="175" spans="1:3" x14ac:dyDescent="0.25">
      <c r="A175" s="268" t="s">
        <v>530</v>
      </c>
      <c r="B175" s="269" t="s">
        <v>432</v>
      </c>
      <c r="C175" s="270">
        <v>274</v>
      </c>
    </row>
    <row r="176" spans="1:3" x14ac:dyDescent="0.25">
      <c r="A176" s="268" t="s">
        <v>530</v>
      </c>
      <c r="B176" s="269" t="s">
        <v>429</v>
      </c>
      <c r="C176" s="270">
        <v>256</v>
      </c>
    </row>
    <row r="177" spans="1:3" x14ac:dyDescent="0.25">
      <c r="A177" s="268" t="s">
        <v>530</v>
      </c>
      <c r="B177" s="269" t="s">
        <v>429</v>
      </c>
      <c r="C177" s="270">
        <v>130</v>
      </c>
    </row>
    <row r="178" spans="1:3" x14ac:dyDescent="0.25">
      <c r="A178" s="268" t="s">
        <v>530</v>
      </c>
      <c r="B178" s="269" t="s">
        <v>429</v>
      </c>
      <c r="C178" s="270">
        <v>342</v>
      </c>
    </row>
    <row r="179" spans="1:3" x14ac:dyDescent="0.25">
      <c r="A179" s="268" t="s">
        <v>531</v>
      </c>
      <c r="B179" s="269" t="s">
        <v>432</v>
      </c>
      <c r="C179" s="270">
        <v>342</v>
      </c>
    </row>
    <row r="180" spans="1:3" x14ac:dyDescent="0.25">
      <c r="A180" s="268" t="s">
        <v>531</v>
      </c>
      <c r="B180" s="269" t="s">
        <v>432</v>
      </c>
      <c r="C180" s="270">
        <v>297</v>
      </c>
    </row>
    <row r="181" spans="1:3" x14ac:dyDescent="0.25">
      <c r="A181" s="268" t="s">
        <v>531</v>
      </c>
      <c r="B181" s="269" t="s">
        <v>429</v>
      </c>
      <c r="C181" s="270">
        <v>260</v>
      </c>
    </row>
    <row r="182" spans="1:3" x14ac:dyDescent="0.25">
      <c r="A182" s="268" t="s">
        <v>531</v>
      </c>
      <c r="B182" s="269" t="s">
        <v>429</v>
      </c>
      <c r="C182" s="270">
        <v>900</v>
      </c>
    </row>
    <row r="183" spans="1:3" x14ac:dyDescent="0.25">
      <c r="A183" s="268" t="s">
        <v>531</v>
      </c>
      <c r="B183" s="269" t="s">
        <v>429</v>
      </c>
      <c r="C183" s="270">
        <v>802</v>
      </c>
    </row>
    <row r="184" spans="1:3" x14ac:dyDescent="0.25">
      <c r="A184" s="268" t="s">
        <v>531</v>
      </c>
      <c r="B184" s="269" t="s">
        <v>429</v>
      </c>
      <c r="C184" s="270">
        <v>802</v>
      </c>
    </row>
    <row r="185" spans="1:3" x14ac:dyDescent="0.25">
      <c r="A185" s="268" t="s">
        <v>532</v>
      </c>
      <c r="B185" s="269" t="s">
        <v>432</v>
      </c>
      <c r="C185" s="270">
        <v>607.58000000000004</v>
      </c>
    </row>
    <row r="186" spans="1:3" x14ac:dyDescent="0.25">
      <c r="A186" s="268" t="s">
        <v>533</v>
      </c>
      <c r="B186" s="269" t="s">
        <v>432</v>
      </c>
      <c r="C186" s="270">
        <v>127</v>
      </c>
    </row>
    <row r="187" spans="1:3" x14ac:dyDescent="0.25">
      <c r="A187" s="268" t="s">
        <v>533</v>
      </c>
      <c r="B187" s="269" t="s">
        <v>432</v>
      </c>
      <c r="C187" s="270">
        <v>65</v>
      </c>
    </row>
    <row r="188" spans="1:3" x14ac:dyDescent="0.25">
      <c r="A188" s="268" t="s">
        <v>534</v>
      </c>
      <c r="B188" s="269" t="s">
        <v>432</v>
      </c>
      <c r="C188" s="270">
        <v>2917.6</v>
      </c>
    </row>
    <row r="189" spans="1:3" x14ac:dyDescent="0.25">
      <c r="A189" s="268" t="s">
        <v>534</v>
      </c>
      <c r="B189" s="269" t="s">
        <v>432</v>
      </c>
      <c r="C189" s="270">
        <v>127</v>
      </c>
    </row>
    <row r="190" spans="1:3" x14ac:dyDescent="0.25">
      <c r="A190" s="268" t="s">
        <v>534</v>
      </c>
      <c r="B190" s="269" t="s">
        <v>432</v>
      </c>
      <c r="C190" s="270">
        <v>65</v>
      </c>
    </row>
    <row r="191" spans="1:3" x14ac:dyDescent="0.25">
      <c r="A191" s="268" t="s">
        <v>534</v>
      </c>
      <c r="B191" s="269" t="s">
        <v>432</v>
      </c>
      <c r="C191" s="270">
        <v>164</v>
      </c>
    </row>
    <row r="192" spans="1:3" x14ac:dyDescent="0.25">
      <c r="A192" s="268" t="s">
        <v>535</v>
      </c>
      <c r="B192" s="269" t="s">
        <v>432</v>
      </c>
      <c r="C192" s="270">
        <v>212</v>
      </c>
    </row>
    <row r="193" spans="1:3" x14ac:dyDescent="0.25">
      <c r="A193" s="268" t="s">
        <v>535</v>
      </c>
      <c r="B193" s="269" t="s">
        <v>432</v>
      </c>
      <c r="C193" s="270">
        <v>260</v>
      </c>
    </row>
    <row r="194" spans="1:3" x14ac:dyDescent="0.25">
      <c r="A194" s="268" t="s">
        <v>535</v>
      </c>
      <c r="B194" s="269" t="s">
        <v>432</v>
      </c>
      <c r="C194" s="270">
        <v>802</v>
      </c>
    </row>
    <row r="195" spans="1:3" x14ac:dyDescent="0.25">
      <c r="A195" s="268" t="s">
        <v>535</v>
      </c>
      <c r="B195" s="269" t="s">
        <v>432</v>
      </c>
      <c r="C195" s="270">
        <v>210</v>
      </c>
    </row>
    <row r="196" spans="1:3" x14ac:dyDescent="0.25">
      <c r="A196" s="268" t="s">
        <v>535</v>
      </c>
      <c r="B196" s="269" t="s">
        <v>429</v>
      </c>
      <c r="C196" s="270">
        <v>1942</v>
      </c>
    </row>
    <row r="197" spans="1:3" x14ac:dyDescent="0.25">
      <c r="A197" s="268" t="s">
        <v>536</v>
      </c>
      <c r="B197" s="269" t="s">
        <v>432</v>
      </c>
      <c r="C197" s="270">
        <v>82</v>
      </c>
    </row>
    <row r="198" spans="1:3" x14ac:dyDescent="0.25">
      <c r="A198" s="268" t="s">
        <v>536</v>
      </c>
      <c r="B198" s="269" t="s">
        <v>432</v>
      </c>
      <c r="C198" s="270">
        <v>427</v>
      </c>
    </row>
    <row r="199" spans="1:3" x14ac:dyDescent="0.25">
      <c r="A199" s="268" t="s">
        <v>536</v>
      </c>
      <c r="B199" s="269" t="s">
        <v>432</v>
      </c>
      <c r="C199" s="270">
        <v>427</v>
      </c>
    </row>
    <row r="200" spans="1:3" x14ac:dyDescent="0.25">
      <c r="A200" s="268" t="s">
        <v>536</v>
      </c>
      <c r="B200" s="269" t="s">
        <v>432</v>
      </c>
      <c r="C200" s="270">
        <v>277</v>
      </c>
    </row>
    <row r="201" spans="1:3" x14ac:dyDescent="0.25">
      <c r="A201" s="268" t="s">
        <v>537</v>
      </c>
      <c r="B201" s="269" t="s">
        <v>429</v>
      </c>
      <c r="C201" s="270">
        <v>1295.5999999999999</v>
      </c>
    </row>
    <row r="202" spans="1:3" x14ac:dyDescent="0.25">
      <c r="A202" s="268" t="s">
        <v>537</v>
      </c>
      <c r="B202" s="269" t="s">
        <v>429</v>
      </c>
      <c r="C202" s="270">
        <v>126</v>
      </c>
    </row>
    <row r="203" spans="1:3" x14ac:dyDescent="0.25">
      <c r="A203" s="268" t="s">
        <v>537</v>
      </c>
      <c r="B203" s="269" t="s">
        <v>429</v>
      </c>
      <c r="C203" s="270">
        <v>802</v>
      </c>
    </row>
    <row r="204" spans="1:3" x14ac:dyDescent="0.25">
      <c r="A204" s="268" t="s">
        <v>538</v>
      </c>
      <c r="B204" s="269" t="s">
        <v>432</v>
      </c>
      <c r="C204" s="270">
        <v>127</v>
      </c>
    </row>
    <row r="205" spans="1:3" x14ac:dyDescent="0.25">
      <c r="A205" s="268" t="s">
        <v>539</v>
      </c>
      <c r="B205" s="269" t="s">
        <v>432</v>
      </c>
      <c r="C205" s="270">
        <v>650</v>
      </c>
    </row>
    <row r="206" spans="1:3" x14ac:dyDescent="0.25">
      <c r="A206" s="268" t="s">
        <v>539</v>
      </c>
      <c r="B206" s="269" t="s">
        <v>432</v>
      </c>
      <c r="C206" s="270">
        <v>390</v>
      </c>
    </row>
    <row r="207" spans="1:3" x14ac:dyDescent="0.25">
      <c r="A207" s="268" t="s">
        <v>539</v>
      </c>
      <c r="B207" s="269" t="s">
        <v>429</v>
      </c>
      <c r="C207" s="270">
        <v>2550</v>
      </c>
    </row>
    <row r="208" spans="1:3" x14ac:dyDescent="0.25">
      <c r="A208" s="268" t="s">
        <v>540</v>
      </c>
      <c r="B208" s="269" t="s">
        <v>429</v>
      </c>
      <c r="C208" s="270">
        <v>127</v>
      </c>
    </row>
    <row r="209" spans="1:3" x14ac:dyDescent="0.25">
      <c r="A209" s="268" t="s">
        <v>541</v>
      </c>
      <c r="B209" s="269" t="s">
        <v>432</v>
      </c>
      <c r="C209" s="270">
        <v>166</v>
      </c>
    </row>
    <row r="210" spans="1:3" x14ac:dyDescent="0.25">
      <c r="A210" s="268" t="s">
        <v>541</v>
      </c>
      <c r="B210" s="269" t="s">
        <v>432</v>
      </c>
      <c r="C210" s="270">
        <v>281</v>
      </c>
    </row>
    <row r="211" spans="1:3" x14ac:dyDescent="0.25">
      <c r="A211" s="268" t="s">
        <v>541</v>
      </c>
      <c r="B211" s="269" t="s">
        <v>432</v>
      </c>
      <c r="C211" s="270">
        <v>115</v>
      </c>
    </row>
    <row r="212" spans="1:3" x14ac:dyDescent="0.25">
      <c r="A212" s="268" t="s">
        <v>541</v>
      </c>
      <c r="B212" s="269" t="s">
        <v>432</v>
      </c>
      <c r="C212" s="270">
        <v>132</v>
      </c>
    </row>
    <row r="213" spans="1:3" x14ac:dyDescent="0.25">
      <c r="A213" s="268" t="s">
        <v>542</v>
      </c>
      <c r="B213" s="269" t="s">
        <v>432</v>
      </c>
      <c r="C213" s="270">
        <v>1902.6</v>
      </c>
    </row>
    <row r="214" spans="1:3" x14ac:dyDescent="0.25">
      <c r="A214" s="268" t="s">
        <v>542</v>
      </c>
      <c r="B214" s="269" t="s">
        <v>429</v>
      </c>
      <c r="C214" s="270">
        <v>400</v>
      </c>
    </row>
    <row r="215" spans="1:3" x14ac:dyDescent="0.25">
      <c r="A215" s="268" t="s">
        <v>542</v>
      </c>
      <c r="B215" s="269" t="s">
        <v>429</v>
      </c>
      <c r="C215" s="270">
        <v>82</v>
      </c>
    </row>
    <row r="216" spans="1:3" x14ac:dyDescent="0.25">
      <c r="A216" s="268" t="s">
        <v>542</v>
      </c>
      <c r="B216" s="269" t="s">
        <v>429</v>
      </c>
      <c r="C216" s="270">
        <v>802</v>
      </c>
    </row>
    <row r="217" spans="1:3" x14ac:dyDescent="0.25">
      <c r="A217" s="268" t="s">
        <v>542</v>
      </c>
      <c r="B217" s="269" t="s">
        <v>429</v>
      </c>
      <c r="C217" s="270">
        <v>252</v>
      </c>
    </row>
    <row r="218" spans="1:3" x14ac:dyDescent="0.25">
      <c r="A218" s="268" t="s">
        <v>542</v>
      </c>
      <c r="B218" s="269" t="s">
        <v>429</v>
      </c>
      <c r="C218" s="270">
        <v>230</v>
      </c>
    </row>
    <row r="219" spans="1:3" x14ac:dyDescent="0.25">
      <c r="A219" s="268" t="s">
        <v>542</v>
      </c>
      <c r="B219" s="269" t="s">
        <v>429</v>
      </c>
      <c r="C219" s="270">
        <v>2112</v>
      </c>
    </row>
    <row r="220" spans="1:3" x14ac:dyDescent="0.25">
      <c r="A220" s="268" t="s">
        <v>543</v>
      </c>
      <c r="B220" s="269" t="s">
        <v>429</v>
      </c>
      <c r="C220" s="270">
        <v>127</v>
      </c>
    </row>
    <row r="221" spans="1:3" x14ac:dyDescent="0.25">
      <c r="A221" s="268" t="s">
        <v>544</v>
      </c>
      <c r="B221" s="269" t="s">
        <v>432</v>
      </c>
      <c r="C221" s="270">
        <v>230</v>
      </c>
    </row>
    <row r="222" spans="1:3" x14ac:dyDescent="0.25">
      <c r="A222" s="268" t="s">
        <v>544</v>
      </c>
      <c r="B222" s="269" t="s">
        <v>432</v>
      </c>
      <c r="C222" s="270">
        <v>260</v>
      </c>
    </row>
    <row r="223" spans="1:3" x14ac:dyDescent="0.25">
      <c r="A223" s="268" t="s">
        <v>544</v>
      </c>
      <c r="B223" s="269" t="s">
        <v>432</v>
      </c>
      <c r="C223" s="270">
        <v>166</v>
      </c>
    </row>
    <row r="224" spans="1:3" x14ac:dyDescent="0.25">
      <c r="A224" s="268" t="s">
        <v>544</v>
      </c>
      <c r="B224" s="269" t="s">
        <v>432</v>
      </c>
      <c r="C224" s="270">
        <v>82</v>
      </c>
    </row>
    <row r="225" spans="1:3" x14ac:dyDescent="0.25">
      <c r="A225" s="268" t="s">
        <v>544</v>
      </c>
      <c r="B225" s="269" t="s">
        <v>429</v>
      </c>
      <c r="C225" s="270">
        <v>277</v>
      </c>
    </row>
    <row r="226" spans="1:3" x14ac:dyDescent="0.25">
      <c r="A226" s="268" t="s">
        <v>544</v>
      </c>
      <c r="B226" s="269" t="s">
        <v>429</v>
      </c>
      <c r="C226" s="270">
        <v>260</v>
      </c>
    </row>
    <row r="227" spans="1:3" x14ac:dyDescent="0.25">
      <c r="A227" s="268" t="s">
        <v>545</v>
      </c>
      <c r="B227" s="269" t="s">
        <v>432</v>
      </c>
      <c r="C227" s="270">
        <v>82</v>
      </c>
    </row>
    <row r="228" spans="1:3" x14ac:dyDescent="0.25">
      <c r="A228" s="268" t="s">
        <v>545</v>
      </c>
      <c r="B228" s="269" t="s">
        <v>429</v>
      </c>
      <c r="C228" s="270">
        <v>375</v>
      </c>
    </row>
    <row r="229" spans="1:3" x14ac:dyDescent="0.25">
      <c r="A229" s="268" t="s">
        <v>545</v>
      </c>
      <c r="B229" s="269" t="s">
        <v>429</v>
      </c>
      <c r="C229" s="270">
        <v>331</v>
      </c>
    </row>
    <row r="230" spans="1:3" x14ac:dyDescent="0.25">
      <c r="A230" s="268" t="s">
        <v>545</v>
      </c>
      <c r="B230" s="269" t="s">
        <v>429</v>
      </c>
      <c r="C230" s="270">
        <v>439</v>
      </c>
    </row>
    <row r="231" spans="1:3" x14ac:dyDescent="0.25">
      <c r="A231" s="268" t="s">
        <v>545</v>
      </c>
      <c r="B231" s="269" t="s">
        <v>429</v>
      </c>
      <c r="C231" s="270">
        <v>450</v>
      </c>
    </row>
    <row r="232" spans="1:3" x14ac:dyDescent="0.25">
      <c r="A232" s="268" t="s">
        <v>545</v>
      </c>
      <c r="B232" s="269" t="s">
        <v>429</v>
      </c>
      <c r="C232" s="270">
        <v>130</v>
      </c>
    </row>
    <row r="233" spans="1:3" x14ac:dyDescent="0.25">
      <c r="A233" s="268" t="s">
        <v>545</v>
      </c>
      <c r="B233" s="269" t="s">
        <v>429</v>
      </c>
      <c r="C233" s="270">
        <v>177</v>
      </c>
    </row>
    <row r="234" spans="1:3" x14ac:dyDescent="0.25">
      <c r="A234" s="268" t="s">
        <v>546</v>
      </c>
      <c r="B234" s="269" t="s">
        <v>432</v>
      </c>
      <c r="C234" s="270">
        <v>130</v>
      </c>
    </row>
    <row r="235" spans="1:3" x14ac:dyDescent="0.25">
      <c r="A235" s="268" t="s">
        <v>546</v>
      </c>
      <c r="B235" s="269" t="s">
        <v>429</v>
      </c>
      <c r="C235" s="270">
        <v>82</v>
      </c>
    </row>
    <row r="236" spans="1:3" x14ac:dyDescent="0.25">
      <c r="A236" s="268" t="s">
        <v>547</v>
      </c>
      <c r="B236" s="269" t="s">
        <v>429</v>
      </c>
      <c r="C236" s="270">
        <v>686</v>
      </c>
    </row>
    <row r="237" spans="1:3" x14ac:dyDescent="0.25">
      <c r="A237" s="268" t="s">
        <v>548</v>
      </c>
      <c r="B237" s="269" t="s">
        <v>432</v>
      </c>
      <c r="C237" s="270">
        <v>127</v>
      </c>
    </row>
    <row r="238" spans="1:3" x14ac:dyDescent="0.25">
      <c r="A238" s="268" t="s">
        <v>549</v>
      </c>
      <c r="B238" s="269" t="s">
        <v>432</v>
      </c>
      <c r="C238" s="270">
        <v>177</v>
      </c>
    </row>
    <row r="239" spans="1:3" x14ac:dyDescent="0.25">
      <c r="A239" s="268" t="s">
        <v>549</v>
      </c>
      <c r="B239" s="269" t="s">
        <v>432</v>
      </c>
      <c r="C239" s="270">
        <v>1300</v>
      </c>
    </row>
    <row r="240" spans="1:3" x14ac:dyDescent="0.25">
      <c r="A240" s="268" t="s">
        <v>549</v>
      </c>
      <c r="B240" s="269" t="s">
        <v>429</v>
      </c>
      <c r="C240" s="270">
        <v>2550</v>
      </c>
    </row>
    <row r="241" spans="1:3" x14ac:dyDescent="0.25">
      <c r="A241" s="268" t="s">
        <v>549</v>
      </c>
      <c r="B241" s="269" t="s">
        <v>429</v>
      </c>
      <c r="C241" s="270">
        <v>973</v>
      </c>
    </row>
    <row r="242" spans="1:3" x14ac:dyDescent="0.25">
      <c r="A242" s="268" t="s">
        <v>550</v>
      </c>
      <c r="B242" s="269" t="s">
        <v>432</v>
      </c>
      <c r="C242" s="270">
        <v>127</v>
      </c>
    </row>
    <row r="243" spans="1:3" x14ac:dyDescent="0.25">
      <c r="A243" s="268" t="s">
        <v>551</v>
      </c>
      <c r="B243" s="269" t="s">
        <v>432</v>
      </c>
      <c r="C243" s="270">
        <v>92.96</v>
      </c>
    </row>
    <row r="244" spans="1:3" x14ac:dyDescent="0.25">
      <c r="A244" s="268" t="s">
        <v>552</v>
      </c>
      <c r="B244" s="269" t="s">
        <v>460</v>
      </c>
      <c r="C244" s="270">
        <v>1066.76</v>
      </c>
    </row>
    <row r="245" spans="1:3" x14ac:dyDescent="0.25">
      <c r="A245" s="268" t="s">
        <v>553</v>
      </c>
      <c r="B245" s="269" t="s">
        <v>432</v>
      </c>
      <c r="C245" s="270">
        <v>345.63</v>
      </c>
    </row>
    <row r="246" spans="1:3" x14ac:dyDescent="0.25">
      <c r="A246" s="268" t="s">
        <v>554</v>
      </c>
      <c r="B246" s="269" t="s">
        <v>432</v>
      </c>
      <c r="C246" s="270">
        <v>323.51</v>
      </c>
    </row>
    <row r="247" spans="1:3" x14ac:dyDescent="0.25">
      <c r="A247" s="268" t="s">
        <v>555</v>
      </c>
      <c r="B247" s="269" t="s">
        <v>432</v>
      </c>
      <c r="C247" s="270">
        <v>127</v>
      </c>
    </row>
    <row r="248" spans="1:3" x14ac:dyDescent="0.25">
      <c r="A248" s="268" t="s">
        <v>555</v>
      </c>
      <c r="B248" s="269" t="s">
        <v>432</v>
      </c>
      <c r="C248" s="270">
        <v>65</v>
      </c>
    </row>
    <row r="249" spans="1:3" x14ac:dyDescent="0.25">
      <c r="A249" s="268" t="s">
        <v>556</v>
      </c>
      <c r="B249" s="269" t="s">
        <v>432</v>
      </c>
      <c r="C249" s="270">
        <v>127</v>
      </c>
    </row>
    <row r="250" spans="1:3" x14ac:dyDescent="0.25">
      <c r="A250" s="268" t="s">
        <v>557</v>
      </c>
      <c r="B250" s="269" t="s">
        <v>432</v>
      </c>
      <c r="C250" s="270">
        <v>147</v>
      </c>
    </row>
    <row r="251" spans="1:3" x14ac:dyDescent="0.25">
      <c r="A251" s="268" t="s">
        <v>557</v>
      </c>
      <c r="B251" s="269" t="s">
        <v>432</v>
      </c>
      <c r="C251" s="270">
        <v>65</v>
      </c>
    </row>
    <row r="252" spans="1:3" x14ac:dyDescent="0.25">
      <c r="A252" s="268" t="s">
        <v>558</v>
      </c>
      <c r="B252" s="269" t="s">
        <v>432</v>
      </c>
      <c r="C252" s="270">
        <v>147</v>
      </c>
    </row>
    <row r="253" spans="1:3" x14ac:dyDescent="0.25">
      <c r="A253" s="268" t="s">
        <v>558</v>
      </c>
      <c r="B253" s="269" t="s">
        <v>432</v>
      </c>
      <c r="C253" s="270">
        <v>167</v>
      </c>
    </row>
    <row r="254" spans="1:3" x14ac:dyDescent="0.25">
      <c r="A254" s="268" t="s">
        <v>558</v>
      </c>
      <c r="B254" s="269" t="s">
        <v>432</v>
      </c>
      <c r="C254" s="270">
        <v>297</v>
      </c>
    </row>
    <row r="255" spans="1:3" x14ac:dyDescent="0.25">
      <c r="A255" s="268" t="s">
        <v>558</v>
      </c>
      <c r="B255" s="269" t="s">
        <v>432</v>
      </c>
      <c r="C255" s="270">
        <v>65</v>
      </c>
    </row>
    <row r="256" spans="1:3" x14ac:dyDescent="0.25">
      <c r="A256" s="268" t="s">
        <v>558</v>
      </c>
      <c r="B256" s="269" t="s">
        <v>432</v>
      </c>
      <c r="C256" s="270">
        <v>130</v>
      </c>
    </row>
    <row r="257" spans="1:3" x14ac:dyDescent="0.25">
      <c r="A257" s="268" t="s">
        <v>558</v>
      </c>
      <c r="B257" s="269" t="s">
        <v>432</v>
      </c>
      <c r="C257" s="270">
        <v>118.16</v>
      </c>
    </row>
    <row r="258" spans="1:3" x14ac:dyDescent="0.25">
      <c r="A258" s="268" t="s">
        <v>558</v>
      </c>
      <c r="B258" s="269" t="s">
        <v>429</v>
      </c>
      <c r="C258" s="270">
        <v>48.55</v>
      </c>
    </row>
    <row r="259" spans="1:3" x14ac:dyDescent="0.25">
      <c r="A259" s="268" t="s">
        <v>558</v>
      </c>
      <c r="B259" s="269" t="s">
        <v>429</v>
      </c>
      <c r="C259" s="270">
        <v>557</v>
      </c>
    </row>
    <row r="260" spans="1:3" x14ac:dyDescent="0.25">
      <c r="A260" s="268" t="s">
        <v>558</v>
      </c>
      <c r="B260" s="269" t="s">
        <v>429</v>
      </c>
      <c r="C260" s="270">
        <v>327</v>
      </c>
    </row>
    <row r="261" spans="1:3" x14ac:dyDescent="0.25">
      <c r="A261" s="268" t="s">
        <v>559</v>
      </c>
      <c r="B261" s="269" t="s">
        <v>432</v>
      </c>
      <c r="C261" s="270">
        <v>127</v>
      </c>
    </row>
    <row r="262" spans="1:3" x14ac:dyDescent="0.25">
      <c r="A262" s="268" t="s">
        <v>559</v>
      </c>
      <c r="B262" s="269" t="s">
        <v>432</v>
      </c>
      <c r="C262" s="270">
        <v>65</v>
      </c>
    </row>
    <row r="263" spans="1:3" x14ac:dyDescent="0.25">
      <c r="A263" s="268" t="s">
        <v>560</v>
      </c>
      <c r="B263" s="269" t="s">
        <v>508</v>
      </c>
      <c r="C263" s="270">
        <v>472.42</v>
      </c>
    </row>
    <row r="264" spans="1:3" x14ac:dyDescent="0.25">
      <c r="A264" s="268" t="s">
        <v>560</v>
      </c>
      <c r="B264" s="269" t="s">
        <v>508</v>
      </c>
      <c r="C264" s="270">
        <v>1132</v>
      </c>
    </row>
    <row r="265" spans="1:3" x14ac:dyDescent="0.25">
      <c r="A265" s="268" t="s">
        <v>561</v>
      </c>
      <c r="B265" s="269" t="s">
        <v>454</v>
      </c>
      <c r="C265" s="270">
        <v>150</v>
      </c>
    </row>
    <row r="266" spans="1:3" x14ac:dyDescent="0.25">
      <c r="A266" s="268" t="s">
        <v>561</v>
      </c>
      <c r="B266" s="269" t="s">
        <v>454</v>
      </c>
      <c r="C266" s="270">
        <v>150</v>
      </c>
    </row>
    <row r="267" spans="1:3" x14ac:dyDescent="0.25">
      <c r="A267" s="268" t="s">
        <v>561</v>
      </c>
      <c r="B267" s="269" t="s">
        <v>454</v>
      </c>
      <c r="C267" s="270">
        <v>150</v>
      </c>
    </row>
    <row r="268" spans="1:3" x14ac:dyDescent="0.25">
      <c r="A268" s="268" t="s">
        <v>562</v>
      </c>
      <c r="B268" s="269" t="s">
        <v>432</v>
      </c>
      <c r="C268" s="270">
        <v>127</v>
      </c>
    </row>
    <row r="269" spans="1:3" x14ac:dyDescent="0.25">
      <c r="A269" s="268" t="s">
        <v>562</v>
      </c>
      <c r="B269" s="269" t="s">
        <v>432</v>
      </c>
      <c r="C269" s="270">
        <v>65</v>
      </c>
    </row>
    <row r="270" spans="1:3" x14ac:dyDescent="0.25">
      <c r="A270" s="268" t="s">
        <v>563</v>
      </c>
      <c r="B270" s="269" t="s">
        <v>432</v>
      </c>
      <c r="C270" s="270">
        <v>65</v>
      </c>
    </row>
    <row r="271" spans="1:3" x14ac:dyDescent="0.25">
      <c r="A271" s="268" t="s">
        <v>563</v>
      </c>
      <c r="B271" s="269" t="s">
        <v>432</v>
      </c>
      <c r="C271" s="270">
        <v>82</v>
      </c>
    </row>
    <row r="272" spans="1:3" x14ac:dyDescent="0.25">
      <c r="A272" s="268" t="s">
        <v>563</v>
      </c>
      <c r="B272" s="269" t="s">
        <v>432</v>
      </c>
      <c r="C272" s="270">
        <v>312</v>
      </c>
    </row>
    <row r="273" spans="1:3" x14ac:dyDescent="0.25">
      <c r="A273" s="268" t="s">
        <v>563</v>
      </c>
      <c r="B273" s="269" t="s">
        <v>432</v>
      </c>
      <c r="C273" s="270">
        <v>390</v>
      </c>
    </row>
    <row r="274" spans="1:3" x14ac:dyDescent="0.25">
      <c r="A274" s="268" t="s">
        <v>563</v>
      </c>
      <c r="B274" s="269" t="s">
        <v>429</v>
      </c>
      <c r="C274" s="270">
        <v>25</v>
      </c>
    </row>
    <row r="275" spans="1:3" x14ac:dyDescent="0.25">
      <c r="A275" s="268" t="s">
        <v>563</v>
      </c>
      <c r="B275" s="269" t="s">
        <v>429</v>
      </c>
      <c r="C275" s="270">
        <v>3462</v>
      </c>
    </row>
    <row r="276" spans="1:3" x14ac:dyDescent="0.25">
      <c r="A276" s="268" t="s">
        <v>563</v>
      </c>
      <c r="B276" s="269" t="s">
        <v>429</v>
      </c>
      <c r="C276" s="270">
        <v>166</v>
      </c>
    </row>
    <row r="277" spans="1:3" x14ac:dyDescent="0.25">
      <c r="A277" s="268" t="s">
        <v>563</v>
      </c>
      <c r="B277" s="269" t="s">
        <v>429</v>
      </c>
      <c r="C277" s="270">
        <v>498</v>
      </c>
    </row>
    <row r="278" spans="1:3" x14ac:dyDescent="0.25">
      <c r="A278" s="268" t="s">
        <v>564</v>
      </c>
      <c r="B278" s="269" t="s">
        <v>432</v>
      </c>
      <c r="C278" s="270">
        <v>65</v>
      </c>
    </row>
    <row r="279" spans="1:3" x14ac:dyDescent="0.25">
      <c r="A279" s="268" t="s">
        <v>565</v>
      </c>
      <c r="B279" s="269" t="s">
        <v>444</v>
      </c>
      <c r="C279" s="270">
        <v>6016.23</v>
      </c>
    </row>
    <row r="280" spans="1:3" x14ac:dyDescent="0.25">
      <c r="A280" s="268" t="s">
        <v>566</v>
      </c>
      <c r="B280" s="269" t="s">
        <v>462</v>
      </c>
      <c r="C280" s="270">
        <v>1450</v>
      </c>
    </row>
    <row r="281" spans="1:3" x14ac:dyDescent="0.25">
      <c r="A281" s="268" t="s">
        <v>567</v>
      </c>
      <c r="B281" s="269" t="s">
        <v>462</v>
      </c>
      <c r="C281" s="270">
        <v>2000</v>
      </c>
    </row>
    <row r="282" spans="1:3" x14ac:dyDescent="0.25">
      <c r="A282" s="268" t="s">
        <v>567</v>
      </c>
      <c r="B282" s="269" t="s">
        <v>462</v>
      </c>
      <c r="C282" s="270">
        <v>2000</v>
      </c>
    </row>
    <row r="283" spans="1:3" x14ac:dyDescent="0.25">
      <c r="A283" s="268" t="s">
        <v>567</v>
      </c>
      <c r="B283" s="269" t="s">
        <v>462</v>
      </c>
      <c r="C283" s="270">
        <v>2332.84</v>
      </c>
    </row>
    <row r="284" spans="1:3" x14ac:dyDescent="0.25">
      <c r="A284" s="268" t="s">
        <v>568</v>
      </c>
      <c r="B284" s="269" t="s">
        <v>454</v>
      </c>
      <c r="C284" s="270">
        <v>25</v>
      </c>
    </row>
    <row r="285" spans="1:3" x14ac:dyDescent="0.25">
      <c r="A285" s="268" t="s">
        <v>568</v>
      </c>
      <c r="B285" s="269" t="s">
        <v>454</v>
      </c>
      <c r="C285" s="270">
        <v>25</v>
      </c>
    </row>
    <row r="286" spans="1:3" x14ac:dyDescent="0.25">
      <c r="A286" s="268" t="s">
        <v>569</v>
      </c>
      <c r="B286" s="269" t="s">
        <v>432</v>
      </c>
      <c r="C286" s="270">
        <v>162</v>
      </c>
    </row>
    <row r="287" spans="1:3" x14ac:dyDescent="0.25">
      <c r="A287" s="268" t="s">
        <v>569</v>
      </c>
      <c r="B287" s="269" t="s">
        <v>432</v>
      </c>
      <c r="C287" s="270">
        <v>162</v>
      </c>
    </row>
    <row r="288" spans="1:3" x14ac:dyDescent="0.25">
      <c r="A288" s="268" t="s">
        <v>569</v>
      </c>
      <c r="B288" s="269" t="s">
        <v>432</v>
      </c>
      <c r="C288" s="270">
        <v>192</v>
      </c>
    </row>
    <row r="289" spans="1:3" x14ac:dyDescent="0.25">
      <c r="A289" s="268" t="s">
        <v>569</v>
      </c>
      <c r="B289" s="269" t="s">
        <v>432</v>
      </c>
      <c r="C289" s="270">
        <v>501</v>
      </c>
    </row>
    <row r="290" spans="1:3" x14ac:dyDescent="0.25">
      <c r="A290" s="268" t="s">
        <v>569</v>
      </c>
      <c r="B290" s="269" t="s">
        <v>429</v>
      </c>
      <c r="C290" s="270">
        <v>126</v>
      </c>
    </row>
    <row r="291" spans="1:3" x14ac:dyDescent="0.25">
      <c r="A291" s="268" t="s">
        <v>569</v>
      </c>
      <c r="B291" s="269" t="s">
        <v>429</v>
      </c>
      <c r="C291" s="270">
        <v>907.83</v>
      </c>
    </row>
    <row r="292" spans="1:3" x14ac:dyDescent="0.25">
      <c r="A292" s="268" t="s">
        <v>569</v>
      </c>
      <c r="B292" s="269" t="s">
        <v>429</v>
      </c>
      <c r="C292" s="270">
        <v>802</v>
      </c>
    </row>
    <row r="293" spans="1:3" x14ac:dyDescent="0.25">
      <c r="A293" s="268" t="s">
        <v>570</v>
      </c>
      <c r="B293" s="269" t="s">
        <v>429</v>
      </c>
      <c r="C293" s="270">
        <v>65</v>
      </c>
    </row>
    <row r="294" spans="1:3" x14ac:dyDescent="0.25">
      <c r="A294" s="268" t="s">
        <v>570</v>
      </c>
      <c r="B294" s="269" t="s">
        <v>429</v>
      </c>
      <c r="C294" s="270">
        <v>127</v>
      </c>
    </row>
    <row r="295" spans="1:3" x14ac:dyDescent="0.25">
      <c r="A295" s="268" t="s">
        <v>571</v>
      </c>
      <c r="B295" s="269" t="s">
        <v>429</v>
      </c>
      <c r="C295" s="270">
        <v>93</v>
      </c>
    </row>
    <row r="296" spans="1:3" x14ac:dyDescent="0.25">
      <c r="A296" s="268" t="s">
        <v>572</v>
      </c>
      <c r="B296" s="269" t="s">
        <v>432</v>
      </c>
      <c r="C296" s="270">
        <v>192</v>
      </c>
    </row>
    <row r="297" spans="1:3" x14ac:dyDescent="0.25">
      <c r="A297" s="268" t="s">
        <v>573</v>
      </c>
      <c r="B297" s="269" t="s">
        <v>574</v>
      </c>
      <c r="C297" s="270">
        <v>31931.49</v>
      </c>
    </row>
    <row r="298" spans="1:3" x14ac:dyDescent="0.25">
      <c r="A298" s="268" t="s">
        <v>573</v>
      </c>
      <c r="B298" s="269" t="s">
        <v>458</v>
      </c>
      <c r="C298" s="270">
        <v>45811.82</v>
      </c>
    </row>
    <row r="299" spans="1:3" x14ac:dyDescent="0.25">
      <c r="A299" s="268" t="s">
        <v>575</v>
      </c>
      <c r="B299" s="269" t="s">
        <v>437</v>
      </c>
      <c r="C299" s="270">
        <v>5000</v>
      </c>
    </row>
    <row r="300" spans="1:3" x14ac:dyDescent="0.25">
      <c r="A300" s="268" t="s">
        <v>576</v>
      </c>
      <c r="B300" s="269" t="s">
        <v>444</v>
      </c>
      <c r="C300" s="270">
        <v>6016.23</v>
      </c>
    </row>
    <row r="301" spans="1:3" x14ac:dyDescent="0.25">
      <c r="A301" s="268" t="s">
        <v>577</v>
      </c>
      <c r="B301" s="269" t="s">
        <v>432</v>
      </c>
      <c r="C301" s="270">
        <v>127</v>
      </c>
    </row>
    <row r="302" spans="1:3" x14ac:dyDescent="0.25">
      <c r="A302" s="268" t="s">
        <v>577</v>
      </c>
      <c r="B302" s="269" t="s">
        <v>429</v>
      </c>
      <c r="C302" s="270">
        <v>115</v>
      </c>
    </row>
    <row r="303" spans="1:3" x14ac:dyDescent="0.25">
      <c r="A303" s="268" t="s">
        <v>577</v>
      </c>
      <c r="B303" s="269" t="s">
        <v>429</v>
      </c>
      <c r="C303" s="270">
        <v>938</v>
      </c>
    </row>
    <row r="304" spans="1:3" x14ac:dyDescent="0.25">
      <c r="A304" s="268" t="s">
        <v>578</v>
      </c>
      <c r="B304" s="269" t="s">
        <v>462</v>
      </c>
      <c r="C304" s="270">
        <v>29158.62</v>
      </c>
    </row>
    <row r="305" spans="1:3" x14ac:dyDescent="0.25">
      <c r="A305" s="268" t="s">
        <v>579</v>
      </c>
      <c r="B305" s="269" t="s">
        <v>490</v>
      </c>
      <c r="C305" s="270">
        <v>100.1</v>
      </c>
    </row>
    <row r="306" spans="1:3" x14ac:dyDescent="0.25">
      <c r="A306" s="268" t="s">
        <v>580</v>
      </c>
      <c r="B306" s="269" t="s">
        <v>490</v>
      </c>
      <c r="C306" s="270">
        <v>601.20000000000005</v>
      </c>
    </row>
    <row r="307" spans="1:3" x14ac:dyDescent="0.25">
      <c r="A307" s="268" t="s">
        <v>581</v>
      </c>
      <c r="B307" s="269" t="s">
        <v>432</v>
      </c>
      <c r="C307" s="270">
        <v>127</v>
      </c>
    </row>
    <row r="308" spans="1:3" x14ac:dyDescent="0.25">
      <c r="A308" s="268" t="s">
        <v>581</v>
      </c>
      <c r="B308" s="269" t="s">
        <v>429</v>
      </c>
      <c r="C308" s="270">
        <v>82</v>
      </c>
    </row>
    <row r="309" spans="1:3" x14ac:dyDescent="0.25">
      <c r="A309" s="268" t="s">
        <v>581</v>
      </c>
      <c r="B309" s="269" t="s">
        <v>429</v>
      </c>
      <c r="C309" s="270">
        <v>277</v>
      </c>
    </row>
    <row r="310" spans="1:3" x14ac:dyDescent="0.25">
      <c r="A310" s="268" t="s">
        <v>581</v>
      </c>
      <c r="B310" s="269" t="s">
        <v>429</v>
      </c>
      <c r="C310" s="270">
        <v>115</v>
      </c>
    </row>
    <row r="311" spans="1:3" x14ac:dyDescent="0.25">
      <c r="A311" s="268" t="s">
        <v>581</v>
      </c>
      <c r="B311" s="269" t="s">
        <v>437</v>
      </c>
      <c r="C311" s="270">
        <v>4866.1400000000003</v>
      </c>
    </row>
    <row r="312" spans="1:3" x14ac:dyDescent="0.25">
      <c r="A312" s="268" t="s">
        <v>582</v>
      </c>
      <c r="B312" s="269" t="s">
        <v>432</v>
      </c>
      <c r="C312" s="270">
        <v>192</v>
      </c>
    </row>
    <row r="313" spans="1:3" x14ac:dyDescent="0.25">
      <c r="A313" s="268" t="s">
        <v>582</v>
      </c>
      <c r="B313" s="269" t="s">
        <v>429</v>
      </c>
      <c r="C313" s="270">
        <v>82</v>
      </c>
    </row>
    <row r="314" spans="1:3" x14ac:dyDescent="0.25">
      <c r="A314" s="268" t="s">
        <v>582</v>
      </c>
      <c r="B314" s="269" t="s">
        <v>429</v>
      </c>
      <c r="C314" s="270">
        <v>324</v>
      </c>
    </row>
    <row r="315" spans="1:3" x14ac:dyDescent="0.25">
      <c r="A315" s="268" t="s">
        <v>582</v>
      </c>
      <c r="B315" s="269" t="s">
        <v>429</v>
      </c>
      <c r="C315" s="270">
        <v>3575.9</v>
      </c>
    </row>
    <row r="316" spans="1:3" x14ac:dyDescent="0.25">
      <c r="A316" s="268" t="s">
        <v>582</v>
      </c>
      <c r="B316" s="269" t="s">
        <v>429</v>
      </c>
      <c r="C316" s="270">
        <v>1018.1</v>
      </c>
    </row>
    <row r="317" spans="1:3" x14ac:dyDescent="0.25">
      <c r="A317" s="268" t="s">
        <v>583</v>
      </c>
      <c r="B317" s="269" t="s">
        <v>432</v>
      </c>
      <c r="C317" s="270">
        <v>47</v>
      </c>
    </row>
    <row r="318" spans="1:3" x14ac:dyDescent="0.25">
      <c r="A318" s="268" t="s">
        <v>583</v>
      </c>
      <c r="B318" s="269" t="s">
        <v>429</v>
      </c>
      <c r="C318" s="270">
        <v>65</v>
      </c>
    </row>
    <row r="319" spans="1:3" x14ac:dyDescent="0.25">
      <c r="A319" s="268" t="s">
        <v>583</v>
      </c>
      <c r="B319" s="269" t="s">
        <v>429</v>
      </c>
      <c r="C319" s="270">
        <v>127</v>
      </c>
    </row>
    <row r="320" spans="1:3" x14ac:dyDescent="0.25">
      <c r="A320" s="268" t="s">
        <v>584</v>
      </c>
      <c r="B320" s="269" t="s">
        <v>432</v>
      </c>
      <c r="C320" s="270">
        <v>197</v>
      </c>
    </row>
    <row r="321" spans="1:3" x14ac:dyDescent="0.25">
      <c r="A321" s="268" t="s">
        <v>584</v>
      </c>
      <c r="B321" s="269" t="s">
        <v>432</v>
      </c>
      <c r="C321" s="270">
        <v>192</v>
      </c>
    </row>
    <row r="322" spans="1:3" x14ac:dyDescent="0.25">
      <c r="A322" s="268" t="s">
        <v>584</v>
      </c>
      <c r="B322" s="269" t="s">
        <v>429</v>
      </c>
      <c r="C322" s="270">
        <v>4265</v>
      </c>
    </row>
    <row r="323" spans="1:3" x14ac:dyDescent="0.25">
      <c r="A323" s="268" t="s">
        <v>585</v>
      </c>
      <c r="B323" s="269" t="s">
        <v>432</v>
      </c>
      <c r="C323" s="270">
        <v>192</v>
      </c>
    </row>
    <row r="324" spans="1:3" x14ac:dyDescent="0.25">
      <c r="A324" s="268" t="s">
        <v>585</v>
      </c>
      <c r="B324" s="269" t="s">
        <v>432</v>
      </c>
      <c r="C324" s="270">
        <v>210</v>
      </c>
    </row>
    <row r="325" spans="1:3" x14ac:dyDescent="0.25">
      <c r="A325" s="268" t="s">
        <v>585</v>
      </c>
      <c r="B325" s="269" t="s">
        <v>432</v>
      </c>
      <c r="C325" s="270">
        <v>390</v>
      </c>
    </row>
    <row r="326" spans="1:3" x14ac:dyDescent="0.25">
      <c r="A326" s="268" t="s">
        <v>585</v>
      </c>
      <c r="B326" s="269" t="s">
        <v>432</v>
      </c>
      <c r="C326" s="270">
        <v>195</v>
      </c>
    </row>
    <row r="327" spans="1:3" x14ac:dyDescent="0.25">
      <c r="A327" s="268" t="s">
        <v>585</v>
      </c>
      <c r="B327" s="269" t="s">
        <v>429</v>
      </c>
      <c r="C327" s="270">
        <v>166</v>
      </c>
    </row>
    <row r="328" spans="1:3" x14ac:dyDescent="0.25">
      <c r="A328" s="268" t="s">
        <v>585</v>
      </c>
      <c r="B328" s="269" t="s">
        <v>429</v>
      </c>
      <c r="C328" s="270">
        <v>420</v>
      </c>
    </row>
    <row r="329" spans="1:3" x14ac:dyDescent="0.25">
      <c r="A329" s="268" t="s">
        <v>586</v>
      </c>
      <c r="B329" s="269" t="s">
        <v>432</v>
      </c>
      <c r="C329" s="270">
        <v>162</v>
      </c>
    </row>
    <row r="330" spans="1:3" x14ac:dyDescent="0.25">
      <c r="A330" s="268" t="s">
        <v>586</v>
      </c>
      <c r="B330" s="269" t="s">
        <v>429</v>
      </c>
      <c r="C330" s="270">
        <v>3208</v>
      </c>
    </row>
    <row r="331" spans="1:3" x14ac:dyDescent="0.25">
      <c r="A331" s="268" t="s">
        <v>587</v>
      </c>
      <c r="B331" s="269" t="s">
        <v>432</v>
      </c>
      <c r="C331" s="270">
        <v>65</v>
      </c>
    </row>
    <row r="332" spans="1:3" x14ac:dyDescent="0.25">
      <c r="A332" s="268" t="s">
        <v>587</v>
      </c>
      <c r="B332" s="269" t="s">
        <v>432</v>
      </c>
      <c r="C332" s="270">
        <v>127</v>
      </c>
    </row>
    <row r="333" spans="1:3" x14ac:dyDescent="0.25">
      <c r="A333" s="268" t="s">
        <v>588</v>
      </c>
      <c r="B333" s="269" t="s">
        <v>429</v>
      </c>
      <c r="C333" s="270">
        <v>127</v>
      </c>
    </row>
    <row r="334" spans="1:3" x14ac:dyDescent="0.25">
      <c r="A334" s="268" t="s">
        <v>589</v>
      </c>
      <c r="B334" s="269" t="s">
        <v>508</v>
      </c>
      <c r="C334" s="270">
        <v>4748.9399999999996</v>
      </c>
    </row>
    <row r="335" spans="1:3" x14ac:dyDescent="0.25">
      <c r="A335" s="268" t="s">
        <v>590</v>
      </c>
      <c r="B335" s="269" t="s">
        <v>432</v>
      </c>
      <c r="C335" s="270">
        <v>147</v>
      </c>
    </row>
    <row r="336" spans="1:3" x14ac:dyDescent="0.25">
      <c r="A336" s="268" t="s">
        <v>590</v>
      </c>
      <c r="B336" s="269" t="s">
        <v>432</v>
      </c>
      <c r="C336" s="270">
        <v>127</v>
      </c>
    </row>
    <row r="337" spans="1:3" x14ac:dyDescent="0.25">
      <c r="A337" s="268" t="s">
        <v>591</v>
      </c>
      <c r="B337" s="269" t="s">
        <v>469</v>
      </c>
      <c r="C337" s="270">
        <v>2335.98</v>
      </c>
    </row>
    <row r="338" spans="1:3" x14ac:dyDescent="0.25">
      <c r="A338" s="268" t="s">
        <v>592</v>
      </c>
      <c r="B338" s="269" t="s">
        <v>593</v>
      </c>
      <c r="C338" s="270">
        <v>18318.080000000002</v>
      </c>
    </row>
    <row r="339" spans="1:3" x14ac:dyDescent="0.25">
      <c r="A339" s="268" t="s">
        <v>594</v>
      </c>
      <c r="B339" s="269" t="s">
        <v>462</v>
      </c>
      <c r="C339" s="270">
        <v>910.87</v>
      </c>
    </row>
    <row r="340" spans="1:3" x14ac:dyDescent="0.25">
      <c r="A340" s="268" t="s">
        <v>594</v>
      </c>
      <c r="B340" s="269" t="s">
        <v>462</v>
      </c>
      <c r="C340" s="270">
        <v>1319.45</v>
      </c>
    </row>
    <row r="341" spans="1:3" x14ac:dyDescent="0.25">
      <c r="A341" s="268" t="s">
        <v>594</v>
      </c>
      <c r="B341" s="269" t="s">
        <v>462</v>
      </c>
      <c r="C341" s="270">
        <v>426.98</v>
      </c>
    </row>
    <row r="342" spans="1:3" x14ac:dyDescent="0.25">
      <c r="A342" s="268" t="s">
        <v>594</v>
      </c>
      <c r="B342" s="269" t="s">
        <v>462</v>
      </c>
      <c r="C342" s="270">
        <v>501.17</v>
      </c>
    </row>
    <row r="343" spans="1:3" x14ac:dyDescent="0.25">
      <c r="A343" s="268" t="s">
        <v>594</v>
      </c>
      <c r="B343" s="269" t="s">
        <v>462</v>
      </c>
      <c r="C343" s="270">
        <v>731.35</v>
      </c>
    </row>
    <row r="344" spans="1:3" x14ac:dyDescent="0.25">
      <c r="A344" s="268" t="s">
        <v>594</v>
      </c>
      <c r="B344" s="269" t="s">
        <v>462</v>
      </c>
      <c r="C344" s="270">
        <v>12.05</v>
      </c>
    </row>
    <row r="345" spans="1:3" x14ac:dyDescent="0.25">
      <c r="A345" s="268" t="s">
        <v>595</v>
      </c>
      <c r="B345" s="269" t="s">
        <v>444</v>
      </c>
      <c r="C345" s="270">
        <v>7353.17</v>
      </c>
    </row>
    <row r="346" spans="1:3" x14ac:dyDescent="0.25">
      <c r="A346" s="268" t="s">
        <v>596</v>
      </c>
      <c r="B346" s="269" t="s">
        <v>429</v>
      </c>
      <c r="C346" s="270">
        <v>127</v>
      </c>
    </row>
    <row r="347" spans="1:3" x14ac:dyDescent="0.25">
      <c r="A347" s="268" t="s">
        <v>597</v>
      </c>
      <c r="B347" s="269" t="s">
        <v>598</v>
      </c>
      <c r="C347" s="270">
        <v>1881.27</v>
      </c>
    </row>
    <row r="348" spans="1:3" x14ac:dyDescent="0.25">
      <c r="A348" s="268" t="s">
        <v>597</v>
      </c>
      <c r="B348" s="269" t="s">
        <v>599</v>
      </c>
      <c r="C348" s="270">
        <v>2203.44</v>
      </c>
    </row>
    <row r="349" spans="1:3" x14ac:dyDescent="0.25">
      <c r="A349" s="268" t="s">
        <v>600</v>
      </c>
      <c r="B349" s="269" t="s">
        <v>432</v>
      </c>
      <c r="C349" s="270">
        <v>65</v>
      </c>
    </row>
    <row r="350" spans="1:3" x14ac:dyDescent="0.25">
      <c r="A350" s="268" t="s">
        <v>600</v>
      </c>
      <c r="B350" s="269" t="s">
        <v>432</v>
      </c>
      <c r="C350" s="270">
        <v>127</v>
      </c>
    </row>
    <row r="351" spans="1:3" x14ac:dyDescent="0.25">
      <c r="A351" s="268" t="s">
        <v>601</v>
      </c>
      <c r="B351" s="269" t="s">
        <v>432</v>
      </c>
      <c r="C351" s="270">
        <v>399.39</v>
      </c>
    </row>
    <row r="352" spans="1:3" x14ac:dyDescent="0.25">
      <c r="A352" s="268" t="s">
        <v>602</v>
      </c>
      <c r="B352" s="269" t="s">
        <v>432</v>
      </c>
      <c r="C352" s="270">
        <v>297</v>
      </c>
    </row>
    <row r="353" spans="1:3" x14ac:dyDescent="0.25">
      <c r="A353" s="268" t="s">
        <v>602</v>
      </c>
      <c r="B353" s="269" t="s">
        <v>429</v>
      </c>
      <c r="C353" s="270">
        <v>92.96</v>
      </c>
    </row>
    <row r="354" spans="1:3" x14ac:dyDescent="0.25">
      <c r="A354" s="268" t="s">
        <v>603</v>
      </c>
      <c r="B354" s="269" t="s">
        <v>432</v>
      </c>
      <c r="C354" s="270">
        <v>925.53</v>
      </c>
    </row>
    <row r="355" spans="1:3" x14ac:dyDescent="0.25">
      <c r="A355" s="268" t="s">
        <v>603</v>
      </c>
      <c r="B355" s="269" t="s">
        <v>429</v>
      </c>
      <c r="C355" s="270">
        <v>441.61</v>
      </c>
    </row>
    <row r="356" spans="1:3" x14ac:dyDescent="0.25">
      <c r="A356" s="268" t="s">
        <v>604</v>
      </c>
      <c r="B356" s="269" t="s">
        <v>444</v>
      </c>
      <c r="C356" s="270">
        <v>4679.29</v>
      </c>
    </row>
    <row r="357" spans="1:3" x14ac:dyDescent="0.25">
      <c r="A357" s="268" t="s">
        <v>605</v>
      </c>
      <c r="B357" s="269" t="s">
        <v>429</v>
      </c>
      <c r="C357" s="270">
        <v>65</v>
      </c>
    </row>
    <row r="358" spans="1:3" x14ac:dyDescent="0.25">
      <c r="A358" s="268" t="s">
        <v>606</v>
      </c>
      <c r="B358" s="269" t="s">
        <v>607</v>
      </c>
      <c r="C358" s="270">
        <v>9744.66</v>
      </c>
    </row>
    <row r="359" spans="1:3" x14ac:dyDescent="0.25">
      <c r="A359" s="268" t="s">
        <v>608</v>
      </c>
      <c r="B359" s="269" t="s">
        <v>437</v>
      </c>
      <c r="C359" s="270">
        <v>6431.28</v>
      </c>
    </row>
    <row r="360" spans="1:3" x14ac:dyDescent="0.25">
      <c r="A360" s="268" t="s">
        <v>609</v>
      </c>
      <c r="B360" s="269" t="s">
        <v>610</v>
      </c>
      <c r="C360" s="270">
        <v>6802.68</v>
      </c>
    </row>
    <row r="361" spans="1:3" x14ac:dyDescent="0.25">
      <c r="A361" s="268" t="s">
        <v>609</v>
      </c>
      <c r="B361" s="269" t="s">
        <v>610</v>
      </c>
      <c r="C361" s="270">
        <v>9610.92</v>
      </c>
    </row>
    <row r="362" spans="1:3" x14ac:dyDescent="0.25">
      <c r="A362" s="268" t="s">
        <v>611</v>
      </c>
      <c r="B362" s="269" t="s">
        <v>437</v>
      </c>
      <c r="C362" s="270">
        <v>4301.5</v>
      </c>
    </row>
    <row r="363" spans="1:3" x14ac:dyDescent="0.25">
      <c r="A363" s="268" t="s">
        <v>612</v>
      </c>
      <c r="B363" s="269" t="s">
        <v>437</v>
      </c>
      <c r="C363" s="270">
        <v>2047.76</v>
      </c>
    </row>
    <row r="364" spans="1:3" x14ac:dyDescent="0.25">
      <c r="A364" s="268" t="s">
        <v>613</v>
      </c>
      <c r="B364" s="269" t="s">
        <v>429</v>
      </c>
      <c r="C364" s="270">
        <v>127</v>
      </c>
    </row>
    <row r="365" spans="1:3" x14ac:dyDescent="0.25">
      <c r="A365" s="268" t="s">
        <v>613</v>
      </c>
      <c r="B365" s="269" t="s">
        <v>429</v>
      </c>
      <c r="C365" s="270">
        <v>65</v>
      </c>
    </row>
    <row r="366" spans="1:3" x14ac:dyDescent="0.25">
      <c r="A366" s="268" t="s">
        <v>614</v>
      </c>
      <c r="B366" s="269" t="s">
        <v>432</v>
      </c>
      <c r="C366" s="270">
        <v>127</v>
      </c>
    </row>
    <row r="367" spans="1:3" x14ac:dyDescent="0.25">
      <c r="A367" s="268" t="s">
        <v>615</v>
      </c>
      <c r="B367" s="269" t="s">
        <v>490</v>
      </c>
      <c r="C367" s="270">
        <v>150</v>
      </c>
    </row>
    <row r="368" spans="1:3" x14ac:dyDescent="0.25">
      <c r="A368" s="268" t="s">
        <v>616</v>
      </c>
      <c r="B368" s="269" t="s">
        <v>432</v>
      </c>
      <c r="C368" s="270">
        <v>127</v>
      </c>
    </row>
    <row r="369" spans="1:3" x14ac:dyDescent="0.25">
      <c r="A369" s="268" t="s">
        <v>617</v>
      </c>
      <c r="B369" s="269" t="s">
        <v>444</v>
      </c>
      <c r="C369" s="270">
        <v>2673.88</v>
      </c>
    </row>
    <row r="370" spans="1:3" x14ac:dyDescent="0.25">
      <c r="A370" s="268" t="s">
        <v>618</v>
      </c>
      <c r="B370" s="269" t="s">
        <v>432</v>
      </c>
      <c r="C370" s="270">
        <v>192</v>
      </c>
    </row>
    <row r="371" spans="1:3" x14ac:dyDescent="0.25">
      <c r="A371" s="268" t="s">
        <v>618</v>
      </c>
      <c r="B371" s="269" t="s">
        <v>432</v>
      </c>
      <c r="C371" s="270">
        <v>2080</v>
      </c>
    </row>
    <row r="372" spans="1:3" x14ac:dyDescent="0.25">
      <c r="A372" s="268" t="s">
        <v>618</v>
      </c>
      <c r="B372" s="269" t="s">
        <v>432</v>
      </c>
      <c r="C372" s="270">
        <v>82</v>
      </c>
    </row>
    <row r="373" spans="1:3" x14ac:dyDescent="0.25">
      <c r="A373" s="268" t="s">
        <v>618</v>
      </c>
      <c r="B373" s="269" t="s">
        <v>432</v>
      </c>
      <c r="C373" s="270">
        <v>260</v>
      </c>
    </row>
    <row r="374" spans="1:3" x14ac:dyDescent="0.25">
      <c r="A374" s="268" t="s">
        <v>619</v>
      </c>
      <c r="B374" s="269" t="s">
        <v>432</v>
      </c>
      <c r="C374" s="270">
        <v>127</v>
      </c>
    </row>
    <row r="375" spans="1:3" x14ac:dyDescent="0.25">
      <c r="A375" s="268" t="s">
        <v>619</v>
      </c>
      <c r="B375" s="269" t="s">
        <v>432</v>
      </c>
      <c r="C375" s="270">
        <v>65</v>
      </c>
    </row>
    <row r="376" spans="1:3" x14ac:dyDescent="0.25">
      <c r="A376" s="268" t="s">
        <v>620</v>
      </c>
      <c r="B376" s="269" t="s">
        <v>432</v>
      </c>
      <c r="C376" s="270">
        <v>65</v>
      </c>
    </row>
    <row r="377" spans="1:3" x14ac:dyDescent="0.25">
      <c r="A377" s="268" t="s">
        <v>621</v>
      </c>
      <c r="B377" s="269" t="s">
        <v>437</v>
      </c>
      <c r="C377" s="270">
        <v>7828.87</v>
      </c>
    </row>
    <row r="378" spans="1:3" x14ac:dyDescent="0.25">
      <c r="A378" s="268" t="s">
        <v>622</v>
      </c>
      <c r="B378" s="269" t="s">
        <v>432</v>
      </c>
      <c r="C378" s="270">
        <v>82.32</v>
      </c>
    </row>
    <row r="379" spans="1:3" x14ac:dyDescent="0.25">
      <c r="A379" s="268" t="s">
        <v>622</v>
      </c>
      <c r="B379" s="269" t="s">
        <v>432</v>
      </c>
      <c r="C379" s="270">
        <v>71.12</v>
      </c>
    </row>
    <row r="380" spans="1:3" x14ac:dyDescent="0.25">
      <c r="A380" s="268" t="s">
        <v>623</v>
      </c>
      <c r="B380" s="269" t="s">
        <v>624</v>
      </c>
      <c r="C380" s="270">
        <v>10710.24</v>
      </c>
    </row>
    <row r="381" spans="1:3" x14ac:dyDescent="0.25">
      <c r="A381" s="268" t="s">
        <v>625</v>
      </c>
      <c r="B381" s="269" t="s">
        <v>518</v>
      </c>
      <c r="C381" s="270">
        <v>2618.81</v>
      </c>
    </row>
    <row r="382" spans="1:3" x14ac:dyDescent="0.25">
      <c r="A382" s="268" t="s">
        <v>626</v>
      </c>
      <c r="B382" s="269" t="s">
        <v>627</v>
      </c>
      <c r="C382" s="270">
        <v>-202.78</v>
      </c>
    </row>
    <row r="383" spans="1:3" x14ac:dyDescent="0.25">
      <c r="A383" s="268" t="s">
        <v>628</v>
      </c>
      <c r="B383" s="269" t="s">
        <v>473</v>
      </c>
      <c r="C383" s="270">
        <v>31814.44</v>
      </c>
    </row>
    <row r="384" spans="1:3" x14ac:dyDescent="0.25">
      <c r="A384" s="268" t="s">
        <v>629</v>
      </c>
      <c r="B384" s="269" t="s">
        <v>460</v>
      </c>
      <c r="C384" s="270">
        <v>490</v>
      </c>
    </row>
    <row r="385" spans="1:3" x14ac:dyDescent="0.25">
      <c r="A385" s="268" t="s">
        <v>630</v>
      </c>
      <c r="B385" s="269" t="s">
        <v>631</v>
      </c>
      <c r="C385" s="270">
        <v>308.37</v>
      </c>
    </row>
    <row r="386" spans="1:3" x14ac:dyDescent="0.25">
      <c r="A386" s="268" t="s">
        <v>630</v>
      </c>
      <c r="B386" s="269" t="s">
        <v>631</v>
      </c>
      <c r="C386" s="270">
        <v>90</v>
      </c>
    </row>
    <row r="387" spans="1:3" x14ac:dyDescent="0.25">
      <c r="A387" s="268" t="s">
        <v>630</v>
      </c>
      <c r="B387" s="269" t="s">
        <v>631</v>
      </c>
      <c r="C387" s="270">
        <v>150</v>
      </c>
    </row>
    <row r="388" spans="1:3" x14ac:dyDescent="0.25">
      <c r="A388" s="268" t="s">
        <v>632</v>
      </c>
      <c r="B388" s="269" t="s">
        <v>529</v>
      </c>
      <c r="C388" s="270">
        <v>1486.21</v>
      </c>
    </row>
    <row r="389" spans="1:3" x14ac:dyDescent="0.25">
      <c r="A389" s="268" t="s">
        <v>633</v>
      </c>
      <c r="B389" s="269" t="s">
        <v>529</v>
      </c>
      <c r="C389" s="270">
        <v>156.24</v>
      </c>
    </row>
    <row r="390" spans="1:3" x14ac:dyDescent="0.25">
      <c r="A390" s="268" t="s">
        <v>633</v>
      </c>
      <c r="B390" s="269" t="s">
        <v>529</v>
      </c>
      <c r="C390" s="270">
        <v>591.36</v>
      </c>
    </row>
    <row r="391" spans="1:3" x14ac:dyDescent="0.25">
      <c r="A391" s="268" t="s">
        <v>633</v>
      </c>
      <c r="B391" s="269" t="s">
        <v>529</v>
      </c>
      <c r="C391" s="270">
        <v>62.16</v>
      </c>
    </row>
    <row r="392" spans="1:3" x14ac:dyDescent="0.25">
      <c r="A392" s="268" t="s">
        <v>633</v>
      </c>
      <c r="B392" s="269" t="s">
        <v>529</v>
      </c>
      <c r="C392" s="270">
        <v>192.61</v>
      </c>
    </row>
    <row r="393" spans="1:3" x14ac:dyDescent="0.25">
      <c r="A393" s="268" t="s">
        <v>633</v>
      </c>
      <c r="B393" s="269" t="s">
        <v>529</v>
      </c>
      <c r="C393" s="270">
        <v>88.03</v>
      </c>
    </row>
    <row r="394" spans="1:3" x14ac:dyDescent="0.25">
      <c r="A394" s="268" t="s">
        <v>634</v>
      </c>
      <c r="B394" s="269" t="s">
        <v>444</v>
      </c>
      <c r="C394" s="270">
        <v>2673.88</v>
      </c>
    </row>
    <row r="395" spans="1:3" x14ac:dyDescent="0.25">
      <c r="A395" s="268" t="s">
        <v>635</v>
      </c>
      <c r="B395" s="269" t="s">
        <v>508</v>
      </c>
      <c r="C395" s="270">
        <v>570.38</v>
      </c>
    </row>
    <row r="396" spans="1:3" x14ac:dyDescent="0.25">
      <c r="A396" s="268" t="s">
        <v>636</v>
      </c>
      <c r="B396" s="269" t="s">
        <v>437</v>
      </c>
      <c r="C396" s="270">
        <v>5475.6</v>
      </c>
    </row>
    <row r="397" spans="1:3" x14ac:dyDescent="0.25">
      <c r="A397" s="268" t="s">
        <v>636</v>
      </c>
      <c r="B397" s="269" t="s">
        <v>437</v>
      </c>
      <c r="C397" s="270">
        <v>10589.01</v>
      </c>
    </row>
    <row r="398" spans="1:3" x14ac:dyDescent="0.25">
      <c r="A398" s="268" t="s">
        <v>636</v>
      </c>
      <c r="B398" s="269" t="s">
        <v>437</v>
      </c>
      <c r="C398" s="270">
        <v>8155.26</v>
      </c>
    </row>
    <row r="399" spans="1:3" x14ac:dyDescent="0.25">
      <c r="A399" s="268" t="s">
        <v>637</v>
      </c>
      <c r="B399" s="269" t="s">
        <v>444</v>
      </c>
      <c r="C399" s="270">
        <v>4679.29</v>
      </c>
    </row>
    <row r="400" spans="1:3" x14ac:dyDescent="0.25">
      <c r="A400" s="268" t="s">
        <v>638</v>
      </c>
      <c r="B400" s="269" t="s">
        <v>432</v>
      </c>
      <c r="C400" s="270">
        <v>318</v>
      </c>
    </row>
    <row r="401" spans="1:3" x14ac:dyDescent="0.25">
      <c r="A401" s="268" t="s">
        <v>638</v>
      </c>
      <c r="B401" s="269" t="s">
        <v>432</v>
      </c>
      <c r="C401" s="270">
        <v>154</v>
      </c>
    </row>
    <row r="402" spans="1:3" x14ac:dyDescent="0.25">
      <c r="A402" s="268" t="s">
        <v>638</v>
      </c>
      <c r="B402" s="269" t="s">
        <v>432</v>
      </c>
      <c r="C402" s="270">
        <v>616</v>
      </c>
    </row>
    <row r="403" spans="1:3" x14ac:dyDescent="0.25">
      <c r="A403" s="268" t="s">
        <v>638</v>
      </c>
      <c r="B403" s="269" t="s">
        <v>432</v>
      </c>
      <c r="C403" s="270">
        <v>675</v>
      </c>
    </row>
    <row r="404" spans="1:3" x14ac:dyDescent="0.25">
      <c r="A404" s="268" t="s">
        <v>638</v>
      </c>
      <c r="B404" s="269" t="s">
        <v>432</v>
      </c>
      <c r="C404" s="270">
        <v>319</v>
      </c>
    </row>
    <row r="405" spans="1:3" x14ac:dyDescent="0.25">
      <c r="A405" s="268" t="s">
        <v>638</v>
      </c>
      <c r="B405" s="269" t="s">
        <v>429</v>
      </c>
      <c r="C405" s="270">
        <v>905</v>
      </c>
    </row>
    <row r="406" spans="1:3" x14ac:dyDescent="0.25">
      <c r="A406" s="268" t="s">
        <v>639</v>
      </c>
      <c r="B406" s="269" t="s">
        <v>490</v>
      </c>
      <c r="C406" s="270">
        <v>21400.19</v>
      </c>
    </row>
    <row r="407" spans="1:3" x14ac:dyDescent="0.25">
      <c r="A407" s="268" t="s">
        <v>639</v>
      </c>
      <c r="B407" s="269" t="s">
        <v>490</v>
      </c>
      <c r="C407" s="270">
        <v>1269</v>
      </c>
    </row>
    <row r="408" spans="1:3" x14ac:dyDescent="0.25">
      <c r="A408" s="268" t="s">
        <v>639</v>
      </c>
      <c r="B408" s="269" t="s">
        <v>490</v>
      </c>
      <c r="C408" s="270">
        <v>10678.3</v>
      </c>
    </row>
    <row r="409" spans="1:3" x14ac:dyDescent="0.25">
      <c r="A409" s="268" t="s">
        <v>640</v>
      </c>
      <c r="B409" s="269" t="s">
        <v>641</v>
      </c>
      <c r="C409" s="270">
        <v>8493.48</v>
      </c>
    </row>
    <row r="410" spans="1:3" x14ac:dyDescent="0.25">
      <c r="A410" s="268" t="s">
        <v>642</v>
      </c>
      <c r="B410" s="269" t="s">
        <v>444</v>
      </c>
      <c r="C410" s="270">
        <v>-3245</v>
      </c>
    </row>
    <row r="411" spans="1:3" x14ac:dyDescent="0.25">
      <c r="A411" s="268" t="s">
        <v>642</v>
      </c>
      <c r="B411" s="269" t="s">
        <v>444</v>
      </c>
      <c r="C411" s="270">
        <v>-2596</v>
      </c>
    </row>
    <row r="412" spans="1:3" x14ac:dyDescent="0.25">
      <c r="A412" s="268" t="s">
        <v>643</v>
      </c>
      <c r="B412" s="269" t="s">
        <v>429</v>
      </c>
      <c r="C412" s="270">
        <v>36.97</v>
      </c>
    </row>
    <row r="413" spans="1:3" x14ac:dyDescent="0.25">
      <c r="A413" s="268" t="s">
        <v>644</v>
      </c>
      <c r="B413" s="269" t="s">
        <v>645</v>
      </c>
      <c r="C413" s="270">
        <v>6066.34</v>
      </c>
    </row>
    <row r="414" spans="1:3" x14ac:dyDescent="0.25">
      <c r="A414" s="268" t="s">
        <v>644</v>
      </c>
      <c r="B414" s="269" t="s">
        <v>646</v>
      </c>
      <c r="C414" s="270">
        <v>4458.04</v>
      </c>
    </row>
    <row r="415" spans="1:3" x14ac:dyDescent="0.25">
      <c r="A415" s="268" t="s">
        <v>644</v>
      </c>
      <c r="B415" s="269" t="s">
        <v>647</v>
      </c>
      <c r="C415" s="270">
        <v>5527.54</v>
      </c>
    </row>
    <row r="416" spans="1:3" x14ac:dyDescent="0.25">
      <c r="A416" s="268" t="s">
        <v>648</v>
      </c>
      <c r="B416" s="269" t="s">
        <v>427</v>
      </c>
      <c r="C416" s="270">
        <v>8243.9500000000007</v>
      </c>
    </row>
    <row r="417" spans="1:3" x14ac:dyDescent="0.25">
      <c r="A417" s="268" t="s">
        <v>649</v>
      </c>
      <c r="B417" s="269" t="s">
        <v>650</v>
      </c>
      <c r="C417" s="270">
        <v>432.6</v>
      </c>
    </row>
    <row r="418" spans="1:3" x14ac:dyDescent="0.25">
      <c r="A418" s="268" t="s">
        <v>649</v>
      </c>
      <c r="B418" s="269" t="s">
        <v>650</v>
      </c>
      <c r="C418" s="270">
        <v>370.8</v>
      </c>
    </row>
    <row r="419" spans="1:3" x14ac:dyDescent="0.25">
      <c r="A419" s="268" t="s">
        <v>651</v>
      </c>
      <c r="B419" s="269" t="s">
        <v>646</v>
      </c>
      <c r="C419" s="270">
        <v>4581.9399999999996</v>
      </c>
    </row>
    <row r="420" spans="1:3" x14ac:dyDescent="0.25">
      <c r="A420" s="268" t="s">
        <v>652</v>
      </c>
      <c r="B420" s="269" t="s">
        <v>432</v>
      </c>
      <c r="C420" s="270">
        <v>589.48</v>
      </c>
    </row>
    <row r="421" spans="1:3" x14ac:dyDescent="0.25">
      <c r="A421" s="268" t="s">
        <v>653</v>
      </c>
      <c r="B421" s="269" t="s">
        <v>432</v>
      </c>
      <c r="C421" s="270">
        <v>102</v>
      </c>
    </row>
    <row r="422" spans="1:3" x14ac:dyDescent="0.25">
      <c r="A422" s="268" t="s">
        <v>653</v>
      </c>
      <c r="B422" s="269" t="s">
        <v>432</v>
      </c>
      <c r="C422" s="270">
        <v>260</v>
      </c>
    </row>
    <row r="423" spans="1:3" x14ac:dyDescent="0.25">
      <c r="A423" s="268" t="s">
        <v>653</v>
      </c>
      <c r="B423" s="269" t="s">
        <v>432</v>
      </c>
      <c r="C423" s="270">
        <v>65</v>
      </c>
    </row>
    <row r="424" spans="1:3" x14ac:dyDescent="0.25">
      <c r="A424" s="268" t="s">
        <v>653</v>
      </c>
      <c r="B424" s="269" t="s">
        <v>429</v>
      </c>
      <c r="C424" s="270">
        <v>130</v>
      </c>
    </row>
    <row r="425" spans="1:3" x14ac:dyDescent="0.25">
      <c r="A425" s="268" t="s">
        <v>653</v>
      </c>
      <c r="B425" s="269" t="s">
        <v>429</v>
      </c>
      <c r="C425" s="270">
        <v>260</v>
      </c>
    </row>
    <row r="426" spans="1:3" x14ac:dyDescent="0.25">
      <c r="A426" s="268" t="s">
        <v>653</v>
      </c>
      <c r="B426" s="269" t="s">
        <v>429</v>
      </c>
      <c r="C426" s="270">
        <v>419</v>
      </c>
    </row>
    <row r="427" spans="1:3" x14ac:dyDescent="0.25">
      <c r="A427" s="268" t="s">
        <v>654</v>
      </c>
      <c r="B427" s="269" t="s">
        <v>655</v>
      </c>
      <c r="C427" s="270">
        <v>-387.27</v>
      </c>
    </row>
    <row r="428" spans="1:3" x14ac:dyDescent="0.25">
      <c r="A428" s="268" t="s">
        <v>654</v>
      </c>
      <c r="B428" s="269" t="s">
        <v>655</v>
      </c>
      <c r="C428" s="270">
        <v>8773.2099999999991</v>
      </c>
    </row>
    <row r="429" spans="1:3" x14ac:dyDescent="0.25">
      <c r="A429" s="268" t="s">
        <v>656</v>
      </c>
      <c r="B429" s="269" t="s">
        <v>437</v>
      </c>
      <c r="C429" s="270">
        <v>4627.9399999999996</v>
      </c>
    </row>
    <row r="430" spans="1:3" x14ac:dyDescent="0.25">
      <c r="A430" s="268" t="s">
        <v>657</v>
      </c>
      <c r="B430" s="269" t="s">
        <v>427</v>
      </c>
      <c r="C430" s="270">
        <v>11076.33</v>
      </c>
    </row>
    <row r="431" spans="1:3" x14ac:dyDescent="0.25">
      <c r="A431" s="268" t="s">
        <v>658</v>
      </c>
      <c r="B431" s="269" t="s">
        <v>444</v>
      </c>
      <c r="C431" s="270">
        <v>4679.29</v>
      </c>
    </row>
    <row r="432" spans="1:3" x14ac:dyDescent="0.25">
      <c r="A432" s="268" t="s">
        <v>659</v>
      </c>
      <c r="B432" s="269" t="s">
        <v>444</v>
      </c>
      <c r="C432" s="270">
        <v>4010.82</v>
      </c>
    </row>
    <row r="433" spans="1:3" x14ac:dyDescent="0.25">
      <c r="A433" s="268" t="s">
        <v>660</v>
      </c>
      <c r="B433" s="269" t="s">
        <v>454</v>
      </c>
      <c r="C433" s="270">
        <v>185.42</v>
      </c>
    </row>
    <row r="434" spans="1:3" x14ac:dyDescent="0.25">
      <c r="A434" s="268" t="s">
        <v>660</v>
      </c>
      <c r="B434" s="269" t="s">
        <v>454</v>
      </c>
      <c r="C434" s="270">
        <v>195.16</v>
      </c>
    </row>
    <row r="435" spans="1:3" x14ac:dyDescent="0.25">
      <c r="A435" s="268" t="s">
        <v>661</v>
      </c>
      <c r="B435" s="269" t="s">
        <v>454</v>
      </c>
      <c r="C435" s="270">
        <v>6790.76</v>
      </c>
    </row>
    <row r="436" spans="1:3" x14ac:dyDescent="0.25">
      <c r="A436" s="268" t="s">
        <v>662</v>
      </c>
      <c r="B436" s="269" t="s">
        <v>437</v>
      </c>
      <c r="C436" s="270">
        <v>6335.88</v>
      </c>
    </row>
    <row r="437" spans="1:3" x14ac:dyDescent="0.25">
      <c r="A437" s="268" t="s">
        <v>663</v>
      </c>
      <c r="B437" s="269" t="s">
        <v>432</v>
      </c>
      <c r="C437" s="270">
        <v>127</v>
      </c>
    </row>
    <row r="438" spans="1:3" x14ac:dyDescent="0.25">
      <c r="A438" s="268" t="s">
        <v>663</v>
      </c>
      <c r="B438" s="269" t="s">
        <v>432</v>
      </c>
      <c r="C438" s="270">
        <v>428</v>
      </c>
    </row>
    <row r="439" spans="1:3" x14ac:dyDescent="0.25">
      <c r="A439" s="268" t="s">
        <v>663</v>
      </c>
      <c r="B439" s="269" t="s">
        <v>429</v>
      </c>
      <c r="C439" s="270">
        <v>126</v>
      </c>
    </row>
    <row r="440" spans="1:3" x14ac:dyDescent="0.25">
      <c r="A440" s="268" t="s">
        <v>664</v>
      </c>
      <c r="B440" s="269" t="s">
        <v>490</v>
      </c>
      <c r="C440" s="270">
        <v>397.53</v>
      </c>
    </row>
    <row r="441" spans="1:3" x14ac:dyDescent="0.25">
      <c r="A441" s="268" t="s">
        <v>664</v>
      </c>
      <c r="B441" s="269" t="s">
        <v>490</v>
      </c>
      <c r="C441" s="270">
        <v>415.9</v>
      </c>
    </row>
    <row r="442" spans="1:3" x14ac:dyDescent="0.25">
      <c r="A442" s="268" t="s">
        <v>665</v>
      </c>
      <c r="B442" s="269" t="s">
        <v>432</v>
      </c>
      <c r="C442" s="270">
        <v>233.57</v>
      </c>
    </row>
    <row r="443" spans="1:3" x14ac:dyDescent="0.25">
      <c r="A443" s="268" t="s">
        <v>665</v>
      </c>
      <c r="B443" s="269" t="s">
        <v>429</v>
      </c>
      <c r="C443" s="270">
        <v>231.2</v>
      </c>
    </row>
    <row r="444" spans="1:3" x14ac:dyDescent="0.25">
      <c r="A444" s="268" t="s">
        <v>666</v>
      </c>
      <c r="B444" s="269" t="s">
        <v>667</v>
      </c>
      <c r="C444" s="270">
        <v>9755</v>
      </c>
    </row>
    <row r="445" spans="1:3" x14ac:dyDescent="0.25">
      <c r="A445" s="268" t="s">
        <v>668</v>
      </c>
      <c r="B445" s="269" t="s">
        <v>444</v>
      </c>
      <c r="C445" s="270">
        <v>6884.7</v>
      </c>
    </row>
    <row r="446" spans="1:3" x14ac:dyDescent="0.25">
      <c r="A446" s="268" t="s">
        <v>669</v>
      </c>
      <c r="B446" s="269" t="s">
        <v>490</v>
      </c>
      <c r="C446" s="270">
        <v>447.14</v>
      </c>
    </row>
    <row r="447" spans="1:3" x14ac:dyDescent="0.25">
      <c r="A447" s="268" t="s">
        <v>670</v>
      </c>
      <c r="B447" s="269" t="s">
        <v>432</v>
      </c>
      <c r="C447" s="270">
        <v>119.96</v>
      </c>
    </row>
    <row r="448" spans="1:3" x14ac:dyDescent="0.25">
      <c r="A448" s="268" t="s">
        <v>671</v>
      </c>
      <c r="B448" s="269" t="s">
        <v>490</v>
      </c>
      <c r="C448" s="270">
        <v>138.51</v>
      </c>
    </row>
    <row r="449" spans="1:3" x14ac:dyDescent="0.25">
      <c r="A449" s="268" t="s">
        <v>672</v>
      </c>
      <c r="B449" s="269" t="s">
        <v>607</v>
      </c>
      <c r="C449" s="270">
        <v>3376.05</v>
      </c>
    </row>
    <row r="450" spans="1:3" x14ac:dyDescent="0.25">
      <c r="A450" s="268" t="s">
        <v>673</v>
      </c>
      <c r="B450" s="269" t="s">
        <v>462</v>
      </c>
      <c r="C450" s="270">
        <v>4916.8599999999997</v>
      </c>
    </row>
    <row r="451" spans="1:3" x14ac:dyDescent="0.25">
      <c r="A451" s="268" t="s">
        <v>674</v>
      </c>
      <c r="B451" s="269" t="s">
        <v>462</v>
      </c>
      <c r="C451" s="270">
        <v>6679.06</v>
      </c>
    </row>
    <row r="452" spans="1:3" x14ac:dyDescent="0.25">
      <c r="A452" s="268" t="s">
        <v>675</v>
      </c>
      <c r="B452" s="269" t="s">
        <v>427</v>
      </c>
      <c r="C452" s="270">
        <v>2600</v>
      </c>
    </row>
    <row r="453" spans="1:3" x14ac:dyDescent="0.25">
      <c r="A453" s="268" t="s">
        <v>676</v>
      </c>
      <c r="B453" s="269" t="s">
        <v>429</v>
      </c>
      <c r="C453" s="270">
        <v>65</v>
      </c>
    </row>
    <row r="454" spans="1:3" x14ac:dyDescent="0.25">
      <c r="A454" s="268" t="s">
        <v>676</v>
      </c>
      <c r="B454" s="269" t="s">
        <v>429</v>
      </c>
      <c r="C454" s="270">
        <v>127</v>
      </c>
    </row>
    <row r="455" spans="1:3" x14ac:dyDescent="0.25">
      <c r="A455" s="268" t="s">
        <v>677</v>
      </c>
      <c r="B455" s="269" t="s">
        <v>432</v>
      </c>
      <c r="C455" s="270">
        <v>65</v>
      </c>
    </row>
    <row r="456" spans="1:3" x14ac:dyDescent="0.25">
      <c r="A456" s="268" t="s">
        <v>677</v>
      </c>
      <c r="B456" s="269" t="s">
        <v>432</v>
      </c>
      <c r="C456" s="270">
        <v>127</v>
      </c>
    </row>
    <row r="457" spans="1:3" x14ac:dyDescent="0.25">
      <c r="A457" s="268" t="s">
        <v>678</v>
      </c>
      <c r="B457" s="269" t="s">
        <v>631</v>
      </c>
      <c r="C457" s="270">
        <v>1363.03</v>
      </c>
    </row>
    <row r="458" spans="1:3" x14ac:dyDescent="0.25">
      <c r="A458" s="268" t="s">
        <v>679</v>
      </c>
      <c r="B458" s="269" t="s">
        <v>427</v>
      </c>
      <c r="C458" s="270">
        <v>14786.56</v>
      </c>
    </row>
    <row r="459" spans="1:3" x14ac:dyDescent="0.25">
      <c r="A459" s="268" t="s">
        <v>680</v>
      </c>
      <c r="B459" s="269" t="s">
        <v>432</v>
      </c>
      <c r="C459" s="270">
        <v>41</v>
      </c>
    </row>
    <row r="460" spans="1:3" x14ac:dyDescent="0.25">
      <c r="A460" s="268" t="s">
        <v>680</v>
      </c>
      <c r="B460" s="269" t="s">
        <v>432</v>
      </c>
      <c r="C460" s="270">
        <v>154</v>
      </c>
    </row>
    <row r="461" spans="1:3" x14ac:dyDescent="0.25">
      <c r="A461" s="268" t="s">
        <v>680</v>
      </c>
      <c r="B461" s="269" t="s">
        <v>429</v>
      </c>
      <c r="C461" s="270">
        <v>112</v>
      </c>
    </row>
    <row r="462" spans="1:3" x14ac:dyDescent="0.25">
      <c r="A462" s="268" t="s">
        <v>680</v>
      </c>
      <c r="B462" s="269" t="s">
        <v>429</v>
      </c>
      <c r="C462" s="270">
        <v>3575.6</v>
      </c>
    </row>
    <row r="463" spans="1:3" x14ac:dyDescent="0.25">
      <c r="A463" s="268" t="s">
        <v>680</v>
      </c>
      <c r="B463" s="269" t="s">
        <v>429</v>
      </c>
      <c r="C463" s="270">
        <v>912.4</v>
      </c>
    </row>
    <row r="464" spans="1:3" x14ac:dyDescent="0.25">
      <c r="A464" s="268" t="s">
        <v>680</v>
      </c>
      <c r="B464" s="269" t="s">
        <v>429</v>
      </c>
      <c r="C464" s="270">
        <v>400</v>
      </c>
    </row>
    <row r="465" spans="1:3" x14ac:dyDescent="0.25">
      <c r="A465" s="268" t="s">
        <v>681</v>
      </c>
      <c r="B465" s="269" t="s">
        <v>432</v>
      </c>
      <c r="C465" s="270">
        <v>798</v>
      </c>
    </row>
    <row r="466" spans="1:3" x14ac:dyDescent="0.25">
      <c r="A466" s="268" t="s">
        <v>682</v>
      </c>
      <c r="B466" s="269" t="s">
        <v>683</v>
      </c>
      <c r="C466" s="270">
        <v>3086.82</v>
      </c>
    </row>
    <row r="467" spans="1:3" x14ac:dyDescent="0.25">
      <c r="A467" s="268" t="s">
        <v>684</v>
      </c>
      <c r="B467" s="269" t="s">
        <v>490</v>
      </c>
      <c r="C467" s="270">
        <v>122.37</v>
      </c>
    </row>
    <row r="468" spans="1:3" x14ac:dyDescent="0.25">
      <c r="A468" s="268" t="s">
        <v>685</v>
      </c>
      <c r="B468" s="269" t="s">
        <v>437</v>
      </c>
      <c r="C468" s="270">
        <v>5916.2</v>
      </c>
    </row>
    <row r="469" spans="1:3" x14ac:dyDescent="0.25">
      <c r="A469" s="268" t="s">
        <v>686</v>
      </c>
      <c r="B469" s="269" t="s">
        <v>650</v>
      </c>
      <c r="C469" s="270">
        <v>1650.69</v>
      </c>
    </row>
    <row r="470" spans="1:3" x14ac:dyDescent="0.25">
      <c r="A470" s="268" t="s">
        <v>687</v>
      </c>
      <c r="B470" s="269" t="s">
        <v>427</v>
      </c>
      <c r="C470" s="270">
        <v>3452.36</v>
      </c>
    </row>
    <row r="471" spans="1:3" x14ac:dyDescent="0.25">
      <c r="A471" s="268" t="s">
        <v>688</v>
      </c>
      <c r="B471" s="269" t="s">
        <v>432</v>
      </c>
      <c r="C471" s="270">
        <v>127</v>
      </c>
    </row>
    <row r="472" spans="1:3" x14ac:dyDescent="0.25">
      <c r="A472" s="268" t="s">
        <v>688</v>
      </c>
      <c r="B472" s="269" t="s">
        <v>432</v>
      </c>
      <c r="C472" s="270">
        <v>65</v>
      </c>
    </row>
    <row r="473" spans="1:3" x14ac:dyDescent="0.25">
      <c r="A473" s="268" t="s">
        <v>689</v>
      </c>
      <c r="B473" s="269" t="s">
        <v>437</v>
      </c>
      <c r="C473" s="270">
        <v>3424.16</v>
      </c>
    </row>
    <row r="474" spans="1:3" x14ac:dyDescent="0.25">
      <c r="A474" s="268" t="s">
        <v>689</v>
      </c>
      <c r="B474" s="269" t="s">
        <v>437</v>
      </c>
      <c r="C474" s="270">
        <v>12486.82</v>
      </c>
    </row>
    <row r="475" spans="1:3" x14ac:dyDescent="0.25">
      <c r="A475" s="268" t="s">
        <v>690</v>
      </c>
      <c r="B475" s="269" t="s">
        <v>437</v>
      </c>
      <c r="C475" s="270">
        <v>4930.1400000000003</v>
      </c>
    </row>
    <row r="476" spans="1:3" x14ac:dyDescent="0.25">
      <c r="A476" s="268" t="s">
        <v>691</v>
      </c>
      <c r="B476" s="269" t="s">
        <v>650</v>
      </c>
      <c r="C476" s="270">
        <v>100</v>
      </c>
    </row>
    <row r="477" spans="1:3" x14ac:dyDescent="0.25">
      <c r="A477" s="268" t="s">
        <v>692</v>
      </c>
      <c r="B477" s="269" t="s">
        <v>490</v>
      </c>
      <c r="C477" s="270">
        <v>1283.9000000000001</v>
      </c>
    </row>
    <row r="478" spans="1:3" x14ac:dyDescent="0.25">
      <c r="A478" s="268" t="s">
        <v>693</v>
      </c>
      <c r="B478" s="269" t="s">
        <v>432</v>
      </c>
      <c r="C478" s="270">
        <v>636</v>
      </c>
    </row>
    <row r="479" spans="1:3" x14ac:dyDescent="0.25">
      <c r="A479" s="268" t="s">
        <v>694</v>
      </c>
      <c r="B479" s="269" t="s">
        <v>490</v>
      </c>
      <c r="C479" s="270">
        <v>1045.42</v>
      </c>
    </row>
    <row r="480" spans="1:3" x14ac:dyDescent="0.25">
      <c r="A480" s="268" t="s">
        <v>695</v>
      </c>
      <c r="B480" s="269" t="s">
        <v>473</v>
      </c>
      <c r="C480" s="270">
        <v>130</v>
      </c>
    </row>
    <row r="481" spans="1:3" x14ac:dyDescent="0.25">
      <c r="A481" s="268" t="s">
        <v>695</v>
      </c>
      <c r="B481" s="269" t="s">
        <v>473</v>
      </c>
      <c r="C481" s="270">
        <v>87</v>
      </c>
    </row>
    <row r="482" spans="1:3" x14ac:dyDescent="0.25">
      <c r="A482" s="268" t="s">
        <v>696</v>
      </c>
      <c r="B482" s="269" t="s">
        <v>490</v>
      </c>
      <c r="C482" s="270">
        <v>150</v>
      </c>
    </row>
    <row r="483" spans="1:3" x14ac:dyDescent="0.25">
      <c r="A483" s="268" t="s">
        <v>697</v>
      </c>
      <c r="B483" s="269" t="s">
        <v>460</v>
      </c>
      <c r="C483" s="270">
        <v>1156</v>
      </c>
    </row>
    <row r="484" spans="1:3" x14ac:dyDescent="0.25">
      <c r="A484" s="268" t="s">
        <v>698</v>
      </c>
      <c r="B484" s="269" t="s">
        <v>429</v>
      </c>
      <c r="C484" s="270">
        <v>127</v>
      </c>
    </row>
    <row r="485" spans="1:3" x14ac:dyDescent="0.25">
      <c r="A485" s="268" t="s">
        <v>699</v>
      </c>
      <c r="B485" s="269" t="s">
        <v>432</v>
      </c>
      <c r="C485" s="270">
        <v>65</v>
      </c>
    </row>
    <row r="486" spans="1:3" x14ac:dyDescent="0.25">
      <c r="A486" s="268" t="s">
        <v>699</v>
      </c>
      <c r="B486" s="269" t="s">
        <v>429</v>
      </c>
      <c r="C486" s="270">
        <v>162</v>
      </c>
    </row>
    <row r="487" spans="1:3" x14ac:dyDescent="0.25">
      <c r="A487" s="268" t="s">
        <v>699</v>
      </c>
      <c r="B487" s="269" t="s">
        <v>429</v>
      </c>
      <c r="C487" s="270">
        <v>260</v>
      </c>
    </row>
    <row r="488" spans="1:3" x14ac:dyDescent="0.25">
      <c r="A488" s="268" t="s">
        <v>699</v>
      </c>
      <c r="B488" s="269" t="s">
        <v>429</v>
      </c>
      <c r="C488" s="270">
        <v>82</v>
      </c>
    </row>
    <row r="489" spans="1:3" x14ac:dyDescent="0.25">
      <c r="A489" s="268" t="s">
        <v>699</v>
      </c>
      <c r="B489" s="269" t="s">
        <v>429</v>
      </c>
      <c r="C489" s="270">
        <v>324</v>
      </c>
    </row>
    <row r="490" spans="1:3" x14ac:dyDescent="0.25">
      <c r="A490" s="268" t="s">
        <v>700</v>
      </c>
      <c r="B490" s="269" t="s">
        <v>444</v>
      </c>
      <c r="C490" s="270">
        <v>12700.93</v>
      </c>
    </row>
    <row r="491" spans="1:3" x14ac:dyDescent="0.25">
      <c r="A491" s="268" t="s">
        <v>701</v>
      </c>
      <c r="B491" s="269" t="s">
        <v>432</v>
      </c>
      <c r="C491" s="270">
        <v>1747.34</v>
      </c>
    </row>
    <row r="492" spans="1:3" x14ac:dyDescent="0.25">
      <c r="A492" s="268" t="s">
        <v>702</v>
      </c>
      <c r="B492" s="269" t="s">
        <v>432</v>
      </c>
      <c r="C492" s="270">
        <v>82</v>
      </c>
    </row>
    <row r="493" spans="1:3" x14ac:dyDescent="0.25">
      <c r="A493" s="268" t="s">
        <v>702</v>
      </c>
      <c r="B493" s="269" t="s">
        <v>432</v>
      </c>
      <c r="C493" s="270">
        <v>184</v>
      </c>
    </row>
    <row r="494" spans="1:3" x14ac:dyDescent="0.25">
      <c r="A494" s="268" t="s">
        <v>702</v>
      </c>
      <c r="B494" s="269" t="s">
        <v>429</v>
      </c>
      <c r="C494" s="270">
        <v>528</v>
      </c>
    </row>
    <row r="495" spans="1:3" x14ac:dyDescent="0.25">
      <c r="A495" s="268" t="s">
        <v>702</v>
      </c>
      <c r="B495" s="269" t="s">
        <v>429</v>
      </c>
      <c r="C495" s="270">
        <v>2406</v>
      </c>
    </row>
    <row r="496" spans="1:3" x14ac:dyDescent="0.25">
      <c r="A496" s="268" t="s">
        <v>703</v>
      </c>
      <c r="B496" s="269" t="s">
        <v>444</v>
      </c>
      <c r="C496" s="270">
        <v>1336.94</v>
      </c>
    </row>
    <row r="497" spans="1:3" x14ac:dyDescent="0.25">
      <c r="A497" s="268" t="s">
        <v>704</v>
      </c>
      <c r="B497" s="269" t="s">
        <v>607</v>
      </c>
      <c r="C497" s="270">
        <v>2001.67</v>
      </c>
    </row>
    <row r="498" spans="1:3" x14ac:dyDescent="0.25">
      <c r="A498" s="268" t="s">
        <v>705</v>
      </c>
      <c r="B498" s="269" t="s">
        <v>444</v>
      </c>
      <c r="C498" s="270">
        <v>1336.94</v>
      </c>
    </row>
    <row r="499" spans="1:3" x14ac:dyDescent="0.25">
      <c r="A499" s="268" t="s">
        <v>706</v>
      </c>
      <c r="B499" s="269" t="s">
        <v>520</v>
      </c>
      <c r="C499" s="270">
        <v>3209.41</v>
      </c>
    </row>
    <row r="500" spans="1:3" x14ac:dyDescent="0.25">
      <c r="A500" s="268" t="s">
        <v>707</v>
      </c>
      <c r="B500" s="269" t="s">
        <v>444</v>
      </c>
      <c r="C500" s="270">
        <v>5347.76</v>
      </c>
    </row>
    <row r="501" spans="1:3" x14ac:dyDescent="0.25">
      <c r="A501" s="268" t="s">
        <v>708</v>
      </c>
      <c r="B501" s="269" t="s">
        <v>709</v>
      </c>
      <c r="C501" s="270">
        <v>4440.34</v>
      </c>
    </row>
    <row r="502" spans="1:3" x14ac:dyDescent="0.25">
      <c r="A502" s="268" t="s">
        <v>710</v>
      </c>
      <c r="B502" s="269" t="s">
        <v>460</v>
      </c>
      <c r="C502" s="270">
        <v>1590.42</v>
      </c>
    </row>
    <row r="503" spans="1:3" x14ac:dyDescent="0.25">
      <c r="A503" s="268" t="s">
        <v>710</v>
      </c>
      <c r="B503" s="269" t="s">
        <v>460</v>
      </c>
      <c r="C503" s="270">
        <v>887.04</v>
      </c>
    </row>
    <row r="504" spans="1:3" x14ac:dyDescent="0.25">
      <c r="A504" s="268" t="s">
        <v>710</v>
      </c>
      <c r="B504" s="269" t="s">
        <v>460</v>
      </c>
      <c r="C504" s="270">
        <v>90.16</v>
      </c>
    </row>
    <row r="505" spans="1:3" x14ac:dyDescent="0.25">
      <c r="A505" s="268" t="s">
        <v>710</v>
      </c>
      <c r="B505" s="269" t="s">
        <v>460</v>
      </c>
      <c r="C505" s="270">
        <v>1068.78</v>
      </c>
    </row>
    <row r="506" spans="1:3" x14ac:dyDescent="0.25">
      <c r="A506" s="268" t="s">
        <v>710</v>
      </c>
      <c r="B506" s="269" t="s">
        <v>460</v>
      </c>
      <c r="C506" s="270">
        <v>1049.17</v>
      </c>
    </row>
    <row r="507" spans="1:3" x14ac:dyDescent="0.25">
      <c r="A507" s="268" t="s">
        <v>710</v>
      </c>
      <c r="B507" s="269" t="s">
        <v>460</v>
      </c>
      <c r="C507" s="270">
        <v>0.01</v>
      </c>
    </row>
    <row r="508" spans="1:3" x14ac:dyDescent="0.25">
      <c r="A508" s="268" t="s">
        <v>711</v>
      </c>
      <c r="B508" s="269" t="s">
        <v>432</v>
      </c>
      <c r="C508" s="270">
        <v>127</v>
      </c>
    </row>
    <row r="509" spans="1:3" x14ac:dyDescent="0.25">
      <c r="A509" s="268" t="s">
        <v>711</v>
      </c>
      <c r="B509" s="269" t="s">
        <v>432</v>
      </c>
      <c r="C509" s="270">
        <v>65</v>
      </c>
    </row>
    <row r="510" spans="1:3" x14ac:dyDescent="0.25">
      <c r="A510" s="268" t="s">
        <v>712</v>
      </c>
      <c r="B510" s="269" t="s">
        <v>444</v>
      </c>
      <c r="C510" s="270">
        <v>5347.76</v>
      </c>
    </row>
    <row r="511" spans="1:3" x14ac:dyDescent="0.25">
      <c r="A511" s="268" t="s">
        <v>713</v>
      </c>
      <c r="B511" s="269" t="s">
        <v>444</v>
      </c>
      <c r="C511" s="270">
        <v>4819.29</v>
      </c>
    </row>
    <row r="512" spans="1:3" x14ac:dyDescent="0.25">
      <c r="A512" s="268" t="s">
        <v>714</v>
      </c>
      <c r="B512" s="269" t="s">
        <v>610</v>
      </c>
      <c r="C512" s="270">
        <v>1467.76</v>
      </c>
    </row>
    <row r="513" spans="1:3" x14ac:dyDescent="0.25">
      <c r="A513" s="268" t="s">
        <v>715</v>
      </c>
      <c r="B513" s="269" t="s">
        <v>462</v>
      </c>
      <c r="C513" s="270">
        <v>4392.34</v>
      </c>
    </row>
    <row r="514" spans="1:3" x14ac:dyDescent="0.25">
      <c r="A514" s="268" t="s">
        <v>716</v>
      </c>
      <c r="B514" s="269" t="s">
        <v>473</v>
      </c>
      <c r="C514" s="270">
        <v>1648.54</v>
      </c>
    </row>
    <row r="515" spans="1:3" x14ac:dyDescent="0.25">
      <c r="A515" s="268" t="s">
        <v>717</v>
      </c>
      <c r="B515" s="269" t="s">
        <v>427</v>
      </c>
      <c r="C515" s="270">
        <v>130241.98</v>
      </c>
    </row>
    <row r="516" spans="1:3" x14ac:dyDescent="0.25">
      <c r="A516" s="268" t="s">
        <v>717</v>
      </c>
      <c r="B516" s="269" t="s">
        <v>427</v>
      </c>
      <c r="C516" s="270">
        <v>-130241.98</v>
      </c>
    </row>
    <row r="517" spans="1:3" x14ac:dyDescent="0.25">
      <c r="A517" s="268" t="s">
        <v>717</v>
      </c>
      <c r="B517" s="269" t="s">
        <v>427</v>
      </c>
      <c r="C517" s="270">
        <v>46713.52</v>
      </c>
    </row>
    <row r="518" spans="1:3" x14ac:dyDescent="0.25">
      <c r="A518" s="268" t="s">
        <v>718</v>
      </c>
      <c r="B518" s="269" t="s">
        <v>444</v>
      </c>
      <c r="C518" s="270">
        <v>4010.82</v>
      </c>
    </row>
    <row r="519" spans="1:3" x14ac:dyDescent="0.25">
      <c r="A519" s="268" t="s">
        <v>719</v>
      </c>
      <c r="B519" s="269" t="s">
        <v>432</v>
      </c>
      <c r="C519" s="270">
        <v>260</v>
      </c>
    </row>
    <row r="520" spans="1:3" x14ac:dyDescent="0.25">
      <c r="A520" s="268" t="s">
        <v>719</v>
      </c>
      <c r="B520" s="269" t="s">
        <v>432</v>
      </c>
      <c r="C520" s="270">
        <v>82</v>
      </c>
    </row>
    <row r="521" spans="1:3" x14ac:dyDescent="0.25">
      <c r="A521" s="268" t="s">
        <v>720</v>
      </c>
      <c r="B521" s="269" t="s">
        <v>432</v>
      </c>
      <c r="C521" s="270">
        <v>65</v>
      </c>
    </row>
    <row r="522" spans="1:3" x14ac:dyDescent="0.25">
      <c r="A522" s="268" t="s">
        <v>720</v>
      </c>
      <c r="B522" s="269" t="s">
        <v>432</v>
      </c>
      <c r="C522" s="270">
        <v>127</v>
      </c>
    </row>
    <row r="523" spans="1:3" x14ac:dyDescent="0.25">
      <c r="A523" s="268" t="s">
        <v>721</v>
      </c>
      <c r="B523" s="269" t="s">
        <v>722</v>
      </c>
      <c r="C523" s="270">
        <v>1312.44</v>
      </c>
    </row>
    <row r="524" spans="1:3" x14ac:dyDescent="0.25">
      <c r="A524" s="268" t="s">
        <v>721</v>
      </c>
      <c r="B524" s="269" t="s">
        <v>723</v>
      </c>
      <c r="C524" s="270">
        <v>2139.33</v>
      </c>
    </row>
    <row r="525" spans="1:3" x14ac:dyDescent="0.25">
      <c r="A525" s="268" t="s">
        <v>721</v>
      </c>
      <c r="B525" s="269" t="s">
        <v>724</v>
      </c>
      <c r="C525" s="270">
        <v>26769.59</v>
      </c>
    </row>
    <row r="526" spans="1:3" x14ac:dyDescent="0.25">
      <c r="A526" s="268" t="s">
        <v>721</v>
      </c>
      <c r="B526" s="269" t="s">
        <v>725</v>
      </c>
      <c r="C526" s="270">
        <v>1142.1199999999999</v>
      </c>
    </row>
    <row r="527" spans="1:3" x14ac:dyDescent="0.25">
      <c r="A527" s="268" t="s">
        <v>721</v>
      </c>
      <c r="B527" s="269" t="s">
        <v>726</v>
      </c>
      <c r="C527" s="270">
        <v>832.2</v>
      </c>
    </row>
    <row r="528" spans="1:3" x14ac:dyDescent="0.25">
      <c r="A528" s="268" t="s">
        <v>721</v>
      </c>
      <c r="B528" s="269" t="s">
        <v>727</v>
      </c>
      <c r="C528" s="270">
        <v>112.99</v>
      </c>
    </row>
    <row r="529" spans="1:3" x14ac:dyDescent="0.25">
      <c r="A529" s="268" t="s">
        <v>721</v>
      </c>
      <c r="B529" s="269" t="s">
        <v>728</v>
      </c>
      <c r="C529" s="270">
        <v>2978.16</v>
      </c>
    </row>
    <row r="530" spans="1:3" x14ac:dyDescent="0.25">
      <c r="A530" s="268" t="s">
        <v>721</v>
      </c>
      <c r="B530" s="269" t="s">
        <v>729</v>
      </c>
      <c r="C530" s="270">
        <v>192.34</v>
      </c>
    </row>
    <row r="531" spans="1:3" x14ac:dyDescent="0.25">
      <c r="A531" s="268" t="s">
        <v>721</v>
      </c>
      <c r="B531" s="269" t="s">
        <v>730</v>
      </c>
      <c r="C531" s="270">
        <v>1204.27</v>
      </c>
    </row>
    <row r="532" spans="1:3" x14ac:dyDescent="0.25">
      <c r="A532" s="268" t="s">
        <v>721</v>
      </c>
      <c r="B532" s="269" t="s">
        <v>731</v>
      </c>
      <c r="C532" s="270">
        <v>77.319999999999993</v>
      </c>
    </row>
    <row r="533" spans="1:3" x14ac:dyDescent="0.25">
      <c r="A533" s="268" t="s">
        <v>721</v>
      </c>
      <c r="B533" s="269" t="s">
        <v>732</v>
      </c>
      <c r="C533" s="270">
        <v>672.67</v>
      </c>
    </row>
    <row r="534" spans="1:3" x14ac:dyDescent="0.25">
      <c r="A534" s="268" t="s">
        <v>721</v>
      </c>
      <c r="B534" s="269" t="s">
        <v>733</v>
      </c>
      <c r="C534" s="270">
        <v>9546.33</v>
      </c>
    </row>
    <row r="535" spans="1:3" x14ac:dyDescent="0.25">
      <c r="A535" s="268" t="s">
        <v>721</v>
      </c>
      <c r="B535" s="269" t="s">
        <v>734</v>
      </c>
      <c r="C535" s="270">
        <v>2978.15</v>
      </c>
    </row>
    <row r="536" spans="1:3" x14ac:dyDescent="0.25">
      <c r="A536" s="268" t="s">
        <v>721</v>
      </c>
      <c r="B536" s="269" t="s">
        <v>735</v>
      </c>
      <c r="C536" s="270">
        <v>4594.74</v>
      </c>
    </row>
    <row r="537" spans="1:3" x14ac:dyDescent="0.25">
      <c r="A537" s="268" t="s">
        <v>721</v>
      </c>
      <c r="B537" s="269" t="s">
        <v>736</v>
      </c>
      <c r="C537" s="270">
        <v>6710.65</v>
      </c>
    </row>
    <row r="538" spans="1:3" x14ac:dyDescent="0.25">
      <c r="A538" s="268" t="s">
        <v>721</v>
      </c>
      <c r="B538" s="269" t="s">
        <v>737</v>
      </c>
      <c r="C538" s="270">
        <v>18574.14</v>
      </c>
    </row>
    <row r="539" spans="1:3" x14ac:dyDescent="0.25">
      <c r="A539" s="268" t="s">
        <v>738</v>
      </c>
      <c r="B539" s="269" t="s">
        <v>429</v>
      </c>
      <c r="C539" s="270">
        <v>1456</v>
      </c>
    </row>
    <row r="540" spans="1:3" x14ac:dyDescent="0.25">
      <c r="A540" s="268" t="s">
        <v>739</v>
      </c>
      <c r="B540" s="269" t="s">
        <v>432</v>
      </c>
      <c r="C540" s="270">
        <v>1681</v>
      </c>
    </row>
    <row r="541" spans="1:3" x14ac:dyDescent="0.25">
      <c r="A541" s="268" t="s">
        <v>739</v>
      </c>
      <c r="B541" s="269" t="s">
        <v>432</v>
      </c>
      <c r="C541" s="270">
        <v>390</v>
      </c>
    </row>
    <row r="542" spans="1:3" x14ac:dyDescent="0.25">
      <c r="A542" s="268" t="s">
        <v>739</v>
      </c>
      <c r="B542" s="269" t="s">
        <v>429</v>
      </c>
      <c r="C542" s="270">
        <v>260</v>
      </c>
    </row>
    <row r="543" spans="1:3" x14ac:dyDescent="0.25">
      <c r="A543" s="268" t="s">
        <v>739</v>
      </c>
      <c r="B543" s="269" t="s">
        <v>429</v>
      </c>
      <c r="C543" s="270">
        <v>196</v>
      </c>
    </row>
    <row r="544" spans="1:3" x14ac:dyDescent="0.25">
      <c r="A544" s="268" t="s">
        <v>739</v>
      </c>
      <c r="B544" s="269" t="s">
        <v>429</v>
      </c>
      <c r="C544" s="270">
        <v>82</v>
      </c>
    </row>
    <row r="545" spans="1:3" x14ac:dyDescent="0.25">
      <c r="A545" s="268" t="s">
        <v>740</v>
      </c>
      <c r="B545" s="269" t="s">
        <v>432</v>
      </c>
      <c r="C545" s="270">
        <v>534.55999999999995</v>
      </c>
    </row>
    <row r="546" spans="1:3" x14ac:dyDescent="0.25">
      <c r="A546" s="268" t="s">
        <v>741</v>
      </c>
      <c r="B546" s="269" t="s">
        <v>437</v>
      </c>
      <c r="C546" s="270">
        <v>33018.47</v>
      </c>
    </row>
    <row r="547" spans="1:3" x14ac:dyDescent="0.25">
      <c r="A547" s="268" t="s">
        <v>742</v>
      </c>
      <c r="B547" s="269" t="s">
        <v>444</v>
      </c>
      <c r="C547" s="270">
        <v>6016.23</v>
      </c>
    </row>
    <row r="548" spans="1:3" x14ac:dyDescent="0.25">
      <c r="A548" s="268" t="s">
        <v>742</v>
      </c>
      <c r="B548" s="269" t="s">
        <v>444</v>
      </c>
      <c r="C548" s="270">
        <v>7353.17</v>
      </c>
    </row>
    <row r="549" spans="1:3" x14ac:dyDescent="0.25">
      <c r="A549" s="268" t="s">
        <v>743</v>
      </c>
      <c r="B549" s="269" t="s">
        <v>432</v>
      </c>
      <c r="C549" s="270">
        <v>103.04</v>
      </c>
    </row>
    <row r="550" spans="1:3" x14ac:dyDescent="0.25">
      <c r="A550" s="268" t="s">
        <v>744</v>
      </c>
      <c r="B550" s="269" t="s">
        <v>432</v>
      </c>
      <c r="C550" s="270">
        <v>147</v>
      </c>
    </row>
    <row r="551" spans="1:3" x14ac:dyDescent="0.25">
      <c r="A551" s="268" t="s">
        <v>744</v>
      </c>
      <c r="B551" s="269" t="s">
        <v>432</v>
      </c>
      <c r="C551" s="270">
        <v>162</v>
      </c>
    </row>
    <row r="552" spans="1:3" x14ac:dyDescent="0.25">
      <c r="A552" s="268" t="s">
        <v>744</v>
      </c>
      <c r="B552" s="269" t="s">
        <v>429</v>
      </c>
      <c r="C552" s="270">
        <v>201</v>
      </c>
    </row>
    <row r="553" spans="1:3" x14ac:dyDescent="0.25">
      <c r="A553" s="268" t="s">
        <v>744</v>
      </c>
      <c r="B553" s="269" t="s">
        <v>429</v>
      </c>
      <c r="C553" s="270">
        <v>167</v>
      </c>
    </row>
    <row r="554" spans="1:3" x14ac:dyDescent="0.25">
      <c r="A554" s="268" t="s">
        <v>745</v>
      </c>
      <c r="B554" s="269" t="s">
        <v>645</v>
      </c>
      <c r="C554" s="270">
        <v>7231.27</v>
      </c>
    </row>
    <row r="555" spans="1:3" x14ac:dyDescent="0.25">
      <c r="A555" s="268" t="s">
        <v>746</v>
      </c>
      <c r="B555" s="269" t="s">
        <v>529</v>
      </c>
      <c r="C555" s="270">
        <v>190.94</v>
      </c>
    </row>
    <row r="556" spans="1:3" x14ac:dyDescent="0.25">
      <c r="A556" s="268" t="s">
        <v>747</v>
      </c>
      <c r="B556" s="269" t="s">
        <v>490</v>
      </c>
      <c r="C556" s="270">
        <v>731.75</v>
      </c>
    </row>
    <row r="557" spans="1:3" x14ac:dyDescent="0.25">
      <c r="A557" s="268" t="s">
        <v>748</v>
      </c>
      <c r="B557" s="269" t="s">
        <v>432</v>
      </c>
      <c r="C557" s="270">
        <v>127</v>
      </c>
    </row>
    <row r="558" spans="1:3" x14ac:dyDescent="0.25">
      <c r="A558" s="268" t="s">
        <v>748</v>
      </c>
      <c r="B558" s="269" t="s">
        <v>432</v>
      </c>
      <c r="C558" s="270">
        <v>65</v>
      </c>
    </row>
    <row r="559" spans="1:3" x14ac:dyDescent="0.25">
      <c r="A559" s="268" t="s">
        <v>749</v>
      </c>
      <c r="B559" s="269" t="s">
        <v>429</v>
      </c>
      <c r="C559" s="270">
        <v>127</v>
      </c>
    </row>
    <row r="560" spans="1:3" x14ac:dyDescent="0.25">
      <c r="A560" s="268" t="s">
        <v>750</v>
      </c>
      <c r="B560" s="269" t="s">
        <v>432</v>
      </c>
      <c r="C560" s="270">
        <v>185.42</v>
      </c>
    </row>
    <row r="561" spans="1:3" x14ac:dyDescent="0.25">
      <c r="A561" s="268" t="s">
        <v>751</v>
      </c>
      <c r="B561" s="269" t="s">
        <v>432</v>
      </c>
      <c r="C561" s="270">
        <v>36.4</v>
      </c>
    </row>
    <row r="562" spans="1:3" x14ac:dyDescent="0.25">
      <c r="A562" s="268" t="s">
        <v>752</v>
      </c>
      <c r="B562" s="269" t="s">
        <v>432</v>
      </c>
      <c r="C562" s="270">
        <v>837.82</v>
      </c>
    </row>
    <row r="563" spans="1:3" x14ac:dyDescent="0.25">
      <c r="A563" s="268" t="s">
        <v>752</v>
      </c>
      <c r="B563" s="269" t="s">
        <v>432</v>
      </c>
      <c r="C563" s="270">
        <v>431.48</v>
      </c>
    </row>
    <row r="564" spans="1:3" x14ac:dyDescent="0.25">
      <c r="A564" s="268" t="s">
        <v>753</v>
      </c>
      <c r="B564" s="269" t="s">
        <v>432</v>
      </c>
      <c r="C564" s="270">
        <v>65</v>
      </c>
    </row>
    <row r="565" spans="1:3" x14ac:dyDescent="0.25">
      <c r="A565" s="268" t="s">
        <v>754</v>
      </c>
      <c r="B565" s="269" t="s">
        <v>432</v>
      </c>
      <c r="C565" s="270">
        <v>127</v>
      </c>
    </row>
    <row r="566" spans="1:3" x14ac:dyDescent="0.25">
      <c r="A566" s="268" t="s">
        <v>755</v>
      </c>
      <c r="B566" s="269" t="s">
        <v>432</v>
      </c>
      <c r="C566" s="270">
        <v>473.93</v>
      </c>
    </row>
    <row r="567" spans="1:3" x14ac:dyDescent="0.25">
      <c r="A567" s="268" t="s">
        <v>755</v>
      </c>
      <c r="B567" s="269" t="s">
        <v>432</v>
      </c>
      <c r="C567" s="270">
        <v>236</v>
      </c>
    </row>
    <row r="568" spans="1:3" x14ac:dyDescent="0.25">
      <c r="A568" s="268" t="s">
        <v>755</v>
      </c>
      <c r="B568" s="269" t="s">
        <v>432</v>
      </c>
      <c r="C568" s="270">
        <v>147</v>
      </c>
    </row>
    <row r="569" spans="1:3" x14ac:dyDescent="0.25">
      <c r="A569" s="268" t="s">
        <v>756</v>
      </c>
      <c r="B569" s="269" t="s">
        <v>462</v>
      </c>
      <c r="C569" s="270">
        <v>2568.62</v>
      </c>
    </row>
    <row r="570" spans="1:3" x14ac:dyDescent="0.25">
      <c r="A570" s="268" t="s">
        <v>757</v>
      </c>
      <c r="B570" s="269" t="s">
        <v>437</v>
      </c>
      <c r="C570" s="270">
        <v>5788.57</v>
      </c>
    </row>
    <row r="571" spans="1:3" x14ac:dyDescent="0.25">
      <c r="A571" s="268" t="s">
        <v>758</v>
      </c>
      <c r="B571" s="269" t="s">
        <v>520</v>
      </c>
      <c r="C571" s="270">
        <v>11303</v>
      </c>
    </row>
    <row r="572" spans="1:3" x14ac:dyDescent="0.25">
      <c r="A572" s="268" t="s">
        <v>759</v>
      </c>
      <c r="B572" s="269" t="s">
        <v>444</v>
      </c>
      <c r="C572" s="270">
        <v>25</v>
      </c>
    </row>
    <row r="573" spans="1:3" x14ac:dyDescent="0.25">
      <c r="A573" s="268" t="s">
        <v>759</v>
      </c>
      <c r="B573" s="269" t="s">
        <v>444</v>
      </c>
      <c r="C573" s="270">
        <v>6975</v>
      </c>
    </row>
    <row r="574" spans="1:3" x14ac:dyDescent="0.25">
      <c r="A574" s="268" t="s">
        <v>760</v>
      </c>
      <c r="B574" s="269" t="s">
        <v>437</v>
      </c>
      <c r="C574" s="270">
        <v>4286.24</v>
      </c>
    </row>
    <row r="575" spans="1:3" x14ac:dyDescent="0.25">
      <c r="A575" s="268" t="s">
        <v>761</v>
      </c>
      <c r="B575" s="269" t="s">
        <v>444</v>
      </c>
      <c r="C575" s="270">
        <v>28744.21</v>
      </c>
    </row>
    <row r="576" spans="1:3" x14ac:dyDescent="0.25">
      <c r="A576" s="268" t="s">
        <v>762</v>
      </c>
      <c r="B576" s="269" t="s">
        <v>437</v>
      </c>
      <c r="C576" s="270">
        <v>3938.15</v>
      </c>
    </row>
    <row r="577" spans="1:3" x14ac:dyDescent="0.25">
      <c r="A577" s="268" t="s">
        <v>763</v>
      </c>
      <c r="B577" s="269" t="s">
        <v>520</v>
      </c>
      <c r="C577" s="270">
        <v>15839.64</v>
      </c>
    </row>
    <row r="578" spans="1:3" x14ac:dyDescent="0.25">
      <c r="A578" s="268" t="s">
        <v>763</v>
      </c>
      <c r="B578" s="269" t="s">
        <v>520</v>
      </c>
      <c r="C578" s="270">
        <v>5707.22</v>
      </c>
    </row>
    <row r="579" spans="1:3" x14ac:dyDescent="0.25">
      <c r="A579" s="268" t="s">
        <v>763</v>
      </c>
      <c r="B579" s="269" t="s">
        <v>647</v>
      </c>
      <c r="C579" s="270">
        <v>5916.2</v>
      </c>
    </row>
    <row r="580" spans="1:3" x14ac:dyDescent="0.25">
      <c r="A580" s="268" t="s">
        <v>764</v>
      </c>
      <c r="B580" s="269" t="s">
        <v>444</v>
      </c>
      <c r="C580" s="270">
        <v>2673.88</v>
      </c>
    </row>
    <row r="581" spans="1:3" x14ac:dyDescent="0.25">
      <c r="A581" s="268" t="s">
        <v>765</v>
      </c>
      <c r="B581" s="269" t="s">
        <v>607</v>
      </c>
      <c r="C581" s="270">
        <v>2911.45</v>
      </c>
    </row>
    <row r="582" spans="1:3" x14ac:dyDescent="0.25">
      <c r="A582" s="268" t="s">
        <v>766</v>
      </c>
      <c r="B582" s="269" t="s">
        <v>427</v>
      </c>
      <c r="C582" s="270">
        <v>7577.14</v>
      </c>
    </row>
    <row r="583" spans="1:3" x14ac:dyDescent="0.25">
      <c r="A583" s="268" t="s">
        <v>767</v>
      </c>
      <c r="B583" s="269" t="s">
        <v>427</v>
      </c>
      <c r="C583" s="270">
        <v>7084.88</v>
      </c>
    </row>
    <row r="584" spans="1:3" x14ac:dyDescent="0.25">
      <c r="A584" s="268" t="s">
        <v>767</v>
      </c>
      <c r="B584" s="269" t="s">
        <v>427</v>
      </c>
      <c r="C584" s="270">
        <v>7084.88</v>
      </c>
    </row>
    <row r="585" spans="1:3" x14ac:dyDescent="0.25">
      <c r="A585" s="268" t="s">
        <v>767</v>
      </c>
      <c r="B585" s="269" t="s">
        <v>427</v>
      </c>
      <c r="C585" s="270">
        <v>-7084.88</v>
      </c>
    </row>
    <row r="586" spans="1:3" x14ac:dyDescent="0.25">
      <c r="A586" s="268" t="s">
        <v>767</v>
      </c>
      <c r="B586" s="269" t="s">
        <v>427</v>
      </c>
      <c r="C586" s="270">
        <v>11963.75</v>
      </c>
    </row>
    <row r="587" spans="1:3" x14ac:dyDescent="0.25">
      <c r="A587" s="268" t="s">
        <v>768</v>
      </c>
      <c r="B587" s="269" t="s">
        <v>444</v>
      </c>
      <c r="C587" s="270">
        <v>4010.82</v>
      </c>
    </row>
    <row r="588" spans="1:3" x14ac:dyDescent="0.25">
      <c r="A588" s="268" t="s">
        <v>769</v>
      </c>
      <c r="B588" s="269" t="s">
        <v>624</v>
      </c>
      <c r="C588" s="270">
        <v>14891.05</v>
      </c>
    </row>
    <row r="589" spans="1:3" x14ac:dyDescent="0.25">
      <c r="A589" s="268" t="s">
        <v>770</v>
      </c>
      <c r="B589" s="269" t="s">
        <v>437</v>
      </c>
      <c r="C589" s="270">
        <v>4834.3500000000004</v>
      </c>
    </row>
    <row r="590" spans="1:3" x14ac:dyDescent="0.25">
      <c r="A590" s="268" t="s">
        <v>771</v>
      </c>
      <c r="B590" s="269" t="s">
        <v>432</v>
      </c>
      <c r="C590" s="270">
        <v>192</v>
      </c>
    </row>
    <row r="591" spans="1:3" x14ac:dyDescent="0.25">
      <c r="A591" s="268" t="s">
        <v>772</v>
      </c>
      <c r="B591" s="269" t="s">
        <v>432</v>
      </c>
      <c r="C591" s="270">
        <v>209</v>
      </c>
    </row>
    <row r="592" spans="1:3" x14ac:dyDescent="0.25">
      <c r="A592" s="268" t="s">
        <v>773</v>
      </c>
      <c r="B592" s="269" t="s">
        <v>444</v>
      </c>
      <c r="C592" s="270">
        <v>2005.41</v>
      </c>
    </row>
    <row r="593" spans="1:3" x14ac:dyDescent="0.25">
      <c r="A593" s="268" t="s">
        <v>774</v>
      </c>
      <c r="B593" s="269" t="s">
        <v>437</v>
      </c>
      <c r="C593" s="270">
        <v>10349.959999999999</v>
      </c>
    </row>
    <row r="594" spans="1:3" x14ac:dyDescent="0.25">
      <c r="A594" s="268" t="s">
        <v>775</v>
      </c>
      <c r="B594" s="269" t="s">
        <v>432</v>
      </c>
      <c r="C594" s="270">
        <v>192</v>
      </c>
    </row>
    <row r="595" spans="1:3" x14ac:dyDescent="0.25">
      <c r="A595" s="268" t="s">
        <v>776</v>
      </c>
      <c r="B595" s="269" t="s">
        <v>432</v>
      </c>
      <c r="C595" s="270">
        <v>127</v>
      </c>
    </row>
    <row r="596" spans="1:3" x14ac:dyDescent="0.25">
      <c r="A596" s="268" t="s">
        <v>776</v>
      </c>
      <c r="B596" s="269" t="s">
        <v>432</v>
      </c>
      <c r="C596" s="270">
        <v>65</v>
      </c>
    </row>
    <row r="597" spans="1:3" x14ac:dyDescent="0.25">
      <c r="A597" s="268" t="s">
        <v>777</v>
      </c>
      <c r="B597" s="269" t="s">
        <v>432</v>
      </c>
      <c r="C597" s="270">
        <v>82</v>
      </c>
    </row>
    <row r="598" spans="1:3" x14ac:dyDescent="0.25">
      <c r="A598" s="268" t="s">
        <v>777</v>
      </c>
      <c r="B598" s="269" t="s">
        <v>432</v>
      </c>
      <c r="C598" s="270">
        <v>226</v>
      </c>
    </row>
    <row r="599" spans="1:3" x14ac:dyDescent="0.25">
      <c r="A599" s="268" t="s">
        <v>777</v>
      </c>
      <c r="B599" s="269" t="s">
        <v>432</v>
      </c>
      <c r="C599" s="270">
        <v>226</v>
      </c>
    </row>
    <row r="600" spans="1:3" x14ac:dyDescent="0.25">
      <c r="A600" s="268" t="s">
        <v>777</v>
      </c>
      <c r="B600" s="269" t="s">
        <v>432</v>
      </c>
      <c r="C600" s="270">
        <v>104.72</v>
      </c>
    </row>
    <row r="601" spans="1:3" x14ac:dyDescent="0.25">
      <c r="A601" s="268" t="s">
        <v>777</v>
      </c>
      <c r="B601" s="269" t="s">
        <v>429</v>
      </c>
      <c r="C601" s="270">
        <v>162</v>
      </c>
    </row>
    <row r="602" spans="1:3" x14ac:dyDescent="0.25">
      <c r="A602" s="268" t="s">
        <v>778</v>
      </c>
      <c r="B602" s="269" t="s">
        <v>432</v>
      </c>
      <c r="C602" s="270">
        <v>192</v>
      </c>
    </row>
    <row r="603" spans="1:3" x14ac:dyDescent="0.25">
      <c r="A603" s="268" t="s">
        <v>779</v>
      </c>
      <c r="B603" s="269" t="s">
        <v>429</v>
      </c>
      <c r="C603" s="270">
        <v>127</v>
      </c>
    </row>
    <row r="604" spans="1:3" x14ac:dyDescent="0.25">
      <c r="A604" s="268" t="s">
        <v>780</v>
      </c>
      <c r="B604" s="269" t="s">
        <v>432</v>
      </c>
      <c r="C604" s="270">
        <v>65</v>
      </c>
    </row>
    <row r="605" spans="1:3" x14ac:dyDescent="0.25">
      <c r="A605" s="268" t="s">
        <v>780</v>
      </c>
      <c r="B605" s="269" t="s">
        <v>432</v>
      </c>
      <c r="C605" s="270">
        <v>127</v>
      </c>
    </row>
    <row r="606" spans="1:3" x14ac:dyDescent="0.25">
      <c r="A606" s="268" t="s">
        <v>781</v>
      </c>
      <c r="B606" s="269" t="s">
        <v>607</v>
      </c>
      <c r="C606" s="270">
        <v>3000</v>
      </c>
    </row>
    <row r="607" spans="1:3" x14ac:dyDescent="0.25">
      <c r="A607" s="268" t="s">
        <v>782</v>
      </c>
      <c r="B607" s="269" t="s">
        <v>508</v>
      </c>
      <c r="C607" s="270">
        <v>67.52</v>
      </c>
    </row>
    <row r="608" spans="1:3" x14ac:dyDescent="0.25">
      <c r="A608" s="268" t="s">
        <v>783</v>
      </c>
      <c r="B608" s="269" t="s">
        <v>432</v>
      </c>
      <c r="C608" s="270">
        <v>1110</v>
      </c>
    </row>
    <row r="609" spans="1:3" x14ac:dyDescent="0.25">
      <c r="A609" s="268" t="s">
        <v>783</v>
      </c>
      <c r="B609" s="269" t="s">
        <v>432</v>
      </c>
      <c r="C609" s="270">
        <v>2389.58</v>
      </c>
    </row>
    <row r="610" spans="1:3" x14ac:dyDescent="0.25">
      <c r="A610" s="268" t="s">
        <v>783</v>
      </c>
      <c r="B610" s="269" t="s">
        <v>429</v>
      </c>
      <c r="C610" s="270">
        <v>126</v>
      </c>
    </row>
    <row r="611" spans="1:3" x14ac:dyDescent="0.25">
      <c r="A611" s="268" t="s">
        <v>783</v>
      </c>
      <c r="B611" s="269" t="s">
        <v>429</v>
      </c>
      <c r="C611" s="270">
        <v>802</v>
      </c>
    </row>
    <row r="612" spans="1:3" x14ac:dyDescent="0.25">
      <c r="A612" s="268" t="s">
        <v>784</v>
      </c>
      <c r="B612" s="269" t="s">
        <v>437</v>
      </c>
      <c r="C612" s="270">
        <v>4161.99</v>
      </c>
    </row>
    <row r="613" spans="1:3" x14ac:dyDescent="0.25">
      <c r="A613" s="268" t="s">
        <v>785</v>
      </c>
      <c r="B613" s="269" t="s">
        <v>429</v>
      </c>
      <c r="C613" s="270">
        <v>958</v>
      </c>
    </row>
    <row r="614" spans="1:3" x14ac:dyDescent="0.25">
      <c r="A614" s="268" t="s">
        <v>785</v>
      </c>
      <c r="B614" s="269" t="s">
        <v>432</v>
      </c>
      <c r="C614" s="270">
        <v>192</v>
      </c>
    </row>
    <row r="615" spans="1:3" x14ac:dyDescent="0.25">
      <c r="A615" s="268" t="s">
        <v>785</v>
      </c>
      <c r="B615" s="269" t="s">
        <v>432</v>
      </c>
      <c r="C615" s="270">
        <v>115</v>
      </c>
    </row>
    <row r="616" spans="1:3" x14ac:dyDescent="0.25">
      <c r="A616" s="268" t="s">
        <v>785</v>
      </c>
      <c r="B616" s="269" t="s">
        <v>432</v>
      </c>
      <c r="C616" s="270">
        <v>115</v>
      </c>
    </row>
    <row r="617" spans="1:3" x14ac:dyDescent="0.25">
      <c r="A617" s="268" t="s">
        <v>785</v>
      </c>
      <c r="B617" s="269" t="s">
        <v>432</v>
      </c>
      <c r="C617" s="270">
        <v>82</v>
      </c>
    </row>
    <row r="618" spans="1:3" x14ac:dyDescent="0.25">
      <c r="A618" s="268" t="s">
        <v>785</v>
      </c>
      <c r="B618" s="269" t="s">
        <v>432</v>
      </c>
      <c r="C618" s="270">
        <v>-115</v>
      </c>
    </row>
    <row r="619" spans="1:3" x14ac:dyDescent="0.25">
      <c r="A619" s="268" t="s">
        <v>785</v>
      </c>
      <c r="B619" s="269" t="s">
        <v>429</v>
      </c>
      <c r="C619" s="270">
        <v>675</v>
      </c>
    </row>
    <row r="620" spans="1:3" x14ac:dyDescent="0.25">
      <c r="A620" s="268" t="s">
        <v>785</v>
      </c>
      <c r="B620" s="269" t="s">
        <v>429</v>
      </c>
      <c r="C620" s="270">
        <v>260</v>
      </c>
    </row>
    <row r="621" spans="1:3" x14ac:dyDescent="0.25">
      <c r="A621" s="268" t="s">
        <v>785</v>
      </c>
      <c r="B621" s="269" t="s">
        <v>429</v>
      </c>
      <c r="C621" s="270">
        <v>802</v>
      </c>
    </row>
    <row r="622" spans="1:3" x14ac:dyDescent="0.25">
      <c r="A622" s="268" t="s">
        <v>785</v>
      </c>
      <c r="B622" s="269" t="s">
        <v>429</v>
      </c>
      <c r="C622" s="270">
        <v>260</v>
      </c>
    </row>
    <row r="623" spans="1:3" x14ac:dyDescent="0.25">
      <c r="A623" s="268" t="s">
        <v>786</v>
      </c>
      <c r="B623" s="269" t="s">
        <v>607</v>
      </c>
      <c r="C623" s="270">
        <v>3716.38</v>
      </c>
    </row>
    <row r="624" spans="1:3" x14ac:dyDescent="0.25">
      <c r="A624" s="268" t="s">
        <v>787</v>
      </c>
      <c r="B624" s="269" t="s">
        <v>432</v>
      </c>
      <c r="C624" s="270">
        <v>127</v>
      </c>
    </row>
    <row r="625" spans="1:3" x14ac:dyDescent="0.25">
      <c r="A625" s="268" t="s">
        <v>788</v>
      </c>
      <c r="B625" s="269" t="s">
        <v>462</v>
      </c>
      <c r="C625" s="270">
        <v>1557.56</v>
      </c>
    </row>
    <row r="626" spans="1:3" x14ac:dyDescent="0.25">
      <c r="A626" s="268" t="s">
        <v>789</v>
      </c>
      <c r="B626" s="269" t="s">
        <v>432</v>
      </c>
      <c r="C626" s="270">
        <v>127</v>
      </c>
    </row>
    <row r="627" spans="1:3" x14ac:dyDescent="0.25">
      <c r="A627" s="268" t="s">
        <v>790</v>
      </c>
      <c r="B627" s="269" t="s">
        <v>432</v>
      </c>
      <c r="C627" s="270">
        <v>82</v>
      </c>
    </row>
    <row r="628" spans="1:3" x14ac:dyDescent="0.25">
      <c r="A628" s="268" t="s">
        <v>790</v>
      </c>
      <c r="B628" s="269" t="s">
        <v>432</v>
      </c>
      <c r="C628" s="270">
        <v>127</v>
      </c>
    </row>
    <row r="629" spans="1:3" x14ac:dyDescent="0.25">
      <c r="A629" s="268" t="s">
        <v>791</v>
      </c>
      <c r="B629" s="269" t="s">
        <v>429</v>
      </c>
      <c r="C629" s="270">
        <v>82</v>
      </c>
    </row>
    <row r="630" spans="1:3" x14ac:dyDescent="0.25">
      <c r="A630" s="268" t="s">
        <v>792</v>
      </c>
      <c r="B630" s="269" t="s">
        <v>793</v>
      </c>
      <c r="C630" s="270">
        <v>9768.9</v>
      </c>
    </row>
    <row r="631" spans="1:3" x14ac:dyDescent="0.25">
      <c r="A631" s="268" t="s">
        <v>794</v>
      </c>
      <c r="B631" s="269" t="s">
        <v>483</v>
      </c>
      <c r="C631" s="270">
        <v>4889.8999999999996</v>
      </c>
    </row>
    <row r="632" spans="1:3" x14ac:dyDescent="0.25">
      <c r="A632" s="268" t="s">
        <v>795</v>
      </c>
      <c r="B632" s="269" t="s">
        <v>647</v>
      </c>
      <c r="C632" s="270">
        <v>5967.95</v>
      </c>
    </row>
    <row r="633" spans="1:3" x14ac:dyDescent="0.25">
      <c r="A633" s="268" t="s">
        <v>796</v>
      </c>
      <c r="B633" s="269" t="s">
        <v>432</v>
      </c>
      <c r="C633" s="270">
        <v>196.5</v>
      </c>
    </row>
    <row r="634" spans="1:3" x14ac:dyDescent="0.25">
      <c r="A634" s="268" t="s">
        <v>797</v>
      </c>
      <c r="B634" s="269" t="s">
        <v>432</v>
      </c>
      <c r="C634" s="270">
        <v>147.06</v>
      </c>
    </row>
    <row r="635" spans="1:3" x14ac:dyDescent="0.25">
      <c r="A635" s="268" t="s">
        <v>797</v>
      </c>
      <c r="B635" s="269" t="s">
        <v>432</v>
      </c>
      <c r="C635" s="270">
        <v>127</v>
      </c>
    </row>
    <row r="636" spans="1:3" x14ac:dyDescent="0.25">
      <c r="A636" s="268" t="s">
        <v>797</v>
      </c>
      <c r="B636" s="269" t="s">
        <v>432</v>
      </c>
      <c r="C636" s="270">
        <v>306.29000000000002</v>
      </c>
    </row>
    <row r="637" spans="1:3" x14ac:dyDescent="0.25">
      <c r="A637" s="268" t="s">
        <v>797</v>
      </c>
      <c r="B637" s="269" t="s">
        <v>432</v>
      </c>
      <c r="C637" s="270">
        <v>278.88</v>
      </c>
    </row>
    <row r="638" spans="1:3" x14ac:dyDescent="0.25">
      <c r="A638" s="268" t="s">
        <v>798</v>
      </c>
      <c r="B638" s="269" t="s">
        <v>427</v>
      </c>
      <c r="C638" s="270">
        <v>8404.85</v>
      </c>
    </row>
    <row r="639" spans="1:3" x14ac:dyDescent="0.25">
      <c r="A639" s="268" t="s">
        <v>799</v>
      </c>
      <c r="B639" s="269" t="s">
        <v>432</v>
      </c>
      <c r="C639" s="270">
        <v>2276.0300000000002</v>
      </c>
    </row>
    <row r="640" spans="1:3" x14ac:dyDescent="0.25">
      <c r="A640" s="268" t="s">
        <v>800</v>
      </c>
      <c r="B640" s="269" t="s">
        <v>473</v>
      </c>
      <c r="C640" s="270">
        <v>1200</v>
      </c>
    </row>
    <row r="641" spans="1:3" x14ac:dyDescent="0.25">
      <c r="A641" s="268" t="s">
        <v>801</v>
      </c>
      <c r="B641" s="269" t="s">
        <v>432</v>
      </c>
      <c r="C641" s="270">
        <v>257</v>
      </c>
    </row>
    <row r="642" spans="1:3" x14ac:dyDescent="0.25">
      <c r="A642" s="268" t="s">
        <v>802</v>
      </c>
      <c r="B642" s="269" t="s">
        <v>432</v>
      </c>
      <c r="C642" s="270">
        <v>153.44</v>
      </c>
    </row>
    <row r="643" spans="1:3" x14ac:dyDescent="0.25">
      <c r="A643" s="268" t="s">
        <v>803</v>
      </c>
      <c r="B643" s="269" t="s">
        <v>429</v>
      </c>
      <c r="C643" s="270">
        <v>427</v>
      </c>
    </row>
    <row r="644" spans="1:3" x14ac:dyDescent="0.25">
      <c r="A644" s="268" t="s">
        <v>803</v>
      </c>
      <c r="B644" s="269" t="s">
        <v>429</v>
      </c>
      <c r="C644" s="270">
        <v>93</v>
      </c>
    </row>
    <row r="645" spans="1:3" x14ac:dyDescent="0.25">
      <c r="A645" s="268" t="s">
        <v>803</v>
      </c>
      <c r="B645" s="269" t="s">
        <v>429</v>
      </c>
      <c r="C645" s="270">
        <v>312</v>
      </c>
    </row>
    <row r="646" spans="1:3" x14ac:dyDescent="0.25">
      <c r="A646" s="268" t="s">
        <v>804</v>
      </c>
      <c r="B646" s="269" t="s">
        <v>429</v>
      </c>
      <c r="C646" s="270">
        <v>1040</v>
      </c>
    </row>
    <row r="647" spans="1:3" x14ac:dyDescent="0.25">
      <c r="A647" s="268" t="s">
        <v>804</v>
      </c>
      <c r="B647" s="269" t="s">
        <v>429</v>
      </c>
      <c r="C647" s="270">
        <v>1850</v>
      </c>
    </row>
    <row r="648" spans="1:3" x14ac:dyDescent="0.25">
      <c r="A648" s="268" t="s">
        <v>804</v>
      </c>
      <c r="B648" s="269" t="s">
        <v>429</v>
      </c>
      <c r="C648" s="270">
        <v>1275</v>
      </c>
    </row>
    <row r="649" spans="1:3" x14ac:dyDescent="0.25">
      <c r="A649" s="268" t="s">
        <v>805</v>
      </c>
      <c r="B649" s="269" t="s">
        <v>427</v>
      </c>
      <c r="C649" s="270">
        <v>6103.09</v>
      </c>
    </row>
    <row r="650" spans="1:3" x14ac:dyDescent="0.25">
      <c r="A650" s="268" t="s">
        <v>806</v>
      </c>
      <c r="B650" s="269" t="s">
        <v>432</v>
      </c>
      <c r="C650" s="270">
        <v>65</v>
      </c>
    </row>
    <row r="651" spans="1:3" x14ac:dyDescent="0.25">
      <c r="A651" s="268" t="s">
        <v>807</v>
      </c>
      <c r="B651" s="269" t="s">
        <v>429</v>
      </c>
      <c r="C651" s="270">
        <v>82</v>
      </c>
    </row>
    <row r="652" spans="1:3" x14ac:dyDescent="0.25">
      <c r="A652" s="268" t="s">
        <v>807</v>
      </c>
      <c r="B652" s="269" t="s">
        <v>429</v>
      </c>
      <c r="C652" s="270">
        <v>260</v>
      </c>
    </row>
    <row r="653" spans="1:3" x14ac:dyDescent="0.25">
      <c r="A653" s="268" t="s">
        <v>807</v>
      </c>
      <c r="B653" s="269" t="s">
        <v>429</v>
      </c>
      <c r="C653" s="270">
        <v>130</v>
      </c>
    </row>
    <row r="654" spans="1:3" x14ac:dyDescent="0.25">
      <c r="A654" s="268" t="s">
        <v>807</v>
      </c>
      <c r="B654" s="269" t="s">
        <v>429</v>
      </c>
      <c r="C654" s="270">
        <v>260</v>
      </c>
    </row>
    <row r="655" spans="1:3" x14ac:dyDescent="0.25">
      <c r="A655" s="268" t="s">
        <v>807</v>
      </c>
      <c r="B655" s="269" t="s">
        <v>429</v>
      </c>
      <c r="C655" s="270">
        <v>935</v>
      </c>
    </row>
    <row r="656" spans="1:3" x14ac:dyDescent="0.25">
      <c r="A656" s="268" t="s">
        <v>807</v>
      </c>
      <c r="B656" s="269" t="s">
        <v>429</v>
      </c>
      <c r="C656" s="270">
        <v>1604</v>
      </c>
    </row>
    <row r="657" spans="1:3" x14ac:dyDescent="0.25">
      <c r="A657" s="268" t="s">
        <v>808</v>
      </c>
      <c r="B657" s="269" t="s">
        <v>432</v>
      </c>
      <c r="C657" s="270">
        <v>137</v>
      </c>
    </row>
    <row r="658" spans="1:3" x14ac:dyDescent="0.25">
      <c r="A658" s="268" t="s">
        <v>809</v>
      </c>
      <c r="B658" s="269" t="s">
        <v>432</v>
      </c>
      <c r="C658" s="270">
        <v>115</v>
      </c>
    </row>
    <row r="659" spans="1:3" x14ac:dyDescent="0.25">
      <c r="A659" s="268" t="s">
        <v>810</v>
      </c>
      <c r="B659" s="269" t="s">
        <v>462</v>
      </c>
      <c r="C659" s="270">
        <v>2500</v>
      </c>
    </row>
    <row r="660" spans="1:3" x14ac:dyDescent="0.25">
      <c r="A660" s="268" t="s">
        <v>811</v>
      </c>
      <c r="B660" s="269" t="s">
        <v>462</v>
      </c>
      <c r="C660" s="270">
        <v>2500</v>
      </c>
    </row>
    <row r="661" spans="1:3" x14ac:dyDescent="0.25">
      <c r="A661" s="268" t="s">
        <v>812</v>
      </c>
      <c r="B661" s="269" t="s">
        <v>444</v>
      </c>
      <c r="C661" s="270">
        <v>4010.82</v>
      </c>
    </row>
    <row r="662" spans="1:3" x14ac:dyDescent="0.25">
      <c r="A662" s="268" t="s">
        <v>813</v>
      </c>
      <c r="B662" s="269" t="s">
        <v>454</v>
      </c>
      <c r="C662" s="270">
        <v>1366.65</v>
      </c>
    </row>
    <row r="663" spans="1:3" x14ac:dyDescent="0.25">
      <c r="A663" s="268" t="s">
        <v>814</v>
      </c>
      <c r="B663" s="269" t="s">
        <v>437</v>
      </c>
      <c r="C663" s="270">
        <v>4308.66</v>
      </c>
    </row>
    <row r="664" spans="1:3" x14ac:dyDescent="0.25">
      <c r="A664" s="268" t="s">
        <v>815</v>
      </c>
      <c r="B664" s="269" t="s">
        <v>429</v>
      </c>
      <c r="C664" s="270">
        <v>65</v>
      </c>
    </row>
    <row r="665" spans="1:3" x14ac:dyDescent="0.25">
      <c r="A665" s="268" t="s">
        <v>815</v>
      </c>
      <c r="B665" s="269" t="s">
        <v>429</v>
      </c>
      <c r="C665" s="270">
        <v>127</v>
      </c>
    </row>
    <row r="666" spans="1:3" x14ac:dyDescent="0.25">
      <c r="A666" s="268" t="s">
        <v>816</v>
      </c>
      <c r="B666" s="269" t="s">
        <v>432</v>
      </c>
      <c r="C666" s="270">
        <v>-0.03</v>
      </c>
    </row>
    <row r="667" spans="1:3" x14ac:dyDescent="0.25">
      <c r="A667" s="268" t="s">
        <v>816</v>
      </c>
      <c r="B667" s="269" t="s">
        <v>432</v>
      </c>
      <c r="C667" s="270">
        <v>45.95</v>
      </c>
    </row>
    <row r="668" spans="1:3" x14ac:dyDescent="0.25">
      <c r="A668" s="268" t="s">
        <v>816</v>
      </c>
      <c r="B668" s="269" t="s">
        <v>429</v>
      </c>
      <c r="C668" s="270">
        <v>45.92</v>
      </c>
    </row>
    <row r="669" spans="1:3" x14ac:dyDescent="0.25">
      <c r="A669" s="268" t="s">
        <v>816</v>
      </c>
      <c r="B669" s="269" t="s">
        <v>429</v>
      </c>
      <c r="C669" s="270">
        <v>679.84</v>
      </c>
    </row>
    <row r="670" spans="1:3" x14ac:dyDescent="0.25">
      <c r="A670" s="268" t="s">
        <v>817</v>
      </c>
      <c r="B670" s="269" t="s">
        <v>607</v>
      </c>
      <c r="C670" s="270">
        <v>7084.78</v>
      </c>
    </row>
    <row r="671" spans="1:3" x14ac:dyDescent="0.25">
      <c r="A671" s="268" t="s">
        <v>818</v>
      </c>
      <c r="B671" s="269" t="s">
        <v>432</v>
      </c>
      <c r="C671" s="270">
        <v>65</v>
      </c>
    </row>
    <row r="672" spans="1:3" x14ac:dyDescent="0.25">
      <c r="A672" s="268" t="s">
        <v>818</v>
      </c>
      <c r="B672" s="269" t="s">
        <v>432</v>
      </c>
      <c r="C672" s="270">
        <v>127</v>
      </c>
    </row>
    <row r="673" spans="1:3" x14ac:dyDescent="0.25">
      <c r="A673" s="268" t="s">
        <v>818</v>
      </c>
      <c r="B673" s="269" t="s">
        <v>432</v>
      </c>
      <c r="C673" s="270">
        <v>675</v>
      </c>
    </row>
    <row r="674" spans="1:3" x14ac:dyDescent="0.25">
      <c r="A674" s="268" t="s">
        <v>818</v>
      </c>
      <c r="B674" s="269" t="s">
        <v>432</v>
      </c>
      <c r="C674" s="270">
        <v>82</v>
      </c>
    </row>
    <row r="675" spans="1:3" x14ac:dyDescent="0.25">
      <c r="A675" s="268" t="s">
        <v>818</v>
      </c>
      <c r="B675" s="269" t="s">
        <v>429</v>
      </c>
      <c r="C675" s="270">
        <v>465</v>
      </c>
    </row>
    <row r="676" spans="1:3" x14ac:dyDescent="0.25">
      <c r="A676" s="268" t="s">
        <v>818</v>
      </c>
      <c r="B676" s="269" t="s">
        <v>429</v>
      </c>
      <c r="C676" s="270">
        <v>167</v>
      </c>
    </row>
    <row r="677" spans="1:3" x14ac:dyDescent="0.25">
      <c r="A677" s="268" t="s">
        <v>818</v>
      </c>
      <c r="B677" s="269" t="s">
        <v>429</v>
      </c>
      <c r="C677" s="270">
        <v>802</v>
      </c>
    </row>
    <row r="678" spans="1:3" x14ac:dyDescent="0.25">
      <c r="A678" s="268" t="s">
        <v>819</v>
      </c>
      <c r="B678" s="269" t="s">
        <v>650</v>
      </c>
      <c r="C678" s="270">
        <v>50</v>
      </c>
    </row>
    <row r="679" spans="1:3" x14ac:dyDescent="0.25">
      <c r="A679" s="268" t="s">
        <v>819</v>
      </c>
      <c r="B679" s="269" t="s">
        <v>650</v>
      </c>
      <c r="C679" s="270">
        <v>50</v>
      </c>
    </row>
    <row r="680" spans="1:3" x14ac:dyDescent="0.25">
      <c r="A680" s="268" t="s">
        <v>820</v>
      </c>
      <c r="B680" s="269" t="s">
        <v>520</v>
      </c>
      <c r="C680" s="270">
        <v>100</v>
      </c>
    </row>
    <row r="681" spans="1:3" x14ac:dyDescent="0.25">
      <c r="A681" s="268" t="s">
        <v>820</v>
      </c>
      <c r="B681" s="269" t="s">
        <v>520</v>
      </c>
      <c r="C681" s="270">
        <v>345</v>
      </c>
    </row>
    <row r="682" spans="1:3" x14ac:dyDescent="0.25">
      <c r="A682" s="268" t="s">
        <v>820</v>
      </c>
      <c r="B682" s="269" t="s">
        <v>520</v>
      </c>
      <c r="C682" s="270">
        <v>150.33000000000001</v>
      </c>
    </row>
    <row r="683" spans="1:3" x14ac:dyDescent="0.25">
      <c r="A683" s="268" t="s">
        <v>820</v>
      </c>
      <c r="B683" s="269" t="s">
        <v>520</v>
      </c>
      <c r="C683" s="270">
        <v>75.13</v>
      </c>
    </row>
    <row r="684" spans="1:3" x14ac:dyDescent="0.25">
      <c r="A684" s="268" t="s">
        <v>821</v>
      </c>
      <c r="B684" s="269" t="s">
        <v>460</v>
      </c>
      <c r="C684" s="270">
        <v>3734.67</v>
      </c>
    </row>
    <row r="685" spans="1:3" x14ac:dyDescent="0.25">
      <c r="A685" s="268" t="s">
        <v>822</v>
      </c>
      <c r="B685" s="269" t="s">
        <v>432</v>
      </c>
      <c r="C685" s="270">
        <v>1112.21</v>
      </c>
    </row>
    <row r="686" spans="1:3" x14ac:dyDescent="0.25">
      <c r="A686" s="268" t="s">
        <v>823</v>
      </c>
      <c r="B686" s="269" t="s">
        <v>683</v>
      </c>
      <c r="C686" s="270">
        <v>66553.59</v>
      </c>
    </row>
    <row r="687" spans="1:3" x14ac:dyDescent="0.25">
      <c r="A687" s="268" t="s">
        <v>824</v>
      </c>
      <c r="B687" s="269" t="s">
        <v>432</v>
      </c>
      <c r="C687" s="270">
        <v>390</v>
      </c>
    </row>
    <row r="688" spans="1:3" x14ac:dyDescent="0.25">
      <c r="A688" s="268" t="s">
        <v>824</v>
      </c>
      <c r="B688" s="269" t="s">
        <v>432</v>
      </c>
      <c r="C688" s="270">
        <v>82</v>
      </c>
    </row>
    <row r="689" spans="1:3" x14ac:dyDescent="0.25">
      <c r="A689" s="268" t="s">
        <v>824</v>
      </c>
      <c r="B689" s="269" t="s">
        <v>429</v>
      </c>
      <c r="C689" s="270">
        <v>712</v>
      </c>
    </row>
    <row r="690" spans="1:3" x14ac:dyDescent="0.25">
      <c r="A690" s="268" t="s">
        <v>825</v>
      </c>
      <c r="B690" s="269" t="s">
        <v>432</v>
      </c>
      <c r="C690" s="270">
        <v>65</v>
      </c>
    </row>
    <row r="691" spans="1:3" x14ac:dyDescent="0.25">
      <c r="A691" s="268" t="s">
        <v>825</v>
      </c>
      <c r="B691" s="269" t="s">
        <v>432</v>
      </c>
      <c r="C691" s="270">
        <v>127</v>
      </c>
    </row>
    <row r="692" spans="1:3" x14ac:dyDescent="0.25">
      <c r="A692" s="268" t="s">
        <v>826</v>
      </c>
      <c r="B692" s="269" t="s">
        <v>429</v>
      </c>
      <c r="C692" s="270">
        <v>127</v>
      </c>
    </row>
    <row r="693" spans="1:3" x14ac:dyDescent="0.25">
      <c r="A693" s="268" t="s">
        <v>827</v>
      </c>
      <c r="B693" s="269" t="s">
        <v>432</v>
      </c>
      <c r="C693" s="270">
        <v>230</v>
      </c>
    </row>
    <row r="694" spans="1:3" x14ac:dyDescent="0.25">
      <c r="A694" s="268" t="s">
        <v>827</v>
      </c>
      <c r="B694" s="269" t="s">
        <v>432</v>
      </c>
      <c r="C694" s="270">
        <v>147</v>
      </c>
    </row>
    <row r="695" spans="1:3" x14ac:dyDescent="0.25">
      <c r="A695" s="268" t="s">
        <v>827</v>
      </c>
      <c r="B695" s="269" t="s">
        <v>432</v>
      </c>
      <c r="C695" s="270">
        <v>1002.6</v>
      </c>
    </row>
    <row r="696" spans="1:3" x14ac:dyDescent="0.25">
      <c r="A696" s="268" t="s">
        <v>827</v>
      </c>
      <c r="B696" s="269" t="s">
        <v>429</v>
      </c>
      <c r="C696" s="270">
        <v>126</v>
      </c>
    </row>
    <row r="697" spans="1:3" x14ac:dyDescent="0.25">
      <c r="A697" s="268" t="s">
        <v>827</v>
      </c>
      <c r="B697" s="269" t="s">
        <v>429</v>
      </c>
      <c r="C697" s="270">
        <v>162</v>
      </c>
    </row>
    <row r="698" spans="1:3" x14ac:dyDescent="0.25">
      <c r="A698" s="268" t="s">
        <v>828</v>
      </c>
      <c r="B698" s="269" t="s">
        <v>508</v>
      </c>
      <c r="C698" s="270">
        <v>417.05</v>
      </c>
    </row>
    <row r="699" spans="1:3" x14ac:dyDescent="0.25">
      <c r="A699" s="268" t="s">
        <v>829</v>
      </c>
      <c r="B699" s="269" t="s">
        <v>508</v>
      </c>
      <c r="C699" s="270">
        <v>1519.05</v>
      </c>
    </row>
    <row r="700" spans="1:3" x14ac:dyDescent="0.25">
      <c r="A700" s="268" t="s">
        <v>829</v>
      </c>
      <c r="B700" s="269" t="s">
        <v>508</v>
      </c>
      <c r="C700" s="270">
        <v>119.55</v>
      </c>
    </row>
    <row r="701" spans="1:3" x14ac:dyDescent="0.25">
      <c r="A701" s="268" t="s">
        <v>830</v>
      </c>
      <c r="B701" s="269" t="s">
        <v>432</v>
      </c>
      <c r="C701" s="270">
        <v>249.52</v>
      </c>
    </row>
    <row r="702" spans="1:3" x14ac:dyDescent="0.25">
      <c r="A702" s="268" t="s">
        <v>830</v>
      </c>
      <c r="B702" s="269" t="s">
        <v>432</v>
      </c>
      <c r="C702" s="270">
        <v>64.599999999999994</v>
      </c>
    </row>
    <row r="703" spans="1:3" x14ac:dyDescent="0.25">
      <c r="A703" s="268" t="s">
        <v>830</v>
      </c>
      <c r="B703" s="269" t="s">
        <v>432</v>
      </c>
      <c r="C703" s="270">
        <v>33.590000000000003</v>
      </c>
    </row>
    <row r="704" spans="1:3" x14ac:dyDescent="0.25">
      <c r="A704" s="268" t="s">
        <v>831</v>
      </c>
      <c r="B704" s="269" t="s">
        <v>432</v>
      </c>
      <c r="C704" s="270">
        <v>127</v>
      </c>
    </row>
    <row r="705" spans="1:3" x14ac:dyDescent="0.25">
      <c r="A705" s="268" t="s">
        <v>832</v>
      </c>
      <c r="B705" s="269" t="s">
        <v>432</v>
      </c>
      <c r="C705" s="270">
        <v>127</v>
      </c>
    </row>
    <row r="706" spans="1:3" x14ac:dyDescent="0.25">
      <c r="A706" s="268" t="s">
        <v>833</v>
      </c>
      <c r="B706" s="269" t="s">
        <v>432</v>
      </c>
      <c r="C706" s="270">
        <v>127</v>
      </c>
    </row>
    <row r="707" spans="1:3" x14ac:dyDescent="0.25">
      <c r="A707" s="268" t="s">
        <v>834</v>
      </c>
      <c r="B707" s="269" t="s">
        <v>454</v>
      </c>
      <c r="C707" s="270">
        <v>75</v>
      </c>
    </row>
    <row r="708" spans="1:3" x14ac:dyDescent="0.25">
      <c r="A708" s="268" t="s">
        <v>835</v>
      </c>
      <c r="B708" s="269" t="s">
        <v>432</v>
      </c>
      <c r="C708" s="270">
        <v>82</v>
      </c>
    </row>
    <row r="709" spans="1:3" x14ac:dyDescent="0.25">
      <c r="A709" s="268" t="s">
        <v>835</v>
      </c>
      <c r="B709" s="269" t="s">
        <v>432</v>
      </c>
      <c r="C709" s="270">
        <v>147</v>
      </c>
    </row>
    <row r="710" spans="1:3" x14ac:dyDescent="0.25">
      <c r="A710" s="268" t="s">
        <v>835</v>
      </c>
      <c r="B710" s="269" t="s">
        <v>432</v>
      </c>
      <c r="C710" s="270">
        <v>130</v>
      </c>
    </row>
    <row r="711" spans="1:3" x14ac:dyDescent="0.25">
      <c r="A711" s="268" t="s">
        <v>835</v>
      </c>
      <c r="B711" s="269" t="s">
        <v>429</v>
      </c>
      <c r="C711" s="270">
        <v>940</v>
      </c>
    </row>
    <row r="712" spans="1:3" x14ac:dyDescent="0.25">
      <c r="A712" s="268" t="s">
        <v>835</v>
      </c>
      <c r="B712" s="269" t="s">
        <v>429</v>
      </c>
      <c r="C712" s="270">
        <v>189</v>
      </c>
    </row>
    <row r="713" spans="1:3" x14ac:dyDescent="0.25">
      <c r="A713" s="268" t="s">
        <v>835</v>
      </c>
      <c r="B713" s="269" t="s">
        <v>429</v>
      </c>
      <c r="C713" s="270">
        <v>82</v>
      </c>
    </row>
    <row r="714" spans="1:3" x14ac:dyDescent="0.25">
      <c r="A714" s="268" t="s">
        <v>835</v>
      </c>
      <c r="B714" s="269" t="s">
        <v>429</v>
      </c>
      <c r="C714" s="270">
        <v>167</v>
      </c>
    </row>
    <row r="715" spans="1:3" x14ac:dyDescent="0.25">
      <c r="A715" s="268" t="s">
        <v>836</v>
      </c>
      <c r="B715" s="269" t="s">
        <v>432</v>
      </c>
      <c r="C715" s="270">
        <v>390</v>
      </c>
    </row>
    <row r="716" spans="1:3" x14ac:dyDescent="0.25">
      <c r="A716" s="268" t="s">
        <v>836</v>
      </c>
      <c r="B716" s="269" t="s">
        <v>432</v>
      </c>
      <c r="C716" s="270">
        <v>167</v>
      </c>
    </row>
    <row r="717" spans="1:3" x14ac:dyDescent="0.25">
      <c r="A717" s="268" t="s">
        <v>836</v>
      </c>
      <c r="B717" s="269" t="s">
        <v>432</v>
      </c>
      <c r="C717" s="270">
        <v>333</v>
      </c>
    </row>
    <row r="718" spans="1:3" x14ac:dyDescent="0.25">
      <c r="A718" s="268" t="s">
        <v>836</v>
      </c>
      <c r="B718" s="269" t="s">
        <v>432</v>
      </c>
      <c r="C718" s="270">
        <v>65</v>
      </c>
    </row>
    <row r="719" spans="1:3" x14ac:dyDescent="0.25">
      <c r="A719" s="268" t="s">
        <v>836</v>
      </c>
      <c r="B719" s="269" t="s">
        <v>432</v>
      </c>
      <c r="C719" s="270">
        <v>2408.6</v>
      </c>
    </row>
    <row r="720" spans="1:3" x14ac:dyDescent="0.25">
      <c r="A720" s="268" t="s">
        <v>836</v>
      </c>
      <c r="B720" s="269" t="s">
        <v>429</v>
      </c>
      <c r="C720" s="270">
        <v>164</v>
      </c>
    </row>
    <row r="721" spans="1:3" x14ac:dyDescent="0.25">
      <c r="A721" s="268" t="s">
        <v>837</v>
      </c>
      <c r="B721" s="269" t="s">
        <v>429</v>
      </c>
      <c r="C721" s="270">
        <v>3.5</v>
      </c>
    </row>
    <row r="722" spans="1:3" x14ac:dyDescent="0.25">
      <c r="A722" s="268" t="s">
        <v>837</v>
      </c>
      <c r="B722" s="269" t="s">
        <v>429</v>
      </c>
      <c r="C722" s="270">
        <v>127</v>
      </c>
    </row>
    <row r="723" spans="1:3" x14ac:dyDescent="0.25">
      <c r="A723" s="268" t="s">
        <v>838</v>
      </c>
      <c r="B723" s="269" t="s">
        <v>437</v>
      </c>
      <c r="C723" s="270">
        <v>5000</v>
      </c>
    </row>
    <row r="724" spans="1:3" x14ac:dyDescent="0.25">
      <c r="A724" s="268" t="s">
        <v>839</v>
      </c>
      <c r="B724" s="269" t="s">
        <v>432</v>
      </c>
      <c r="C724" s="270">
        <v>66.790000000000006</v>
      </c>
    </row>
    <row r="725" spans="1:3" x14ac:dyDescent="0.25">
      <c r="A725" s="268" t="s">
        <v>839</v>
      </c>
      <c r="B725" s="269" t="s">
        <v>429</v>
      </c>
      <c r="C725" s="270">
        <v>106.23</v>
      </c>
    </row>
    <row r="726" spans="1:3" x14ac:dyDescent="0.25">
      <c r="A726" s="268" t="s">
        <v>840</v>
      </c>
      <c r="B726" s="269" t="s">
        <v>432</v>
      </c>
      <c r="C726" s="270">
        <v>127</v>
      </c>
    </row>
    <row r="727" spans="1:3" x14ac:dyDescent="0.25">
      <c r="A727" s="268" t="s">
        <v>841</v>
      </c>
      <c r="B727" s="269" t="s">
        <v>444</v>
      </c>
      <c r="C727" s="270">
        <v>2005.41</v>
      </c>
    </row>
    <row r="728" spans="1:3" x14ac:dyDescent="0.25">
      <c r="A728" s="268" t="s">
        <v>841</v>
      </c>
      <c r="B728" s="269" t="s">
        <v>444</v>
      </c>
      <c r="C728" s="270">
        <v>3342.35</v>
      </c>
    </row>
    <row r="729" spans="1:3" x14ac:dyDescent="0.25">
      <c r="A729" s="268" t="s">
        <v>842</v>
      </c>
      <c r="B729" s="269" t="s">
        <v>454</v>
      </c>
      <c r="C729" s="270">
        <v>2500</v>
      </c>
    </row>
    <row r="730" spans="1:3" x14ac:dyDescent="0.25">
      <c r="A730" s="268" t="s">
        <v>843</v>
      </c>
      <c r="B730" s="269" t="s">
        <v>844</v>
      </c>
      <c r="C730" s="270">
        <v>-6205.53</v>
      </c>
    </row>
    <row r="731" spans="1:3" x14ac:dyDescent="0.25">
      <c r="A731" s="268" t="s">
        <v>843</v>
      </c>
      <c r="B731" s="269" t="s">
        <v>844</v>
      </c>
      <c r="C731" s="270">
        <v>-136552.26</v>
      </c>
    </row>
    <row r="732" spans="1:3" x14ac:dyDescent="0.25">
      <c r="A732" s="268" t="s">
        <v>843</v>
      </c>
      <c r="B732" s="269" t="s">
        <v>844</v>
      </c>
      <c r="C732" s="270">
        <v>-5338.8</v>
      </c>
    </row>
    <row r="733" spans="1:3" x14ac:dyDescent="0.25">
      <c r="A733" s="268" t="s">
        <v>845</v>
      </c>
      <c r="B733" s="269" t="s">
        <v>520</v>
      </c>
      <c r="C733" s="270">
        <v>100</v>
      </c>
    </row>
    <row r="734" spans="1:3" x14ac:dyDescent="0.25">
      <c r="A734" s="268" t="s">
        <v>846</v>
      </c>
      <c r="B734" s="269" t="s">
        <v>520</v>
      </c>
      <c r="C734" s="270">
        <v>114.08</v>
      </c>
    </row>
    <row r="735" spans="1:3" x14ac:dyDescent="0.25">
      <c r="A735" s="268" t="s">
        <v>847</v>
      </c>
      <c r="B735" s="269" t="s">
        <v>490</v>
      </c>
      <c r="C735" s="270">
        <v>750</v>
      </c>
    </row>
    <row r="736" spans="1:3" x14ac:dyDescent="0.25">
      <c r="A736" s="268" t="s">
        <v>847</v>
      </c>
      <c r="B736" s="269" t="s">
        <v>490</v>
      </c>
      <c r="C736" s="270">
        <v>180</v>
      </c>
    </row>
    <row r="737" spans="1:3" x14ac:dyDescent="0.25">
      <c r="A737" s="268" t="s">
        <v>848</v>
      </c>
      <c r="B737" s="269" t="s">
        <v>490</v>
      </c>
      <c r="C737" s="270">
        <v>150</v>
      </c>
    </row>
    <row r="738" spans="1:3" x14ac:dyDescent="0.25">
      <c r="A738" s="268" t="s">
        <v>848</v>
      </c>
      <c r="B738" s="269" t="s">
        <v>490</v>
      </c>
      <c r="C738" s="270">
        <v>390</v>
      </c>
    </row>
    <row r="739" spans="1:3" x14ac:dyDescent="0.25">
      <c r="A739" s="268" t="s">
        <v>848</v>
      </c>
      <c r="B739" s="269" t="s">
        <v>490</v>
      </c>
      <c r="C739" s="270">
        <v>240</v>
      </c>
    </row>
    <row r="740" spans="1:3" x14ac:dyDescent="0.25">
      <c r="A740" s="268" t="s">
        <v>849</v>
      </c>
      <c r="B740" s="269" t="s">
        <v>490</v>
      </c>
      <c r="C740" s="270">
        <v>50</v>
      </c>
    </row>
    <row r="741" spans="1:3" x14ac:dyDescent="0.25">
      <c r="A741" s="268" t="s">
        <v>850</v>
      </c>
      <c r="B741" s="269" t="s">
        <v>432</v>
      </c>
      <c r="C741" s="270">
        <v>780</v>
      </c>
    </row>
    <row r="742" spans="1:3" x14ac:dyDescent="0.25">
      <c r="A742" s="268" t="s">
        <v>851</v>
      </c>
      <c r="B742" s="269" t="s">
        <v>645</v>
      </c>
      <c r="C742" s="270">
        <v>9777.9500000000007</v>
      </c>
    </row>
    <row r="743" spans="1:3" x14ac:dyDescent="0.25">
      <c r="A743" s="268" t="s">
        <v>852</v>
      </c>
      <c r="B743" s="269" t="s">
        <v>432</v>
      </c>
      <c r="C743" s="270">
        <v>299.64999999999998</v>
      </c>
    </row>
    <row r="744" spans="1:3" x14ac:dyDescent="0.25">
      <c r="A744" s="268" t="s">
        <v>853</v>
      </c>
      <c r="B744" s="269" t="s">
        <v>432</v>
      </c>
      <c r="C744" s="270">
        <v>250</v>
      </c>
    </row>
    <row r="745" spans="1:3" x14ac:dyDescent="0.25">
      <c r="A745" s="268" t="s">
        <v>853</v>
      </c>
      <c r="B745" s="269" t="s">
        <v>429</v>
      </c>
      <c r="C745" s="270">
        <v>250</v>
      </c>
    </row>
    <row r="746" spans="1:3" x14ac:dyDescent="0.25">
      <c r="A746" s="268" t="s">
        <v>853</v>
      </c>
      <c r="B746" s="269" t="s">
        <v>429</v>
      </c>
      <c r="C746" s="270">
        <v>250</v>
      </c>
    </row>
    <row r="747" spans="1:3" x14ac:dyDescent="0.25">
      <c r="A747" s="268" t="s">
        <v>853</v>
      </c>
      <c r="B747" s="269" t="s">
        <v>429</v>
      </c>
      <c r="C747" s="270">
        <v>100</v>
      </c>
    </row>
    <row r="748" spans="1:3" x14ac:dyDescent="0.25">
      <c r="A748" s="268" t="s">
        <v>853</v>
      </c>
      <c r="B748" s="269" t="s">
        <v>429</v>
      </c>
      <c r="C748" s="270">
        <v>250</v>
      </c>
    </row>
    <row r="749" spans="1:3" x14ac:dyDescent="0.25">
      <c r="A749" s="268" t="s">
        <v>854</v>
      </c>
      <c r="B749" s="269" t="s">
        <v>444</v>
      </c>
      <c r="C749" s="270">
        <v>2753.88</v>
      </c>
    </row>
    <row r="750" spans="1:3" x14ac:dyDescent="0.25">
      <c r="A750" s="268" t="s">
        <v>855</v>
      </c>
      <c r="B750" s="269" t="s">
        <v>856</v>
      </c>
      <c r="C750" s="270">
        <v>19046.560000000001</v>
      </c>
    </row>
    <row r="751" spans="1:3" x14ac:dyDescent="0.25">
      <c r="A751" s="268" t="s">
        <v>857</v>
      </c>
      <c r="B751" s="269" t="s">
        <v>469</v>
      </c>
      <c r="C751" s="270">
        <v>5000</v>
      </c>
    </row>
    <row r="752" spans="1:3" x14ac:dyDescent="0.25">
      <c r="A752" s="268" t="s">
        <v>858</v>
      </c>
      <c r="B752" s="269" t="s">
        <v>432</v>
      </c>
      <c r="C752" s="270">
        <v>192</v>
      </c>
    </row>
    <row r="753" spans="1:3" x14ac:dyDescent="0.25">
      <c r="A753" s="268" t="s">
        <v>859</v>
      </c>
      <c r="B753" s="269" t="s">
        <v>432</v>
      </c>
      <c r="C753" s="270">
        <v>192</v>
      </c>
    </row>
    <row r="754" spans="1:3" x14ac:dyDescent="0.25">
      <c r="A754" s="268" t="s">
        <v>860</v>
      </c>
      <c r="B754" s="269" t="s">
        <v>432</v>
      </c>
      <c r="C754" s="270">
        <v>192</v>
      </c>
    </row>
    <row r="755" spans="1:3" x14ac:dyDescent="0.25">
      <c r="A755" s="268" t="s">
        <v>861</v>
      </c>
      <c r="B755" s="269" t="s">
        <v>432</v>
      </c>
      <c r="C755" s="270">
        <v>542</v>
      </c>
    </row>
    <row r="756" spans="1:3" x14ac:dyDescent="0.25">
      <c r="A756" s="268" t="s">
        <v>861</v>
      </c>
      <c r="B756" s="269" t="s">
        <v>432</v>
      </c>
      <c r="C756" s="270">
        <v>65</v>
      </c>
    </row>
    <row r="757" spans="1:3" x14ac:dyDescent="0.25">
      <c r="A757" s="268" t="s">
        <v>861</v>
      </c>
      <c r="B757" s="269" t="s">
        <v>432</v>
      </c>
      <c r="C757" s="270">
        <v>82</v>
      </c>
    </row>
    <row r="758" spans="1:3" x14ac:dyDescent="0.25">
      <c r="A758" s="268" t="s">
        <v>861</v>
      </c>
      <c r="B758" s="269" t="s">
        <v>429</v>
      </c>
      <c r="C758" s="270">
        <v>130</v>
      </c>
    </row>
    <row r="759" spans="1:3" x14ac:dyDescent="0.25">
      <c r="A759" s="268" t="s">
        <v>861</v>
      </c>
      <c r="B759" s="269" t="s">
        <v>429</v>
      </c>
      <c r="C759" s="270">
        <v>1002.6</v>
      </c>
    </row>
    <row r="760" spans="1:3" x14ac:dyDescent="0.25">
      <c r="A760" s="268" t="s">
        <v>862</v>
      </c>
      <c r="B760" s="269" t="s">
        <v>429</v>
      </c>
      <c r="C760" s="270">
        <v>130</v>
      </c>
    </row>
    <row r="761" spans="1:3" x14ac:dyDescent="0.25">
      <c r="A761" s="268" t="s">
        <v>862</v>
      </c>
      <c r="B761" s="269" t="s">
        <v>429</v>
      </c>
      <c r="C761" s="270">
        <v>65</v>
      </c>
    </row>
    <row r="762" spans="1:3" x14ac:dyDescent="0.25">
      <c r="A762" s="268" t="s">
        <v>862</v>
      </c>
      <c r="B762" s="269" t="s">
        <v>429</v>
      </c>
      <c r="C762" s="270">
        <v>166</v>
      </c>
    </row>
    <row r="763" spans="1:3" x14ac:dyDescent="0.25">
      <c r="A763" s="268" t="s">
        <v>862</v>
      </c>
      <c r="B763" s="269" t="s">
        <v>429</v>
      </c>
      <c r="C763" s="270">
        <v>130</v>
      </c>
    </row>
    <row r="764" spans="1:3" x14ac:dyDescent="0.25">
      <c r="A764" s="268" t="s">
        <v>862</v>
      </c>
      <c r="B764" s="269" t="s">
        <v>429</v>
      </c>
      <c r="C764" s="270">
        <v>1072</v>
      </c>
    </row>
    <row r="765" spans="1:3" x14ac:dyDescent="0.25">
      <c r="A765" s="268" t="s">
        <v>863</v>
      </c>
      <c r="B765" s="269" t="s">
        <v>631</v>
      </c>
      <c r="C765" s="270">
        <v>760</v>
      </c>
    </row>
    <row r="766" spans="1:3" x14ac:dyDescent="0.25">
      <c r="A766" s="268" t="s">
        <v>863</v>
      </c>
      <c r="B766" s="269" t="s">
        <v>631</v>
      </c>
      <c r="C766" s="270">
        <v>130</v>
      </c>
    </row>
    <row r="767" spans="1:3" x14ac:dyDescent="0.25">
      <c r="A767" s="268" t="s">
        <v>863</v>
      </c>
      <c r="B767" s="269" t="s">
        <v>631</v>
      </c>
      <c r="C767" s="270">
        <v>110</v>
      </c>
    </row>
    <row r="768" spans="1:3" x14ac:dyDescent="0.25">
      <c r="A768" s="268" t="s">
        <v>864</v>
      </c>
      <c r="B768" s="269" t="s">
        <v>432</v>
      </c>
      <c r="C768" s="270">
        <v>82</v>
      </c>
    </row>
    <row r="769" spans="1:3" x14ac:dyDescent="0.25">
      <c r="A769" s="268" t="s">
        <v>864</v>
      </c>
      <c r="B769" s="269" t="s">
        <v>432</v>
      </c>
      <c r="C769" s="270">
        <v>127</v>
      </c>
    </row>
    <row r="770" spans="1:3" x14ac:dyDescent="0.25">
      <c r="A770" s="268" t="s">
        <v>864</v>
      </c>
      <c r="B770" s="269" t="s">
        <v>432</v>
      </c>
      <c r="C770" s="270">
        <v>126</v>
      </c>
    </row>
    <row r="771" spans="1:3" x14ac:dyDescent="0.25">
      <c r="A771" s="268" t="s">
        <v>864</v>
      </c>
      <c r="B771" s="269" t="s">
        <v>432</v>
      </c>
      <c r="C771" s="270">
        <v>194</v>
      </c>
    </row>
    <row r="772" spans="1:3" x14ac:dyDescent="0.25">
      <c r="A772" s="268" t="s">
        <v>864</v>
      </c>
      <c r="B772" s="269" t="s">
        <v>429</v>
      </c>
      <c r="C772" s="270">
        <v>675</v>
      </c>
    </row>
    <row r="773" spans="1:3" x14ac:dyDescent="0.25">
      <c r="A773" s="268" t="s">
        <v>865</v>
      </c>
      <c r="B773" s="269" t="s">
        <v>432</v>
      </c>
      <c r="C773" s="270">
        <v>980.71</v>
      </c>
    </row>
    <row r="774" spans="1:3" x14ac:dyDescent="0.25">
      <c r="A774" s="268" t="s">
        <v>866</v>
      </c>
      <c r="B774" s="269" t="s">
        <v>432</v>
      </c>
      <c r="C774" s="270">
        <v>192</v>
      </c>
    </row>
    <row r="775" spans="1:3" x14ac:dyDescent="0.25">
      <c r="A775" s="268" t="s">
        <v>867</v>
      </c>
      <c r="B775" s="269" t="s">
        <v>432</v>
      </c>
      <c r="C775" s="270">
        <v>127</v>
      </c>
    </row>
    <row r="776" spans="1:3" x14ac:dyDescent="0.25">
      <c r="A776" s="268" t="s">
        <v>867</v>
      </c>
      <c r="B776" s="269" t="s">
        <v>432</v>
      </c>
      <c r="C776" s="270">
        <v>65</v>
      </c>
    </row>
    <row r="777" spans="1:3" x14ac:dyDescent="0.25">
      <c r="A777" s="268" t="s">
        <v>868</v>
      </c>
      <c r="B777" s="269" t="s">
        <v>454</v>
      </c>
      <c r="C777" s="270">
        <v>250.66</v>
      </c>
    </row>
    <row r="778" spans="1:3" x14ac:dyDescent="0.25">
      <c r="A778" s="268" t="s">
        <v>869</v>
      </c>
      <c r="B778" s="269" t="s">
        <v>454</v>
      </c>
      <c r="C778" s="270">
        <v>736.65</v>
      </c>
    </row>
    <row r="779" spans="1:3" x14ac:dyDescent="0.25">
      <c r="A779" s="268" t="s">
        <v>869</v>
      </c>
      <c r="B779" s="269" t="s">
        <v>454</v>
      </c>
      <c r="C779" s="270">
        <v>230.85</v>
      </c>
    </row>
    <row r="780" spans="1:3" x14ac:dyDescent="0.25">
      <c r="A780" s="268" t="s">
        <v>870</v>
      </c>
      <c r="B780" s="269" t="s">
        <v>483</v>
      </c>
      <c r="C780" s="270">
        <v>4889.8999999999996</v>
      </c>
    </row>
    <row r="781" spans="1:3" x14ac:dyDescent="0.25">
      <c r="A781" s="268" t="s">
        <v>871</v>
      </c>
      <c r="B781" s="269" t="s">
        <v>432</v>
      </c>
      <c r="C781" s="270">
        <v>77.55</v>
      </c>
    </row>
    <row r="782" spans="1:3" x14ac:dyDescent="0.25">
      <c r="A782" s="268" t="s">
        <v>871</v>
      </c>
      <c r="B782" s="269" t="s">
        <v>429</v>
      </c>
      <c r="C782" s="270">
        <v>260</v>
      </c>
    </row>
    <row r="783" spans="1:3" x14ac:dyDescent="0.25">
      <c r="A783" s="268" t="s">
        <v>871</v>
      </c>
      <c r="B783" s="269" t="s">
        <v>429</v>
      </c>
      <c r="C783" s="270">
        <v>126</v>
      </c>
    </row>
    <row r="784" spans="1:3" x14ac:dyDescent="0.25">
      <c r="A784" s="268" t="s">
        <v>871</v>
      </c>
      <c r="B784" s="269" t="s">
        <v>429</v>
      </c>
      <c r="C784" s="270">
        <v>167</v>
      </c>
    </row>
    <row r="785" spans="1:3" x14ac:dyDescent="0.25">
      <c r="A785" s="268" t="s">
        <v>872</v>
      </c>
      <c r="B785" s="269" t="s">
        <v>432</v>
      </c>
      <c r="C785" s="270">
        <v>65</v>
      </c>
    </row>
    <row r="786" spans="1:3" x14ac:dyDescent="0.25">
      <c r="A786" s="268" t="s">
        <v>872</v>
      </c>
      <c r="B786" s="269" t="s">
        <v>432</v>
      </c>
      <c r="C786" s="270">
        <v>127</v>
      </c>
    </row>
    <row r="787" spans="1:3" x14ac:dyDescent="0.25">
      <c r="A787" s="268" t="s">
        <v>873</v>
      </c>
      <c r="B787" s="269" t="s">
        <v>432</v>
      </c>
      <c r="C787" s="270">
        <v>65</v>
      </c>
    </row>
    <row r="788" spans="1:3" x14ac:dyDescent="0.25">
      <c r="A788" s="268" t="s">
        <v>874</v>
      </c>
      <c r="B788" s="269" t="s">
        <v>793</v>
      </c>
      <c r="C788" s="270">
        <v>2495.16</v>
      </c>
    </row>
    <row r="789" spans="1:3" x14ac:dyDescent="0.25">
      <c r="A789" s="268" t="s">
        <v>875</v>
      </c>
      <c r="B789" s="269" t="s">
        <v>444</v>
      </c>
      <c r="C789" s="270">
        <v>2673.88</v>
      </c>
    </row>
    <row r="790" spans="1:3" x14ac:dyDescent="0.25">
      <c r="A790" s="268" t="s">
        <v>876</v>
      </c>
      <c r="B790" s="269" t="s">
        <v>432</v>
      </c>
      <c r="C790" s="270">
        <v>1132</v>
      </c>
    </row>
    <row r="791" spans="1:3" x14ac:dyDescent="0.25">
      <c r="A791" s="268" t="s">
        <v>877</v>
      </c>
      <c r="B791" s="269" t="s">
        <v>667</v>
      </c>
      <c r="C791" s="270">
        <v>7983.75</v>
      </c>
    </row>
    <row r="792" spans="1:3" x14ac:dyDescent="0.25">
      <c r="A792" s="268" t="s">
        <v>878</v>
      </c>
      <c r="B792" s="269" t="s">
        <v>508</v>
      </c>
      <c r="C792" s="270">
        <v>69776.14</v>
      </c>
    </row>
    <row r="793" spans="1:3" x14ac:dyDescent="0.25">
      <c r="A793" s="268" t="s">
        <v>879</v>
      </c>
      <c r="B793" s="269" t="s">
        <v>432</v>
      </c>
      <c r="C793" s="270">
        <v>88.48</v>
      </c>
    </row>
    <row r="794" spans="1:3" x14ac:dyDescent="0.25">
      <c r="A794" s="268" t="s">
        <v>879</v>
      </c>
      <c r="B794" s="269" t="s">
        <v>429</v>
      </c>
      <c r="C794" s="270">
        <v>350</v>
      </c>
    </row>
    <row r="795" spans="1:3" x14ac:dyDescent="0.25">
      <c r="A795" s="268" t="s">
        <v>880</v>
      </c>
      <c r="B795" s="269" t="s">
        <v>454</v>
      </c>
      <c r="C795" s="270">
        <v>660.87</v>
      </c>
    </row>
    <row r="796" spans="1:3" x14ac:dyDescent="0.25">
      <c r="A796" s="268" t="s">
        <v>881</v>
      </c>
      <c r="B796" s="269" t="s">
        <v>856</v>
      </c>
      <c r="C796" s="270">
        <v>18891.43</v>
      </c>
    </row>
    <row r="797" spans="1:3" x14ac:dyDescent="0.25">
      <c r="A797" s="268" t="s">
        <v>881</v>
      </c>
      <c r="B797" s="269" t="s">
        <v>856</v>
      </c>
      <c r="C797" s="270">
        <v>17586.669999999998</v>
      </c>
    </row>
    <row r="798" spans="1:3" x14ac:dyDescent="0.25">
      <c r="A798" s="268" t="s">
        <v>881</v>
      </c>
      <c r="B798" s="269" t="s">
        <v>856</v>
      </c>
      <c r="C798" s="270">
        <v>-18891.43</v>
      </c>
    </row>
    <row r="799" spans="1:3" x14ac:dyDescent="0.25">
      <c r="A799" s="268" t="s">
        <v>882</v>
      </c>
      <c r="B799" s="269" t="s">
        <v>883</v>
      </c>
      <c r="C799" s="270">
        <v>-366.16</v>
      </c>
    </row>
    <row r="800" spans="1:3" x14ac:dyDescent="0.25">
      <c r="A800" s="268" t="s">
        <v>882</v>
      </c>
      <c r="B800" s="269" t="s">
        <v>883</v>
      </c>
      <c r="C800" s="270">
        <v>7955.84</v>
      </c>
    </row>
    <row r="801" spans="1:3" x14ac:dyDescent="0.25">
      <c r="A801" s="268" t="s">
        <v>884</v>
      </c>
      <c r="B801" s="269" t="s">
        <v>444</v>
      </c>
      <c r="C801" s="270">
        <v>4679.29</v>
      </c>
    </row>
    <row r="802" spans="1:3" x14ac:dyDescent="0.25">
      <c r="A802" s="268" t="s">
        <v>885</v>
      </c>
      <c r="B802" s="269" t="s">
        <v>607</v>
      </c>
      <c r="C802" s="270">
        <v>3000</v>
      </c>
    </row>
    <row r="803" spans="1:3" x14ac:dyDescent="0.25">
      <c r="A803" s="268" t="s">
        <v>886</v>
      </c>
      <c r="B803" s="269" t="s">
        <v>667</v>
      </c>
      <c r="C803" s="270">
        <v>9295.8799999999992</v>
      </c>
    </row>
    <row r="804" spans="1:3" x14ac:dyDescent="0.25">
      <c r="A804" s="268" t="s">
        <v>887</v>
      </c>
      <c r="B804" s="269" t="s">
        <v>454</v>
      </c>
      <c r="C804" s="270">
        <v>2004.98</v>
      </c>
    </row>
    <row r="805" spans="1:3" x14ac:dyDescent="0.25">
      <c r="A805" s="268" t="s">
        <v>888</v>
      </c>
      <c r="B805" s="269" t="s">
        <v>607</v>
      </c>
      <c r="C805" s="270">
        <v>4000</v>
      </c>
    </row>
    <row r="806" spans="1:3" x14ac:dyDescent="0.25">
      <c r="A806" s="268" t="s">
        <v>889</v>
      </c>
      <c r="B806" s="269" t="s">
        <v>437</v>
      </c>
      <c r="C806" s="270">
        <v>7721.23</v>
      </c>
    </row>
    <row r="807" spans="1:3" x14ac:dyDescent="0.25">
      <c r="A807" s="268" t="s">
        <v>890</v>
      </c>
      <c r="B807" s="269" t="s">
        <v>607</v>
      </c>
      <c r="C807" s="270">
        <v>4557.8599999999997</v>
      </c>
    </row>
    <row r="808" spans="1:3" ht="16.5" thickBot="1" x14ac:dyDescent="0.3">
      <c r="A808" s="268" t="s">
        <v>890</v>
      </c>
      <c r="B808" s="269" t="s">
        <v>437</v>
      </c>
      <c r="C808" s="270">
        <v>10170.66</v>
      </c>
    </row>
    <row r="809" spans="1:3" ht="16.350000000000001" customHeight="1" thickBot="1" x14ac:dyDescent="0.3">
      <c r="A809" s="271"/>
      <c r="B809" s="272" t="s">
        <v>891</v>
      </c>
      <c r="C809" s="273">
        <f>SUM(C$13:C808)</f>
        <v>1531291.9599999988</v>
      </c>
    </row>
  </sheetData>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4" orientation="portrait" horizontalDpi="1200" verticalDpi="1200"/>
  <headerFooter>
    <oddHeader>&amp;LOFFICE OF HEALTH CARE ACCESS&amp;CANNUAL REPORTING&amp;RHARTFORD HOSPITAL</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9"/>
  <sheetViews>
    <sheetView zoomScale="75" zoomScaleSheetLayoutView="75" workbookViewId="0">
      <selection activeCell="D10" sqref="D10"/>
    </sheetView>
  </sheetViews>
  <sheetFormatPr defaultRowHeight="15.75" x14ac:dyDescent="0.25"/>
  <cols>
    <col min="1" max="1" width="5.109375" style="256" customWidth="1"/>
    <col min="2" max="2" width="30.44140625" style="256" customWidth="1"/>
    <col min="3" max="3" width="15.77734375" style="256" customWidth="1"/>
    <col min="4" max="4" width="15.5546875" style="256" customWidth="1"/>
    <col min="5" max="5" width="15.6640625" style="257" customWidth="1"/>
    <col min="6" max="6" width="14.44140625" style="256" customWidth="1"/>
    <col min="7" max="16384" width="8.88671875" style="256"/>
  </cols>
  <sheetData>
    <row r="1" spans="1:6" s="274" customFormat="1" ht="15" customHeight="1" x14ac:dyDescent="0.25">
      <c r="A1" s="487"/>
      <c r="B1" s="488"/>
      <c r="C1" s="488"/>
      <c r="D1" s="488"/>
      <c r="E1" s="488"/>
      <c r="F1" s="489"/>
    </row>
    <row r="2" spans="1:6" s="274" customFormat="1" ht="15.75" customHeight="1" x14ac:dyDescent="0.25">
      <c r="A2" s="468" t="s">
        <v>0</v>
      </c>
      <c r="B2" s="469"/>
      <c r="C2" s="469"/>
      <c r="D2" s="469"/>
      <c r="E2" s="469"/>
      <c r="F2" s="470"/>
    </row>
    <row r="3" spans="1:6" s="274" customFormat="1" ht="15" customHeight="1" x14ac:dyDescent="0.25">
      <c r="A3" s="468" t="s">
        <v>1</v>
      </c>
      <c r="B3" s="469"/>
      <c r="C3" s="469"/>
      <c r="D3" s="469"/>
      <c r="E3" s="469"/>
      <c r="F3" s="470"/>
    </row>
    <row r="4" spans="1:6" s="274" customFormat="1" ht="15" customHeight="1" x14ac:dyDescent="0.25">
      <c r="A4" s="468" t="s">
        <v>2</v>
      </c>
      <c r="B4" s="469"/>
      <c r="C4" s="469"/>
      <c r="D4" s="469"/>
      <c r="E4" s="469"/>
      <c r="F4" s="470"/>
    </row>
    <row r="5" spans="1:6" ht="15" customHeight="1" x14ac:dyDescent="0.25">
      <c r="A5" s="468" t="s">
        <v>892</v>
      </c>
      <c r="B5" s="469"/>
      <c r="C5" s="469"/>
      <c r="D5" s="469"/>
      <c r="E5" s="469"/>
      <c r="F5" s="470"/>
    </row>
    <row r="6" spans="1:6" ht="16.5" customHeight="1" thickBot="1" x14ac:dyDescent="0.3">
      <c r="A6" s="490"/>
      <c r="B6" s="491"/>
      <c r="C6" s="491"/>
      <c r="D6" s="491"/>
      <c r="E6" s="491"/>
      <c r="F6" s="492"/>
    </row>
    <row r="7" spans="1:6" ht="16.5" customHeight="1" thickBot="1" x14ac:dyDescent="0.3">
      <c r="A7" s="481" t="s">
        <v>893</v>
      </c>
      <c r="B7" s="482"/>
      <c r="C7" s="482"/>
      <c r="D7" s="482"/>
      <c r="E7" s="482"/>
      <c r="F7" s="482"/>
    </row>
    <row r="8" spans="1:6" ht="14.25" customHeight="1" x14ac:dyDescent="0.25">
      <c r="A8" s="275">
        <v>-1</v>
      </c>
      <c r="B8" s="276">
        <v>-2</v>
      </c>
      <c r="C8" s="276">
        <v>-3</v>
      </c>
      <c r="D8" s="276">
        <v>-4</v>
      </c>
      <c r="E8" s="276">
        <v>-5</v>
      </c>
      <c r="F8" s="277">
        <v>-6</v>
      </c>
    </row>
    <row r="9" spans="1:6" ht="30.75" customHeight="1" thickBot="1" x14ac:dyDescent="0.3">
      <c r="A9" s="278" t="s">
        <v>894</v>
      </c>
      <c r="B9" s="279" t="s">
        <v>895</v>
      </c>
      <c r="C9" s="280" t="s">
        <v>896</v>
      </c>
      <c r="D9" s="280" t="s">
        <v>897</v>
      </c>
      <c r="E9" s="280" t="s">
        <v>898</v>
      </c>
      <c r="F9" s="281" t="s">
        <v>899</v>
      </c>
    </row>
    <row r="10" spans="1:6" ht="15" customHeight="1" x14ac:dyDescent="0.25">
      <c r="A10" s="282"/>
      <c r="B10" s="283"/>
      <c r="C10" s="284"/>
      <c r="D10" s="284"/>
      <c r="E10" s="284"/>
      <c r="F10" s="285"/>
    </row>
    <row r="11" spans="1:6" ht="15" customHeight="1" x14ac:dyDescent="0.25">
      <c r="A11" s="286" t="s">
        <v>253</v>
      </c>
      <c r="B11" s="483" t="s">
        <v>900</v>
      </c>
      <c r="C11" s="484"/>
      <c r="D11" s="484"/>
      <c r="E11" s="484"/>
      <c r="F11" s="484"/>
    </row>
    <row r="12" spans="1:6" ht="15" customHeight="1" x14ac:dyDescent="0.25">
      <c r="A12" s="477"/>
      <c r="B12" s="478"/>
      <c r="C12" s="478"/>
      <c r="D12" s="478"/>
      <c r="E12" s="478"/>
      <c r="F12" s="478"/>
    </row>
    <row r="13" spans="1:6" ht="15" customHeight="1" x14ac:dyDescent="0.25">
      <c r="A13" s="286" t="s">
        <v>254</v>
      </c>
      <c r="B13" s="485" t="s">
        <v>901</v>
      </c>
      <c r="C13" s="486"/>
      <c r="D13" s="486"/>
      <c r="E13" s="486"/>
      <c r="F13" s="486"/>
    </row>
    <row r="14" spans="1:6" ht="15" customHeight="1" x14ac:dyDescent="0.25">
      <c r="A14" s="477"/>
      <c r="B14" s="478"/>
      <c r="C14" s="478"/>
      <c r="D14" s="478"/>
      <c r="E14" s="478"/>
      <c r="F14" s="478"/>
    </row>
    <row r="15" spans="1:6" ht="15" customHeight="1" x14ac:dyDescent="0.25">
      <c r="A15" s="286" t="s">
        <v>302</v>
      </c>
      <c r="B15" s="485" t="s">
        <v>902</v>
      </c>
      <c r="C15" s="486"/>
      <c r="D15" s="486"/>
      <c r="E15" s="486"/>
      <c r="F15" s="486"/>
    </row>
    <row r="16" spans="1:6" ht="15" customHeight="1" x14ac:dyDescent="0.25">
      <c r="A16" s="477"/>
      <c r="B16" s="478"/>
      <c r="C16" s="478"/>
      <c r="D16" s="478"/>
      <c r="E16" s="478"/>
      <c r="F16" s="478"/>
    </row>
    <row r="17" spans="1:6" ht="15" customHeight="1" x14ac:dyDescent="0.25">
      <c r="A17" s="286" t="s">
        <v>903</v>
      </c>
      <c r="B17" s="479" t="s">
        <v>904</v>
      </c>
      <c r="C17" s="479"/>
      <c r="D17" s="479"/>
      <c r="E17" s="479"/>
      <c r="F17" s="479"/>
    </row>
    <row r="18" spans="1:6" ht="16.5" customHeight="1" thickBot="1" x14ac:dyDescent="0.3">
      <c r="A18" s="287"/>
      <c r="B18" s="480"/>
      <c r="C18" s="480"/>
      <c r="D18" s="480"/>
      <c r="E18" s="480"/>
      <c r="F18" s="288"/>
    </row>
    <row r="19" spans="1:6" x14ac:dyDescent="0.25">
      <c r="A19" s="289"/>
      <c r="B19" s="290" t="s">
        <v>905</v>
      </c>
      <c r="C19" s="291">
        <v>1622519.94</v>
      </c>
      <c r="D19" s="291">
        <v>5744.94</v>
      </c>
      <c r="E19" s="291">
        <v>-6519.14</v>
      </c>
      <c r="F19" s="292">
        <v>40303.17</v>
      </c>
    </row>
    <row r="20" spans="1:6" x14ac:dyDescent="0.25">
      <c r="A20" s="289"/>
      <c r="B20" s="290" t="s">
        <v>906</v>
      </c>
      <c r="C20" s="291">
        <v>61713.1</v>
      </c>
      <c r="D20" s="291">
        <v>2196.67</v>
      </c>
      <c r="E20" s="291">
        <v>2196.67</v>
      </c>
      <c r="F20" s="292">
        <v>-1713.53</v>
      </c>
    </row>
    <row r="21" spans="1:6" x14ac:dyDescent="0.25">
      <c r="A21" s="289"/>
      <c r="B21" s="290" t="s">
        <v>907</v>
      </c>
      <c r="C21" s="291">
        <v>316444.76</v>
      </c>
      <c r="D21" s="291">
        <v>10960.23</v>
      </c>
      <c r="E21" s="291">
        <v>-1303.83</v>
      </c>
      <c r="F21" s="292">
        <v>0</v>
      </c>
    </row>
    <row r="22" spans="1:6" x14ac:dyDescent="0.25">
      <c r="A22" s="289"/>
      <c r="B22" s="290" t="s">
        <v>908</v>
      </c>
      <c r="C22" s="291">
        <v>27980.69</v>
      </c>
      <c r="D22" s="291">
        <v>969.07</v>
      </c>
      <c r="E22" s="291">
        <v>969.07</v>
      </c>
      <c r="F22" s="292">
        <v>0</v>
      </c>
    </row>
    <row r="23" spans="1:6" x14ac:dyDescent="0.25">
      <c r="A23" s="289"/>
      <c r="B23" s="290" t="s">
        <v>909</v>
      </c>
      <c r="C23" s="291">
        <v>87438</v>
      </c>
      <c r="D23" s="291">
        <v>3028.27</v>
      </c>
      <c r="E23" s="291">
        <v>3028.27</v>
      </c>
      <c r="F23" s="292">
        <v>0</v>
      </c>
    </row>
    <row r="24" spans="1:6" x14ac:dyDescent="0.25">
      <c r="A24" s="289"/>
      <c r="B24" s="290" t="s">
        <v>910</v>
      </c>
      <c r="C24" s="291">
        <v>743647.31</v>
      </c>
      <c r="D24" s="291">
        <v>25756.62</v>
      </c>
      <c r="E24" s="291">
        <v>-3064</v>
      </c>
      <c r="F24" s="292">
        <v>0</v>
      </c>
    </row>
    <row r="25" spans="1:6" x14ac:dyDescent="0.25">
      <c r="A25" s="289"/>
      <c r="B25" s="290" t="s">
        <v>911</v>
      </c>
      <c r="C25" s="291">
        <v>0</v>
      </c>
      <c r="D25" s="291">
        <v>1030.9000000000001</v>
      </c>
      <c r="E25" s="291">
        <v>1030.9000000000001</v>
      </c>
      <c r="F25" s="292">
        <v>0</v>
      </c>
    </row>
    <row r="26" spans="1:6" x14ac:dyDescent="0.25">
      <c r="A26" s="289"/>
      <c r="B26" s="290" t="s">
        <v>912</v>
      </c>
      <c r="C26" s="291">
        <v>54901.72</v>
      </c>
      <c r="D26" s="291">
        <v>1901.44</v>
      </c>
      <c r="E26" s="291">
        <v>1901.44</v>
      </c>
      <c r="F26" s="292">
        <v>0</v>
      </c>
    </row>
    <row r="27" spans="1:6" x14ac:dyDescent="0.25">
      <c r="A27" s="289"/>
      <c r="B27" s="290" t="s">
        <v>913</v>
      </c>
      <c r="C27" s="291">
        <v>15128.64</v>
      </c>
      <c r="D27" s="291">
        <v>5920.76</v>
      </c>
      <c r="E27" s="291">
        <v>0</v>
      </c>
      <c r="F27" s="292">
        <v>15128.64</v>
      </c>
    </row>
    <row r="28" spans="1:6" ht="30" x14ac:dyDescent="0.25">
      <c r="A28" s="289"/>
      <c r="B28" s="290" t="s">
        <v>914</v>
      </c>
      <c r="C28" s="291">
        <v>62349.38</v>
      </c>
      <c r="D28" s="291">
        <v>1370.05</v>
      </c>
      <c r="E28" s="291">
        <v>-162.99</v>
      </c>
      <c r="F28" s="292">
        <v>22793.01</v>
      </c>
    </row>
    <row r="29" spans="1:6" ht="30" x14ac:dyDescent="0.25">
      <c r="A29" s="289"/>
      <c r="B29" s="290" t="s">
        <v>915</v>
      </c>
      <c r="C29" s="291">
        <v>51981.77</v>
      </c>
      <c r="D29" s="291">
        <v>1681.26</v>
      </c>
      <c r="E29" s="291">
        <v>-200.01</v>
      </c>
      <c r="F29" s="292">
        <v>3439.07</v>
      </c>
    </row>
    <row r="30" spans="1:6" x14ac:dyDescent="0.25">
      <c r="A30" s="289"/>
      <c r="B30" s="290" t="s">
        <v>916</v>
      </c>
      <c r="C30" s="291">
        <v>34037.22</v>
      </c>
      <c r="D30" s="291">
        <v>740.28</v>
      </c>
      <c r="E30" s="291">
        <v>-88.07</v>
      </c>
      <c r="F30" s="292">
        <v>12663.74</v>
      </c>
    </row>
    <row r="31" spans="1:6" x14ac:dyDescent="0.25">
      <c r="A31" s="289"/>
      <c r="B31" s="290" t="s">
        <v>917</v>
      </c>
      <c r="C31" s="291">
        <v>74335.259999999995</v>
      </c>
      <c r="D31" s="291">
        <v>1644.05</v>
      </c>
      <c r="E31" s="291">
        <v>-195.56</v>
      </c>
      <c r="F31" s="292">
        <v>26868.44</v>
      </c>
    </row>
    <row r="32" spans="1:6" x14ac:dyDescent="0.25">
      <c r="A32" s="289"/>
      <c r="B32" s="290" t="s">
        <v>918</v>
      </c>
      <c r="C32" s="291">
        <v>63226.720000000001</v>
      </c>
      <c r="D32" s="291">
        <v>1390.11</v>
      </c>
      <c r="E32" s="291">
        <v>-165.35</v>
      </c>
      <c r="F32" s="292">
        <v>23091.71</v>
      </c>
    </row>
    <row r="33" spans="1:6" x14ac:dyDescent="0.25">
      <c r="A33" s="289"/>
      <c r="B33" s="290" t="s">
        <v>919</v>
      </c>
      <c r="C33" s="291">
        <v>308904.43</v>
      </c>
      <c r="D33" s="291">
        <v>6850.18</v>
      </c>
      <c r="E33" s="291">
        <v>-814.89</v>
      </c>
      <c r="F33" s="292">
        <v>111125.66</v>
      </c>
    </row>
    <row r="34" spans="1:6" ht="30" x14ac:dyDescent="0.25">
      <c r="A34" s="289"/>
      <c r="B34" s="290" t="s">
        <v>920</v>
      </c>
      <c r="C34" s="291">
        <v>58899.35</v>
      </c>
      <c r="D34" s="291">
        <v>1018.4</v>
      </c>
      <c r="E34" s="291">
        <v>1018.4</v>
      </c>
      <c r="F34" s="292">
        <v>-271.43</v>
      </c>
    </row>
    <row r="35" spans="1:6" x14ac:dyDescent="0.25">
      <c r="A35" s="289"/>
      <c r="B35" s="290" t="s">
        <v>921</v>
      </c>
      <c r="C35" s="291">
        <v>1351.37</v>
      </c>
      <c r="D35" s="291">
        <v>46.8</v>
      </c>
      <c r="E35" s="291">
        <v>-5.57</v>
      </c>
      <c r="F35" s="292">
        <v>0</v>
      </c>
    </row>
    <row r="36" spans="1:6" x14ac:dyDescent="0.25">
      <c r="A36" s="289"/>
      <c r="B36" s="290" t="s">
        <v>922</v>
      </c>
      <c r="C36" s="291">
        <v>238031.41</v>
      </c>
      <c r="D36" s="291">
        <v>8243.84</v>
      </c>
      <c r="E36" s="291">
        <v>8243.84</v>
      </c>
      <c r="F36" s="292">
        <v>0</v>
      </c>
    </row>
    <row r="37" spans="1:6" x14ac:dyDescent="0.25">
      <c r="A37" s="289"/>
      <c r="B37" s="290" t="s">
        <v>923</v>
      </c>
      <c r="C37" s="291">
        <v>109918.77</v>
      </c>
      <c r="D37" s="291">
        <v>644.32000000000005</v>
      </c>
      <c r="E37" s="291">
        <v>644.32000000000005</v>
      </c>
      <c r="F37" s="292">
        <v>91314.84</v>
      </c>
    </row>
    <row r="38" spans="1:6" x14ac:dyDescent="0.25">
      <c r="A38" s="289"/>
      <c r="B38" s="290" t="s">
        <v>924</v>
      </c>
      <c r="C38" s="291">
        <v>14894.85</v>
      </c>
      <c r="D38" s="291">
        <v>502.55</v>
      </c>
      <c r="E38" s="291">
        <v>502.55</v>
      </c>
      <c r="F38" s="292">
        <v>384.28</v>
      </c>
    </row>
    <row r="39" spans="1:6" ht="30" x14ac:dyDescent="0.25">
      <c r="A39" s="289"/>
      <c r="B39" s="290" t="s">
        <v>925</v>
      </c>
      <c r="C39" s="291">
        <v>62555.8</v>
      </c>
      <c r="D39" s="291">
        <v>1370.05</v>
      </c>
      <c r="E39" s="291">
        <v>-162.99</v>
      </c>
      <c r="F39" s="292">
        <v>22999.48</v>
      </c>
    </row>
    <row r="40" spans="1:6" ht="30" x14ac:dyDescent="0.25">
      <c r="A40" s="289"/>
      <c r="B40" s="290" t="s">
        <v>926</v>
      </c>
      <c r="C40" s="291">
        <v>0</v>
      </c>
      <c r="D40" s="291">
        <v>7494.4</v>
      </c>
      <c r="E40" s="291">
        <v>7494.4</v>
      </c>
      <c r="F40" s="292">
        <v>0</v>
      </c>
    </row>
    <row r="41" spans="1:6" x14ac:dyDescent="0.25">
      <c r="A41" s="289"/>
      <c r="B41" s="290" t="s">
        <v>927</v>
      </c>
      <c r="C41" s="291">
        <v>205507.67</v>
      </c>
      <c r="D41" s="291">
        <v>6852.31</v>
      </c>
      <c r="E41" s="291">
        <v>-815.14</v>
      </c>
      <c r="F41" s="292">
        <v>7667.45</v>
      </c>
    </row>
    <row r="42" spans="1:6" ht="30" x14ac:dyDescent="0.25">
      <c r="A42" s="289"/>
      <c r="B42" s="290" t="s">
        <v>928</v>
      </c>
      <c r="C42" s="291">
        <v>205443.84</v>
      </c>
      <c r="D42" s="291">
        <v>6850.18</v>
      </c>
      <c r="E42" s="291">
        <v>-814.89</v>
      </c>
      <c r="F42" s="292">
        <v>7665.07</v>
      </c>
    </row>
    <row r="43" spans="1:6" x14ac:dyDescent="0.25">
      <c r="A43" s="289"/>
      <c r="B43" s="290" t="s">
        <v>929</v>
      </c>
      <c r="C43" s="291">
        <v>57471.22</v>
      </c>
      <c r="D43" s="291">
        <v>0</v>
      </c>
      <c r="E43" s="291">
        <v>0</v>
      </c>
      <c r="F43" s="292">
        <v>57471.22</v>
      </c>
    </row>
    <row r="44" spans="1:6" ht="30" x14ac:dyDescent="0.25">
      <c r="A44" s="289"/>
      <c r="B44" s="290" t="s">
        <v>930</v>
      </c>
      <c r="C44" s="291">
        <v>498980.14</v>
      </c>
      <c r="D44" s="291">
        <v>10960.23</v>
      </c>
      <c r="E44" s="291">
        <v>-1303.82</v>
      </c>
      <c r="F44" s="292">
        <v>182535.57</v>
      </c>
    </row>
    <row r="45" spans="1:6" x14ac:dyDescent="0.25">
      <c r="A45" s="289"/>
      <c r="B45" s="290" t="s">
        <v>931</v>
      </c>
      <c r="C45" s="291">
        <v>-26881.9</v>
      </c>
      <c r="D45" s="291">
        <v>1854.74</v>
      </c>
      <c r="E45" s="291">
        <v>0</v>
      </c>
      <c r="F45" s="292">
        <v>-26881.9</v>
      </c>
    </row>
    <row r="46" spans="1:6" ht="30" x14ac:dyDescent="0.25">
      <c r="A46" s="289"/>
      <c r="B46" s="290" t="s">
        <v>932</v>
      </c>
      <c r="C46" s="291">
        <v>76845.94</v>
      </c>
      <c r="D46" s="291">
        <v>2661.54</v>
      </c>
      <c r="E46" s="291">
        <v>-316.62</v>
      </c>
      <c r="F46" s="292">
        <v>0</v>
      </c>
    </row>
    <row r="47" spans="1:6" x14ac:dyDescent="0.25">
      <c r="A47" s="289"/>
      <c r="B47" s="290" t="s">
        <v>933</v>
      </c>
      <c r="C47" s="291">
        <v>18603.93</v>
      </c>
      <c r="D47" s="291">
        <v>644.32000000000005</v>
      </c>
      <c r="E47" s="291">
        <v>644.32000000000005</v>
      </c>
      <c r="F47" s="292">
        <v>0</v>
      </c>
    </row>
    <row r="48" spans="1:6" x14ac:dyDescent="0.25">
      <c r="A48" s="289"/>
      <c r="B48" s="290" t="s">
        <v>934</v>
      </c>
      <c r="C48" s="291">
        <v>158684.4</v>
      </c>
      <c r="D48" s="291">
        <v>5495.77</v>
      </c>
      <c r="E48" s="291">
        <v>5495.77</v>
      </c>
      <c r="F48" s="292">
        <v>0</v>
      </c>
    </row>
    <row r="49" spans="1:6" x14ac:dyDescent="0.25">
      <c r="A49" s="289"/>
      <c r="B49" s="290" t="s">
        <v>935</v>
      </c>
      <c r="C49" s="291">
        <v>18603.93</v>
      </c>
      <c r="D49" s="291">
        <v>644.32000000000005</v>
      </c>
      <c r="E49" s="291">
        <v>644.32000000000005</v>
      </c>
      <c r="F49" s="292">
        <v>0</v>
      </c>
    </row>
    <row r="50" spans="1:6" x14ac:dyDescent="0.25">
      <c r="A50" s="289"/>
      <c r="B50" s="290" t="s">
        <v>936</v>
      </c>
      <c r="C50" s="291">
        <v>16407.169999999998</v>
      </c>
      <c r="D50" s="291">
        <v>568.28</v>
      </c>
      <c r="E50" s="291">
        <v>-67.58</v>
      </c>
      <c r="F50" s="292">
        <v>0</v>
      </c>
    </row>
    <row r="51" spans="1:6" x14ac:dyDescent="0.25">
      <c r="A51" s="289"/>
      <c r="B51" s="290" t="s">
        <v>937</v>
      </c>
      <c r="C51" s="291">
        <v>8332.3700000000008</v>
      </c>
      <c r="D51" s="291">
        <v>288.56</v>
      </c>
      <c r="E51" s="291">
        <v>288.56</v>
      </c>
      <c r="F51" s="292">
        <v>0</v>
      </c>
    </row>
    <row r="52" spans="1:6" ht="30" x14ac:dyDescent="0.25">
      <c r="A52" s="289"/>
      <c r="B52" s="290" t="s">
        <v>938</v>
      </c>
      <c r="C52" s="291">
        <v>395557.04</v>
      </c>
      <c r="D52" s="291">
        <v>13700.31</v>
      </c>
      <c r="E52" s="291">
        <v>-1629.81</v>
      </c>
      <c r="F52" s="292">
        <v>0</v>
      </c>
    </row>
    <row r="53" spans="1:6" ht="30" x14ac:dyDescent="0.25">
      <c r="A53" s="289"/>
      <c r="B53" s="290" t="s">
        <v>939</v>
      </c>
      <c r="C53" s="291">
        <v>17357.05</v>
      </c>
      <c r="D53" s="291">
        <v>601.15</v>
      </c>
      <c r="E53" s="291">
        <v>-71.52</v>
      </c>
      <c r="F53" s="292">
        <v>0</v>
      </c>
    </row>
    <row r="54" spans="1:6" ht="30" x14ac:dyDescent="0.25">
      <c r="A54" s="289"/>
      <c r="B54" s="290" t="s">
        <v>940</v>
      </c>
      <c r="C54" s="291">
        <v>76845.66</v>
      </c>
      <c r="D54" s="291">
        <v>2661.54</v>
      </c>
      <c r="E54" s="291">
        <v>-316.61</v>
      </c>
      <c r="F54" s="292">
        <v>0</v>
      </c>
    </row>
    <row r="55" spans="1:6" x14ac:dyDescent="0.25">
      <c r="A55" s="289"/>
      <c r="B55" s="290" t="s">
        <v>941</v>
      </c>
      <c r="C55" s="291">
        <v>139951.1</v>
      </c>
      <c r="D55" s="291">
        <v>4846.9799999999996</v>
      </c>
      <c r="E55" s="291">
        <v>4846.9799999999996</v>
      </c>
      <c r="F55" s="292">
        <v>0</v>
      </c>
    </row>
    <row r="56" spans="1:6" ht="30" x14ac:dyDescent="0.25">
      <c r="A56" s="289"/>
      <c r="B56" s="290" t="s">
        <v>942</v>
      </c>
      <c r="C56" s="291">
        <v>66973.570000000007</v>
      </c>
      <c r="D56" s="291">
        <v>2319.52</v>
      </c>
      <c r="E56" s="291">
        <v>2319.52</v>
      </c>
      <c r="F56" s="292">
        <v>0</v>
      </c>
    </row>
    <row r="57" spans="1:6" ht="30" x14ac:dyDescent="0.25">
      <c r="A57" s="289"/>
      <c r="B57" s="290" t="s">
        <v>943</v>
      </c>
      <c r="C57" s="291">
        <v>246321.07</v>
      </c>
      <c r="D57" s="291">
        <v>8531.43</v>
      </c>
      <c r="E57" s="291">
        <v>-1014.9</v>
      </c>
      <c r="F57" s="292">
        <v>0</v>
      </c>
    </row>
    <row r="58" spans="1:6" x14ac:dyDescent="0.25">
      <c r="A58" s="289"/>
      <c r="B58" s="290" t="s">
        <v>944</v>
      </c>
      <c r="C58" s="291">
        <v>28662.03</v>
      </c>
      <c r="D58" s="291">
        <v>1030.9000000000001</v>
      </c>
      <c r="E58" s="291">
        <v>1030.9000000000001</v>
      </c>
      <c r="F58" s="292">
        <v>-1103.71</v>
      </c>
    </row>
    <row r="59" spans="1:6" x14ac:dyDescent="0.25">
      <c r="A59" s="289"/>
      <c r="B59" s="290" t="s">
        <v>945</v>
      </c>
      <c r="C59" s="291">
        <v>128907.3</v>
      </c>
      <c r="D59" s="291">
        <v>101212.35</v>
      </c>
      <c r="E59" s="291">
        <v>0</v>
      </c>
      <c r="F59" s="292">
        <v>128907.3</v>
      </c>
    </row>
    <row r="60" spans="1:6" x14ac:dyDescent="0.25">
      <c r="A60" s="289"/>
      <c r="B60" s="290" t="s">
        <v>946</v>
      </c>
      <c r="C60" s="291">
        <v>29765.74</v>
      </c>
      <c r="D60" s="291">
        <v>1030.9000000000001</v>
      </c>
      <c r="E60" s="291">
        <v>1030.9000000000001</v>
      </c>
      <c r="F60" s="292">
        <v>0</v>
      </c>
    </row>
    <row r="61" spans="1:6" ht="30" x14ac:dyDescent="0.25">
      <c r="A61" s="289"/>
      <c r="B61" s="290" t="s">
        <v>947</v>
      </c>
      <c r="C61" s="291">
        <v>39304.44</v>
      </c>
      <c r="D61" s="291">
        <v>1361.24</v>
      </c>
      <c r="E61" s="291">
        <v>1361.24</v>
      </c>
      <c r="F61" s="292">
        <v>0</v>
      </c>
    </row>
    <row r="62" spans="1:6" x14ac:dyDescent="0.25">
      <c r="A62" s="289"/>
      <c r="B62" s="290" t="s">
        <v>948</v>
      </c>
      <c r="C62" s="291">
        <v>57712.11</v>
      </c>
      <c r="D62" s="291">
        <v>1924.29</v>
      </c>
      <c r="E62" s="291">
        <v>-228.9</v>
      </c>
      <c r="F62" s="292">
        <v>2153.19</v>
      </c>
    </row>
    <row r="63" spans="1:6" ht="30" x14ac:dyDescent="0.25">
      <c r="A63" s="289"/>
      <c r="B63" s="290" t="s">
        <v>949</v>
      </c>
      <c r="C63" s="291">
        <v>257899.79</v>
      </c>
      <c r="D63" s="291">
        <v>1367.98</v>
      </c>
      <c r="E63" s="291">
        <v>-7017.96</v>
      </c>
      <c r="F63" s="292">
        <v>0</v>
      </c>
    </row>
    <row r="64" spans="1:6" ht="30" x14ac:dyDescent="0.25">
      <c r="A64" s="289"/>
      <c r="B64" s="290" t="s">
        <v>950</v>
      </c>
      <c r="C64" s="291">
        <v>16287.38</v>
      </c>
      <c r="D64" s="291">
        <v>564.07000000000005</v>
      </c>
      <c r="E64" s="291">
        <v>564.07000000000005</v>
      </c>
      <c r="F64" s="292">
        <v>0</v>
      </c>
    </row>
    <row r="65" spans="1:6" ht="30" x14ac:dyDescent="0.25">
      <c r="A65" s="289"/>
      <c r="B65" s="290" t="s">
        <v>951</v>
      </c>
      <c r="C65" s="291">
        <v>173152.15</v>
      </c>
      <c r="D65" s="291">
        <v>5997.21</v>
      </c>
      <c r="E65" s="291">
        <v>-713.44</v>
      </c>
      <c r="F65" s="292">
        <v>0</v>
      </c>
    </row>
    <row r="66" spans="1:6" x14ac:dyDescent="0.25">
      <c r="A66" s="289"/>
      <c r="B66" s="290" t="s">
        <v>952</v>
      </c>
      <c r="C66" s="291">
        <v>4123.2</v>
      </c>
      <c r="D66" s="291">
        <v>142.79</v>
      </c>
      <c r="E66" s="291">
        <v>142.79</v>
      </c>
      <c r="F66" s="292">
        <v>0</v>
      </c>
    </row>
    <row r="67" spans="1:6" x14ac:dyDescent="0.25">
      <c r="A67" s="289"/>
      <c r="B67" s="290" t="s">
        <v>953</v>
      </c>
      <c r="C67" s="291">
        <v>22324.93</v>
      </c>
      <c r="D67" s="291">
        <v>773.21</v>
      </c>
      <c r="E67" s="291">
        <v>773.21</v>
      </c>
      <c r="F67" s="292">
        <v>0</v>
      </c>
    </row>
    <row r="68" spans="1:6" x14ac:dyDescent="0.25">
      <c r="A68" s="289"/>
      <c r="B68" s="290" t="s">
        <v>954</v>
      </c>
      <c r="C68" s="291">
        <v>18506.830000000002</v>
      </c>
      <c r="D68" s="291">
        <v>640.96</v>
      </c>
      <c r="E68" s="291">
        <v>640.96</v>
      </c>
      <c r="F68" s="292">
        <v>0</v>
      </c>
    </row>
    <row r="69" spans="1:6" ht="30" x14ac:dyDescent="0.25">
      <c r="A69" s="289"/>
      <c r="B69" s="290" t="s">
        <v>955</v>
      </c>
      <c r="C69" s="291">
        <v>1744733.58</v>
      </c>
      <c r="D69" s="291">
        <v>60429.72</v>
      </c>
      <c r="E69" s="291">
        <v>-7188.7</v>
      </c>
      <c r="F69" s="292">
        <v>0</v>
      </c>
    </row>
    <row r="70" spans="1:6" x14ac:dyDescent="0.25">
      <c r="A70" s="289"/>
      <c r="B70" s="290" t="s">
        <v>956</v>
      </c>
      <c r="C70" s="291">
        <v>1635470.62</v>
      </c>
      <c r="D70" s="291">
        <v>34250.83</v>
      </c>
      <c r="E70" s="291">
        <v>-4074.47</v>
      </c>
      <c r="F70" s="292">
        <v>647177.99</v>
      </c>
    </row>
    <row r="71" spans="1:6" ht="30" x14ac:dyDescent="0.25">
      <c r="A71" s="289"/>
      <c r="B71" s="290" t="s">
        <v>957</v>
      </c>
      <c r="C71" s="291">
        <v>88456.3</v>
      </c>
      <c r="D71" s="291">
        <v>2952.21</v>
      </c>
      <c r="E71" s="291">
        <v>-351.18</v>
      </c>
      <c r="F71" s="292">
        <v>3220.24</v>
      </c>
    </row>
    <row r="72" spans="1:6" ht="30" x14ac:dyDescent="0.25">
      <c r="A72" s="289"/>
      <c r="B72" s="290" t="s">
        <v>958</v>
      </c>
      <c r="C72" s="291">
        <v>316492</v>
      </c>
      <c r="D72" s="291">
        <v>10960.23</v>
      </c>
      <c r="E72" s="291">
        <v>-1303.8399999999999</v>
      </c>
      <c r="F72" s="292">
        <v>47.07</v>
      </c>
    </row>
    <row r="73" spans="1:6" ht="30" x14ac:dyDescent="0.25">
      <c r="A73" s="289"/>
      <c r="B73" s="290" t="s">
        <v>959</v>
      </c>
      <c r="C73" s="291">
        <v>333048.58</v>
      </c>
      <c r="D73" s="291">
        <v>10960.23</v>
      </c>
      <c r="E73" s="291">
        <v>-1303.8399999999999</v>
      </c>
      <c r="F73" s="292">
        <v>16628.650000000001</v>
      </c>
    </row>
    <row r="74" spans="1:6" ht="30" x14ac:dyDescent="0.25">
      <c r="A74" s="289"/>
      <c r="B74" s="290" t="s">
        <v>960</v>
      </c>
      <c r="C74" s="291">
        <v>438743.22</v>
      </c>
      <c r="D74" s="291">
        <v>14592.49</v>
      </c>
      <c r="E74" s="291">
        <v>-1735.91</v>
      </c>
      <c r="F74" s="292">
        <v>17787.95</v>
      </c>
    </row>
    <row r="75" spans="1:6" x14ac:dyDescent="0.25">
      <c r="A75" s="289"/>
      <c r="B75" s="290" t="s">
        <v>961</v>
      </c>
      <c r="C75" s="291">
        <v>557437.48</v>
      </c>
      <c r="D75" s="291">
        <v>19264.61</v>
      </c>
      <c r="E75" s="291">
        <v>-2291.6999999999998</v>
      </c>
      <c r="F75" s="292">
        <v>1141.94</v>
      </c>
    </row>
    <row r="76" spans="1:6" x14ac:dyDescent="0.25">
      <c r="A76" s="289"/>
      <c r="B76" s="290" t="s">
        <v>962</v>
      </c>
      <c r="C76" s="291">
        <v>108361.62</v>
      </c>
      <c r="D76" s="291">
        <v>3504.79</v>
      </c>
      <c r="E76" s="291">
        <v>-416.93</v>
      </c>
      <c r="F76" s="292">
        <v>7169.12</v>
      </c>
    </row>
    <row r="77" spans="1:6" ht="30" x14ac:dyDescent="0.25">
      <c r="A77" s="289"/>
      <c r="B77" s="290" t="s">
        <v>963</v>
      </c>
      <c r="C77" s="291">
        <v>205443.73</v>
      </c>
      <c r="D77" s="291">
        <v>6850.16</v>
      </c>
      <c r="E77" s="291">
        <v>-814.9</v>
      </c>
      <c r="F77" s="292">
        <v>7665.06</v>
      </c>
    </row>
    <row r="78" spans="1:6" x14ac:dyDescent="0.25">
      <c r="A78" s="289"/>
      <c r="B78" s="290" t="s">
        <v>964</v>
      </c>
      <c r="C78" s="291">
        <v>1492768.01</v>
      </c>
      <c r="D78" s="291">
        <v>48525.78</v>
      </c>
      <c r="E78" s="291">
        <v>-5772.59</v>
      </c>
      <c r="F78" s="292">
        <v>91728.28</v>
      </c>
    </row>
    <row r="79" spans="1:6" ht="30" x14ac:dyDescent="0.25">
      <c r="A79" s="289"/>
      <c r="B79" s="290" t="s">
        <v>965</v>
      </c>
      <c r="C79" s="291">
        <v>660580.03</v>
      </c>
      <c r="D79" s="291">
        <v>22879.56</v>
      </c>
      <c r="E79" s="291">
        <v>-2721.73</v>
      </c>
      <c r="F79" s="292">
        <v>0</v>
      </c>
    </row>
    <row r="80" spans="1:6" ht="30" x14ac:dyDescent="0.25">
      <c r="A80" s="289"/>
      <c r="B80" s="290" t="s">
        <v>966</v>
      </c>
      <c r="C80" s="291">
        <v>234228.37</v>
      </c>
      <c r="D80" s="291">
        <v>8111.26</v>
      </c>
      <c r="E80" s="291">
        <v>-964.91</v>
      </c>
      <c r="F80" s="292">
        <v>36.19</v>
      </c>
    </row>
    <row r="81" spans="1:6" x14ac:dyDescent="0.25">
      <c r="A81" s="289"/>
      <c r="B81" s="290" t="s">
        <v>967</v>
      </c>
      <c r="C81" s="291">
        <v>845636.15</v>
      </c>
      <c r="D81" s="291">
        <v>27400.65</v>
      </c>
      <c r="E81" s="291">
        <v>-3259.58</v>
      </c>
      <c r="F81" s="292">
        <v>54522.29</v>
      </c>
    </row>
    <row r="82" spans="1:6" x14ac:dyDescent="0.25">
      <c r="A82" s="289"/>
      <c r="B82" s="290" t="s">
        <v>968</v>
      </c>
      <c r="C82" s="291">
        <v>2372971.7599999998</v>
      </c>
      <c r="D82" s="291">
        <v>79536.929999999993</v>
      </c>
      <c r="E82" s="291">
        <v>-9461.68</v>
      </c>
      <c r="F82" s="292">
        <v>76575.240000000005</v>
      </c>
    </row>
    <row r="83" spans="1:6" ht="30" x14ac:dyDescent="0.25">
      <c r="A83" s="289"/>
      <c r="B83" s="290" t="s">
        <v>969</v>
      </c>
      <c r="C83" s="291">
        <v>302830.15999999997</v>
      </c>
      <c r="D83" s="291">
        <v>10376.6</v>
      </c>
      <c r="E83" s="291">
        <v>-1234.4100000000001</v>
      </c>
      <c r="F83" s="292">
        <v>3235.87</v>
      </c>
    </row>
    <row r="84" spans="1:6" ht="30" x14ac:dyDescent="0.25">
      <c r="A84" s="289"/>
      <c r="B84" s="290" t="s">
        <v>970</v>
      </c>
      <c r="C84" s="291">
        <v>239157.4</v>
      </c>
      <c r="D84" s="291">
        <v>7974.27</v>
      </c>
      <c r="E84" s="291">
        <v>-948.64</v>
      </c>
      <c r="F84" s="292">
        <v>8922.91</v>
      </c>
    </row>
    <row r="85" spans="1:6" x14ac:dyDescent="0.25">
      <c r="A85" s="289"/>
      <c r="B85" s="290" t="s">
        <v>971</v>
      </c>
      <c r="C85" s="291">
        <v>2080814.74</v>
      </c>
      <c r="D85" s="291">
        <v>72046.570000000007</v>
      </c>
      <c r="E85" s="291">
        <v>-8570.6299999999992</v>
      </c>
      <c r="F85" s="292">
        <v>678.61</v>
      </c>
    </row>
    <row r="86" spans="1:6" ht="30" x14ac:dyDescent="0.25">
      <c r="A86" s="289"/>
      <c r="B86" s="290" t="s">
        <v>972</v>
      </c>
      <c r="C86" s="291">
        <v>59071.96</v>
      </c>
      <c r="D86" s="291">
        <v>1914.07</v>
      </c>
      <c r="E86" s="291">
        <v>-227.7</v>
      </c>
      <c r="F86" s="292">
        <v>3808.66</v>
      </c>
    </row>
    <row r="87" spans="1:6" ht="30" x14ac:dyDescent="0.25">
      <c r="A87" s="289"/>
      <c r="B87" s="290" t="s">
        <v>973</v>
      </c>
      <c r="C87" s="291">
        <v>938727.86</v>
      </c>
      <c r="D87" s="291">
        <v>32471.45</v>
      </c>
      <c r="E87" s="291">
        <v>-3862.8</v>
      </c>
      <c r="F87" s="292">
        <v>1209.4100000000001</v>
      </c>
    </row>
    <row r="88" spans="1:6" ht="30" x14ac:dyDescent="0.25">
      <c r="A88" s="289"/>
      <c r="B88" s="290" t="s">
        <v>974</v>
      </c>
      <c r="C88" s="291">
        <v>410887.16</v>
      </c>
      <c r="D88" s="291">
        <v>13700.31</v>
      </c>
      <c r="E88" s="291">
        <v>-1629.81</v>
      </c>
      <c r="F88" s="292">
        <v>15330.12</v>
      </c>
    </row>
    <row r="89" spans="1:6" ht="30" x14ac:dyDescent="0.25">
      <c r="A89" s="289"/>
      <c r="B89" s="290" t="s">
        <v>975</v>
      </c>
      <c r="C89" s="291">
        <v>556165.19999999995</v>
      </c>
      <c r="D89" s="291">
        <v>19263.080000000002</v>
      </c>
      <c r="E89" s="291">
        <v>-2291.5300000000002</v>
      </c>
      <c r="F89" s="292">
        <v>0</v>
      </c>
    </row>
    <row r="90" spans="1:6" x14ac:dyDescent="0.25">
      <c r="A90" s="289"/>
      <c r="B90" s="290" t="s">
        <v>976</v>
      </c>
      <c r="C90" s="291">
        <v>1452.62</v>
      </c>
      <c r="D90" s="291">
        <v>24528.18</v>
      </c>
      <c r="E90" s="291">
        <v>0</v>
      </c>
      <c r="F90" s="292">
        <v>1452.62</v>
      </c>
    </row>
    <row r="91" spans="1:6" x14ac:dyDescent="0.25">
      <c r="A91" s="289"/>
      <c r="B91" s="290" t="s">
        <v>977</v>
      </c>
      <c r="C91" s="291">
        <v>24403.26</v>
      </c>
      <c r="D91" s="291">
        <v>718.23</v>
      </c>
      <c r="E91" s="291">
        <v>-85.44</v>
      </c>
      <c r="F91" s="292">
        <v>3666.51</v>
      </c>
    </row>
    <row r="92" spans="1:6" x14ac:dyDescent="0.25">
      <c r="A92" s="289"/>
      <c r="B92" s="290" t="s">
        <v>978</v>
      </c>
      <c r="C92" s="291">
        <v>411865.83</v>
      </c>
      <c r="D92" s="291">
        <v>13841.71</v>
      </c>
      <c r="E92" s="291">
        <v>-1646.61</v>
      </c>
      <c r="F92" s="292">
        <v>12226.77</v>
      </c>
    </row>
    <row r="93" spans="1:6" ht="30" x14ac:dyDescent="0.25">
      <c r="A93" s="289"/>
      <c r="B93" s="290" t="s">
        <v>979</v>
      </c>
      <c r="C93" s="291">
        <v>33424.31</v>
      </c>
      <c r="D93" s="291">
        <v>1114.46</v>
      </c>
      <c r="E93" s="291">
        <v>-132.57</v>
      </c>
      <c r="F93" s="292">
        <v>1247.03</v>
      </c>
    </row>
    <row r="94" spans="1:6" x14ac:dyDescent="0.25">
      <c r="A94" s="289"/>
      <c r="B94" s="290" t="s">
        <v>980</v>
      </c>
      <c r="C94" s="291">
        <v>194504.15</v>
      </c>
      <c r="D94" s="291">
        <v>6485.4</v>
      </c>
      <c r="E94" s="291">
        <v>-771.51</v>
      </c>
      <c r="F94" s="292">
        <v>7256.91</v>
      </c>
    </row>
    <row r="95" spans="1:6" x14ac:dyDescent="0.25">
      <c r="A95" s="289"/>
      <c r="B95" s="290" t="s">
        <v>981</v>
      </c>
      <c r="C95" s="291">
        <v>157785.22</v>
      </c>
      <c r="D95" s="291">
        <v>48659.08</v>
      </c>
      <c r="E95" s="291">
        <v>0</v>
      </c>
      <c r="F95" s="292">
        <v>157785.22</v>
      </c>
    </row>
    <row r="96" spans="1:6" x14ac:dyDescent="0.25">
      <c r="A96" s="289"/>
      <c r="B96" s="290" t="s">
        <v>982</v>
      </c>
      <c r="C96" s="291">
        <v>26137.919999999998</v>
      </c>
      <c r="D96" s="291">
        <v>145800</v>
      </c>
      <c r="E96" s="291">
        <v>0</v>
      </c>
      <c r="F96" s="292">
        <v>26137.919999999998</v>
      </c>
    </row>
    <row r="97" spans="1:6" x14ac:dyDescent="0.25">
      <c r="A97" s="289"/>
      <c r="B97" s="290" t="s">
        <v>983</v>
      </c>
      <c r="C97" s="291">
        <v>18506.099999999999</v>
      </c>
      <c r="D97" s="291">
        <v>97746.55</v>
      </c>
      <c r="E97" s="291">
        <v>0</v>
      </c>
      <c r="F97" s="292">
        <v>18506.099999999999</v>
      </c>
    </row>
    <row r="98" spans="1:6" x14ac:dyDescent="0.25">
      <c r="A98" s="289"/>
      <c r="B98" s="290" t="s">
        <v>984</v>
      </c>
      <c r="C98" s="291">
        <v>197778.77</v>
      </c>
      <c r="D98" s="291">
        <v>6850.18</v>
      </c>
      <c r="E98" s="291">
        <v>-814.89</v>
      </c>
      <c r="F98" s="292">
        <v>0</v>
      </c>
    </row>
    <row r="99" spans="1:6" ht="30" x14ac:dyDescent="0.25">
      <c r="A99" s="289"/>
      <c r="B99" s="290" t="s">
        <v>985</v>
      </c>
      <c r="C99" s="291">
        <v>13223.15</v>
      </c>
      <c r="D99" s="291">
        <v>457.97</v>
      </c>
      <c r="E99" s="291">
        <v>-54.49</v>
      </c>
      <c r="F99" s="292">
        <v>0</v>
      </c>
    </row>
    <row r="100" spans="1:6" ht="30" x14ac:dyDescent="0.25">
      <c r="A100" s="289"/>
      <c r="B100" s="290" t="s">
        <v>986</v>
      </c>
      <c r="C100" s="291">
        <v>97568.16</v>
      </c>
      <c r="D100" s="291">
        <v>1460.37</v>
      </c>
      <c r="E100" s="291">
        <v>-394.36</v>
      </c>
      <c r="F100" s="292">
        <v>1854.73</v>
      </c>
    </row>
    <row r="101" spans="1:6" ht="30" x14ac:dyDescent="0.25">
      <c r="A101" s="289"/>
      <c r="B101" s="290" t="s">
        <v>987</v>
      </c>
      <c r="C101" s="291">
        <v>195837.2</v>
      </c>
      <c r="D101" s="291">
        <v>6782.79</v>
      </c>
      <c r="E101" s="291">
        <v>-806.89</v>
      </c>
      <c r="F101" s="292">
        <v>0</v>
      </c>
    </row>
    <row r="102" spans="1:6" x14ac:dyDescent="0.25">
      <c r="A102" s="289"/>
      <c r="B102" s="290" t="s">
        <v>988</v>
      </c>
      <c r="C102" s="291">
        <v>114572.44</v>
      </c>
      <c r="D102" s="291">
        <v>3968.27</v>
      </c>
      <c r="E102" s="291">
        <v>-472.07</v>
      </c>
      <c r="F102" s="292">
        <v>0</v>
      </c>
    </row>
    <row r="103" spans="1:6" x14ac:dyDescent="0.25">
      <c r="A103" s="289"/>
      <c r="B103" s="290" t="s">
        <v>989</v>
      </c>
      <c r="C103" s="291">
        <v>48542.7</v>
      </c>
      <c r="D103" s="291">
        <v>1681.26</v>
      </c>
      <c r="E103" s="291">
        <v>-200.01</v>
      </c>
      <c r="F103" s="292">
        <v>0</v>
      </c>
    </row>
    <row r="104" spans="1:6" x14ac:dyDescent="0.25">
      <c r="A104" s="289"/>
      <c r="B104" s="290" t="s">
        <v>990</v>
      </c>
      <c r="C104" s="291">
        <v>186037.94</v>
      </c>
      <c r="D104" s="291">
        <v>6443.12</v>
      </c>
      <c r="E104" s="291">
        <v>6443.12</v>
      </c>
      <c r="F104" s="292">
        <v>0</v>
      </c>
    </row>
    <row r="105" spans="1:6" x14ac:dyDescent="0.25">
      <c r="A105" s="289"/>
      <c r="B105" s="290" t="s">
        <v>991</v>
      </c>
      <c r="C105" s="291">
        <v>56855.5</v>
      </c>
      <c r="D105" s="291">
        <v>1969.17</v>
      </c>
      <c r="E105" s="291">
        <v>-234.27</v>
      </c>
      <c r="F105" s="292">
        <v>0</v>
      </c>
    </row>
    <row r="106" spans="1:6" x14ac:dyDescent="0.25">
      <c r="A106" s="289"/>
      <c r="B106" s="290" t="s">
        <v>992</v>
      </c>
      <c r="C106" s="291">
        <v>11932.16</v>
      </c>
      <c r="D106" s="291">
        <v>413.26</v>
      </c>
      <c r="E106" s="291">
        <v>413.26</v>
      </c>
      <c r="F106" s="292">
        <v>0</v>
      </c>
    </row>
    <row r="107" spans="1:6" ht="30" x14ac:dyDescent="0.25">
      <c r="A107" s="289"/>
      <c r="B107" s="290" t="s">
        <v>993</v>
      </c>
      <c r="C107" s="291">
        <v>55200.28</v>
      </c>
      <c r="D107" s="291">
        <v>1911.89</v>
      </c>
      <c r="E107" s="291">
        <v>-227.44</v>
      </c>
      <c r="F107" s="292">
        <v>0</v>
      </c>
    </row>
    <row r="108" spans="1:6" ht="30" x14ac:dyDescent="0.25">
      <c r="A108" s="289"/>
      <c r="B108" s="290" t="s">
        <v>994</v>
      </c>
      <c r="C108" s="291">
        <v>1968956.96</v>
      </c>
      <c r="D108" s="291">
        <v>67973.539999999994</v>
      </c>
      <c r="E108" s="291">
        <v>-8086.12</v>
      </c>
      <c r="F108" s="292">
        <v>6419.25</v>
      </c>
    </row>
    <row r="109" spans="1:6" x14ac:dyDescent="0.25">
      <c r="A109" s="289"/>
      <c r="B109" s="290" t="s">
        <v>995</v>
      </c>
      <c r="C109" s="291">
        <v>410887.16</v>
      </c>
      <c r="D109" s="291">
        <v>13700.31</v>
      </c>
      <c r="E109" s="291">
        <v>-1629.81</v>
      </c>
      <c r="F109" s="292">
        <v>15330.12</v>
      </c>
    </row>
    <row r="110" spans="1:6" x14ac:dyDescent="0.25">
      <c r="A110" s="289"/>
      <c r="B110" s="290" t="s">
        <v>996</v>
      </c>
      <c r="C110" s="291">
        <v>490001.01</v>
      </c>
      <c r="D110" s="291">
        <v>16338.25</v>
      </c>
      <c r="E110" s="291">
        <v>-1943.59</v>
      </c>
      <c r="F110" s="292">
        <v>18281.84</v>
      </c>
    </row>
    <row r="111" spans="1:6" x14ac:dyDescent="0.25">
      <c r="A111" s="289"/>
      <c r="B111" s="290" t="s">
        <v>997</v>
      </c>
      <c r="C111" s="291">
        <v>0</v>
      </c>
      <c r="D111" s="291">
        <v>11682.44</v>
      </c>
      <c r="E111" s="291">
        <v>0</v>
      </c>
      <c r="F111" s="292">
        <v>0</v>
      </c>
    </row>
    <row r="112" spans="1:6" x14ac:dyDescent="0.25">
      <c r="A112" s="289"/>
      <c r="B112" s="290" t="s">
        <v>998</v>
      </c>
      <c r="C112" s="291">
        <v>105855.71</v>
      </c>
      <c r="D112" s="291">
        <v>3666.15</v>
      </c>
      <c r="E112" s="291">
        <v>3666.15</v>
      </c>
      <c r="F112" s="292">
        <v>0</v>
      </c>
    </row>
    <row r="113" spans="1:6" ht="30" x14ac:dyDescent="0.25">
      <c r="A113" s="289"/>
      <c r="B113" s="290" t="s">
        <v>999</v>
      </c>
      <c r="C113" s="291">
        <v>219153.91</v>
      </c>
      <c r="D113" s="291">
        <v>7590.5</v>
      </c>
      <c r="E113" s="291">
        <v>-902.98</v>
      </c>
      <c r="F113" s="292">
        <v>0</v>
      </c>
    </row>
    <row r="114" spans="1:6" ht="30" x14ac:dyDescent="0.25">
      <c r="A114" s="289"/>
      <c r="B114" s="290" t="s">
        <v>1000</v>
      </c>
      <c r="C114" s="291">
        <v>100801.13</v>
      </c>
      <c r="D114" s="291">
        <v>3491.18</v>
      </c>
      <c r="E114" s="291">
        <v>3491.18</v>
      </c>
      <c r="F114" s="292">
        <v>0</v>
      </c>
    </row>
    <row r="115" spans="1:6" ht="30" x14ac:dyDescent="0.25">
      <c r="A115" s="289"/>
      <c r="B115" s="290" t="s">
        <v>1001</v>
      </c>
      <c r="C115" s="291">
        <v>21473.24</v>
      </c>
      <c r="D115" s="291">
        <v>743.73</v>
      </c>
      <c r="E115" s="291">
        <v>-88.47</v>
      </c>
      <c r="F115" s="292">
        <v>0</v>
      </c>
    </row>
    <row r="116" spans="1:6" ht="30" x14ac:dyDescent="0.25">
      <c r="A116" s="289"/>
      <c r="B116" s="290" t="s">
        <v>1002</v>
      </c>
      <c r="C116" s="291">
        <v>185931.79</v>
      </c>
      <c r="D116" s="291">
        <v>6054.08</v>
      </c>
      <c r="E116" s="291">
        <v>6054.08</v>
      </c>
      <c r="F116" s="292">
        <v>0</v>
      </c>
    </row>
    <row r="117" spans="1:6" x14ac:dyDescent="0.25">
      <c r="A117" s="289"/>
      <c r="B117" s="290" t="s">
        <v>1003</v>
      </c>
      <c r="C117" s="291">
        <v>56739.97</v>
      </c>
      <c r="D117" s="291">
        <v>1965.16</v>
      </c>
      <c r="E117" s="291">
        <v>1965.16</v>
      </c>
      <c r="F117" s="292">
        <v>0</v>
      </c>
    </row>
    <row r="118" spans="1:6" x14ac:dyDescent="0.25">
      <c r="A118" s="289"/>
      <c r="B118" s="290" t="s">
        <v>1004</v>
      </c>
      <c r="C118" s="291">
        <v>118556.28</v>
      </c>
      <c r="D118" s="291">
        <v>4106.2700000000004</v>
      </c>
      <c r="E118" s="291">
        <v>-488.47</v>
      </c>
      <c r="F118" s="292">
        <v>0</v>
      </c>
    </row>
    <row r="119" spans="1:6" x14ac:dyDescent="0.25">
      <c r="A119" s="289"/>
      <c r="B119" s="290" t="s">
        <v>1005</v>
      </c>
      <c r="C119" s="291">
        <v>479162.67</v>
      </c>
      <c r="D119" s="291">
        <v>16599.48</v>
      </c>
      <c r="E119" s="291">
        <v>-1974.66</v>
      </c>
      <c r="F119" s="292">
        <v>0</v>
      </c>
    </row>
    <row r="120" spans="1:6" x14ac:dyDescent="0.25">
      <c r="A120" s="289"/>
      <c r="B120" s="290" t="s">
        <v>1006</v>
      </c>
      <c r="C120" s="291">
        <v>0</v>
      </c>
      <c r="D120" s="291">
        <v>226204.92</v>
      </c>
      <c r="E120" s="291">
        <v>0</v>
      </c>
      <c r="F120" s="292">
        <v>0</v>
      </c>
    </row>
    <row r="121" spans="1:6" ht="30" x14ac:dyDescent="0.25">
      <c r="A121" s="289"/>
      <c r="B121" s="290" t="s">
        <v>1007</v>
      </c>
      <c r="C121" s="291">
        <v>380049.51</v>
      </c>
      <c r="D121" s="291">
        <v>8353.2900000000009</v>
      </c>
      <c r="E121" s="291">
        <v>-993.69</v>
      </c>
      <c r="F121" s="292">
        <v>138873.04999999999</v>
      </c>
    </row>
    <row r="122" spans="1:6" ht="30" x14ac:dyDescent="0.25">
      <c r="A122" s="289"/>
      <c r="B122" s="290" t="s">
        <v>1008</v>
      </c>
      <c r="C122" s="291">
        <v>383062.57</v>
      </c>
      <c r="D122" s="291">
        <v>8220.2000000000007</v>
      </c>
      <c r="E122" s="291">
        <v>-977.87</v>
      </c>
      <c r="F122" s="292">
        <v>145728.35</v>
      </c>
    </row>
    <row r="123" spans="1:6" ht="30" x14ac:dyDescent="0.25">
      <c r="A123" s="289"/>
      <c r="B123" s="290" t="s">
        <v>1009</v>
      </c>
      <c r="C123" s="291">
        <v>348819.18</v>
      </c>
      <c r="D123" s="291">
        <v>12081.53</v>
      </c>
      <c r="E123" s="291">
        <v>-1437.23</v>
      </c>
      <c r="F123" s="292">
        <v>0</v>
      </c>
    </row>
    <row r="124" spans="1:6" x14ac:dyDescent="0.25">
      <c r="A124" s="289"/>
      <c r="B124" s="290" t="s">
        <v>1010</v>
      </c>
      <c r="C124" s="291">
        <v>0</v>
      </c>
      <c r="D124" s="291">
        <v>12264.08</v>
      </c>
      <c r="E124" s="291">
        <v>0</v>
      </c>
      <c r="F124" s="292">
        <v>0</v>
      </c>
    </row>
    <row r="125" spans="1:6" x14ac:dyDescent="0.25">
      <c r="A125" s="289"/>
      <c r="B125" s="290" t="s">
        <v>1011</v>
      </c>
      <c r="C125" s="291">
        <v>60564.44</v>
      </c>
      <c r="D125" s="291">
        <v>2019.42</v>
      </c>
      <c r="E125" s="291">
        <v>-240.23</v>
      </c>
      <c r="F125" s="292">
        <v>2259.65</v>
      </c>
    </row>
    <row r="126" spans="1:6" ht="30" x14ac:dyDescent="0.25">
      <c r="A126" s="289"/>
      <c r="B126" s="290" t="s">
        <v>1012</v>
      </c>
      <c r="C126" s="291">
        <v>1100429.96</v>
      </c>
      <c r="D126" s="291">
        <v>24660.560000000001</v>
      </c>
      <c r="E126" s="291">
        <v>-2933.61</v>
      </c>
      <c r="F126" s="292">
        <v>388428.25</v>
      </c>
    </row>
    <row r="127" spans="1:6" x14ac:dyDescent="0.25">
      <c r="A127" s="289"/>
      <c r="B127" s="290" t="s">
        <v>1013</v>
      </c>
      <c r="C127" s="291">
        <v>410887.16</v>
      </c>
      <c r="D127" s="291">
        <v>13700.31</v>
      </c>
      <c r="E127" s="291">
        <v>-1629.81</v>
      </c>
      <c r="F127" s="292">
        <v>15330.12</v>
      </c>
    </row>
    <row r="128" spans="1:6" x14ac:dyDescent="0.25">
      <c r="A128" s="289"/>
      <c r="B128" s="290" t="s">
        <v>1014</v>
      </c>
      <c r="C128" s="291">
        <v>164427.82</v>
      </c>
      <c r="D128" s="291">
        <v>5482.58</v>
      </c>
      <c r="E128" s="291">
        <v>-652.19000000000005</v>
      </c>
      <c r="F128" s="292">
        <v>6134.77</v>
      </c>
    </row>
    <row r="129" spans="1:6" ht="30" x14ac:dyDescent="0.25">
      <c r="A129" s="289"/>
      <c r="B129" s="290" t="s">
        <v>1015</v>
      </c>
      <c r="C129" s="291">
        <v>18603.93</v>
      </c>
      <c r="D129" s="291">
        <v>644.32000000000005</v>
      </c>
      <c r="E129" s="291">
        <v>644.32000000000005</v>
      </c>
      <c r="F129" s="292">
        <v>0</v>
      </c>
    </row>
    <row r="130" spans="1:6" x14ac:dyDescent="0.25">
      <c r="A130" s="289"/>
      <c r="B130" s="290" t="s">
        <v>1016</v>
      </c>
      <c r="C130" s="291">
        <v>17872.54</v>
      </c>
      <c r="D130" s="291">
        <v>642.84</v>
      </c>
      <c r="E130" s="291">
        <v>642.84</v>
      </c>
      <c r="F130" s="292">
        <v>-688.22</v>
      </c>
    </row>
    <row r="131" spans="1:6" x14ac:dyDescent="0.25">
      <c r="A131" s="289"/>
      <c r="B131" s="290" t="s">
        <v>1017</v>
      </c>
      <c r="C131" s="291">
        <v>37207.800000000003</v>
      </c>
      <c r="D131" s="291">
        <v>1288.6400000000001</v>
      </c>
      <c r="E131" s="291">
        <v>1288.6400000000001</v>
      </c>
      <c r="F131" s="292">
        <v>0</v>
      </c>
    </row>
    <row r="132" spans="1:6" x14ac:dyDescent="0.25">
      <c r="A132" s="289"/>
      <c r="B132" s="290" t="s">
        <v>1018</v>
      </c>
      <c r="C132" s="291">
        <v>697564.13</v>
      </c>
      <c r="D132" s="291">
        <v>24160.5</v>
      </c>
      <c r="E132" s="291">
        <v>-2874.13</v>
      </c>
      <c r="F132" s="292">
        <v>0</v>
      </c>
    </row>
    <row r="133" spans="1:6" ht="30" x14ac:dyDescent="0.25">
      <c r="A133" s="289"/>
      <c r="B133" s="290" t="s">
        <v>1019</v>
      </c>
      <c r="C133" s="291">
        <v>74415.61</v>
      </c>
      <c r="D133" s="291">
        <v>2577.2800000000002</v>
      </c>
      <c r="E133" s="291">
        <v>2577.2800000000002</v>
      </c>
      <c r="F133" s="292">
        <v>0</v>
      </c>
    </row>
    <row r="134" spans="1:6" ht="30" x14ac:dyDescent="0.25">
      <c r="A134" s="289"/>
      <c r="B134" s="290" t="s">
        <v>1020</v>
      </c>
      <c r="C134" s="291">
        <v>1581965.35</v>
      </c>
      <c r="D134" s="291">
        <v>52364.86</v>
      </c>
      <c r="E134" s="291">
        <v>-6229.31</v>
      </c>
      <c r="F134" s="292">
        <v>70082.83</v>
      </c>
    </row>
    <row r="135" spans="1:6" x14ac:dyDescent="0.25">
      <c r="A135" s="289"/>
      <c r="B135" s="290" t="s">
        <v>1021</v>
      </c>
      <c r="C135" s="291">
        <v>8692.0499999999993</v>
      </c>
      <c r="D135" s="291">
        <v>12264.08</v>
      </c>
      <c r="E135" s="291">
        <v>0</v>
      </c>
      <c r="F135" s="292">
        <v>8692.0499999999993</v>
      </c>
    </row>
    <row r="136" spans="1:6" ht="30" x14ac:dyDescent="0.25">
      <c r="A136" s="289"/>
      <c r="B136" s="290" t="s">
        <v>1022</v>
      </c>
      <c r="C136" s="291">
        <v>697799.32</v>
      </c>
      <c r="D136" s="291">
        <v>19358.900000000001</v>
      </c>
      <c r="E136" s="291">
        <v>-2302.9299999999998</v>
      </c>
      <c r="F136" s="292">
        <v>138867.71</v>
      </c>
    </row>
    <row r="137" spans="1:6" ht="30" x14ac:dyDescent="0.25">
      <c r="A137" s="289"/>
      <c r="B137" s="290" t="s">
        <v>1023</v>
      </c>
      <c r="C137" s="291">
        <v>33864.980000000003</v>
      </c>
      <c r="D137" s="291">
        <v>1172.9000000000001</v>
      </c>
      <c r="E137" s="291">
        <v>-139.54</v>
      </c>
      <c r="F137" s="292">
        <v>0</v>
      </c>
    </row>
    <row r="138" spans="1:6" x14ac:dyDescent="0.25">
      <c r="A138" s="289"/>
      <c r="B138" s="290" t="s">
        <v>1024</v>
      </c>
      <c r="C138" s="291">
        <v>205443.73</v>
      </c>
      <c r="D138" s="291">
        <v>6850.16</v>
      </c>
      <c r="E138" s="291">
        <v>-814.9</v>
      </c>
      <c r="F138" s="292">
        <v>7665.06</v>
      </c>
    </row>
    <row r="139" spans="1:6" ht="30" x14ac:dyDescent="0.25">
      <c r="A139" s="289"/>
      <c r="B139" s="290" t="s">
        <v>1025</v>
      </c>
      <c r="C139" s="291">
        <v>978556.91</v>
      </c>
      <c r="D139" s="291">
        <v>33892.83</v>
      </c>
      <c r="E139" s="291">
        <v>-4031.9</v>
      </c>
      <c r="F139" s="292">
        <v>0</v>
      </c>
    </row>
    <row r="140" spans="1:6" x14ac:dyDescent="0.25">
      <c r="A140" s="289"/>
      <c r="B140" s="290" t="s">
        <v>1026</v>
      </c>
      <c r="C140" s="291">
        <v>5585146.96</v>
      </c>
      <c r="D140" s="291">
        <v>186754.33</v>
      </c>
      <c r="E140" s="291">
        <v>-20306.189999999999</v>
      </c>
      <c r="F140" s="292">
        <v>242479.52</v>
      </c>
    </row>
    <row r="141" spans="1:6" x14ac:dyDescent="0.25">
      <c r="A141" s="289"/>
      <c r="B141" s="290" t="s">
        <v>1027</v>
      </c>
      <c r="C141" s="291">
        <v>503634.61</v>
      </c>
      <c r="D141" s="291">
        <v>10960.23</v>
      </c>
      <c r="E141" s="291">
        <v>-1303.82</v>
      </c>
      <c r="F141" s="292">
        <v>187189.99</v>
      </c>
    </row>
    <row r="142" spans="1:6" x14ac:dyDescent="0.25">
      <c r="A142" s="289"/>
      <c r="B142" s="290" t="s">
        <v>1028</v>
      </c>
      <c r="C142" s="291">
        <v>182298.71</v>
      </c>
      <c r="D142" s="291">
        <v>6078.43</v>
      </c>
      <c r="E142" s="291">
        <v>-723.1</v>
      </c>
      <c r="F142" s="292">
        <v>6801.53</v>
      </c>
    </row>
    <row r="143" spans="1:6" x14ac:dyDescent="0.25">
      <c r="A143" s="289"/>
      <c r="B143" s="290" t="s">
        <v>1029</v>
      </c>
      <c r="C143" s="291">
        <v>260.88</v>
      </c>
      <c r="D143" s="291">
        <v>14577.81</v>
      </c>
      <c r="E143" s="291">
        <v>0</v>
      </c>
      <c r="F143" s="292">
        <v>260.83</v>
      </c>
    </row>
    <row r="144" spans="1:6" x14ac:dyDescent="0.25">
      <c r="A144" s="289"/>
      <c r="B144" s="290" t="s">
        <v>1030</v>
      </c>
      <c r="C144" s="291">
        <v>282454.15000000002</v>
      </c>
      <c r="D144" s="291">
        <v>9417.94</v>
      </c>
      <c r="E144" s="291">
        <v>-1120.3699999999999</v>
      </c>
      <c r="F144" s="292">
        <v>10538.31</v>
      </c>
    </row>
    <row r="145" spans="1:6" x14ac:dyDescent="0.25">
      <c r="A145" s="289"/>
      <c r="B145" s="290" t="s">
        <v>1031</v>
      </c>
      <c r="C145" s="291">
        <v>29469.65</v>
      </c>
      <c r="D145" s="291">
        <v>1020.7</v>
      </c>
      <c r="E145" s="291">
        <v>-121.42</v>
      </c>
      <c r="F145" s="292">
        <v>0</v>
      </c>
    </row>
    <row r="146" spans="1:6" x14ac:dyDescent="0.25">
      <c r="A146" s="289"/>
      <c r="B146" s="290" t="s">
        <v>1032</v>
      </c>
      <c r="C146" s="291">
        <v>37504.6</v>
      </c>
      <c r="D146" s="291">
        <v>0</v>
      </c>
      <c r="E146" s="291">
        <v>0</v>
      </c>
      <c r="F146" s="292">
        <v>37504.6</v>
      </c>
    </row>
    <row r="147" spans="1:6" x14ac:dyDescent="0.25">
      <c r="A147" s="289"/>
      <c r="B147" s="290" t="s">
        <v>1033</v>
      </c>
      <c r="C147" s="291">
        <v>0</v>
      </c>
      <c r="D147" s="291">
        <v>0</v>
      </c>
      <c r="E147" s="291">
        <v>0</v>
      </c>
      <c r="F147" s="292">
        <v>0</v>
      </c>
    </row>
    <row r="148" spans="1:6" x14ac:dyDescent="0.25">
      <c r="A148" s="289"/>
      <c r="B148" s="290" t="s">
        <v>1034</v>
      </c>
      <c r="C148" s="291">
        <v>7.21</v>
      </c>
      <c r="D148" s="291">
        <v>0</v>
      </c>
      <c r="E148" s="291">
        <v>0</v>
      </c>
      <c r="F148" s="292">
        <v>7.21</v>
      </c>
    </row>
    <row r="149" spans="1:6" x14ac:dyDescent="0.25">
      <c r="A149" s="289"/>
      <c r="B149" s="290" t="s">
        <v>1035</v>
      </c>
      <c r="C149" s="291">
        <v>0</v>
      </c>
      <c r="D149" s="291">
        <v>0</v>
      </c>
      <c r="E149" s="291">
        <v>0</v>
      </c>
      <c r="F149" s="292">
        <v>0</v>
      </c>
    </row>
    <row r="150" spans="1:6" x14ac:dyDescent="0.25">
      <c r="A150" s="289"/>
      <c r="B150" s="290" t="s">
        <v>1036</v>
      </c>
      <c r="C150" s="291">
        <v>0</v>
      </c>
      <c r="D150" s="291">
        <v>0</v>
      </c>
      <c r="E150" s="291">
        <v>0</v>
      </c>
      <c r="F150" s="292">
        <v>0</v>
      </c>
    </row>
    <row r="151" spans="1:6" ht="30" x14ac:dyDescent="0.25">
      <c r="A151" s="289"/>
      <c r="B151" s="290" t="s">
        <v>1037</v>
      </c>
      <c r="C151" s="291">
        <v>0</v>
      </c>
      <c r="D151" s="291">
        <v>0</v>
      </c>
      <c r="E151" s="291">
        <v>0</v>
      </c>
      <c r="F151" s="292">
        <v>0</v>
      </c>
    </row>
    <row r="152" spans="1:6" x14ac:dyDescent="0.25">
      <c r="A152" s="289"/>
      <c r="B152" s="290" t="s">
        <v>1038</v>
      </c>
      <c r="C152" s="291">
        <v>114418.56</v>
      </c>
      <c r="D152" s="291">
        <v>-2510.52</v>
      </c>
      <c r="E152" s="291">
        <v>0</v>
      </c>
      <c r="F152" s="292">
        <v>114418.56</v>
      </c>
    </row>
    <row r="153" spans="1:6" x14ac:dyDescent="0.25">
      <c r="A153" s="289"/>
      <c r="B153" s="290" t="s">
        <v>1039</v>
      </c>
      <c r="C153" s="291">
        <v>3915</v>
      </c>
      <c r="D153" s="291">
        <v>0</v>
      </c>
      <c r="E153" s="291">
        <v>0</v>
      </c>
      <c r="F153" s="292">
        <v>3915</v>
      </c>
    </row>
    <row r="154" spans="1:6" x14ac:dyDescent="0.25">
      <c r="A154" s="289"/>
      <c r="B154" s="290" t="s">
        <v>1040</v>
      </c>
      <c r="C154" s="291">
        <v>9710</v>
      </c>
      <c r="D154" s="291">
        <v>0</v>
      </c>
      <c r="E154" s="291">
        <v>0</v>
      </c>
      <c r="F154" s="292">
        <v>9710</v>
      </c>
    </row>
    <row r="155" spans="1:6" x14ac:dyDescent="0.25">
      <c r="A155" s="289"/>
      <c r="B155" s="290" t="s">
        <v>1041</v>
      </c>
      <c r="C155" s="291">
        <v>0</v>
      </c>
      <c r="D155" s="291">
        <v>0</v>
      </c>
      <c r="E155" s="291">
        <v>0</v>
      </c>
      <c r="F155" s="292">
        <v>0</v>
      </c>
    </row>
    <row r="156" spans="1:6" x14ac:dyDescent="0.25">
      <c r="A156" s="289"/>
      <c r="B156" s="290" t="s">
        <v>1042</v>
      </c>
      <c r="C156" s="291">
        <v>11136.7</v>
      </c>
      <c r="D156" s="291">
        <v>28136.7</v>
      </c>
      <c r="E156" s="291">
        <v>0</v>
      </c>
      <c r="F156" s="292">
        <v>11136.7</v>
      </c>
    </row>
    <row r="157" spans="1:6" ht="30" x14ac:dyDescent="0.25">
      <c r="A157" s="289"/>
      <c r="B157" s="290" t="s">
        <v>1043</v>
      </c>
      <c r="C157" s="291">
        <v>0</v>
      </c>
      <c r="D157" s="291">
        <v>0</v>
      </c>
      <c r="E157" s="291">
        <v>0</v>
      </c>
      <c r="F157" s="292">
        <v>0</v>
      </c>
    </row>
    <row r="158" spans="1:6" ht="16.5" thickBot="1" x14ac:dyDescent="0.3">
      <c r="A158" s="289"/>
      <c r="B158" s="290" t="s">
        <v>1044</v>
      </c>
      <c r="C158" s="291">
        <v>100</v>
      </c>
      <c r="D158" s="291">
        <v>0</v>
      </c>
      <c r="E158" s="291">
        <v>0</v>
      </c>
      <c r="F158" s="292">
        <v>100</v>
      </c>
    </row>
    <row r="159" spans="1:6" ht="16.5" customHeight="1" thickBot="1" x14ac:dyDescent="0.3">
      <c r="A159" s="293"/>
      <c r="B159" s="293" t="s">
        <v>1045</v>
      </c>
      <c r="C159" s="294">
        <f>SUM(C$19:C158)</f>
        <v>42553368.079999998</v>
      </c>
      <c r="D159" s="294">
        <f>SUM(D$19:D158)</f>
        <v>2031380.8699999996</v>
      </c>
      <c r="E159" s="294">
        <f>SUM(E$19:E158)</f>
        <v>-83208.530000000013</v>
      </c>
      <c r="F159" s="294">
        <f>SUM(F$19:F158)</f>
        <v>3499027.7600000007</v>
      </c>
    </row>
  </sheetData>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gridLines="1"/>
  <pageMargins left="0.5" right="0.5" top="0.5" bottom="0.5" header="0.25" footer="0.25"/>
  <pageSetup paperSize="9" scale="74" orientation="portrait" horizontalDpi="1200" verticalDpi="1200"/>
  <headerFooter>
    <oddHeader>&amp;LOFFICE OF HEALTH CARE ACCESS&amp;CANNUAL REPORTING&amp;RHARTFORD HOSPITAL</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Report_20</vt:lpstr>
      <vt:lpstr>Report_5</vt:lpstr>
      <vt:lpstr>Report_6</vt:lpstr>
      <vt:lpstr>Report_6A</vt:lpstr>
      <vt:lpstr>Report_7</vt:lpstr>
      <vt:lpstr>Report_8</vt:lpstr>
      <vt:lpstr>Report_16</vt:lpstr>
      <vt:lpstr>Report_17A</vt:lpstr>
      <vt:lpstr>Report_17B</vt:lpstr>
      <vt:lpstr>Report_18</vt:lpstr>
      <vt:lpstr>Report_19</vt:lpstr>
      <vt:lpstr>Report_21</vt:lpstr>
      <vt:lpstr>Report_22</vt:lpstr>
      <vt:lpstr>Report_23</vt:lpstr>
      <vt:lpstr>Report_16!Print_Area</vt:lpstr>
      <vt:lpstr>Report_17A!Print_Area</vt:lpstr>
      <vt:lpstr>Report_17B!Print_Area</vt:lpstr>
      <vt:lpstr>Report_18!Print_Area</vt:lpstr>
      <vt:lpstr>Report_19!Print_Area</vt:lpstr>
      <vt:lpstr>Report_20!Print_Area</vt:lpstr>
      <vt:lpstr>Report_21!Print_Area</vt:lpstr>
      <vt:lpstr>Report_22!Print_Area</vt:lpstr>
      <vt:lpstr>Report_23!Print_Area</vt:lpstr>
      <vt:lpstr>Report_5!Print_Area</vt:lpstr>
      <vt:lpstr>Report_6!Print_Area</vt:lpstr>
      <vt:lpstr>Report_6A!Print_Area</vt:lpstr>
      <vt:lpstr>Report_7!Print_Area</vt:lpstr>
      <vt:lpstr>Report_8!Print_Area</vt:lpstr>
      <vt:lpstr>Report_16!Print_Titles</vt:lpstr>
      <vt:lpstr>Report_17A!Print_Titles</vt:lpstr>
      <vt:lpstr>Report_17B!Print_Titles</vt:lpstr>
      <vt:lpstr>Report_18!Print_Titles</vt:lpstr>
      <vt:lpstr>Report_19!Print_Titles</vt:lpstr>
      <vt:lpstr>Report_20!Print_Titles</vt:lpstr>
      <vt:lpstr>Report_21!Print_Titles</vt:lpstr>
      <vt:lpstr>Report_22!Print_Titles</vt:lpstr>
      <vt:lpstr>Report_23!Print_Titles</vt:lpstr>
      <vt:lpstr>Report_5!Print_Titles</vt:lpstr>
      <vt:lpstr>Report_6!Print_Titles</vt:lpstr>
      <vt:lpstr>Report_6A!Print_Titles</vt:lpstr>
      <vt:lpstr>Report_7!Print_Titles</vt:lpstr>
      <vt:lpstr>Report_8!Print_Titles</vt:lpstr>
    </vt:vector>
  </TitlesOfParts>
  <Company>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Ciesones, Ron</cp:lastModifiedBy>
  <cp:lastPrinted>2007-11-09T14:20:07Z</cp:lastPrinted>
  <dcterms:created xsi:type="dcterms:W3CDTF">2005-10-21T18:41:40Z</dcterms:created>
  <dcterms:modified xsi:type="dcterms:W3CDTF">2013-07-31T17:39:46Z</dcterms:modified>
</cp:coreProperties>
</file>