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ctgovexec-my.sharepoint.com/personal/wendy_fuchs_ct_gov/Documents/Working Drafts and Templates/REPORTS/OHS Facility Fees/2025/New files post to web 10-20-2025/"/>
    </mc:Choice>
  </mc:AlternateContent>
  <xr:revisionPtr revIDLastSave="0" documentId="13_ncr:1_{72052C57-DFA0-4870-9EEC-C4DCBA195B4E}" xr6:coauthVersionLast="47" xr6:coauthVersionMax="47" xr10:uidLastSave="{00000000-0000-0000-0000-000000000000}"/>
  <bookViews>
    <workbookView xWindow="28680" yWindow="-120" windowWidth="25440" windowHeight="15270" xr2:uid="{ADB503C5-E4E2-44E5-81D6-5BB5FAB161C7}"/>
  </bookViews>
  <sheets>
    <sheet name="Table 2 ONChart Web CY2022-2024" sheetId="7" r:id="rId1"/>
    <sheet name="Table 1 ON Charts for Web Hosp" sheetId="5" r:id="rId2"/>
    <sheet name="Table 1 ON Charts for Web Rev" sheetId="8" r:id="rId3"/>
    <sheet name="Table 2 OFFChart WebCY2020-2024" sheetId="11" r:id="rId4"/>
    <sheet name="Table 2 OFF Charts for Web Hosp" sheetId="9" r:id="rId5"/>
    <sheet name="Table 2 OFF Charts for Web Rev" sheetId="10" r:id="rId6"/>
  </sheets>
  <definedNames>
    <definedName name="_xlnm._FilterDatabase" localSheetId="1" hidden="1">'Table 1 ON Charts for Web Hosp'!#REF!</definedName>
    <definedName name="_xlnm._FilterDatabase" localSheetId="2" hidden="1">'Table 1 ON Charts for Web Rev'!$B$3:$E$279</definedName>
    <definedName name="_xlnm._FilterDatabase" localSheetId="4" hidden="1">'Table 2 OFF Charts for Web Hosp'!#REF!</definedName>
    <definedName name="_xlnm._FilterDatabase" localSheetId="5" hidden="1">'Table 2 OFF Charts for Web Rev'!$B$3:$E$3</definedName>
    <definedName name="CT_Medicaid_Average_Payment" localSheetId="1">#REF!</definedName>
    <definedName name="CT_Medicaid_Average_Payment" localSheetId="2">#REF!</definedName>
    <definedName name="CT_Medicaid_Average_Payment" localSheetId="4">#REF!</definedName>
    <definedName name="CT_Medicaid_Average_Payment" localSheetId="5">#REF!</definedName>
    <definedName name="CT_Medicaid_Average_Payment" localSheetId="3">#REF!</definedName>
    <definedName name="CT_Medicaid_Average_Payment">#REF!</definedName>
    <definedName name="CT_Medicaid_Total" localSheetId="1">#REF!</definedName>
    <definedName name="CT_Medicaid_Total" localSheetId="2">#REF!</definedName>
    <definedName name="CT_Medicaid_Total" localSheetId="4">#REF!</definedName>
    <definedName name="CT_Medicaid_Total" localSheetId="5">#REF!</definedName>
    <definedName name="CT_Medicaid_Total" localSheetId="3">#REF!</definedName>
    <definedName name="CT_Medicaid_Total">#REF!</definedName>
    <definedName name="CT_Medicare_Average_Payment" localSheetId="1">#REF!</definedName>
    <definedName name="CT_Medicare_Average_Payment" localSheetId="2">#REF!</definedName>
    <definedName name="CT_Medicare_Average_Payment" localSheetId="4">#REF!</definedName>
    <definedName name="CT_Medicare_Average_Payment" localSheetId="5">#REF!</definedName>
    <definedName name="CT_Medicare_Average_Payment" localSheetId="3">#REF!</definedName>
    <definedName name="CT_Medicare_Average_Payment">#REF!</definedName>
    <definedName name="CT_Medicare_Total" localSheetId="1">#REF!</definedName>
    <definedName name="CT_Medicare_Total" localSheetId="2">#REF!</definedName>
    <definedName name="CT_Medicare_Total" localSheetId="4">#REF!</definedName>
    <definedName name="CT_Medicare_Total" localSheetId="5">#REF!</definedName>
    <definedName name="CT_Medicare_Total" localSheetId="3">#REF!</definedName>
    <definedName name="CT_Medicare_Total">#REF!</definedName>
    <definedName name="CT_Private_Insurance_Average_Payment" localSheetId="1">#REF!</definedName>
    <definedName name="CT_Private_Insurance_Average_Payment" localSheetId="2">#REF!</definedName>
    <definedName name="CT_Private_Insurance_Average_Payment" localSheetId="4">#REF!</definedName>
    <definedName name="CT_Private_Insurance_Average_Payment" localSheetId="5">#REF!</definedName>
    <definedName name="CT_Private_Insurance_Average_Payment" localSheetId="3">#REF!</definedName>
    <definedName name="CT_Private_Insurance_Average_Payment">#REF!</definedName>
    <definedName name="CT_Private_Insurance_Total" localSheetId="1">#REF!</definedName>
    <definedName name="CT_Private_Insurance_Total" localSheetId="2">#REF!</definedName>
    <definedName name="CT_Private_Insurance_Total" localSheetId="4">#REF!</definedName>
    <definedName name="CT_Private_Insurance_Total" localSheetId="5">#REF!</definedName>
    <definedName name="CT_Private_Insurance_Total" localSheetId="3">#REF!</definedName>
    <definedName name="CT_Private_Insurance_Total">#REF!</definedName>
    <definedName name="CT_Uninsured_Average_Payment" localSheetId="1">#REF!</definedName>
    <definedName name="CT_Uninsured_Average_Payment" localSheetId="2">#REF!</definedName>
    <definedName name="CT_Uninsured_Average_Payment" localSheetId="4">#REF!</definedName>
    <definedName name="CT_Uninsured_Average_Payment" localSheetId="5">#REF!</definedName>
    <definedName name="CT_Uninsured_Average_Payment" localSheetId="3">#REF!</definedName>
    <definedName name="CT_Uninsured_Average_Payment">#REF!</definedName>
    <definedName name="CT_Uninsured_Total" localSheetId="1">#REF!</definedName>
    <definedName name="CT_Uninsured_Total" localSheetId="2">#REF!</definedName>
    <definedName name="CT_Uninsured_Total" localSheetId="4">#REF!</definedName>
    <definedName name="CT_Uninsured_Total" localSheetId="5">#REF!</definedName>
    <definedName name="CT_Uninsured_Total" localSheetId="3">#REF!</definedName>
    <definedName name="CT_Uninsured_Total">#REF!</definedName>
    <definedName name="_xlnm.Print_Area" localSheetId="1">'Table 1 ON Charts for Web Hosp'!$B$1:$E$288</definedName>
    <definedName name="_xlnm.Print_Area" localSheetId="2">'Table 1 ON Charts for Web Rev'!$B$1:$E$284</definedName>
    <definedName name="_xlnm.Print_Area" localSheetId="4">'Table 2 OFF Charts for Web Hosp'!$B$1:$E$279</definedName>
    <definedName name="_xlnm.Print_Area" localSheetId="5">'Table 2 OFF Charts for Web Rev'!$B$1:$E$269</definedName>
    <definedName name="_xlnm.Print_Area" localSheetId="3">'Table 2 OFFChart WebCY2020-2024'!$A$2:$Q$111</definedName>
    <definedName name="_xlnm.Print_Area" localSheetId="0">'Table 2 ONChart Web CY2022-2024'!$A$1:$M$100</definedName>
    <definedName name="_xlnm.Print_Titles" localSheetId="1">'Table 1 ON Charts for Web Hosp'!$2:$3</definedName>
    <definedName name="_xlnm.Print_Titles" localSheetId="2">'Table 1 ON Charts for Web Rev'!$2:$3</definedName>
    <definedName name="_xlnm.Print_Titles" localSheetId="4">'Table 2 OFF Charts for Web Hosp'!$2:$3</definedName>
    <definedName name="_xlnm.Print_Titles" localSheetId="5">'Table 2 OFF Charts for Web Rev'!$2:$3</definedName>
    <definedName name="Stamford_Medicaid_Average_Payment" localSheetId="1">#REF!</definedName>
    <definedName name="Stamford_Medicaid_Average_Payment" localSheetId="2">#REF!</definedName>
    <definedName name="Stamford_Medicaid_Average_Payment" localSheetId="4">#REF!</definedName>
    <definedName name="Stamford_Medicaid_Average_Payment" localSheetId="5">#REF!</definedName>
    <definedName name="Stamford_Medicaid_Average_Payment" localSheetId="3">#REF!</definedName>
    <definedName name="Stamford_Medicaid_Average_Payment">#REF!</definedName>
    <definedName name="Stamford_Medicaid_Total" localSheetId="1">#REF!</definedName>
    <definedName name="Stamford_Medicaid_Total" localSheetId="2">#REF!</definedName>
    <definedName name="Stamford_Medicaid_Total" localSheetId="4">#REF!</definedName>
    <definedName name="Stamford_Medicaid_Total" localSheetId="5">#REF!</definedName>
    <definedName name="Stamford_Medicaid_Total" localSheetId="3">#REF!</definedName>
    <definedName name="Stamford_Medicaid_Total">#REF!</definedName>
    <definedName name="Stamford_Medicare_Average_Payment" localSheetId="1">#REF!</definedName>
    <definedName name="Stamford_Medicare_Average_Payment" localSheetId="2">#REF!</definedName>
    <definedName name="Stamford_Medicare_Average_Payment" localSheetId="4">#REF!</definedName>
    <definedName name="Stamford_Medicare_Average_Payment" localSheetId="5">#REF!</definedName>
    <definedName name="Stamford_Medicare_Average_Payment" localSheetId="3">#REF!</definedName>
    <definedName name="Stamford_Medicare_Average_Payment">#REF!</definedName>
    <definedName name="Stamford_Medicare_Total" localSheetId="1">#REF!</definedName>
    <definedName name="Stamford_Medicare_Total" localSheetId="2">#REF!</definedName>
    <definedName name="Stamford_Medicare_Total" localSheetId="4">#REF!</definedName>
    <definedName name="Stamford_Medicare_Total" localSheetId="5">#REF!</definedName>
    <definedName name="Stamford_Medicare_Total" localSheetId="3">#REF!</definedName>
    <definedName name="Stamford_Medicare_Total">#REF!</definedName>
    <definedName name="Stamford_Private_Average_Payment" localSheetId="1">#REF!</definedName>
    <definedName name="Stamford_Private_Average_Payment" localSheetId="2">#REF!</definedName>
    <definedName name="Stamford_Private_Average_Payment" localSheetId="4">#REF!</definedName>
    <definedName name="Stamford_Private_Average_Payment" localSheetId="5">#REF!</definedName>
    <definedName name="Stamford_Private_Average_Payment" localSheetId="3">#REF!</definedName>
    <definedName name="Stamford_Private_Average_Payment">#REF!</definedName>
    <definedName name="Stamford_Private_Insurance_Total" localSheetId="1">#REF!</definedName>
    <definedName name="Stamford_Private_Insurance_Total" localSheetId="2">#REF!</definedName>
    <definedName name="Stamford_Private_Insurance_Total" localSheetId="4">#REF!</definedName>
    <definedName name="Stamford_Private_Insurance_Total" localSheetId="5">#REF!</definedName>
    <definedName name="Stamford_Private_Insurance_Total" localSheetId="3">#REF!</definedName>
    <definedName name="Stamford_Private_Insurance_Total">#REF!</definedName>
    <definedName name="Stamford_Total_Patient_Visits" localSheetId="1">#REF!</definedName>
    <definedName name="Stamford_Total_Patient_Visits" localSheetId="2">#REF!</definedName>
    <definedName name="Stamford_Total_Patient_Visits" localSheetId="4">#REF!</definedName>
    <definedName name="Stamford_Total_Patient_Visits" localSheetId="5">#REF!</definedName>
    <definedName name="Stamford_Total_Patient_Visits" localSheetId="3">#REF!</definedName>
    <definedName name="Stamford_Total_Patient_Visits">#REF!</definedName>
    <definedName name="Stamford_Uninsured_Average_Payment" localSheetId="1">#REF!</definedName>
    <definedName name="Stamford_Uninsured_Average_Payment" localSheetId="2">#REF!</definedName>
    <definedName name="Stamford_Uninsured_Average_Payment" localSheetId="4">#REF!</definedName>
    <definedName name="Stamford_Uninsured_Average_Payment" localSheetId="5">#REF!</definedName>
    <definedName name="Stamford_Uninsured_Average_Payment" localSheetId="3">#REF!</definedName>
    <definedName name="Stamford_Uninsured_Average_Payment">#REF!</definedName>
    <definedName name="Stamford_Unisured_Total" localSheetId="1">#REF!</definedName>
    <definedName name="Stamford_Unisured_Total" localSheetId="2">#REF!</definedName>
    <definedName name="Stamford_Unisured_Total" localSheetId="4">#REF!</definedName>
    <definedName name="Stamford_Unisured_Total" localSheetId="5">#REF!</definedName>
    <definedName name="Stamford_Unisured_Total" localSheetId="3">#REF!</definedName>
    <definedName name="Stamford_Unisured_Tot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3" i="7" l="1"/>
  <c r="AC34" i="7" s="1"/>
  <c r="AB33" i="7"/>
  <c r="AB34" i="7" s="1"/>
  <c r="AA33" i="7"/>
  <c r="V33" i="7"/>
  <c r="V34" i="7" s="1"/>
  <c r="U33" i="7"/>
  <c r="U34" i="7" s="1"/>
  <c r="T33" i="7"/>
  <c r="AK33" i="11"/>
  <c r="AJ33" i="11"/>
  <c r="AI33" i="11"/>
  <c r="AH33" i="11"/>
  <c r="AB33" i="11"/>
  <c r="AA33" i="11"/>
  <c r="Z33" i="11"/>
  <c r="Y33" i="11"/>
  <c r="AK32" i="11"/>
  <c r="AJ32" i="11"/>
  <c r="AI32" i="11"/>
  <c r="AH32" i="11"/>
  <c r="AG32" i="11"/>
  <c r="AB32" i="11"/>
  <c r="AA32" i="11"/>
  <c r="Z32" i="11"/>
  <c r="Y32" i="11"/>
  <c r="X32" i="11"/>
  <c r="Q32" i="11"/>
  <c r="P32" i="11"/>
  <c r="H32" i="11"/>
  <c r="G32" i="11"/>
  <c r="AM31" i="11"/>
  <c r="AL31" i="11"/>
  <c r="AD31" i="11"/>
  <c r="AC31" i="11"/>
  <c r="Q31" i="11"/>
  <c r="P31" i="11"/>
  <c r="H31" i="11"/>
  <c r="G31" i="11"/>
  <c r="AM30" i="11"/>
  <c r="AL30" i="11"/>
  <c r="AD30" i="11"/>
  <c r="AC30" i="11"/>
  <c r="Q30" i="11"/>
  <c r="P30" i="11"/>
  <c r="H30" i="11"/>
  <c r="G30" i="11"/>
  <c r="AM29" i="11"/>
  <c r="AL29" i="11"/>
  <c r="AD29" i="11"/>
  <c r="AC29" i="11"/>
  <c r="Q29" i="11"/>
  <c r="P29" i="11"/>
  <c r="H29" i="11"/>
  <c r="G29" i="11"/>
  <c r="AM28" i="11"/>
  <c r="AL28" i="11"/>
  <c r="AD28" i="11"/>
  <c r="AC28" i="11"/>
  <c r="Q28" i="11"/>
  <c r="P28" i="11"/>
  <c r="H28" i="11"/>
  <c r="G28" i="11"/>
  <c r="AM27" i="11"/>
  <c r="AL27" i="11"/>
  <c r="AD27" i="11"/>
  <c r="AC27" i="11"/>
  <c r="Q27" i="11"/>
  <c r="P27" i="11"/>
  <c r="H27" i="11"/>
  <c r="G27" i="11"/>
  <c r="AM26" i="11"/>
  <c r="AL26" i="11"/>
  <c r="AD26" i="11"/>
  <c r="AC26" i="11"/>
  <c r="Q26" i="11"/>
  <c r="P26" i="11"/>
  <c r="H26" i="11"/>
  <c r="G26" i="11"/>
  <c r="AM25" i="11"/>
  <c r="AL25" i="11"/>
  <c r="AD25" i="11"/>
  <c r="AC25" i="11"/>
  <c r="Q25" i="11"/>
  <c r="P25" i="11"/>
  <c r="H25" i="11"/>
  <c r="G25" i="11"/>
  <c r="AM24" i="11"/>
  <c r="AL24" i="11"/>
  <c r="AD24" i="11"/>
  <c r="AC24" i="11"/>
  <c r="Q24" i="11"/>
  <c r="P24" i="11"/>
  <c r="H24" i="11"/>
  <c r="G24" i="11"/>
  <c r="AM23" i="11"/>
  <c r="AL23" i="11"/>
  <c r="AD23" i="11"/>
  <c r="AC23" i="11"/>
  <c r="Q23" i="11"/>
  <c r="P23" i="11"/>
  <c r="H23" i="11"/>
  <c r="G23" i="11"/>
  <c r="AM22" i="11"/>
  <c r="AL22" i="11"/>
  <c r="AD22" i="11"/>
  <c r="AC22" i="11"/>
  <c r="Q22" i="11"/>
  <c r="P22" i="11"/>
  <c r="H22" i="11"/>
  <c r="G22" i="11"/>
  <c r="AM21" i="11"/>
  <c r="AL21" i="11"/>
  <c r="AD21" i="11"/>
  <c r="AC21" i="11"/>
  <c r="Q21" i="11"/>
  <c r="P21" i="11"/>
  <c r="H21" i="11"/>
  <c r="G21" i="11"/>
  <c r="AM20" i="11"/>
  <c r="AL20" i="11"/>
  <c r="AD20" i="11"/>
  <c r="AC20" i="11"/>
  <c r="Q20" i="11"/>
  <c r="P20" i="11"/>
  <c r="H20" i="11"/>
  <c r="G20" i="11"/>
  <c r="AM19" i="11"/>
  <c r="AL19" i="11"/>
  <c r="AD19" i="11"/>
  <c r="AC19" i="11"/>
  <c r="Q19" i="11"/>
  <c r="P19" i="11"/>
  <c r="H19" i="11"/>
  <c r="G19" i="11"/>
  <c r="AM18" i="11"/>
  <c r="AL18" i="11"/>
  <c r="AD18" i="11"/>
  <c r="AC18" i="11"/>
  <c r="Q18" i="11"/>
  <c r="P18" i="11"/>
  <c r="H18" i="11"/>
  <c r="G18" i="11"/>
  <c r="AM17" i="11"/>
  <c r="AL17" i="11"/>
  <c r="AD17" i="11"/>
  <c r="AC17" i="11"/>
  <c r="Q17" i="11"/>
  <c r="P17" i="11"/>
  <c r="H17" i="11"/>
  <c r="G17" i="11"/>
  <c r="AM16" i="11"/>
  <c r="AL16" i="11"/>
  <c r="AD16" i="11"/>
  <c r="AC16" i="11"/>
  <c r="Q16" i="11"/>
  <c r="P16" i="11"/>
  <c r="H16" i="11"/>
  <c r="G16" i="11"/>
  <c r="AM15" i="11"/>
  <c r="AL15" i="11"/>
  <c r="AD15" i="11"/>
  <c r="AC15" i="11"/>
  <c r="Q15" i="11"/>
  <c r="P15" i="11"/>
  <c r="H15" i="11"/>
  <c r="G15" i="11"/>
  <c r="AM14" i="11"/>
  <c r="AL14" i="11"/>
  <c r="AD14" i="11"/>
  <c r="AC14" i="11"/>
  <c r="Q14" i="11"/>
  <c r="P14" i="11"/>
  <c r="H14" i="11"/>
  <c r="G14" i="11"/>
  <c r="AM13" i="11"/>
  <c r="AL13" i="11"/>
  <c r="AD13" i="11"/>
  <c r="AC13" i="11"/>
  <c r="Q13" i="11"/>
  <c r="P13" i="11"/>
  <c r="H13" i="11"/>
  <c r="G13" i="11"/>
  <c r="AM12" i="11"/>
  <c r="AL12" i="11"/>
  <c r="AD12" i="11"/>
  <c r="AC12" i="11"/>
  <c r="Q12" i="11"/>
  <c r="P12" i="11"/>
  <c r="H12" i="11"/>
  <c r="G12" i="11"/>
  <c r="AM11" i="11"/>
  <c r="AL11" i="11"/>
  <c r="AD11" i="11"/>
  <c r="AC11" i="11"/>
  <c r="Q11" i="11"/>
  <c r="P11" i="11"/>
  <c r="H11" i="11"/>
  <c r="G11" i="11"/>
  <c r="AM10" i="11"/>
  <c r="AL10" i="11"/>
  <c r="AD10" i="11"/>
  <c r="AC10" i="11"/>
  <c r="Q10" i="11"/>
  <c r="P10" i="11"/>
  <c r="H10" i="11"/>
  <c r="G10" i="11"/>
  <c r="AM9" i="11"/>
  <c r="AL9" i="11"/>
  <c r="AD9" i="11"/>
  <c r="AC9" i="11"/>
  <c r="Q9" i="11"/>
  <c r="P9" i="11"/>
  <c r="H9" i="11"/>
  <c r="G9" i="11"/>
  <c r="AM8" i="11"/>
  <c r="AL8" i="11"/>
  <c r="AD8" i="11"/>
  <c r="AC8" i="11"/>
  <c r="Q8" i="11"/>
  <c r="P8" i="11"/>
  <c r="H8" i="11"/>
  <c r="G8" i="11"/>
  <c r="AM7" i="11"/>
  <c r="AL7" i="11"/>
  <c r="AD7" i="11"/>
  <c r="AC7" i="11"/>
  <c r="Q7" i="11"/>
  <c r="P7" i="11"/>
  <c r="H7" i="11"/>
  <c r="G7" i="11"/>
  <c r="AM6" i="11"/>
  <c r="AL6" i="11"/>
  <c r="AD6" i="11"/>
  <c r="AC6" i="11"/>
  <c r="Q6" i="11"/>
  <c r="P6" i="11"/>
  <c r="H6" i="11"/>
  <c r="G6" i="11"/>
  <c r="AM5" i="11"/>
  <c r="AL5" i="11"/>
  <c r="AD5" i="11"/>
  <c r="AC5" i="11"/>
  <c r="Q5" i="11"/>
  <c r="P5" i="11"/>
  <c r="H5" i="11"/>
  <c r="G5" i="11"/>
  <c r="K33" i="7"/>
  <c r="J33" i="7"/>
  <c r="I33" i="7"/>
  <c r="D33" i="7"/>
  <c r="C33" i="7"/>
  <c r="B33" i="7"/>
  <c r="AD32" i="7"/>
  <c r="AE32" i="7" s="1"/>
  <c r="W32" i="7"/>
  <c r="X32" i="7" s="1"/>
  <c r="L32" i="7"/>
  <c r="M32" i="7" s="1"/>
  <c r="E32" i="7"/>
  <c r="F32" i="7" s="1"/>
  <c r="AD31" i="7"/>
  <c r="AE31" i="7" s="1"/>
  <c r="W31" i="7"/>
  <c r="X31" i="7" s="1"/>
  <c r="L31" i="7"/>
  <c r="M31" i="7" s="1"/>
  <c r="E31" i="7"/>
  <c r="F31" i="7" s="1"/>
  <c r="AD30" i="7"/>
  <c r="AE30" i="7" s="1"/>
  <c r="W30" i="7"/>
  <c r="X30" i="7" s="1"/>
  <c r="L30" i="7"/>
  <c r="M30" i="7" s="1"/>
  <c r="E30" i="7"/>
  <c r="F30" i="7" s="1"/>
  <c r="AD29" i="7"/>
  <c r="AE29" i="7" s="1"/>
  <c r="W29" i="7"/>
  <c r="X29" i="7" s="1"/>
  <c r="L29" i="7"/>
  <c r="M29" i="7" s="1"/>
  <c r="E29" i="7"/>
  <c r="F29" i="7" s="1"/>
  <c r="AD28" i="7"/>
  <c r="AE28" i="7" s="1"/>
  <c r="W28" i="7"/>
  <c r="X28" i="7" s="1"/>
  <c r="L28" i="7"/>
  <c r="M28" i="7" s="1"/>
  <c r="E28" i="7"/>
  <c r="F28" i="7" s="1"/>
  <c r="AD27" i="7"/>
  <c r="AE27" i="7" s="1"/>
  <c r="W27" i="7"/>
  <c r="X27" i="7" s="1"/>
  <c r="L27" i="7"/>
  <c r="M27" i="7" s="1"/>
  <c r="E27" i="7"/>
  <c r="F27" i="7" s="1"/>
  <c r="AD26" i="7"/>
  <c r="AE26" i="7" s="1"/>
  <c r="W26" i="7"/>
  <c r="X26" i="7" s="1"/>
  <c r="L26" i="7"/>
  <c r="M26" i="7" s="1"/>
  <c r="E26" i="7"/>
  <c r="F26" i="7" s="1"/>
  <c r="AD25" i="7"/>
  <c r="AE25" i="7" s="1"/>
  <c r="W25" i="7"/>
  <c r="X25" i="7" s="1"/>
  <c r="L25" i="7"/>
  <c r="M25" i="7" s="1"/>
  <c r="E25" i="7"/>
  <c r="F25" i="7" s="1"/>
  <c r="AD24" i="7"/>
  <c r="AE24" i="7" s="1"/>
  <c r="W24" i="7"/>
  <c r="X24" i="7" s="1"/>
  <c r="L24" i="7"/>
  <c r="M24" i="7" s="1"/>
  <c r="E24" i="7"/>
  <c r="F24" i="7" s="1"/>
  <c r="AD23" i="7"/>
  <c r="AE23" i="7" s="1"/>
  <c r="W23" i="7"/>
  <c r="X23" i="7" s="1"/>
  <c r="L23" i="7"/>
  <c r="M23" i="7" s="1"/>
  <c r="E23" i="7"/>
  <c r="F23" i="7" s="1"/>
  <c r="AD22" i="7"/>
  <c r="AE22" i="7" s="1"/>
  <c r="W22" i="7"/>
  <c r="X22" i="7" s="1"/>
  <c r="L22" i="7"/>
  <c r="M22" i="7" s="1"/>
  <c r="E22" i="7"/>
  <c r="F22" i="7" s="1"/>
  <c r="AD21" i="7"/>
  <c r="AE21" i="7" s="1"/>
  <c r="W21" i="7"/>
  <c r="X21" i="7" s="1"/>
  <c r="L21" i="7"/>
  <c r="M21" i="7" s="1"/>
  <c r="E21" i="7"/>
  <c r="F21" i="7" s="1"/>
  <c r="AD20" i="7"/>
  <c r="AE20" i="7" s="1"/>
  <c r="W20" i="7"/>
  <c r="X20" i="7" s="1"/>
  <c r="L20" i="7"/>
  <c r="M20" i="7" s="1"/>
  <c r="E20" i="7"/>
  <c r="F20" i="7" s="1"/>
  <c r="AD19" i="7"/>
  <c r="AE19" i="7" s="1"/>
  <c r="W19" i="7"/>
  <c r="X19" i="7" s="1"/>
  <c r="L19" i="7"/>
  <c r="M19" i="7" s="1"/>
  <c r="E19" i="7"/>
  <c r="F19" i="7" s="1"/>
  <c r="AD18" i="7"/>
  <c r="AE18" i="7" s="1"/>
  <c r="W18" i="7"/>
  <c r="X18" i="7" s="1"/>
  <c r="L18" i="7"/>
  <c r="M18" i="7" s="1"/>
  <c r="E18" i="7"/>
  <c r="F18" i="7" s="1"/>
  <c r="AD17" i="7"/>
  <c r="AE17" i="7" s="1"/>
  <c r="W17" i="7"/>
  <c r="X17" i="7" s="1"/>
  <c r="L17" i="7"/>
  <c r="M17" i="7" s="1"/>
  <c r="E17" i="7"/>
  <c r="F17" i="7" s="1"/>
  <c r="AD16" i="7"/>
  <c r="AE16" i="7" s="1"/>
  <c r="W16" i="7"/>
  <c r="X16" i="7" s="1"/>
  <c r="L16" i="7"/>
  <c r="M16" i="7" s="1"/>
  <c r="E16" i="7"/>
  <c r="F16" i="7" s="1"/>
  <c r="AD15" i="7"/>
  <c r="AE15" i="7" s="1"/>
  <c r="W15" i="7"/>
  <c r="X15" i="7" s="1"/>
  <c r="L15" i="7"/>
  <c r="M15" i="7" s="1"/>
  <c r="E15" i="7"/>
  <c r="F15" i="7" s="1"/>
  <c r="AD14" i="7"/>
  <c r="AE14" i="7" s="1"/>
  <c r="W14" i="7"/>
  <c r="X14" i="7" s="1"/>
  <c r="L14" i="7"/>
  <c r="M14" i="7" s="1"/>
  <c r="E14" i="7"/>
  <c r="F14" i="7" s="1"/>
  <c r="AD13" i="7"/>
  <c r="AE13" i="7" s="1"/>
  <c r="W13" i="7"/>
  <c r="X13" i="7" s="1"/>
  <c r="L13" i="7"/>
  <c r="M13" i="7" s="1"/>
  <c r="E13" i="7"/>
  <c r="F13" i="7" s="1"/>
  <c r="AD12" i="7"/>
  <c r="AE12" i="7" s="1"/>
  <c r="W12" i="7"/>
  <c r="X12" i="7" s="1"/>
  <c r="L12" i="7"/>
  <c r="M12" i="7" s="1"/>
  <c r="E12" i="7"/>
  <c r="F12" i="7" s="1"/>
  <c r="AD11" i="7"/>
  <c r="AE11" i="7" s="1"/>
  <c r="W11" i="7"/>
  <c r="X11" i="7" s="1"/>
  <c r="L11" i="7"/>
  <c r="M11" i="7" s="1"/>
  <c r="E11" i="7"/>
  <c r="F11" i="7" s="1"/>
  <c r="AD10" i="7"/>
  <c r="AE10" i="7" s="1"/>
  <c r="W10" i="7"/>
  <c r="X10" i="7" s="1"/>
  <c r="L10" i="7"/>
  <c r="M10" i="7" s="1"/>
  <c r="E10" i="7"/>
  <c r="F10" i="7" s="1"/>
  <c r="AD9" i="7"/>
  <c r="AE9" i="7" s="1"/>
  <c r="W9" i="7"/>
  <c r="X9" i="7" s="1"/>
  <c r="L9" i="7"/>
  <c r="M9" i="7" s="1"/>
  <c r="E9" i="7"/>
  <c r="F9" i="7" s="1"/>
  <c r="AD8" i="7"/>
  <c r="AE8" i="7" s="1"/>
  <c r="W8" i="7"/>
  <c r="X8" i="7" s="1"/>
  <c r="L8" i="7"/>
  <c r="M8" i="7" s="1"/>
  <c r="E8" i="7"/>
  <c r="F8" i="7" s="1"/>
  <c r="AD7" i="7"/>
  <c r="AE7" i="7" s="1"/>
  <c r="W7" i="7"/>
  <c r="X7" i="7" s="1"/>
  <c r="L7" i="7"/>
  <c r="M7" i="7" s="1"/>
  <c r="E7" i="7"/>
  <c r="F7" i="7" s="1"/>
  <c r="AD6" i="7"/>
  <c r="AE6" i="7" s="1"/>
  <c r="W6" i="7"/>
  <c r="X6" i="7" s="1"/>
  <c r="L6" i="7"/>
  <c r="M6" i="7" s="1"/>
  <c r="E6" i="7"/>
  <c r="F6" i="7" s="1"/>
  <c r="AD5" i="7"/>
  <c r="AE5" i="7" s="1"/>
  <c r="W5" i="7"/>
  <c r="X5" i="7" s="1"/>
  <c r="L5" i="7"/>
  <c r="M5" i="7" s="1"/>
  <c r="E5" i="7"/>
  <c r="F5" i="7" s="1"/>
  <c r="AD33" i="7" l="1"/>
  <c r="AE33" i="7" s="1"/>
  <c r="L33" i="7"/>
  <c r="M33" i="7" s="1"/>
  <c r="E33" i="7"/>
  <c r="F33" i="7" s="1"/>
  <c r="W33" i="7"/>
  <c r="X33" i="7" s="1"/>
</calcChain>
</file>

<file path=xl/sharedStrings.xml><?xml version="1.0" encoding="utf-8"?>
<sst xmlns="http://schemas.openxmlformats.org/spreadsheetml/2006/main" count="3619" uniqueCount="598">
  <si>
    <t xml:space="preserve">  Facility Fee Visits </t>
  </si>
  <si>
    <t xml:space="preserve">Hospital </t>
  </si>
  <si>
    <t>CY 2023</t>
  </si>
  <si>
    <t xml:space="preserve">John Dempsey Hospital </t>
  </si>
  <si>
    <t>Danbury Hospital</t>
  </si>
  <si>
    <t>Yale New Haven Hospital</t>
  </si>
  <si>
    <t>Stamford Hospital</t>
  </si>
  <si>
    <t>Midstate Medical Center</t>
  </si>
  <si>
    <t>Hospital of Central CT</t>
  </si>
  <si>
    <t>Saint Vincent's Medical Center</t>
  </si>
  <si>
    <t>Griffin Hospital</t>
  </si>
  <si>
    <t>Norwalk Hospital</t>
  </si>
  <si>
    <t>CT Children's Medical Center</t>
  </si>
  <si>
    <t>Bristol Hospital</t>
  </si>
  <si>
    <t>Middlesex Hospital</t>
  </si>
  <si>
    <t>Windham Memorial Hospital</t>
  </si>
  <si>
    <t>Greenwich Hospital</t>
  </si>
  <si>
    <t>Lawrence + Memorial Hospital</t>
  </si>
  <si>
    <t>Bridgeport Hospital</t>
  </si>
  <si>
    <t>Waterbury Hospital</t>
  </si>
  <si>
    <t>Manchester Memorial Hospital</t>
  </si>
  <si>
    <t>Day Kimball Hospital</t>
  </si>
  <si>
    <t>Johnson Memorial Medical Center</t>
  </si>
  <si>
    <t>St. Francis Hospital &amp; Medical Ctr</t>
  </si>
  <si>
    <t>Saint Mary's Hospital</t>
  </si>
  <si>
    <t>Rockville General Hospital</t>
  </si>
  <si>
    <t>Hospital for Special Care</t>
  </si>
  <si>
    <t>Grand Total</t>
  </si>
  <si>
    <t>CY 2020</t>
  </si>
  <si>
    <t>CY 2021</t>
  </si>
  <si>
    <t>MidState Medical Center</t>
  </si>
  <si>
    <t>Hartford Hospital</t>
  </si>
  <si>
    <t>William W. Backus Hospital</t>
  </si>
  <si>
    <t>Charlotte Hungerford Hospital</t>
  </si>
  <si>
    <t>Hospital Name</t>
  </si>
  <si>
    <t>Procedure/Service</t>
  </si>
  <si>
    <t>Connecticut Children's Medical Center</t>
  </si>
  <si>
    <t>John Dempsey Hospital</t>
  </si>
  <si>
    <t>The Hospital of Central Connecticut</t>
  </si>
  <si>
    <t>The William W. Backus Hospital</t>
  </si>
  <si>
    <t>Sharon Hospital</t>
  </si>
  <si>
    <t>Procedure Code</t>
  </si>
  <si>
    <t>G0463</t>
  </si>
  <si>
    <t>15275</t>
  </si>
  <si>
    <t>11042</t>
  </si>
  <si>
    <t>59025</t>
  </si>
  <si>
    <t>29581</t>
  </si>
  <si>
    <t>11044</t>
  </si>
  <si>
    <t>74177</t>
  </si>
  <si>
    <t>71260</t>
  </si>
  <si>
    <t>93306</t>
  </si>
  <si>
    <t>78452</t>
  </si>
  <si>
    <t>88305</t>
  </si>
  <si>
    <t>19318</t>
  </si>
  <si>
    <t>66984</t>
  </si>
  <si>
    <t>27447</t>
  </si>
  <si>
    <t>77067</t>
  </si>
  <si>
    <t>58571</t>
  </si>
  <si>
    <t>50590</t>
  </si>
  <si>
    <t>47562</t>
  </si>
  <si>
    <t>52356</t>
  </si>
  <si>
    <t>52000</t>
  </si>
  <si>
    <t>62323</t>
  </si>
  <si>
    <t>94010</t>
  </si>
  <si>
    <t>42820</t>
  </si>
  <si>
    <t>43239</t>
  </si>
  <si>
    <t>93653</t>
  </si>
  <si>
    <t>93303</t>
  </si>
  <si>
    <t>70553</t>
  </si>
  <si>
    <t>93304</t>
  </si>
  <si>
    <t>93005</t>
  </si>
  <si>
    <t>45380</t>
  </si>
  <si>
    <t>45385</t>
  </si>
  <si>
    <t>Transthoracic Echocardiogram, Complete</t>
  </si>
  <si>
    <t>77385</t>
  </si>
  <si>
    <t>45378</t>
  </si>
  <si>
    <t>77386</t>
  </si>
  <si>
    <t>93656</t>
  </si>
  <si>
    <t>49650</t>
  </si>
  <si>
    <t>77063</t>
  </si>
  <si>
    <t>78815</t>
  </si>
  <si>
    <t>95810</t>
  </si>
  <si>
    <t>93798</t>
  </si>
  <si>
    <t>95811</t>
  </si>
  <si>
    <t>76641</t>
  </si>
  <si>
    <t>19083</t>
  </si>
  <si>
    <t>72197</t>
  </si>
  <si>
    <t>19081</t>
  </si>
  <si>
    <t>27130</t>
  </si>
  <si>
    <t>93458</t>
  </si>
  <si>
    <t>92928</t>
  </si>
  <si>
    <t>99214</t>
  </si>
  <si>
    <t>99215</t>
  </si>
  <si>
    <t>99213</t>
  </si>
  <si>
    <t>99205</t>
  </si>
  <si>
    <t>62369</t>
  </si>
  <si>
    <t>94375</t>
  </si>
  <si>
    <t>99204</t>
  </si>
  <si>
    <t>99212</t>
  </si>
  <si>
    <t>99203</t>
  </si>
  <si>
    <t>64483</t>
  </si>
  <si>
    <t>95806</t>
  </si>
  <si>
    <t>52310</t>
  </si>
  <si>
    <t>97597</t>
  </si>
  <si>
    <t>G0277</t>
  </si>
  <si>
    <t>96365</t>
  </si>
  <si>
    <t>36561</t>
  </si>
  <si>
    <t>36430</t>
  </si>
  <si>
    <t>49083</t>
  </si>
  <si>
    <t>23472</t>
  </si>
  <si>
    <t>Breast Reduction Mammaplasty</t>
  </si>
  <si>
    <t>77412</t>
  </si>
  <si>
    <t>93017</t>
  </si>
  <si>
    <t>G0399</t>
  </si>
  <si>
    <t>94640</t>
  </si>
  <si>
    <t>36600</t>
  </si>
  <si>
    <t>94002</t>
  </si>
  <si>
    <t>99211</t>
  </si>
  <si>
    <t>94660</t>
  </si>
  <si>
    <t>82800</t>
  </si>
  <si>
    <t>76770</t>
  </si>
  <si>
    <t>73721</t>
  </si>
  <si>
    <t>95782</t>
  </si>
  <si>
    <t>C9600</t>
  </si>
  <si>
    <t>93657</t>
  </si>
  <si>
    <t>70450</t>
  </si>
  <si>
    <t>72125</t>
  </si>
  <si>
    <t>11045</t>
  </si>
  <si>
    <t>58558</t>
  </si>
  <si>
    <t>11043</t>
  </si>
  <si>
    <t>36522</t>
  </si>
  <si>
    <t>38222</t>
  </si>
  <si>
    <t>Calendar Year 2024 On Campus Top Ten Procedures for which Facility Fees are Charged and Related Net Revenue (ordered by hospital)</t>
  </si>
  <si>
    <t>Calendar Year "CY" 2022 - 2024 Statewide Hospital-based On Campus Outpatient Center Facility Fees</t>
  </si>
  <si>
    <t>Change Between
CY23 &amp; CY24</t>
  </si>
  <si>
    <t>Source: CT Office of Health Strategy Hospital-based On Campus Outpatient Centers Facility Fee filings for CY 2024.</t>
  </si>
  <si>
    <t>Calendar Year "CY" 2020 - 2024 Statewide Hospital-based Off Campus Outpatient Center Facility Fees</t>
  </si>
  <si>
    <t>64415</t>
  </si>
  <si>
    <t>Cystourethroscopy</t>
  </si>
  <si>
    <t>64628</t>
  </si>
  <si>
    <t>G0330</t>
  </si>
  <si>
    <t>Radiation Treatment Delivery, Complex</t>
  </si>
  <si>
    <t xml:space="preserve"> 9581</t>
  </si>
  <si>
    <t>77065</t>
  </si>
  <si>
    <t>76819</t>
  </si>
  <si>
    <t>36224</t>
  </si>
  <si>
    <t>31502</t>
  </si>
  <si>
    <t>62368</t>
  </si>
  <si>
    <t>64721</t>
  </si>
  <si>
    <t>90853</t>
  </si>
  <si>
    <t>19301</t>
  </si>
  <si>
    <t>88307</t>
  </si>
  <si>
    <t>82803</t>
  </si>
  <si>
    <t>58300</t>
  </si>
  <si>
    <t>15271</t>
  </si>
  <si>
    <t>90677</t>
  </si>
  <si>
    <t>15273</t>
  </si>
  <si>
    <t>90746</t>
  </si>
  <si>
    <t>95805</t>
  </si>
  <si>
    <t/>
  </si>
  <si>
    <t>78816</t>
  </si>
  <si>
    <t>Cardiac Rehabilitation</t>
  </si>
  <si>
    <t>Myocardial Perfusion Imaging, Tomographic</t>
  </si>
  <si>
    <t>Spirometry</t>
  </si>
  <si>
    <t>Calendar Year 2024 On Campus Top Ten Procedures for which Facility Fees are Charged and Related Net Revenue (ordered by revenue)</t>
  </si>
  <si>
    <t>Calendar Year 2024 Off Campus Top Ten Procedures for which Facility Fees are Charged and Related Net Revenue (ordered by hospital)</t>
  </si>
  <si>
    <t>Echocardiography, Transthoracic, Real-Time With Image Documentation (2D), Includes M-Mode Recording, When Performed, Complete, With Spectral Doppler Echocardiography, And With Color Flow Doppler Echocardiography</t>
  </si>
  <si>
    <t>Screening Mammography, Bilateral (2-View Study Of Each Breast), Including Computer-Aided Detection (Cad) When Performed</t>
  </si>
  <si>
    <t>Positron Emission Tomography (Pet) With Concurrently Acquired Computed Tomography (Ct) For Attenuation Correction And Anatomical Localization Imaging; Skull Base To Mid-Thigh</t>
  </si>
  <si>
    <t>Ultrasound, Breast, Unilateral, Real Time With Image Documentation, Including Axilla When Performed; Complete</t>
  </si>
  <si>
    <t>Colonoscopy, Flexible; With Removal Of Tumor(S), Polyp(S), Or Other Lesion(S) By Snare Technique</t>
  </si>
  <si>
    <t>Application Of Multi-Layer Compression System; Leg (Below Knee), Including Ankle And Foot</t>
  </si>
  <si>
    <t>Insertion Of Tunneled Centrally Inserted Central Venous Access Device, With Subcutaneous Port; Age 5 Years Or Older</t>
  </si>
  <si>
    <t>Colonoscopy, Flexible; With Biopsy, Single Or Multiple</t>
  </si>
  <si>
    <t>Screening Digital Breast Tomosynthesis, Bilateral (List Separately In Addition To Code For Primary Procedure)</t>
  </si>
  <si>
    <t>Colonoscopy, Flexible; Diagnostic, Including Collection Of Specimen(S) By Brushing Or Washing, When Performed (Separate Procedure)</t>
  </si>
  <si>
    <t>Tcc Group Therapy</t>
  </si>
  <si>
    <t>S9480</t>
  </si>
  <si>
    <t>Tcc Intensive O/P Day</t>
  </si>
  <si>
    <t>90834</t>
  </si>
  <si>
    <t>Tcc Ind Std 45 Min</t>
  </si>
  <si>
    <t>Tcc Group Therapy (Non Cred)</t>
  </si>
  <si>
    <t>Tcc Pharm Mgmt Md</t>
  </si>
  <si>
    <t>90832</t>
  </si>
  <si>
    <t>Tcc Individual-Brief 30 Min</t>
  </si>
  <si>
    <t>Tcc Ind Std 45 Min (Non Cred)</t>
  </si>
  <si>
    <t>Tcc Individual-Brief 30 Min (Non Cred)</t>
  </si>
  <si>
    <t>Tcc-Php Struct Goal Grp Tx</t>
  </si>
  <si>
    <t>Tcc Dt-Php Primary Grp Tx</t>
  </si>
  <si>
    <t>Pet Image W/Ct Skull-Thigh</t>
  </si>
  <si>
    <t>Hospital Outpt Clinic Visit</t>
  </si>
  <si>
    <t>Ntsty Modul Rad Tx Dlvr Cplx</t>
  </si>
  <si>
    <t>Tte W/Doppler Complete</t>
  </si>
  <si>
    <t>Ntsty Modul Rad Tx Dlvr Smpl</t>
  </si>
  <si>
    <t>Ht Muscle Image Spect Mult</t>
  </si>
  <si>
    <t>Dbrdmt Subq Tis 1St 20Sqcm/&lt;</t>
  </si>
  <si>
    <t>Radiation Tx Delivery Complx</t>
  </si>
  <si>
    <t>Electrocardiogram Tracing</t>
  </si>
  <si>
    <t>Skin Sub Graft Face/Nk/Hf/G</t>
  </si>
  <si>
    <t>69436</t>
  </si>
  <si>
    <t>42830</t>
  </si>
  <si>
    <t>29888</t>
  </si>
  <si>
    <t>Mammography Screening Bilateral With Or Without Cad</t>
  </si>
  <si>
    <t>Ultrasound, Breast Complete</t>
  </si>
  <si>
    <t>Polysomnography, 6+ Years, 4+ Parameters, Attended</t>
  </si>
  <si>
    <t>Hospital Outpatient Clinic Visit</t>
  </si>
  <si>
    <t>94726</t>
  </si>
  <si>
    <t>Plethysmography For Determination Of Lung Volumes And , When Performed, Airway Resistance</t>
  </si>
  <si>
    <t>94060</t>
  </si>
  <si>
    <t>Pulmonary Function Testing, Pre And Post Bronchodilator</t>
  </si>
  <si>
    <t>93970</t>
  </si>
  <si>
    <t>Complete Bilateral Duplex Scan Of Extremity Veins</t>
  </si>
  <si>
    <t>93971</t>
  </si>
  <si>
    <t>Duplex Scan Of Extremity Veins, Unilateral Or Limited Study</t>
  </si>
  <si>
    <t>77080</t>
  </si>
  <si>
    <t>Hip, Spine, Or Central Dexa Bone Density</t>
  </si>
  <si>
    <t>71046</t>
  </si>
  <si>
    <t>76856</t>
  </si>
  <si>
    <t>76830</t>
  </si>
  <si>
    <t>76536</t>
  </si>
  <si>
    <t>Extracapsular Cataract Removal With Insertion Of Intraocular Lens Prosthesis (1 Stage Procedure), Manual Or Mechanical Technique (Eg, Irrigation And Aspiration Or Phacoemulsification)</t>
  </si>
  <si>
    <t>Hospital Outpatient Clinic Visit For Assessment And Management Of A Patient</t>
  </si>
  <si>
    <t>Hysteroscopy, Surgical; With Sampling (Biopsy) Of Endometrium And/Or Polypectomy, With Or Without D &amp; C</t>
  </si>
  <si>
    <t>Magnetic Resonance (Eg, Proton) Imaging, Brain (Including Brain Stem); Without Contrast Material, Followed By Contrast Material(S) And Further Sequences</t>
  </si>
  <si>
    <t>Cystourethroscopy (Separate Procedure)</t>
  </si>
  <si>
    <t>Dual-Energy X-Ray Absorptiometry (Dxa), Bone Density Study, 1 Or More Sites; Axial Skeleton (Eg, Hips, Pelvis, Spine)</t>
  </si>
  <si>
    <t>72148</t>
  </si>
  <si>
    <t>Mri Lumbar Spine W/O Dye</t>
  </si>
  <si>
    <t>Mri Pelvis W/O &amp; W/Dye</t>
  </si>
  <si>
    <t>G0297</t>
  </si>
  <si>
    <t>Ldct For Lung Ca Screen</t>
  </si>
  <si>
    <t>Ct Abd &amp; Pelvis W/Contrast</t>
  </si>
  <si>
    <t>73221</t>
  </si>
  <si>
    <t>Mri Joint Upr Extrem W/O Dye</t>
  </si>
  <si>
    <t>Mri Jnt Of Lwr Extre W/O Dye</t>
  </si>
  <si>
    <t>Us Exam Of Head And Neck</t>
  </si>
  <si>
    <t>77059</t>
  </si>
  <si>
    <t>Mri Both Breasts</t>
  </si>
  <si>
    <t>72141</t>
  </si>
  <si>
    <t>Mri Neck Spine W/O Dye</t>
  </si>
  <si>
    <t>Mri Brain Stem W/O &amp; W/Dye</t>
  </si>
  <si>
    <t>Xcapsl Ctrc Rmvl W/O Ecp</t>
  </si>
  <si>
    <t>Phys/Qhp Op Car Rhab W/Ecg</t>
  </si>
  <si>
    <t>Polysom 6/&gt; Yrs 4/&gt; Param</t>
  </si>
  <si>
    <t>Diagnostic Colonoscopy</t>
  </si>
  <si>
    <t>Breast Reduction</t>
  </si>
  <si>
    <t>Lap Ing Hernia Repair Init</t>
  </si>
  <si>
    <t>66991</t>
  </si>
  <si>
    <t>Xcapsl Ctrc Rmvl Insj 1+</t>
  </si>
  <si>
    <t>11102</t>
  </si>
  <si>
    <t>11104</t>
  </si>
  <si>
    <t>17000</t>
  </si>
  <si>
    <t>17003</t>
  </si>
  <si>
    <t>17110</t>
  </si>
  <si>
    <t>11103</t>
  </si>
  <si>
    <t>64650</t>
  </si>
  <si>
    <t>Debridement Subcutaneous Tissue 20 Sq Cm/&lt;</t>
  </si>
  <si>
    <t>Polysomnography (Sleep Study) That Includes Sleep Staging, At Least Four Additional Sleep Parameters, And The Initiation Of Continuous Positive Airway Pressure (Cpap) Therapy Or Bi-Level Ventilation</t>
  </si>
  <si>
    <t>Polysomnography (Sleep Study) With Sleep Staging And At Least Four Additional Parameters, Attended By A Technologist, For Patients Aged Six Years Or Older</t>
  </si>
  <si>
    <t>Active Wound Care Management, Specifically For Debridement Of Open Wounds, Where The Wound Surface Area Is 20 Square Centimeters Or Less</t>
  </si>
  <si>
    <t>Used In Hospital Outpatient Settings To Bill For Clinic Visits, Specifically For The Assessment And Management Of A Patient</t>
  </si>
  <si>
    <t>The Application Of A Multi-Layer Compression System On The Leg (Below The Knee), Including The Ankle And Foot</t>
  </si>
  <si>
    <t>Excision Of A Benign Lesion (Excluding Skin Tags) With A Diameter Between 2.1 And 3.0 Cm, Including Margins, From The Trunk, Arms, Or Legs</t>
  </si>
  <si>
    <t>Unattended Sleep Study That Involves The Simultaneous Recording Of Heart Rate, Oxygen Saturation, Respiratory Airflow, And Respiratory Effort During Sleep</t>
  </si>
  <si>
    <t>97598</t>
  </si>
  <si>
    <t>Active Wound Care Management, Specifically For Debridement Of Each Additional 20 Cm² (Or Part Thereof) Of A Wound'S Surface Area Beyond The Initial 20 Cm²</t>
  </si>
  <si>
    <t>Hyperbaric Oxygen Under Pressure, Full Body Chamber, Per 30 Minute Interval</t>
  </si>
  <si>
    <t>Debridement, Subcutaneous Tissue (Includes Epidermis And Dermis, If Performed); First 20 Sq Cm Or Less</t>
  </si>
  <si>
    <t>Polysomnography; Age 6 Years Or Older, Sleep Staging With 4 Or More Additional Parameters Of Sleep, Attended By A Technologist</t>
  </si>
  <si>
    <t>Magnetic Resonance (Eg, Proton) Imaging, Pelvis; Without Contrast Material(S), Followed By Contrast Material(S) And Further Sequences</t>
  </si>
  <si>
    <t>90792</t>
  </si>
  <si>
    <t>90847</t>
  </si>
  <si>
    <t>90791</t>
  </si>
  <si>
    <t>80307</t>
  </si>
  <si>
    <t>77334</t>
  </si>
  <si>
    <t>77338</t>
  </si>
  <si>
    <t>11046</t>
  </si>
  <si>
    <t>Screening Digital Breast Tomosynthesis, Bilateral</t>
  </si>
  <si>
    <t>76642</t>
  </si>
  <si>
    <t>Ultrasound Breast Limited</t>
  </si>
  <si>
    <t>0001A</t>
  </si>
  <si>
    <t>A9500</t>
  </si>
  <si>
    <t>78431</t>
  </si>
  <si>
    <t>Hospital Outpatient Clinic Visit For Assessment And Management Of A Pt</t>
  </si>
  <si>
    <t xml:space="preserve">Magnetic Resonance Imaging (Mri) Of The Brain (Including Brainstem) With And Without Contrast Material. </t>
  </si>
  <si>
    <t>Magnetic Resonance Imaging (Mri) Scan Of The Spinal Canal And Contents, Specifically The Lumbar (Lower Back) Region, Without The Use Of Contrast Material</t>
  </si>
  <si>
    <t>Magnetic Resonance Imaging (Mri) Scan Of A Lower Extremity Joint, Performed Without Contrast Material</t>
  </si>
  <si>
    <t>70551</t>
  </si>
  <si>
    <t>Magnetic Resonance Imaging (Mri) Scan Of The Brain, Specifically Without The Use Of Contrast Material</t>
  </si>
  <si>
    <t xml:space="preserve">Magnetic Resonance Imaging (Mri) Scan Of The Cervical Spinal Canal And Its Contents, Specifically Without The Use Of Contrast Material. </t>
  </si>
  <si>
    <t>20-Valent Pneumococcal Conjugate Vaccine (Pcv20), Administered Intramuscularly</t>
  </si>
  <si>
    <t>72158</t>
  </si>
  <si>
    <t>Magnetic Resonance Imaging (Mri) Scan Of The Spinal Canal And Contents, Including Both Without Contrast And With Contrast Material And Further Sequences</t>
  </si>
  <si>
    <t>Magnetic Resonance Imaging (Mri) Scan Of Any Joint In The Upper Extremity Without The Use Of Contrast Material</t>
  </si>
  <si>
    <t>70543</t>
  </si>
  <si>
    <t>Mri Of The Orbit (Eye Socket), Face, And Neck With And Without Contrast</t>
  </si>
  <si>
    <t>J9271</t>
  </si>
  <si>
    <t xml:space="preserve">The Administration Of Pembrolizumab, An Immunotherapy Medication Used To Treat Various Types Of Cancer. </t>
  </si>
  <si>
    <t>J9299</t>
  </si>
  <si>
    <t xml:space="preserve">Administration Of Nivolumab, An Immunotherapy Drug Used To Treat Certain Types Of Cancer. </t>
  </si>
  <si>
    <t>Cataract Surgery Procedures Where An Extracapsular Cataract Removal Is Performed With The Insertion Of An Intraocular Lens (Iol)</t>
  </si>
  <si>
    <t>Colonoscopy Procedure Where The Physician Removes Tumors, Polyps, Or Other Lesions Using A Snare Technique</t>
  </si>
  <si>
    <t>J9144</t>
  </si>
  <si>
    <t>Injection, Daratumumab, 10 Mg And Hyaluronidase-Fihj</t>
  </si>
  <si>
    <t>Esophagogastroduodenoscopy (Egd) (Upper Gi Endoscopy) With Biopsy</t>
  </si>
  <si>
    <t>J9358</t>
  </si>
  <si>
    <t>Fam-Trastuzumab Deruxtecan-Nxki, Specifically For Intravenous Injection, With Each Unit Representing 1 Mg</t>
  </si>
  <si>
    <t>Complete Transthoracic Echocardiography (Tte), Which Is An Ultrasound Examination Of The Heart</t>
  </si>
  <si>
    <t>J9022</t>
  </si>
  <si>
    <t>Injection, Atezolizumab, 10 Mg</t>
  </si>
  <si>
    <t>Myocardial Perfusion Imaging (Mpi), Tomographic (Spect), With Multiple Studies (At Rest And/Or Stress)</t>
  </si>
  <si>
    <t>93350</t>
  </si>
  <si>
    <t>Scr Mammo Bi Incl Cad</t>
  </si>
  <si>
    <t>Ct Abd &amp; Pelv W/Contrast</t>
  </si>
  <si>
    <t>Colonoscopy And Biopsy</t>
  </si>
  <si>
    <t>Colonoscopy W/Lesion Removal</t>
  </si>
  <si>
    <t>Ultrasound Breast Complete</t>
  </si>
  <si>
    <t>77049</t>
  </si>
  <si>
    <t>Mri Breast C-+ W/Cad Bi</t>
  </si>
  <si>
    <t>Deb Subq Tissue 20 Sq Cm/&lt;</t>
  </si>
  <si>
    <t>Hbot, Full Body Chamber, 30M</t>
  </si>
  <si>
    <t>71250</t>
  </si>
  <si>
    <t>Ct Thorax Dx C-</t>
  </si>
  <si>
    <t>Dxa Bone Density Axial</t>
  </si>
  <si>
    <t>77081</t>
  </si>
  <si>
    <t>Dxa Bone Density Appendiculr</t>
  </si>
  <si>
    <t>76705</t>
  </si>
  <si>
    <t>Echo Exam Of Abdomen</t>
  </si>
  <si>
    <t>Transvaginal Us Non-Ob</t>
  </si>
  <si>
    <t>93880</t>
  </si>
  <si>
    <t>Extracranial Bilat Study</t>
  </si>
  <si>
    <t>Us Exam Pelvic Complete</t>
  </si>
  <si>
    <t>Breast Tomosynthesis Bi</t>
  </si>
  <si>
    <t>Us Exam Abdo Back Wall Comp</t>
  </si>
  <si>
    <t>Fetal Non-Stress Test</t>
  </si>
  <si>
    <t>C8929</t>
  </si>
  <si>
    <t>Transthoracic Echocardiography With Contrast, Or Without Contrast Followed By With Contrast, Real-Time With Image Documentation (2D), Includes M-Mode Recording, When Performed, Complete, With Spectral Doppler Echocardiography, And With Color Flow Doppler</t>
  </si>
  <si>
    <t>Polysom 6/&gt;Yrs Sleep 4/&gt; Addl Param Attnd</t>
  </si>
  <si>
    <t>Facility Svs Dental Rehab</t>
  </si>
  <si>
    <t>Tympanostomy General Anesthesia</t>
  </si>
  <si>
    <t>Adenoidectomy Primary &lt;Age 12</t>
  </si>
  <si>
    <t>Polysom &lt;6 Yrs Sleep Stage 4/&gt; Addl Param Attnd</t>
  </si>
  <si>
    <t>Tonsillectomy  Adenoidectomy &lt;Age 12</t>
  </si>
  <si>
    <t>Arthrs Aided Ant Cruciate Ligm Rpr/Agmntj/Rcnstj</t>
  </si>
  <si>
    <t>Egd Transoral Biopsy Single/Multiple</t>
  </si>
  <si>
    <t>Echo Tthrc R-T 2D W/Wom-Mode Compl Speccolr D</t>
  </si>
  <si>
    <t>Colonoscopy W/Biopsy Single/Multiple</t>
  </si>
  <si>
    <t>Positron Emission Tomography</t>
  </si>
  <si>
    <t>Screening Mammography 2 Views Bi-Lateral</t>
  </si>
  <si>
    <t xml:space="preserve">Screening Digital Breast Tomosynthesis Bi-Lateral </t>
  </si>
  <si>
    <t>Bone Density Study</t>
  </si>
  <si>
    <t>Complete Transthoracic Echocardiogram</t>
  </si>
  <si>
    <t>Radiological Examination Chest 2 Views</t>
  </si>
  <si>
    <t>Non-Obstetric Pelvis Ultrasound</t>
  </si>
  <si>
    <t>Ultrasound Transvaginal</t>
  </si>
  <si>
    <t>Fc Office O/P Est Mod 30</t>
  </si>
  <si>
    <t>Fc Office O/P Est Low 20</t>
  </si>
  <si>
    <t>Fc Office O/P New Mod 45</t>
  </si>
  <si>
    <t>Fc Office O/P New Hi 60 M</t>
  </si>
  <si>
    <t>Tangential Biopsy Skin Single Lesion</t>
  </si>
  <si>
    <t>Punch Biopsy Skin Single Lesion</t>
  </si>
  <si>
    <t>Destruction Premalignant Lesion 1St</t>
  </si>
  <si>
    <t>Destruction Premalignant Lesion 2-14 Ea</t>
  </si>
  <si>
    <t>Destruction Benign Lesions Up To 14</t>
  </si>
  <si>
    <t>Radiologic Exam Chest 2 Views</t>
  </si>
  <si>
    <t>Tangential Biopsy Skin Ea Sep-Additional Lesion</t>
  </si>
  <si>
    <t>Psychotherapy W-Patient 45 Minutes</t>
  </si>
  <si>
    <t>Chemodenervation Eccrine Glands Both Axillae</t>
  </si>
  <si>
    <t>Group Psychotherapy</t>
  </si>
  <si>
    <t>Psytx W Pt 45 Minutes</t>
  </si>
  <si>
    <t>Psytx W Pt 30 Minutes</t>
  </si>
  <si>
    <t>New/Est Op Visit-Level Iii</t>
  </si>
  <si>
    <t>Psych Dx Eval (W/Medical Svcs)</t>
  </si>
  <si>
    <t>New/Est Op Visit Level Ii</t>
  </si>
  <si>
    <t>Family Psytx W/Pt 50 Min</t>
  </si>
  <si>
    <t>Psych Dx Eval-No Medical Svcs</t>
  </si>
  <si>
    <t>Drug Screen Urine</t>
  </si>
  <si>
    <t>Radiation Treatment Aid(S)</t>
  </si>
  <si>
    <t>Design Mlc Device For Imrt</t>
  </si>
  <si>
    <t>Dbrdmt Subq Tiss Each Addl</t>
  </si>
  <si>
    <t>Polysom 6/&gt;Yrs Cpap 4/&gt; Parm</t>
  </si>
  <si>
    <t>Dbrdmt Musc&amp;/Fsca 1St 20/&lt;</t>
  </si>
  <si>
    <t>Dbrdmt Musc&amp;/Fsca Ea Addl</t>
  </si>
  <si>
    <t>Skin Sub Graft Trnk/Arm/Leg</t>
  </si>
  <si>
    <t>Dbrdmt Opn Wnd 1St 20 Cm/&lt;</t>
  </si>
  <si>
    <t>Cac Nuclear Stress Test</t>
  </si>
  <si>
    <t>Pfizer Covid-19 Vaccine Admin Charge1St Dose</t>
  </si>
  <si>
    <t>Cac Radioisotope Sestambi</t>
  </si>
  <si>
    <t>Home Sleep Testing</t>
  </si>
  <si>
    <t>Polysomnography 6+ Hours; Age 6 Years Or Older</t>
  </si>
  <si>
    <t>Pet/Ct Myocard Perf Rest+Stress+Concurct</t>
  </si>
  <si>
    <t>Cac Exercise Stress Test-Tracing Only</t>
  </si>
  <si>
    <t>Screening Mammo</t>
  </si>
  <si>
    <t>Breast Bx 1St Lesion Stereo</t>
  </si>
  <si>
    <t>Urgent Care Estab O/P Level 3</t>
  </si>
  <si>
    <t>Breast Bx 1St Lesion Us Guide</t>
  </si>
  <si>
    <t>Ultra Sound Breast</t>
  </si>
  <si>
    <t>Bone Density Dexa Axial Skeltn</t>
  </si>
  <si>
    <t>Breast Tomosynth Bi, Screen</t>
  </si>
  <si>
    <t>Urg Care New O/P Low Complex</t>
  </si>
  <si>
    <t>Ultra Sound Breast, Limited</t>
  </si>
  <si>
    <t>Diag Mammo, Unilateral</t>
  </si>
  <si>
    <t>Cardiovascular Stress Test</t>
  </si>
  <si>
    <t>Stress Tte Only</t>
  </si>
  <si>
    <t>Bx Breast 1St Lesion Us Imag</t>
  </si>
  <si>
    <t>Bx Breast 1St Lesion Strtctc</t>
  </si>
  <si>
    <t>Source: CT Office of Health Strategy Hospital-based Off Campus Outpatient Centers Facility Fee filings for CY 2024</t>
  </si>
  <si>
    <t>Calendar Year 2024 Off Campus Top Ten Procedures for which Facility Fees are Charged and Related Net Revenue (ordered by revenue)</t>
  </si>
  <si>
    <t>Stereotactic Breast Biopsy With Device, First Lesion</t>
  </si>
  <si>
    <t>Percutaneous Breast Biopsy With Ultrasound Guidance, First Lesion</t>
  </si>
  <si>
    <t>Pet/Ct Tumor Imaging, Skull To Thigh</t>
  </si>
  <si>
    <t>Ct Scan Abdomen And Pelvis With Contrast</t>
  </si>
  <si>
    <t>Cac Echocardiogramtransthoracic W/Wo M-Modes Recording</t>
  </si>
  <si>
    <t>Cardiac Rehab Ekg Monitorphase Ii</t>
  </si>
  <si>
    <t>Ex Stresstracing Only</t>
  </si>
  <si>
    <t>New/Est Op Visitlevel Iv</t>
  </si>
  <si>
    <t>Ultrasound Of Soft Tissueshead/Neck</t>
  </si>
  <si>
    <t>Total Knee Arthroplasty</t>
  </si>
  <si>
    <t>Compre Ep Eval Abltj Atr Fib</t>
  </si>
  <si>
    <t>L Hrt Artery/Ventricle Angio</t>
  </si>
  <si>
    <t>Total Hip Arthroplasty</t>
  </si>
  <si>
    <t>Compre Ep Eval Tx Svt</t>
  </si>
  <si>
    <t>Colonoscopy Flexible, With Biopsy, Single Or Multiple</t>
  </si>
  <si>
    <t>Tlh W/T/O 250 G Or Less</t>
  </si>
  <si>
    <t>Ct Head/Brain W/O Dye</t>
  </si>
  <si>
    <t>Photopheresis, Extracorporeal</t>
  </si>
  <si>
    <t>Colonoscopy, Flexible, With Remover Of Tumors, Polyps, Or Other Lesions By Snare</t>
  </si>
  <si>
    <t>Reconstruct Shoulder Joint</t>
  </si>
  <si>
    <t>Place Cath Carotd Art</t>
  </si>
  <si>
    <t>Egd With Biopsy, Single Or Multiple</t>
  </si>
  <si>
    <t>Comprehensive Ep Eval</t>
  </si>
  <si>
    <t>Echo Tthrc R-T 2D W-Wom-Mode Compl Specandcolr D</t>
  </si>
  <si>
    <t>Imrt Treatment Delivery,Simple</t>
  </si>
  <si>
    <t>Prq Card Stent W/Angio 1 Vsl</t>
  </si>
  <si>
    <t>Level Iv Surgical Pathology, Gross And Microscopic Examination</t>
  </si>
  <si>
    <t>Diagnostic Bone Marrow; Biopsy(Ies) And Aspiration(S)</t>
  </si>
  <si>
    <t>Colonoscopy, Flexible, Diagnostic, Including Collection Of Specimen By Brushing Or Washing, When Performed</t>
  </si>
  <si>
    <t>Imrt Treatment Delivery, Complex</t>
  </si>
  <si>
    <t xml:space="preserve"> Excl Debridsubq 20 Sqcm Or Less</t>
  </si>
  <si>
    <t>Arthroplasty, Acetabular And Proximal Femoral Prosthetic Replacement (Total Hip Arthroplasty), With Or Without Autograft Or Allograft</t>
  </si>
  <si>
    <t>Colsc Flx W/Rmvl Of Tumor Polyp Lesion Snare Tq</t>
  </si>
  <si>
    <t>Tx L/R Atrial Fib Addl</t>
  </si>
  <si>
    <t>Arthroplasty, Knee, Condyle And Plateau; Medial And Lateral Compartments With Or Without Patella Resurfacing (Total Knee Arthroplasty)</t>
  </si>
  <si>
    <t>Ct Neck Spine W/O Dye</t>
  </si>
  <si>
    <t>Perc Drug-El Cor Stent Sing</t>
  </si>
  <si>
    <t>Egd Biopsy Single/Multiple</t>
  </si>
  <si>
    <t>Cysto/Uretero W/Lithotripsy</t>
  </si>
  <si>
    <t>Level Iv Surg Pathology Grossandmicroscopic Exam</t>
  </si>
  <si>
    <t>Laparoscopic Cholecystectomy</t>
  </si>
  <si>
    <t>Njx Interlaminar Lmbr/Sac</t>
  </si>
  <si>
    <t>Positron Emission Tomography (Pet) With Concurrently Acquired Computed Tomography (Ct) For Attenuation Correction And Anatomical Localization Imaging; Whole Body</t>
  </si>
  <si>
    <t>Sleep Std Airflow Hrt Rateando2 Sat Effort Unatt</t>
  </si>
  <si>
    <t>Mri Brain Brain Stem W-O W-Contrast Material</t>
  </si>
  <si>
    <t>Pet Imaging Ct Attenuation Skull Base Mid-Thigh</t>
  </si>
  <si>
    <t>Comprehensive Electrophysiologic Evaluation Including Insertion And Repositioning Of Multiple Electrode Catheters With Induction Or Attempted Induction Of An Arrhythmia With Right Atrial Pacing And Recording, Right Ventricular Pacing And Recording (When N</t>
  </si>
  <si>
    <t>Hysteroscopy Biopsy</t>
  </si>
  <si>
    <t>Polysom 6-Greater Than Yrs Sleep 4-Greater Than Addl Param Attnd</t>
  </si>
  <si>
    <t>Complete Tthrc Echo Congenital Cardiac Anomaly</t>
  </si>
  <si>
    <t>Njx Aaand-Strd Tfrml Epi Lumbar-Sacral 1 Level</t>
  </si>
  <si>
    <t>Ct Thorax Dx C+</t>
  </si>
  <si>
    <t>Radiation Treatment Delivery</t>
  </si>
  <si>
    <t>Compre Ep Eval Abltj 3D Mapg Tx Svt</t>
  </si>
  <si>
    <t>Nm Myocar Perfspect Multstudy</t>
  </si>
  <si>
    <t>Electrocardiography, Transthoracic</t>
  </si>
  <si>
    <t xml:space="preserve"> Hyperbaric Treatment</t>
  </si>
  <si>
    <t>Mri Brain Brain Stem W/O W/Contrast Material</t>
  </si>
  <si>
    <t xml:space="preserve"> Mastectomy, Partial (Eg, Lumpectomy, Tylectomy, Quadrantectomy, Segmentectomy)</t>
  </si>
  <si>
    <t>Biopsy, Breast, With Placement Of Breast Localization Device(S) (Eg, Clip, Metallic Pellet), When Performed, And Imaging Of The Biopsy Specimen, When Performed, Percutaneous; First Lesion, Including Ultrasound Guidance</t>
  </si>
  <si>
    <t>Level V Surgical Pathology, Gross And Microscopic Examination</t>
  </si>
  <si>
    <t>Application Of Skin Substitute Graft To Face, Scalp, Eyelids, Mouth, Neck, Ears, Orbits, Genitalia, Hands, Feet, And/Or Multiple Digits, Total Wound Surface Area Up To 100 Sq Cm; First 25 Sq Cm Or Less Wound Surface Area</t>
  </si>
  <si>
    <t>F-Up/Limited Tthrc Echo Congenital Car Anomaly</t>
  </si>
  <si>
    <t>Debride Selctv First 20 Sq Cm</t>
  </si>
  <si>
    <t>Spmtry W/Vc Expiratory Flo W/Wo Mxml Vol Vntj</t>
  </si>
  <si>
    <t>Tissue Exam By Pathologist</t>
  </si>
  <si>
    <t>Ct Abd/Pel W/Contrast</t>
  </si>
  <si>
    <t>Myocardial Perfusion Imaging,Tomo Spect</t>
  </si>
  <si>
    <t>Level Iv Gross &amp; Micro</t>
  </si>
  <si>
    <t>Debride Subq Tissue 1St 20Sqcm</t>
  </si>
  <si>
    <t>Cystourethroscopy, With Removal Of Foreign Body, Calculus, Or Ureteral Stent From Urethra Or Bladder (Separate Procedure); Simple</t>
  </si>
  <si>
    <t>Laparoscopy,Surgical; Repair Initial Inguinal Hernia</t>
  </si>
  <si>
    <t>Home Sleep Test/Type 3 Porta</t>
  </si>
  <si>
    <t>Screening Mammo Bi Incl Cad</t>
  </si>
  <si>
    <t>Breathing Capacity Test</t>
  </si>
  <si>
    <t>Injection Of Anesthetic Agent (Nerve Block)</t>
  </si>
  <si>
    <t>Debridement, Bone (Includes Epidermis, Dermis, Subcutaneous Tissue, Muscle And/Or Fascia, If Performed); First 20 Sq Cm Or Less</t>
  </si>
  <si>
    <t>Xcapls Cataract Removal</t>
  </si>
  <si>
    <t>Biopsy, Breast, With Placement Of Breast Localization Device(S) (Eg, Clip, Metallic Pellet), When Performed, And Imaging Of The Biopsy Specimen, When Performed, Percutaneous; First Lesion, Including Stereotactic Guidance</t>
  </si>
  <si>
    <t>Polysomnography And Sleep Testing</t>
  </si>
  <si>
    <t>Iv Infusion 1St Hr</t>
  </si>
  <si>
    <t>Fetal Biophysical Profile; Without Non-Stress Testing</t>
  </si>
  <si>
    <t>Lum/Sac Ster Inj W/Guidance</t>
  </si>
  <si>
    <t>Fragmenting Of Kidney Stone</t>
  </si>
  <si>
    <t>Trml Dstrj Ios Bvn 1St 2 L/S</t>
  </si>
  <si>
    <t>Computed Tomography, Abdomen And Pelvis; With Contrast Material(S)</t>
  </si>
  <si>
    <t>Extracapsular Cataract Removal With Insertion Of Iol</t>
  </si>
  <si>
    <t>Mri Brain Without &amp; With Dye</t>
  </si>
  <si>
    <t>Cardiovascular Stress Test With Exercise Or Pharmacologic Stress, With Continuous Ekg Monitoring</t>
  </si>
  <si>
    <t xml:space="preserve"> Ptca With Des</t>
  </si>
  <si>
    <t xml:space="preserve"> Excl Debride Subq &gt; 20 Sq Cm</t>
  </si>
  <si>
    <t>Ct Abdominal &amp; Pelvic With Contrast</t>
  </si>
  <si>
    <t>Computed Tomography, Thorax; With Contrast Material(S)</t>
  </si>
  <si>
    <t xml:space="preserve"> Flexible Colonoscopy With Biopsy, Encompassing Both Single And Multiple Biopsies</t>
  </si>
  <si>
    <t>Fetal Non Stress Test</t>
  </si>
  <si>
    <t>Diagnostic Mammographyunilateral</t>
  </si>
  <si>
    <t>App Skin Sub 1St 25Cm F/Toes</t>
  </si>
  <si>
    <t>Debridement, Muscle And/Or Fascia (Includes Epidermis, Dermis, And Subcutaneous Tissue, If Performed); First 20 Sq Cm Or Less</t>
  </si>
  <si>
    <t xml:space="preserve"> Php/Iop Group Therapy 90853</t>
  </si>
  <si>
    <t>Abd Paracentesis W/Imaging</t>
  </si>
  <si>
    <t>Insrt Tunneled Cvad W/Port</t>
  </si>
  <si>
    <t xml:space="preserve"> Ct Abdomen Pelvis W Iv Contrast</t>
  </si>
  <si>
    <t xml:space="preserve"> Aply Feet,Digits 1St 100Sqcm:1St 25Sqcm</t>
  </si>
  <si>
    <t>Mri, Any Joint Of Lower Extremity, Without Contrast</t>
  </si>
  <si>
    <t xml:space="preserve"> Nonstress Test Interpretation:</t>
  </si>
  <si>
    <t>Blood Transfusion</t>
  </si>
  <si>
    <t xml:space="preserve"> Left Heart Cath W/Coronary Angio Lv Gm</t>
  </si>
  <si>
    <t xml:space="preserve"> Ct Chest Wo Contrast</t>
  </si>
  <si>
    <t>Selective Debridement Of Open Wounds, Specifically For The First 20 Square Centimeters Or Less Of The Wound Surface Area</t>
  </si>
  <si>
    <t>Facility Services For Dental Rehabilitation Procedures Performed On A Patient Requiring Monitored Anesthesia</t>
  </si>
  <si>
    <t>Bilateral Screening Mammography That Includes Computer-Aided Detection</t>
  </si>
  <si>
    <t>Application Of A Skin Substitute Graft, Specifically For The First 25 Square Centimeters (Sq Cm) Or Less</t>
  </si>
  <si>
    <t>Fc Office O/P Est Hi 40 M</t>
  </si>
  <si>
    <t>Single-Level Transforaminal Epidural Injection At The Lumbar Or Sacral Level, Performed With Imaging Guidance (Fluoroscopy Or Ct)</t>
  </si>
  <si>
    <t xml:space="preserve"> Home Sleep Test (Hst) With A Type Iii Portable Monitor</t>
  </si>
  <si>
    <t>Injection, Of Diagnostic Or Therapeutic Substance(S) (Eg, Anesthetic, Antispasmodic, Opioid, Steroid, Other Solution), Not Including Neurolytic Substances, Including Needle Or Catheter Placement, Interlaminar Or Subarachnoid, Lumbar Or Sacral (Caudal)</t>
  </si>
  <si>
    <t>Neuroplasty And/Or Transposition Of The Median Nerve At The Carpal Tunnel</t>
  </si>
  <si>
    <t>Tc Anlyz Refill Pump Non</t>
  </si>
  <si>
    <t>Application Of A Skin Substitute Graft To The Face, Scalp, Eyelids, Mouth, Neck, Ears, Orbits, Genitalia, Hands, Feet, And/Or Multiple Digits, With A Total Wound Surface Area Up To 100 Sq Cm</t>
  </si>
  <si>
    <t>Used To Report The Application Of A Skin Substitute Graft To The Trunk, Arms, Or Legs When The Total Wound Surface Area Is Greater Than Or Equal To 100 Square Centimeters (Cm²)</t>
  </si>
  <si>
    <t>Ultrasound, Retroperitoneal (Eg, Renal, Aorta, Nodes), Real Time With Image Documentation; Complete</t>
  </si>
  <si>
    <t>Used To Report A Surgical Debridement Procedure, Specifically Debridement Of Muscle And/Or Fascia (Including Epidermis, Dermis, And Subcutaneous Tissue If Performed), For The First 20 Square Centimeters Or Less</t>
  </si>
  <si>
    <t>Administration Of The Hepatitis B Vaccine, Specifically For Adults Using A Three-Dose Schedule</t>
  </si>
  <si>
    <t>Inhale Tmt Obstrct/Sptm Ind Dx</t>
  </si>
  <si>
    <t>Office O/P Est Sf 10-19 Min</t>
  </si>
  <si>
    <t>Tc Tracheostomy Tube Chg</t>
  </si>
  <si>
    <t>Arterial Puncture</t>
  </si>
  <si>
    <t>Tc Analyz Implant Pump W/R</t>
  </si>
  <si>
    <t>Vent Setup Ip/Obsv Initial Day</t>
  </si>
  <si>
    <t>Fc Low Lev Evl Mgt New Pt</t>
  </si>
  <si>
    <t>Arterial Bld Gas Anal</t>
  </si>
  <si>
    <t>Bld Gases Ph Only</t>
  </si>
  <si>
    <t>Multiple Sleep Latency Test (Mslt) Recording, Analysis, And Interpretation Of Physiological Measurements Of Sleep During Multiple Trials To Assess Sleepiness</t>
  </si>
  <si>
    <t>Office O/P Est Minimal Prob</t>
  </si>
  <si>
    <t>Insert Intrauterine Device</t>
  </si>
  <si>
    <t>Cpap Init &amp; Mgmt</t>
  </si>
  <si>
    <t>Polysomnography (Sleep Study) For Children Under 6 Years Old</t>
  </si>
  <si>
    <t>Excl Debridsubq 20 Sqcm Or Less</t>
  </si>
  <si>
    <t>p</t>
  </si>
  <si>
    <t>q</t>
  </si>
  <si>
    <t>u</t>
  </si>
  <si>
    <t>LOOKUP TABLE</t>
  </si>
  <si>
    <t xml:space="preserve"> Facility Fees (Net Revenue)</t>
  </si>
  <si>
    <r>
      <t>Vassar Health CT dba Sharon Hospital</t>
    </r>
    <r>
      <rPr>
        <vertAlign val="superscript"/>
        <sz val="12"/>
        <color rgb="FF000000"/>
        <rFont val="Arial"/>
        <family val="2"/>
      </rPr>
      <t>1</t>
    </r>
  </si>
  <si>
    <r>
      <t>Danbury Hospital</t>
    </r>
    <r>
      <rPr>
        <vertAlign val="superscript"/>
        <sz val="12"/>
        <color rgb="FF000000"/>
        <rFont val="Arial"/>
        <family val="2"/>
      </rPr>
      <t>1</t>
    </r>
  </si>
  <si>
    <r>
      <t>William W. Backus Hospital</t>
    </r>
    <r>
      <rPr>
        <vertAlign val="superscript"/>
        <sz val="12"/>
        <color rgb="FF000000"/>
        <rFont val="Arial"/>
        <family val="2"/>
      </rPr>
      <t>1</t>
    </r>
  </si>
  <si>
    <r>
      <t>Norwalk Hospital</t>
    </r>
    <r>
      <rPr>
        <vertAlign val="superscript"/>
        <sz val="12"/>
        <color rgb="FF000000"/>
        <rFont val="Arial"/>
        <family val="2"/>
      </rPr>
      <t>1</t>
    </r>
  </si>
  <si>
    <r>
      <t>Total Net</t>
    </r>
    <r>
      <rPr>
        <b/>
        <strike/>
        <sz val="12"/>
        <color theme="0"/>
        <rFont val="Arial"/>
        <family val="2"/>
      </rPr>
      <t xml:space="preserve"> </t>
    </r>
    <r>
      <rPr>
        <b/>
        <sz val="12"/>
        <color theme="0"/>
        <rFont val="Arial"/>
        <family val="2"/>
      </rPr>
      <t>Revenue</t>
    </r>
  </si>
  <si>
    <t>Total Net Revenue</t>
  </si>
  <si>
    <r>
      <t>Johnson Memorial Medical Center</t>
    </r>
    <r>
      <rPr>
        <vertAlign val="superscript"/>
        <sz val="12"/>
        <color rgb="FF000000"/>
        <rFont val="Arial"/>
        <family val="2"/>
      </rPr>
      <t>2</t>
    </r>
  </si>
  <si>
    <r>
      <rPr>
        <vertAlign val="superscript"/>
        <sz val="12"/>
        <color rgb="FF000000"/>
        <rFont val="Arial"/>
        <family val="2"/>
      </rPr>
      <t>1</t>
    </r>
    <r>
      <rPr>
        <sz val="12"/>
        <color rgb="FF000000"/>
        <rFont val="Arial"/>
        <family val="2"/>
      </rPr>
      <t xml:space="preserve">Day Kimball Hospital and Griffin Hospital first year reporting Facility Fee filing for CY2022. </t>
    </r>
  </si>
  <si>
    <r>
      <t>Griffin Hospital</t>
    </r>
    <r>
      <rPr>
        <vertAlign val="superscript"/>
        <sz val="12"/>
        <color rgb="FF000000"/>
        <rFont val="Arial"/>
        <family val="2"/>
      </rPr>
      <t>1</t>
    </r>
  </si>
  <si>
    <r>
      <t>Johnson Memorial Medical Center</t>
    </r>
    <r>
      <rPr>
        <vertAlign val="superscript"/>
        <sz val="12"/>
        <color rgb="FF000000"/>
        <rFont val="Arial"/>
        <family val="2"/>
      </rPr>
      <t>1</t>
    </r>
  </si>
  <si>
    <t>Ordered by highest to lowest CY 2024 Net Revenue.</t>
  </si>
  <si>
    <r>
      <t>Day Kimball Hospital</t>
    </r>
    <r>
      <rPr>
        <vertAlign val="superscript"/>
        <sz val="12"/>
        <color rgb="FF000000"/>
        <rFont val="Arial"/>
        <family val="2"/>
      </rPr>
      <t>1, 5</t>
    </r>
  </si>
  <si>
    <t>Sharon Hospital has no off campus facility fee revenue in 2024.</t>
  </si>
  <si>
    <r>
      <t>Hospital for Special Care</t>
    </r>
    <r>
      <rPr>
        <vertAlign val="superscript"/>
        <sz val="12"/>
        <color rgb="FF000000"/>
        <rFont val="Arial"/>
        <family val="2"/>
      </rPr>
      <t>6</t>
    </r>
  </si>
  <si>
    <t>Source: CT Office of Health Strategy Hospital-based Off Campus Outpatient Centers Facility Fee filings for CY 2024.</t>
  </si>
  <si>
    <t>The table includes hospitals that charge a facility fee as defined under C.G.S Sec 19a-508c. Hospitals that do not charge a facility fee are as follows:Gaylord Hospital, Hebrew Home and Hospital, Masonicare Health Center, Natchaug Hospital, and Silver Hill Hospital.</t>
  </si>
  <si>
    <r>
      <rPr>
        <vertAlign val="superscript"/>
        <sz val="12"/>
        <color rgb="FF000000"/>
        <rFont val="Arial"/>
        <family val="2"/>
      </rPr>
      <t>2</t>
    </r>
    <r>
      <rPr>
        <sz val="12"/>
        <color rgb="FF000000"/>
        <rFont val="Arial"/>
        <family val="2"/>
      </rPr>
      <t>Johnson Memorial Medical Center had repairs and renovation in CY2023 so did not provide services resulting in facility fees. In CY2024 Johnson Memorial Medical Center reestablished services, resulting in revenue and visits.</t>
    </r>
  </si>
  <si>
    <r>
      <rPr>
        <vertAlign val="superscript"/>
        <sz val="12"/>
        <color rgb="FF000000"/>
        <rFont val="Arial"/>
        <family val="2"/>
      </rPr>
      <t>3</t>
    </r>
    <r>
      <rPr>
        <sz val="12"/>
        <color rgb="FF000000"/>
        <rFont val="Arial"/>
        <family val="2"/>
      </rPr>
      <t>St. Francis Hospital &amp; Medical Center attributed the decrease in hospital revenue and patient visits to the reinstatement of services at Johnson Memorial Hospital.</t>
    </r>
  </si>
  <si>
    <t xml:space="preserve">The table includes hospitals that charge a facility fee as defined under C.G.S Sec 19a-508c. Hospitals that do not charge a facility fee are as follows:Gaylord Hospital, Hebrew Home and Hospital, Masonicare Health Center, </t>
  </si>
  <si>
    <t>Natchaug Hospital, and Silver Hill Hospital.</t>
  </si>
  <si>
    <t>The table includes hospitals that charge a facility fee as defined under C.G.S Sec 19a-508c. Hospitals that do not charge a facility fee are as follows:Gaylord Hospital, Hebrew Home and Hospital, Masonicare Health Center,</t>
  </si>
  <si>
    <t>CY 2024</t>
  </si>
  <si>
    <t>and Silver Hill Hospital.</t>
  </si>
  <si>
    <t>The table includes hospitals that charge a facility fee as defined under C.G.S Sec 19a-508c. Hospitals that do not charge a facility fee are as follows:Gaylord Hospital, Hebrew Home and Hospital, Masonicare Health Center, Natchaug Hospital</t>
  </si>
  <si>
    <t>CY 2022</t>
  </si>
  <si>
    <t>Vassar Health CT dba Sharon Hospital</t>
  </si>
  <si>
    <t>Sharon Hospital has no off campus facility fees.</t>
  </si>
  <si>
    <r>
      <t>Saint Mary's Hospital</t>
    </r>
    <r>
      <rPr>
        <vertAlign val="superscript"/>
        <sz val="12"/>
        <color rgb="FF000000"/>
        <rFont val="Arial"/>
        <family val="2"/>
      </rPr>
      <t>1</t>
    </r>
  </si>
  <si>
    <r>
      <t>St. Francis Hospital &amp; Medical Ctr</t>
    </r>
    <r>
      <rPr>
        <vertAlign val="superscript"/>
        <sz val="12"/>
        <color rgb="FF000000"/>
        <rFont val="Arial"/>
        <family val="2"/>
      </rPr>
      <t>3,4</t>
    </r>
  </si>
  <si>
    <r>
      <t>6</t>
    </r>
    <r>
      <rPr>
        <sz val="12"/>
        <color rgb="FF000000"/>
        <rFont val="Arial"/>
        <family val="2"/>
      </rPr>
      <t>Hospital for Special Care facility fees paid was down in CY 2023 due to staffing shortages in the patient financial services department for billing.  Staffing was back up in CY 2024, billing resumed which led to increased payments.</t>
    </r>
  </si>
  <si>
    <t>Mount Sinai Rehabilitation Hospital facility fee revenue and visits is included in the Saint Francis Hospital &amp; Medical Center facility fee filing, but had no on campus facility fees in 2024.</t>
  </si>
  <si>
    <r>
      <rPr>
        <vertAlign val="superscript"/>
        <sz val="12"/>
        <color rgb="FF000000"/>
        <rFont val="Arial"/>
        <family val="2"/>
      </rPr>
      <t>5</t>
    </r>
    <r>
      <rPr>
        <sz val="12"/>
        <color rgb="FF000000"/>
        <rFont val="Arial"/>
        <family val="2"/>
      </rPr>
      <t xml:space="preserve">Day Kimball moved its Position Emission Tomography (PET) scanner off-campus in CY2024 leading to the increase in Facility fees paid in CY2024, but visits increased only slightly.  PET scans accounted for a small number of high cost visits. </t>
    </r>
  </si>
  <si>
    <r>
      <rPr>
        <vertAlign val="superscript"/>
        <sz val="12"/>
        <color rgb="FF000000"/>
        <rFont val="Arial"/>
        <family val="2"/>
      </rPr>
      <t>4</t>
    </r>
    <r>
      <rPr>
        <sz val="12"/>
        <color rgb="FF000000"/>
        <rFont val="Arial"/>
        <family val="2"/>
      </rPr>
      <t>Mount Sinai Rehabilitation Hospital facility fee revenue and visits is included in the Saint Francis Hospital &amp; Medical Center facility fee filing, but had no off campus facility fees in 2024.</t>
    </r>
  </si>
  <si>
    <r>
      <t>Waterbury Hospital</t>
    </r>
    <r>
      <rPr>
        <vertAlign val="superscript"/>
        <sz val="12"/>
        <color rgb="FF000000"/>
        <rFont val="Arial"/>
        <family val="2"/>
      </rPr>
      <t>1,2</t>
    </r>
  </si>
  <si>
    <t>data for CY2023.</t>
  </si>
  <si>
    <r>
      <rPr>
        <vertAlign val="superscript"/>
        <sz val="12"/>
        <color rgb="FF000000"/>
        <rFont val="Arial"/>
        <family val="2"/>
      </rPr>
      <t>1</t>
    </r>
    <r>
      <rPr>
        <sz val="12"/>
        <color rgb="FF000000"/>
        <rFont val="Arial"/>
        <family val="2"/>
      </rPr>
      <t>Nuvance Hospitals (Danbury, Norwalk, and Sharon), Trinity Health of New England Hospitals (St. Francis, St. Mary's, and Johnson Memorial), Waterbury Hospital, and William W. Backus Hospital submitted revised</t>
    </r>
  </si>
  <si>
    <r>
      <rPr>
        <vertAlign val="superscript"/>
        <sz val="12"/>
        <color rgb="FF000000"/>
        <rFont val="Arial"/>
        <family val="2"/>
      </rPr>
      <t>8</t>
    </r>
    <r>
      <rPr>
        <sz val="12"/>
        <color rgb="FF000000"/>
        <rFont val="Arial"/>
        <family val="2"/>
      </rPr>
      <t>New prohibitions: in CY 2022, no Facility Fees for A&amp;M visits was mandated.</t>
    </r>
  </si>
  <si>
    <r>
      <t>Waterbury Hospital</t>
    </r>
    <r>
      <rPr>
        <vertAlign val="superscript"/>
        <sz val="12"/>
        <color rgb="FF000000"/>
        <rFont val="Arial"/>
        <family val="2"/>
      </rPr>
      <t>7</t>
    </r>
  </si>
  <si>
    <r>
      <t>CY 2022</t>
    </r>
    <r>
      <rPr>
        <b/>
        <vertAlign val="superscript"/>
        <sz val="12"/>
        <color theme="0"/>
        <rFont val="Arial"/>
        <family val="2"/>
      </rPr>
      <t>8</t>
    </r>
  </si>
  <si>
    <r>
      <rPr>
        <vertAlign val="superscript"/>
        <sz val="12"/>
        <color rgb="FF000000"/>
        <rFont val="Arial"/>
        <family val="2"/>
      </rPr>
      <t>2</t>
    </r>
    <r>
      <rPr>
        <sz val="12"/>
        <color rgb="FF000000"/>
        <rFont val="Arial"/>
        <family val="2"/>
      </rPr>
      <t>Mount Sinai Rehabilitation Hospital facility fee revenue and visits is included in the Saint Francis Hospital &amp; Medical Center facility fee filing, but had no on campus facility fees in 2024.</t>
    </r>
  </si>
  <si>
    <r>
      <t>St. Francis Hospital &amp; Medical Ctr</t>
    </r>
    <r>
      <rPr>
        <vertAlign val="superscript"/>
        <sz val="12"/>
        <color rgb="FF000000"/>
        <rFont val="Arial"/>
        <family val="2"/>
      </rPr>
      <t>1,2</t>
    </r>
  </si>
  <si>
    <r>
      <t>3</t>
    </r>
    <r>
      <rPr>
        <sz val="12"/>
        <color rgb="FF000000"/>
        <rFont val="Arial"/>
        <family val="2"/>
      </rPr>
      <t>Hospital for Special Care facility fees paid was down in CY 2023 due to staffing shortages in the patient financial services department for billing.  Staffing was back up in CY 2024, billing resumed which led to increased payments.</t>
    </r>
  </si>
  <si>
    <r>
      <t>Hospital for Special Care</t>
    </r>
    <r>
      <rPr>
        <vertAlign val="superscript"/>
        <sz val="12"/>
        <color rgb="FF000000"/>
        <rFont val="Arial"/>
        <family val="2"/>
      </rPr>
      <t>3</t>
    </r>
  </si>
  <si>
    <r>
      <rPr>
        <vertAlign val="superscript"/>
        <sz val="12"/>
        <color rgb="FF000000"/>
        <rFont val="Arial"/>
        <family val="2"/>
      </rPr>
      <t>4</t>
    </r>
    <r>
      <rPr>
        <sz val="12"/>
        <color rgb="FF000000"/>
        <rFont val="Arial"/>
        <family val="2"/>
      </rPr>
      <t>New prohibitions: in CY 2022, no Facility Fees for A&amp;M visits was mandated; in CY 2024 beginning July 1st, no Facility Fees for on campus A&amp;M and E&amp;M visits with exclusions was mandated.</t>
    </r>
  </si>
  <si>
    <r>
      <t>CY 2022</t>
    </r>
    <r>
      <rPr>
        <b/>
        <vertAlign val="superscript"/>
        <sz val="12"/>
        <color theme="0"/>
        <rFont val="Arial"/>
        <family val="2"/>
      </rPr>
      <t>4</t>
    </r>
  </si>
  <si>
    <r>
      <t>CY 2024</t>
    </r>
    <r>
      <rPr>
        <b/>
        <vertAlign val="superscript"/>
        <sz val="12"/>
        <color theme="0"/>
        <rFont val="Arial"/>
        <family val="2"/>
      </rPr>
      <t>4</t>
    </r>
  </si>
  <si>
    <r>
      <rPr>
        <vertAlign val="superscript"/>
        <sz val="12"/>
        <color rgb="FF000000"/>
        <rFont val="Arial"/>
        <family val="2"/>
      </rPr>
      <t>7</t>
    </r>
    <r>
      <rPr>
        <sz val="12"/>
        <color rgb="FF000000"/>
        <rFont val="Arial"/>
        <family val="2"/>
      </rPr>
      <t xml:space="preserve">Waterbury Hospital revised CY 2023 visits data to exclude on campus related visits. However, the hospital was unable to confirm the new total.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</si>
</sst>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43" formatCode="_(* #,##0.00_);_(* \(#,##0.00\);_(* &quot;-&quot;??_);_(@_)"/>
    <numFmt numFmtId="164" formatCode="&quot;$&quot;#,##0"/>
    <numFmt numFmtId="165" formatCode="0.0%"/>
  </numFmts>
  <fonts count="29">
    <font>
      <sz val="11"/>
      <color theme="1"/>
      <name val="Aptos Narrow"/>
      <family val="2"/>
      <scheme val="minor"/>
    </font>
    <font>
      <sz val="10"/>
      <color rgb="FF000000"/>
      <name val="Times New Roman"/>
      <family val="1"/>
    </font>
    <font>
      <sz val="11"/>
      <color rgb="FF000000"/>
      <name val="Arial"/>
      <family val="2"/>
    </font>
    <font>
      <sz val="11"/>
      <color theme="1"/>
      <name val="Arial"/>
      <family val="2"/>
    </font>
    <font>
      <sz val="10"/>
      <color theme="1"/>
      <name val="Times New Roman"/>
      <family val="1"/>
    </font>
    <font>
      <b/>
      <sz val="12"/>
      <color rgb="FF000000"/>
      <name val="Arial"/>
      <family val="2"/>
    </font>
    <font>
      <b/>
      <sz val="12"/>
      <color theme="1"/>
      <name val="Arial"/>
      <family val="2"/>
    </font>
    <font>
      <sz val="12"/>
      <color rgb="FF000000"/>
      <name val="Arial"/>
      <family val="2"/>
    </font>
    <font>
      <sz val="12"/>
      <color theme="1"/>
      <name val="Arial"/>
      <family val="2"/>
    </font>
    <font>
      <sz val="12"/>
      <name val="Arial"/>
      <family val="2"/>
    </font>
    <font>
      <sz val="12"/>
      <color rgb="FF000000"/>
      <name val="Calibri"/>
      <family val="2"/>
    </font>
    <font>
      <sz val="12"/>
      <color theme="1"/>
      <name val="Calibri"/>
      <family val="2"/>
    </font>
    <font>
      <sz val="22"/>
      <color rgb="FF000000"/>
      <name val="Times New Roman"/>
      <family val="1"/>
    </font>
    <font>
      <sz val="18"/>
      <color rgb="FF000000"/>
      <name val="Arial"/>
      <family val="2"/>
    </font>
    <font>
      <sz val="20"/>
      <color rgb="FF000000"/>
      <name val="Arial"/>
      <family val="2"/>
    </font>
    <font>
      <b/>
      <sz val="14"/>
      <color rgb="FF000000"/>
      <name val="Ariel"/>
    </font>
    <font>
      <b/>
      <sz val="11"/>
      <color theme="1"/>
      <name val="Arial"/>
      <family val="2"/>
    </font>
    <font>
      <sz val="11"/>
      <name val="Arial"/>
      <family val="2"/>
    </font>
    <font>
      <b/>
      <sz val="12"/>
      <color theme="0"/>
      <name val="Arial"/>
      <family val="2"/>
    </font>
    <font>
      <b/>
      <sz val="12"/>
      <color rgb="FFFFFFFF"/>
      <name val="Arial"/>
      <family val="2"/>
    </font>
    <font>
      <b/>
      <strike/>
      <sz val="12"/>
      <color theme="0"/>
      <name val="Arial"/>
      <family val="2"/>
    </font>
    <font>
      <b/>
      <sz val="14"/>
      <color theme="0"/>
      <name val="Ariel"/>
    </font>
    <font>
      <b/>
      <sz val="10"/>
      <color theme="0"/>
      <name val="Arial"/>
      <family val="2"/>
    </font>
    <font>
      <sz val="11"/>
      <color theme="1"/>
      <name val="Aptos Narrow"/>
      <family val="2"/>
      <scheme val="minor"/>
    </font>
    <font>
      <b/>
      <sz val="12"/>
      <color rgb="FFFF0000"/>
      <name val="Wingdings 3"/>
      <family val="1"/>
      <charset val="2"/>
    </font>
    <font>
      <b/>
      <sz val="10"/>
      <color rgb="FF000000"/>
      <name val="Times New Roman"/>
      <family val="1"/>
    </font>
    <font>
      <b/>
      <sz val="10"/>
      <color theme="2" tint="-0.499984740745262"/>
      <name val="Wingdings 3"/>
      <family val="1"/>
      <charset val="2"/>
    </font>
    <font>
      <vertAlign val="superscript"/>
      <sz val="12"/>
      <color rgb="FF000000"/>
      <name val="Arial"/>
      <family val="2"/>
    </font>
    <font>
      <b/>
      <vertAlign val="superscript"/>
      <sz val="12"/>
      <color theme="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214D"/>
        <bgColor indexed="64"/>
      </patternFill>
    </fill>
    <fill>
      <patternFill patternType="solid">
        <fgColor rgb="FF00339C"/>
        <bgColor indexed="64"/>
      </patternFill>
    </fill>
    <fill>
      <patternFill patternType="solid">
        <fgColor rgb="FFC6D4FB"/>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0" fontId="23" fillId="0" borderId="0"/>
    <xf numFmtId="9" fontId="23" fillId="0" borderId="0" applyFont="0" applyFill="0" applyBorder="0" applyAlignment="0" applyProtection="0"/>
  </cellStyleXfs>
  <cellXfs count="257">
    <xf numFmtId="0" fontId="0" fillId="0" borderId="0" xfId="0"/>
    <xf numFmtId="0" fontId="2" fillId="0" borderId="0" xfId="3" applyFont="1" applyAlignment="1">
      <alignment horizontal="left" vertical="top"/>
    </xf>
    <xf numFmtId="0" fontId="3" fillId="0" borderId="0" xfId="3" applyFont="1" applyAlignment="1">
      <alignment horizontal="left" vertical="top"/>
    </xf>
    <xf numFmtId="0" fontId="1" fillId="0" borderId="0" xfId="3" applyAlignment="1">
      <alignment horizontal="left" vertical="top"/>
    </xf>
    <xf numFmtId="0" fontId="4" fillId="0" borderId="0" xfId="3" applyFont="1" applyAlignment="1">
      <alignment horizontal="left" vertical="top"/>
    </xf>
    <xf numFmtId="0" fontId="1" fillId="0" borderId="0" xfId="3" applyAlignment="1">
      <alignment horizontal="left" vertical="center"/>
    </xf>
    <xf numFmtId="0" fontId="7" fillId="0" borderId="7" xfId="3" applyFont="1" applyBorder="1" applyAlignment="1">
      <alignment horizontal="left" wrapText="1"/>
    </xf>
    <xf numFmtId="164" fontId="8" fillId="0" borderId="8" xfId="3" applyNumberFormat="1" applyFont="1" applyBorder="1" applyAlignment="1">
      <alignment horizontal="right"/>
    </xf>
    <xf numFmtId="3" fontId="8" fillId="0" borderId="10" xfId="1" applyNumberFormat="1" applyFont="1" applyFill="1" applyBorder="1" applyAlignment="1">
      <alignment horizontal="right"/>
    </xf>
    <xf numFmtId="0" fontId="7" fillId="2" borderId="12" xfId="3" applyFont="1" applyFill="1" applyBorder="1" applyAlignment="1">
      <alignment wrapText="1"/>
    </xf>
    <xf numFmtId="164" fontId="8" fillId="2" borderId="13" xfId="3" applyNumberFormat="1" applyFont="1" applyFill="1" applyBorder="1" applyAlignment="1">
      <alignment horizontal="right"/>
    </xf>
    <xf numFmtId="164" fontId="9" fillId="2" borderId="14" xfId="3" applyNumberFormat="1" applyFont="1" applyFill="1" applyBorder="1" applyAlignment="1">
      <alignment horizontal="right"/>
    </xf>
    <xf numFmtId="164" fontId="7" fillId="3" borderId="15" xfId="3" applyNumberFormat="1" applyFont="1" applyFill="1" applyBorder="1" applyAlignment="1">
      <alignment horizontal="right"/>
    </xf>
    <xf numFmtId="3" fontId="8" fillId="2" borderId="13" xfId="1" applyNumberFormat="1" applyFont="1" applyFill="1" applyBorder="1" applyAlignment="1">
      <alignment horizontal="right"/>
    </xf>
    <xf numFmtId="3" fontId="9" fillId="2" borderId="14" xfId="1" applyNumberFormat="1" applyFont="1" applyFill="1" applyBorder="1" applyAlignment="1">
      <alignment horizontal="right"/>
    </xf>
    <xf numFmtId="0" fontId="7" fillId="0" borderId="12" xfId="3" applyFont="1" applyBorder="1" applyAlignment="1">
      <alignment horizontal="left" wrapText="1"/>
    </xf>
    <xf numFmtId="164" fontId="8" fillId="0" borderId="13" xfId="3" applyNumberFormat="1" applyFont="1" applyBorder="1" applyAlignment="1">
      <alignment horizontal="right"/>
    </xf>
    <xf numFmtId="164" fontId="9" fillId="0" borderId="14" xfId="3" applyNumberFormat="1" applyFont="1" applyBorder="1" applyAlignment="1">
      <alignment horizontal="right"/>
    </xf>
    <xf numFmtId="164" fontId="7" fillId="3" borderId="15" xfId="3" applyNumberFormat="1" applyFont="1" applyFill="1" applyBorder="1" applyAlignment="1">
      <alignment horizontal="right" wrapText="1"/>
    </xf>
    <xf numFmtId="3" fontId="8" fillId="0" borderId="13" xfId="1" applyNumberFormat="1" applyFont="1" applyFill="1" applyBorder="1" applyAlignment="1">
      <alignment horizontal="right"/>
    </xf>
    <xf numFmtId="3" fontId="9" fillId="0" borderId="14" xfId="1" applyNumberFormat="1" applyFont="1" applyFill="1" applyBorder="1" applyAlignment="1">
      <alignment horizontal="right"/>
    </xf>
    <xf numFmtId="0" fontId="7" fillId="2" borderId="12" xfId="3" applyFont="1" applyFill="1" applyBorder="1" applyAlignment="1">
      <alignment horizontal="left" wrapText="1"/>
    </xf>
    <xf numFmtId="0" fontId="7" fillId="0" borderId="12" xfId="3" applyFont="1" applyBorder="1" applyAlignment="1">
      <alignment wrapText="1"/>
    </xf>
    <xf numFmtId="0" fontId="7" fillId="2" borderId="12" xfId="3" applyFont="1" applyFill="1" applyBorder="1" applyAlignment="1">
      <alignment horizontal="left"/>
    </xf>
    <xf numFmtId="0" fontId="7" fillId="2" borderId="16" xfId="3" applyFont="1" applyFill="1" applyBorder="1" applyAlignment="1">
      <alignment wrapText="1"/>
    </xf>
    <xf numFmtId="164" fontId="8" fillId="2" borderId="17" xfId="3" applyNumberFormat="1" applyFont="1" applyFill="1" applyBorder="1" applyAlignment="1">
      <alignment horizontal="right"/>
    </xf>
    <xf numFmtId="0" fontId="5" fillId="0" borderId="6" xfId="3" applyFont="1" applyBorder="1" applyAlignment="1">
      <alignment horizontal="left" vertical="center" wrapText="1"/>
    </xf>
    <xf numFmtId="164" fontId="5" fillId="3" borderId="5" xfId="3" applyNumberFormat="1" applyFont="1" applyFill="1" applyBorder="1" applyAlignment="1">
      <alignment horizontal="right" vertical="center" wrapText="1"/>
    </xf>
    <xf numFmtId="0" fontId="5" fillId="0" borderId="0" xfId="3" applyFont="1" applyAlignment="1">
      <alignment horizontal="left" vertical="center" wrapText="1"/>
    </xf>
    <xf numFmtId="164" fontId="6" fillId="0" borderId="0" xfId="3" applyNumberFormat="1" applyFont="1" applyAlignment="1">
      <alignment horizontal="right" vertical="center" wrapText="1"/>
    </xf>
    <xf numFmtId="164" fontId="5" fillId="0" borderId="0" xfId="3" applyNumberFormat="1" applyFont="1" applyAlignment="1">
      <alignment horizontal="right" vertical="center" wrapText="1"/>
    </xf>
    <xf numFmtId="3" fontId="6" fillId="0" borderId="0" xfId="1" applyNumberFormat="1" applyFont="1" applyFill="1" applyBorder="1" applyAlignment="1">
      <alignment horizontal="right" vertical="center" wrapText="1"/>
    </xf>
    <xf numFmtId="3" fontId="5" fillId="0" borderId="0" xfId="1" applyNumberFormat="1" applyFont="1" applyFill="1" applyBorder="1" applyAlignment="1">
      <alignment horizontal="right" vertical="center" wrapText="1"/>
    </xf>
    <xf numFmtId="0" fontId="7" fillId="0" borderId="0" xfId="3" applyFont="1" applyAlignment="1">
      <alignment vertical="top" wrapText="1"/>
    </xf>
    <xf numFmtId="0" fontId="7" fillId="2" borderId="7" xfId="3" applyFont="1" applyFill="1" applyBorder="1" applyAlignment="1">
      <alignment horizontal="left" wrapText="1"/>
    </xf>
    <xf numFmtId="164" fontId="8" fillId="2" borderId="8" xfId="3" applyNumberFormat="1" applyFont="1" applyFill="1" applyBorder="1" applyAlignment="1">
      <alignment horizontal="right"/>
    </xf>
    <xf numFmtId="164" fontId="9" fillId="2" borderId="8" xfId="3" applyNumberFormat="1" applyFont="1" applyFill="1" applyBorder="1" applyAlignment="1">
      <alignment horizontal="right"/>
    </xf>
    <xf numFmtId="164" fontId="9" fillId="2" borderId="8" xfId="3" applyNumberFormat="1" applyFont="1" applyFill="1" applyBorder="1" applyAlignment="1">
      <alignment horizontal="right" wrapText="1"/>
    </xf>
    <xf numFmtId="164" fontId="9" fillId="2" borderId="9" xfId="3" applyNumberFormat="1" applyFont="1" applyFill="1" applyBorder="1" applyAlignment="1">
      <alignment horizontal="right"/>
    </xf>
    <xf numFmtId="3" fontId="8" fillId="2" borderId="25" xfId="1" applyNumberFormat="1" applyFont="1" applyFill="1" applyBorder="1" applyAlignment="1">
      <alignment horizontal="right"/>
    </xf>
    <xf numFmtId="3" fontId="9" fillId="2" borderId="10" xfId="1" applyNumberFormat="1" applyFont="1" applyFill="1" applyBorder="1" applyAlignment="1">
      <alignment horizontal="right"/>
    </xf>
    <xf numFmtId="3" fontId="9" fillId="2" borderId="10" xfId="1" applyNumberFormat="1" applyFont="1" applyFill="1" applyBorder="1" applyAlignment="1">
      <alignment horizontal="right" wrapText="1"/>
    </xf>
    <xf numFmtId="3" fontId="7" fillId="2" borderId="11" xfId="1" applyNumberFormat="1" applyFont="1" applyFill="1" applyBorder="1" applyAlignment="1">
      <alignment horizontal="right"/>
    </xf>
    <xf numFmtId="164" fontId="9" fillId="0" borderId="13" xfId="3" applyNumberFormat="1" applyFont="1" applyBorder="1" applyAlignment="1">
      <alignment horizontal="right"/>
    </xf>
    <xf numFmtId="164" fontId="9" fillId="0" borderId="13" xfId="3" applyNumberFormat="1" applyFont="1" applyBorder="1" applyAlignment="1">
      <alignment horizontal="right" wrapText="1"/>
    </xf>
    <xf numFmtId="164" fontId="7" fillId="3" borderId="26" xfId="3" applyNumberFormat="1" applyFont="1" applyFill="1" applyBorder="1" applyAlignment="1">
      <alignment horizontal="right"/>
    </xf>
    <xf numFmtId="3" fontId="8" fillId="2" borderId="27" xfId="1" applyNumberFormat="1" applyFont="1" applyFill="1" applyBorder="1" applyAlignment="1">
      <alignment horizontal="right"/>
    </xf>
    <xf numFmtId="3" fontId="9" fillId="0" borderId="13" xfId="1" applyNumberFormat="1" applyFont="1" applyFill="1" applyBorder="1" applyAlignment="1">
      <alignment horizontal="right"/>
    </xf>
    <xf numFmtId="3" fontId="9" fillId="0" borderId="13" xfId="1" applyNumberFormat="1" applyFont="1" applyFill="1" applyBorder="1" applyAlignment="1">
      <alignment horizontal="right" wrapText="1"/>
    </xf>
    <xf numFmtId="3" fontId="7" fillId="0" borderId="14" xfId="1" applyNumberFormat="1" applyFont="1" applyFill="1" applyBorder="1" applyAlignment="1">
      <alignment horizontal="right"/>
    </xf>
    <xf numFmtId="164" fontId="9" fillId="2" borderId="13" xfId="3" applyNumberFormat="1" applyFont="1" applyFill="1" applyBorder="1" applyAlignment="1">
      <alignment horizontal="right"/>
    </xf>
    <xf numFmtId="164" fontId="9" fillId="2" borderId="13" xfId="3" applyNumberFormat="1" applyFont="1" applyFill="1" applyBorder="1" applyAlignment="1">
      <alignment horizontal="right" wrapText="1"/>
    </xf>
    <xf numFmtId="3" fontId="9" fillId="2" borderId="13" xfId="1" applyNumberFormat="1" applyFont="1" applyFill="1" applyBorder="1" applyAlignment="1">
      <alignment horizontal="right"/>
    </xf>
    <xf numFmtId="3" fontId="9" fillId="2" borderId="13" xfId="1" applyNumberFormat="1" applyFont="1" applyFill="1" applyBorder="1" applyAlignment="1">
      <alignment horizontal="right" wrapText="1"/>
    </xf>
    <xf numFmtId="3" fontId="7" fillId="2" borderId="14" xfId="1" applyNumberFormat="1" applyFont="1" applyFill="1" applyBorder="1" applyAlignment="1">
      <alignment horizontal="right"/>
    </xf>
    <xf numFmtId="3" fontId="8" fillId="0" borderId="27" xfId="1" applyNumberFormat="1" applyFont="1" applyFill="1" applyBorder="1" applyAlignment="1">
      <alignment horizontal="right"/>
    </xf>
    <xf numFmtId="164" fontId="9" fillId="2" borderId="14" xfId="3" applyNumberFormat="1" applyFont="1" applyFill="1" applyBorder="1" applyAlignment="1">
      <alignment horizontal="right" wrapText="1"/>
    </xf>
    <xf numFmtId="164" fontId="7" fillId="3" borderId="26" xfId="3" applyNumberFormat="1" applyFont="1" applyFill="1" applyBorder="1" applyAlignment="1">
      <alignment horizontal="right" wrapText="1"/>
    </xf>
    <xf numFmtId="3" fontId="7" fillId="2" borderId="14" xfId="1" applyNumberFormat="1" applyFont="1" applyFill="1" applyBorder="1" applyAlignment="1">
      <alignment horizontal="right" wrapText="1"/>
    </xf>
    <xf numFmtId="0" fontId="7" fillId="2" borderId="16" xfId="3" applyFont="1" applyFill="1" applyBorder="1" applyAlignment="1">
      <alignment horizontal="left"/>
    </xf>
    <xf numFmtId="164" fontId="9" fillId="2" borderId="17" xfId="3" applyNumberFormat="1" applyFont="1" applyFill="1" applyBorder="1" applyAlignment="1">
      <alignment horizontal="right"/>
    </xf>
    <xf numFmtId="164" fontId="9" fillId="2" borderId="17" xfId="3" applyNumberFormat="1" applyFont="1" applyFill="1" applyBorder="1" applyAlignment="1">
      <alignment horizontal="right" wrapText="1"/>
    </xf>
    <xf numFmtId="164" fontId="9" fillId="2" borderId="18" xfId="3" applyNumberFormat="1" applyFont="1" applyFill="1" applyBorder="1" applyAlignment="1">
      <alignment horizontal="right" wrapText="1"/>
    </xf>
    <xf numFmtId="3" fontId="8" fillId="2" borderId="29" xfId="1" applyNumberFormat="1" applyFont="1" applyFill="1" applyBorder="1" applyAlignment="1">
      <alignment horizontal="right"/>
    </xf>
    <xf numFmtId="3" fontId="9" fillId="2" borderId="30" xfId="1" applyNumberFormat="1" applyFont="1" applyFill="1" applyBorder="1" applyAlignment="1">
      <alignment horizontal="right"/>
    </xf>
    <xf numFmtId="3" fontId="9" fillId="2" borderId="30" xfId="1" applyNumberFormat="1" applyFont="1" applyFill="1" applyBorder="1" applyAlignment="1">
      <alignment horizontal="right" wrapText="1"/>
    </xf>
    <xf numFmtId="3" fontId="7" fillId="2" borderId="31" xfId="1" applyNumberFormat="1" applyFont="1" applyFill="1" applyBorder="1" applyAlignment="1">
      <alignment horizontal="right" wrapText="1"/>
    </xf>
    <xf numFmtId="9" fontId="1" fillId="0" borderId="0" xfId="4" applyFont="1" applyAlignment="1">
      <alignment horizontal="left" vertical="top"/>
    </xf>
    <xf numFmtId="9" fontId="5" fillId="0" borderId="6" xfId="4" applyFont="1" applyBorder="1" applyAlignment="1">
      <alignment horizontal="left" vertical="center" wrapText="1"/>
    </xf>
    <xf numFmtId="9" fontId="5" fillId="3" borderId="2" xfId="4" applyFont="1" applyFill="1" applyBorder="1" applyAlignment="1">
      <alignment horizontal="right" vertical="center" wrapText="1"/>
    </xf>
    <xf numFmtId="3" fontId="5" fillId="0" borderId="22" xfId="4" applyNumberFormat="1" applyFont="1" applyFill="1" applyBorder="1" applyAlignment="1">
      <alignment horizontal="right" vertical="center" wrapText="1"/>
    </xf>
    <xf numFmtId="9" fontId="5" fillId="0" borderId="0" xfId="4" applyFont="1" applyBorder="1" applyAlignment="1">
      <alignment horizontal="left" vertical="center" wrapText="1"/>
    </xf>
    <xf numFmtId="164" fontId="6" fillId="0" borderId="0" xfId="4" applyNumberFormat="1" applyFont="1" applyBorder="1" applyAlignment="1">
      <alignment horizontal="right" vertical="center" wrapText="1"/>
    </xf>
    <xf numFmtId="164" fontId="5" fillId="0" borderId="0" xfId="4" applyNumberFormat="1" applyFont="1" applyBorder="1" applyAlignment="1">
      <alignment horizontal="right" vertical="center" wrapText="1"/>
    </xf>
    <xf numFmtId="9" fontId="5" fillId="3" borderId="0" xfId="4" applyFont="1" applyFill="1" applyBorder="1" applyAlignment="1">
      <alignment horizontal="right" vertical="center" wrapText="1"/>
    </xf>
    <xf numFmtId="3" fontId="6" fillId="0" borderId="0" xfId="4" applyNumberFormat="1" applyFont="1" applyFill="1" applyBorder="1" applyAlignment="1">
      <alignment horizontal="right" vertical="center" wrapText="1"/>
    </xf>
    <xf numFmtId="3" fontId="5" fillId="0" borderId="0" xfId="4" applyNumberFormat="1" applyFont="1" applyFill="1" applyBorder="1" applyAlignment="1">
      <alignment horizontal="right" vertical="center" wrapText="1"/>
    </xf>
    <xf numFmtId="0" fontId="10" fillId="0" borderId="0" xfId="3" applyFont="1" applyAlignment="1">
      <alignment vertical="top" wrapText="1"/>
    </xf>
    <xf numFmtId="0" fontId="10" fillId="0" borderId="0" xfId="3" applyFont="1" applyAlignment="1">
      <alignment horizontal="left" vertical="center"/>
    </xf>
    <xf numFmtId="0" fontId="11" fillId="0" borderId="0" xfId="5" applyFont="1" applyAlignment="1">
      <alignment horizontal="left" vertical="top"/>
    </xf>
    <xf numFmtId="0" fontId="11" fillId="0" borderId="0" xfId="3" applyFont="1" applyAlignment="1">
      <alignment vertical="top" wrapText="1"/>
    </xf>
    <xf numFmtId="0" fontId="12" fillId="0" borderId="0" xfId="3" applyFont="1" applyAlignment="1">
      <alignment horizontal="left" vertical="top"/>
    </xf>
    <xf numFmtId="0" fontId="13" fillId="0" borderId="0" xfId="3" applyFont="1" applyAlignment="1">
      <alignment horizontal="left" vertical="top"/>
    </xf>
    <xf numFmtId="0" fontId="14" fillId="0" borderId="0" xfId="3" applyFont="1" applyAlignment="1">
      <alignment horizontal="left" vertical="top"/>
    </xf>
    <xf numFmtId="3" fontId="5" fillId="0" borderId="32" xfId="4" applyNumberFormat="1" applyFont="1" applyFill="1" applyBorder="1" applyAlignment="1">
      <alignment horizontal="right" vertical="center" wrapText="1"/>
    </xf>
    <xf numFmtId="0" fontId="5" fillId="0" borderId="26" xfId="3" applyFont="1" applyBorder="1" applyAlignment="1">
      <alignment vertical="center"/>
    </xf>
    <xf numFmtId="0" fontId="5" fillId="3" borderId="15" xfId="3" applyFont="1" applyFill="1" applyBorder="1" applyAlignment="1">
      <alignment horizontal="center" vertical="center"/>
    </xf>
    <xf numFmtId="0" fontId="5" fillId="3" borderId="4" xfId="3" applyFont="1" applyFill="1" applyBorder="1" applyAlignment="1">
      <alignment vertical="center"/>
    </xf>
    <xf numFmtId="0" fontId="6" fillId="3" borderId="2" xfId="3" applyFont="1" applyFill="1" applyBorder="1" applyAlignment="1">
      <alignment horizontal="center" vertical="center"/>
    </xf>
    <xf numFmtId="0" fontId="6" fillId="3" borderId="3" xfId="3" applyFont="1" applyFill="1" applyBorder="1" applyAlignment="1">
      <alignment horizontal="center" vertical="center"/>
    </xf>
    <xf numFmtId="164" fontId="5" fillId="0" borderId="3" xfId="3" applyNumberFormat="1" applyFont="1" applyBorder="1" applyAlignment="1">
      <alignment horizontal="right" vertical="center" wrapText="1"/>
    </xf>
    <xf numFmtId="3" fontId="5" fillId="0" borderId="3" xfId="1" applyNumberFormat="1" applyFont="1" applyFill="1" applyBorder="1" applyAlignment="1">
      <alignment horizontal="right" vertical="center" wrapText="1"/>
    </xf>
    <xf numFmtId="3" fontId="6" fillId="0" borderId="21" xfId="1" applyNumberFormat="1" applyFont="1" applyFill="1" applyBorder="1" applyAlignment="1">
      <alignment horizontal="right" vertical="center" wrapText="1"/>
    </xf>
    <xf numFmtId="164" fontId="6" fillId="0" borderId="21" xfId="3" applyNumberFormat="1" applyFont="1" applyBorder="1" applyAlignment="1">
      <alignment horizontal="right" vertical="center" wrapText="1"/>
    </xf>
    <xf numFmtId="3" fontId="6" fillId="0" borderId="33" xfId="4" applyNumberFormat="1" applyFont="1" applyFill="1" applyBorder="1" applyAlignment="1">
      <alignment horizontal="right" vertical="center" wrapText="1"/>
    </xf>
    <xf numFmtId="164" fontId="5" fillId="0" borderId="2" xfId="4" applyNumberFormat="1" applyFont="1" applyBorder="1" applyAlignment="1">
      <alignment horizontal="right" vertical="center" wrapText="1"/>
    </xf>
    <xf numFmtId="164" fontId="6" fillId="0" borderId="21" xfId="4" applyNumberFormat="1" applyFont="1" applyBorder="1" applyAlignment="1">
      <alignment horizontal="right" vertical="center" wrapText="1"/>
    </xf>
    <xf numFmtId="164" fontId="5" fillId="0" borderId="33" xfId="4" applyNumberFormat="1" applyFont="1" applyBorder="1" applyAlignment="1">
      <alignment horizontal="right" vertical="center" wrapText="1"/>
    </xf>
    <xf numFmtId="0" fontId="16" fillId="0" borderId="25" xfId="5" applyFont="1" applyBorder="1" applyAlignment="1">
      <alignment horizontal="left" wrapText="1"/>
    </xf>
    <xf numFmtId="0" fontId="16" fillId="0" borderId="27" xfId="5" applyFont="1" applyBorder="1" applyAlignment="1">
      <alignment horizontal="left" wrapText="1"/>
    </xf>
    <xf numFmtId="0" fontId="16" fillId="0" borderId="28" xfId="5" applyFont="1" applyBorder="1" applyAlignment="1">
      <alignment horizontal="left" wrapText="1"/>
    </xf>
    <xf numFmtId="0" fontId="16" fillId="0" borderId="24" xfId="5" applyFont="1" applyBorder="1" applyAlignment="1">
      <alignment horizontal="left" wrapText="1"/>
    </xf>
    <xf numFmtId="0" fontId="16" fillId="0" borderId="35" xfId="5" applyFont="1" applyBorder="1" applyAlignment="1">
      <alignment horizontal="left" wrapText="1"/>
    </xf>
    <xf numFmtId="0" fontId="16" fillId="0" borderId="29" xfId="5" applyFont="1" applyBorder="1" applyAlignment="1">
      <alignment horizontal="left" wrapText="1"/>
    </xf>
    <xf numFmtId="0" fontId="16" fillId="0" borderId="37" xfId="5" applyFont="1" applyBorder="1" applyAlignment="1">
      <alignment horizontal="left" wrapText="1"/>
    </xf>
    <xf numFmtId="0" fontId="2" fillId="0" borderId="0" xfId="5" applyFont="1" applyAlignment="1">
      <alignment horizontal="left" vertical="top"/>
    </xf>
    <xf numFmtId="0" fontId="16" fillId="0" borderId="27" xfId="5" applyFont="1" applyBorder="1" applyAlignment="1">
      <alignment horizontal="left" vertical="center" wrapText="1"/>
    </xf>
    <xf numFmtId="164" fontId="2" fillId="0" borderId="0" xfId="5" applyNumberFormat="1" applyFont="1"/>
    <xf numFmtId="164" fontId="17" fillId="0" borderId="11" xfId="5" applyNumberFormat="1" applyFont="1" applyBorder="1" applyAlignment="1">
      <alignment wrapText="1"/>
    </xf>
    <xf numFmtId="164" fontId="17" fillId="0" borderId="14" xfId="5" applyNumberFormat="1" applyFont="1" applyBorder="1" applyAlignment="1">
      <alignment wrapText="1"/>
    </xf>
    <xf numFmtId="164" fontId="17" fillId="0" borderId="18" xfId="5" applyNumberFormat="1" applyFont="1" applyBorder="1" applyAlignment="1">
      <alignment wrapText="1"/>
    </xf>
    <xf numFmtId="0" fontId="16" fillId="0" borderId="25" xfId="5" applyFont="1" applyBorder="1" applyAlignment="1">
      <alignment horizontal="left" vertical="center" wrapText="1"/>
    </xf>
    <xf numFmtId="0" fontId="16" fillId="0" borderId="28" xfId="5" applyFont="1" applyBorder="1" applyAlignment="1">
      <alignment horizontal="left" vertical="center" wrapText="1"/>
    </xf>
    <xf numFmtId="164" fontId="17" fillId="0" borderId="9" xfId="5" applyNumberFormat="1" applyFont="1" applyBorder="1" applyAlignment="1">
      <alignment wrapText="1"/>
    </xf>
    <xf numFmtId="164" fontId="17" fillId="0" borderId="36" xfId="5" applyNumberFormat="1" applyFont="1" applyBorder="1" applyAlignment="1">
      <alignment wrapText="1"/>
    </xf>
    <xf numFmtId="164" fontId="17" fillId="0" borderId="31" xfId="5" applyNumberFormat="1" applyFont="1" applyBorder="1" applyAlignment="1">
      <alignment wrapText="1"/>
    </xf>
    <xf numFmtId="164" fontId="17" fillId="0" borderId="11" xfId="1" applyNumberFormat="1" applyFont="1" applyBorder="1" applyAlignment="1">
      <alignment wrapText="1"/>
    </xf>
    <xf numFmtId="164" fontId="17" fillId="0" borderId="14" xfId="1" applyNumberFormat="1" applyFont="1" applyBorder="1" applyAlignment="1">
      <alignment wrapText="1"/>
    </xf>
    <xf numFmtId="164" fontId="17" fillId="0" borderId="31" xfId="1" applyNumberFormat="1" applyFont="1" applyBorder="1" applyAlignment="1">
      <alignment wrapText="1"/>
    </xf>
    <xf numFmtId="0" fontId="2" fillId="0" borderId="0" xfId="5" applyFont="1" applyAlignment="1">
      <alignment vertical="top"/>
    </xf>
    <xf numFmtId="0" fontId="3" fillId="0" borderId="39" xfId="5" applyFont="1" applyBorder="1" applyAlignment="1">
      <alignment horizontal="left" wrapText="1"/>
    </xf>
    <xf numFmtId="0" fontId="3" fillId="0" borderId="40" xfId="5" applyFont="1" applyBorder="1" applyAlignment="1">
      <alignment horizontal="left" wrapText="1"/>
    </xf>
    <xf numFmtId="0" fontId="3" fillId="0" borderId="39" xfId="5" applyFont="1" applyBorder="1" applyAlignment="1">
      <alignment wrapText="1"/>
    </xf>
    <xf numFmtId="0" fontId="3" fillId="0" borderId="40" xfId="5" applyFont="1" applyBorder="1" applyAlignment="1">
      <alignment wrapText="1"/>
    </xf>
    <xf numFmtId="0" fontId="18" fillId="5" borderId="21" xfId="5" applyFont="1" applyFill="1" applyBorder="1" applyAlignment="1">
      <alignment horizontal="center" vertical="center" wrapText="1"/>
    </xf>
    <xf numFmtId="0" fontId="18" fillId="5" borderId="38" xfId="5" applyFont="1" applyFill="1" applyBorder="1" applyAlignment="1">
      <alignment vertical="center" wrapText="1"/>
    </xf>
    <xf numFmtId="0" fontId="18" fillId="5" borderId="38" xfId="5" applyFont="1" applyFill="1" applyBorder="1" applyAlignment="1">
      <alignment horizontal="center" vertical="center" wrapText="1"/>
    </xf>
    <xf numFmtId="164" fontId="18" fillId="5" borderId="34" xfId="5" applyNumberFormat="1" applyFont="1" applyFill="1" applyBorder="1" applyAlignment="1">
      <alignment horizontal="center" vertical="center" wrapText="1"/>
    </xf>
    <xf numFmtId="0" fontId="18" fillId="5" borderId="6" xfId="3" applyFont="1" applyFill="1" applyBorder="1"/>
    <xf numFmtId="0" fontId="18" fillId="5" borderId="6" xfId="3" applyFont="1" applyFill="1" applyBorder="1" applyAlignment="1">
      <alignment horizontal="center"/>
    </xf>
    <xf numFmtId="0" fontId="22" fillId="5" borderId="3" xfId="3" applyFont="1" applyFill="1" applyBorder="1" applyAlignment="1">
      <alignment horizontal="center" wrapText="1"/>
    </xf>
    <xf numFmtId="0" fontId="21" fillId="4" borderId="1" xfId="3" applyFont="1" applyFill="1" applyBorder="1" applyAlignment="1">
      <alignment horizontal="center" vertical="center"/>
    </xf>
    <xf numFmtId="0" fontId="6" fillId="3" borderId="1" xfId="3" applyFont="1" applyFill="1" applyBorder="1" applyAlignment="1">
      <alignment horizontal="center" vertical="center"/>
    </xf>
    <xf numFmtId="0" fontId="18" fillId="5" borderId="3" xfId="3" applyFont="1" applyFill="1" applyBorder="1" applyAlignment="1">
      <alignment horizontal="center"/>
    </xf>
    <xf numFmtId="164" fontId="9" fillId="0" borderId="23" xfId="3" applyNumberFormat="1" applyFont="1" applyBorder="1" applyAlignment="1">
      <alignment horizontal="right"/>
    </xf>
    <xf numFmtId="164" fontId="9" fillId="2" borderId="23" xfId="3" applyNumberFormat="1" applyFont="1" applyFill="1" applyBorder="1" applyAlignment="1">
      <alignment horizontal="right"/>
    </xf>
    <xf numFmtId="164" fontId="9" fillId="2" borderId="26" xfId="3" applyNumberFormat="1" applyFont="1" applyFill="1" applyBorder="1" applyAlignment="1">
      <alignment horizontal="right"/>
    </xf>
    <xf numFmtId="3" fontId="9" fillId="2" borderId="26" xfId="1" applyNumberFormat="1" applyFont="1" applyFill="1" applyBorder="1" applyAlignment="1">
      <alignment horizontal="right"/>
    </xf>
    <xf numFmtId="0" fontId="6" fillId="3" borderId="1" xfId="3" applyFont="1" applyFill="1" applyBorder="1" applyAlignment="1">
      <alignment vertical="center"/>
    </xf>
    <xf numFmtId="0" fontId="6" fillId="3" borderId="2" xfId="3" applyFont="1" applyFill="1" applyBorder="1" applyAlignment="1">
      <alignment vertical="center"/>
    </xf>
    <xf numFmtId="0" fontId="6" fillId="3" borderId="3" xfId="3" applyFont="1" applyFill="1" applyBorder="1" applyAlignment="1">
      <alignment vertical="center"/>
    </xf>
    <xf numFmtId="3" fontId="9" fillId="0" borderId="23" xfId="1" applyNumberFormat="1" applyFont="1" applyFill="1" applyBorder="1" applyAlignment="1">
      <alignment horizontal="right"/>
    </xf>
    <xf numFmtId="3" fontId="9" fillId="2" borderId="23" xfId="1" applyNumberFormat="1" applyFont="1" applyFill="1" applyBorder="1" applyAlignment="1">
      <alignment horizontal="right"/>
    </xf>
    <xf numFmtId="0" fontId="7" fillId="0" borderId="0" xfId="3" applyFont="1" applyAlignment="1">
      <alignment vertical="center"/>
    </xf>
    <xf numFmtId="0" fontId="7" fillId="0" borderId="0" xfId="3" applyFont="1" applyAlignment="1">
      <alignment vertical="top"/>
    </xf>
    <xf numFmtId="0" fontId="21" fillId="4" borderId="1" xfId="3" applyFont="1" applyFill="1" applyBorder="1" applyAlignment="1">
      <alignment vertical="center"/>
    </xf>
    <xf numFmtId="0" fontId="21" fillId="4" borderId="2" xfId="3" applyFont="1" applyFill="1" applyBorder="1" applyAlignment="1">
      <alignment vertical="center"/>
    </xf>
    <xf numFmtId="0" fontId="21" fillId="4" borderId="3" xfId="3" applyFont="1" applyFill="1" applyBorder="1" applyAlignment="1">
      <alignment vertical="center"/>
    </xf>
    <xf numFmtId="0" fontId="1" fillId="4" borderId="0" xfId="3" applyFill="1" applyAlignment="1">
      <alignment horizontal="left" vertical="center"/>
    </xf>
    <xf numFmtId="0" fontId="15" fillId="4" borderId="19" xfId="3" applyFont="1" applyFill="1" applyBorder="1" applyAlignment="1">
      <alignment vertical="center"/>
    </xf>
    <xf numFmtId="0" fontId="18" fillId="5" borderId="3" xfId="3" applyFont="1" applyFill="1" applyBorder="1" applyAlignment="1">
      <alignment horizontal="center" wrapText="1"/>
    </xf>
    <xf numFmtId="0" fontId="15" fillId="3" borderId="19" xfId="3" applyFont="1" applyFill="1" applyBorder="1" applyAlignment="1">
      <alignment horizontal="center" vertical="center"/>
    </xf>
    <xf numFmtId="0" fontId="18" fillId="3" borderId="15" xfId="3" applyFont="1" applyFill="1" applyBorder="1" applyAlignment="1">
      <alignment horizontal="center" vertical="center"/>
    </xf>
    <xf numFmtId="0" fontId="10" fillId="0" borderId="0" xfId="3" applyFont="1" applyAlignment="1">
      <alignment vertical="top"/>
    </xf>
    <xf numFmtId="0" fontId="10" fillId="0" borderId="0" xfId="3" applyFont="1" applyAlignment="1">
      <alignment vertical="center"/>
    </xf>
    <xf numFmtId="0" fontId="11" fillId="0" borderId="0" xfId="3" applyFont="1" applyAlignment="1">
      <alignment vertical="top"/>
    </xf>
    <xf numFmtId="165" fontId="4" fillId="0" borderId="0" xfId="4" applyNumberFormat="1" applyFont="1" applyBorder="1" applyAlignment="1">
      <alignment horizontal="left" vertical="top"/>
    </xf>
    <xf numFmtId="165" fontId="0" fillId="0" borderId="0" xfId="4" applyNumberFormat="1" applyFont="1" applyBorder="1" applyAlignment="1">
      <alignment horizontal="left" vertical="top"/>
    </xf>
    <xf numFmtId="0" fontId="7" fillId="0" borderId="0" xfId="3" applyFont="1" applyAlignment="1">
      <alignment horizontal="left" vertical="top"/>
    </xf>
    <xf numFmtId="164" fontId="7" fillId="3" borderId="0" xfId="3" applyNumberFormat="1" applyFont="1" applyFill="1" applyAlignment="1">
      <alignment horizontal="right" wrapText="1"/>
    </xf>
    <xf numFmtId="0" fontId="7" fillId="3" borderId="12" xfId="3" applyFont="1" applyFill="1" applyBorder="1" applyAlignment="1">
      <alignment horizontal="left" wrapText="1"/>
    </xf>
    <xf numFmtId="164" fontId="8" fillId="3" borderId="13" xfId="3" applyNumberFormat="1" applyFont="1" applyFill="1" applyBorder="1" applyAlignment="1">
      <alignment horizontal="right"/>
    </xf>
    <xf numFmtId="164" fontId="9" fillId="3" borderId="13" xfId="3" applyNumberFormat="1" applyFont="1" applyFill="1" applyBorder="1" applyAlignment="1">
      <alignment horizontal="right"/>
    </xf>
    <xf numFmtId="164" fontId="9" fillId="3" borderId="13" xfId="3" applyNumberFormat="1" applyFont="1" applyFill="1" applyBorder="1" applyAlignment="1">
      <alignment horizontal="right" wrapText="1"/>
    </xf>
    <xf numFmtId="164" fontId="9" fillId="3" borderId="14" xfId="3" applyNumberFormat="1" applyFont="1" applyFill="1" applyBorder="1" applyAlignment="1">
      <alignment horizontal="right"/>
    </xf>
    <xf numFmtId="3" fontId="8" fillId="3" borderId="27" xfId="1" applyNumberFormat="1" applyFont="1" applyFill="1" applyBorder="1" applyAlignment="1">
      <alignment horizontal="right"/>
    </xf>
    <xf numFmtId="3" fontId="9" fillId="3" borderId="13" xfId="1" applyNumberFormat="1" applyFont="1" applyFill="1" applyBorder="1" applyAlignment="1">
      <alignment horizontal="right"/>
    </xf>
    <xf numFmtId="3" fontId="9" fillId="3" borderId="13" xfId="1" applyNumberFormat="1" applyFont="1" applyFill="1" applyBorder="1" applyAlignment="1">
      <alignment horizontal="right" wrapText="1"/>
    </xf>
    <xf numFmtId="3" fontId="7" fillId="3" borderId="14" xfId="1" applyNumberFormat="1" applyFont="1" applyFill="1" applyBorder="1" applyAlignment="1">
      <alignment horizontal="right"/>
    </xf>
    <xf numFmtId="0" fontId="7" fillId="3" borderId="12" xfId="3" applyFont="1" applyFill="1" applyBorder="1" applyAlignment="1">
      <alignment wrapText="1"/>
    </xf>
    <xf numFmtId="164" fontId="9" fillId="3" borderId="14" xfId="3" applyNumberFormat="1" applyFont="1" applyFill="1" applyBorder="1" applyAlignment="1">
      <alignment horizontal="right" wrapText="1"/>
    </xf>
    <xf numFmtId="3" fontId="7" fillId="3" borderId="14" xfId="1" applyNumberFormat="1" applyFont="1" applyFill="1" applyBorder="1" applyAlignment="1">
      <alignment horizontal="right" wrapText="1"/>
    </xf>
    <xf numFmtId="0" fontId="1" fillId="3" borderId="0" xfId="3" applyFill="1" applyAlignment="1">
      <alignment horizontal="left" vertical="top"/>
    </xf>
    <xf numFmtId="0" fontId="7" fillId="3" borderId="12" xfId="3" applyFont="1" applyFill="1" applyBorder="1" applyAlignment="1">
      <alignment horizontal="left"/>
    </xf>
    <xf numFmtId="0" fontId="19" fillId="4" borderId="1" xfId="5" applyFont="1" applyFill="1" applyBorder="1" applyAlignment="1">
      <alignment horizontal="center" vertical="center"/>
    </xf>
    <xf numFmtId="0" fontId="3" fillId="0" borderId="41" xfId="5" applyFont="1" applyBorder="1" applyAlignment="1">
      <alignment wrapText="1"/>
    </xf>
    <xf numFmtId="0" fontId="3" fillId="0" borderId="42" xfId="5" applyFont="1" applyBorder="1" applyAlignment="1">
      <alignment wrapText="1"/>
    </xf>
    <xf numFmtId="0" fontId="3" fillId="0" borderId="13" xfId="5" applyFont="1" applyBorder="1" applyAlignment="1">
      <alignment wrapText="1"/>
    </xf>
    <xf numFmtId="0" fontId="3" fillId="0" borderId="13" xfId="5" applyFont="1" applyBorder="1" applyAlignment="1">
      <alignment horizontal="left" wrapText="1"/>
    </xf>
    <xf numFmtId="0" fontId="3" fillId="0" borderId="10" xfId="5" applyFont="1" applyBorder="1" applyAlignment="1">
      <alignment wrapText="1"/>
    </xf>
    <xf numFmtId="0" fontId="3" fillId="0" borderId="30" xfId="5" applyFont="1" applyBorder="1" applyAlignment="1">
      <alignment wrapText="1"/>
    </xf>
    <xf numFmtId="0" fontId="3" fillId="0" borderId="30" xfId="5" applyFont="1" applyBorder="1" applyAlignment="1">
      <alignment horizontal="left" wrapText="1"/>
    </xf>
    <xf numFmtId="0" fontId="18" fillId="5" borderId="43" xfId="5" applyFont="1" applyFill="1" applyBorder="1" applyAlignment="1">
      <alignment horizontal="center" vertical="center" wrapText="1"/>
    </xf>
    <xf numFmtId="164" fontId="18" fillId="5" borderId="44" xfId="5" applyNumberFormat="1" applyFont="1" applyFill="1" applyBorder="1" applyAlignment="1">
      <alignment horizontal="center" vertical="center" wrapText="1"/>
    </xf>
    <xf numFmtId="0" fontId="3" fillId="6" borderId="13" xfId="5" applyFont="1" applyFill="1" applyBorder="1" applyAlignment="1">
      <alignment wrapText="1"/>
    </xf>
    <xf numFmtId="0" fontId="3" fillId="6" borderId="13" xfId="5" applyFont="1" applyFill="1" applyBorder="1" applyAlignment="1">
      <alignment horizontal="left" wrapText="1"/>
    </xf>
    <xf numFmtId="0" fontId="16" fillId="6" borderId="25" xfId="5" applyFont="1" applyFill="1" applyBorder="1" applyAlignment="1">
      <alignment horizontal="left" wrapText="1"/>
    </xf>
    <xf numFmtId="0" fontId="3" fillId="6" borderId="10" xfId="5" applyFont="1" applyFill="1" applyBorder="1" applyAlignment="1">
      <alignment wrapText="1"/>
    </xf>
    <xf numFmtId="0" fontId="3" fillId="6" borderId="10" xfId="5" applyFont="1" applyFill="1" applyBorder="1" applyAlignment="1">
      <alignment horizontal="left" wrapText="1"/>
    </xf>
    <xf numFmtId="164" fontId="17" fillId="6" borderId="11" xfId="5" applyNumberFormat="1" applyFont="1" applyFill="1" applyBorder="1" applyAlignment="1">
      <alignment wrapText="1"/>
    </xf>
    <xf numFmtId="0" fontId="16" fillId="6" borderId="27" xfId="5" applyFont="1" applyFill="1" applyBorder="1" applyAlignment="1">
      <alignment horizontal="left" wrapText="1"/>
    </xf>
    <xf numFmtId="164" fontId="17" fillId="6" borderId="14" xfId="5" applyNumberFormat="1" applyFont="1" applyFill="1" applyBorder="1" applyAlignment="1">
      <alignment wrapText="1"/>
    </xf>
    <xf numFmtId="0" fontId="16" fillId="6" borderId="27" xfId="5" applyFont="1" applyFill="1" applyBorder="1" applyAlignment="1">
      <alignment horizontal="left" vertical="center" wrapText="1"/>
    </xf>
    <xf numFmtId="0" fontId="19" fillId="4" borderId="1" xfId="5" applyFont="1" applyFill="1" applyBorder="1" applyAlignment="1">
      <alignment vertical="center"/>
    </xf>
    <xf numFmtId="0" fontId="19" fillId="4" borderId="2" xfId="5" applyFont="1" applyFill="1" applyBorder="1" applyAlignment="1">
      <alignment vertical="center"/>
    </xf>
    <xf numFmtId="0" fontId="19" fillId="4" borderId="3" xfId="5" applyFont="1" applyFill="1" applyBorder="1" applyAlignment="1">
      <alignment vertical="center"/>
    </xf>
    <xf numFmtId="0" fontId="2" fillId="3" borderId="19" xfId="5" applyFont="1" applyFill="1" applyBorder="1" applyAlignment="1">
      <alignment horizontal="left" vertical="top"/>
    </xf>
    <xf numFmtId="0" fontId="2" fillId="3" borderId="19" xfId="5" applyFont="1" applyFill="1" applyBorder="1" applyAlignment="1">
      <alignment vertical="top"/>
    </xf>
    <xf numFmtId="164" fontId="2" fillId="3" borderId="38" xfId="5" applyNumberFormat="1" applyFont="1" applyFill="1" applyBorder="1"/>
    <xf numFmtId="164" fontId="2" fillId="3" borderId="45" xfId="5" applyNumberFormat="1" applyFont="1" applyFill="1" applyBorder="1"/>
    <xf numFmtId="164" fontId="9" fillId="0" borderId="10" xfId="3" applyNumberFormat="1" applyFont="1" applyBorder="1" applyAlignment="1">
      <alignment horizontal="right"/>
    </xf>
    <xf numFmtId="164" fontId="5" fillId="0" borderId="22" xfId="3" applyNumberFormat="1" applyFont="1" applyBorder="1" applyAlignment="1">
      <alignment horizontal="right" vertical="center" wrapText="1"/>
    </xf>
    <xf numFmtId="3" fontId="9" fillId="0" borderId="10" xfId="1" applyNumberFormat="1" applyFont="1" applyFill="1" applyBorder="1" applyAlignment="1">
      <alignment horizontal="right"/>
    </xf>
    <xf numFmtId="3" fontId="5" fillId="0" borderId="22" xfId="1" applyNumberFormat="1" applyFont="1" applyFill="1" applyBorder="1" applyAlignment="1">
      <alignment horizontal="right" vertical="center" wrapText="1"/>
    </xf>
    <xf numFmtId="0" fontId="16" fillId="3" borderId="27" xfId="5" applyFont="1" applyFill="1" applyBorder="1" applyAlignment="1">
      <alignment horizontal="left" wrapText="1"/>
    </xf>
    <xf numFmtId="0" fontId="3" fillId="3" borderId="13" xfId="5" applyFont="1" applyFill="1" applyBorder="1" applyAlignment="1">
      <alignment wrapText="1"/>
    </xf>
    <xf numFmtId="164" fontId="17" fillId="3" borderId="14" xfId="5" applyNumberFormat="1" applyFont="1" applyFill="1" applyBorder="1" applyAlignment="1">
      <alignment wrapText="1"/>
    </xf>
    <xf numFmtId="0" fontId="16" fillId="3" borderId="27" xfId="5" applyFont="1" applyFill="1" applyBorder="1" applyAlignment="1">
      <alignment horizontal="left" vertical="center" wrapText="1"/>
    </xf>
    <xf numFmtId="164" fontId="9" fillId="3" borderId="23" xfId="3" applyNumberFormat="1" applyFont="1" applyFill="1" applyBorder="1" applyAlignment="1">
      <alignment horizontal="right"/>
    </xf>
    <xf numFmtId="3" fontId="8" fillId="3" borderId="13" xfId="1" applyNumberFormat="1" applyFont="1" applyFill="1" applyBorder="1" applyAlignment="1">
      <alignment horizontal="right"/>
    </xf>
    <xf numFmtId="3" fontId="9" fillId="3" borderId="23" xfId="1" applyNumberFormat="1" applyFont="1" applyFill="1" applyBorder="1" applyAlignment="1">
      <alignment horizontal="right"/>
    </xf>
    <xf numFmtId="0" fontId="21" fillId="4" borderId="2" xfId="3" applyFont="1" applyFill="1" applyBorder="1" applyAlignment="1">
      <alignment horizontal="center" vertical="center"/>
    </xf>
    <xf numFmtId="0" fontId="24" fillId="3" borderId="23" xfId="2" applyNumberFormat="1" applyFont="1" applyFill="1" applyBorder="1" applyAlignment="1">
      <alignment horizontal="center" vertical="top"/>
    </xf>
    <xf numFmtId="3" fontId="9" fillId="2" borderId="23" xfId="3" applyNumberFormat="1" applyFont="1" applyFill="1" applyBorder="1" applyAlignment="1">
      <alignment horizontal="right"/>
    </xf>
    <xf numFmtId="0" fontId="18" fillId="4" borderId="2" xfId="3" applyFont="1" applyFill="1" applyBorder="1" applyAlignment="1">
      <alignment vertical="center"/>
    </xf>
    <xf numFmtId="0" fontId="24" fillId="3" borderId="12" xfId="2" applyNumberFormat="1" applyFont="1" applyFill="1" applyBorder="1" applyAlignment="1">
      <alignment horizontal="center" vertical="top"/>
    </xf>
    <xf numFmtId="0" fontId="24" fillId="3" borderId="26" xfId="2" applyNumberFormat="1" applyFont="1" applyFill="1" applyBorder="1" applyAlignment="1">
      <alignment horizontal="center" vertical="top"/>
    </xf>
    <xf numFmtId="0" fontId="24" fillId="3" borderId="6" xfId="2" applyNumberFormat="1" applyFont="1" applyFill="1" applyBorder="1" applyAlignment="1">
      <alignment horizontal="center" vertical="top"/>
    </xf>
    <xf numFmtId="0" fontId="25" fillId="0" borderId="46" xfId="3" applyFont="1" applyBorder="1" applyAlignment="1">
      <alignment horizontal="left" vertical="top"/>
    </xf>
    <xf numFmtId="0" fontId="25" fillId="0" borderId="20" xfId="3" applyFont="1" applyBorder="1" applyAlignment="1">
      <alignment horizontal="left" vertical="top"/>
    </xf>
    <xf numFmtId="0" fontId="25" fillId="0" borderId="47" xfId="3" applyFont="1" applyBorder="1" applyAlignment="1">
      <alignment horizontal="left" vertical="top"/>
    </xf>
    <xf numFmtId="0" fontId="25" fillId="0" borderId="4" xfId="3" applyFont="1" applyBorder="1" applyAlignment="1">
      <alignment horizontal="left" vertical="top"/>
    </xf>
    <xf numFmtId="0" fontId="24" fillId="3" borderId="16" xfId="2" applyNumberFormat="1" applyFont="1" applyFill="1" applyBorder="1" applyAlignment="1">
      <alignment horizontal="center" vertical="top"/>
    </xf>
    <xf numFmtId="0" fontId="26" fillId="0" borderId="26" xfId="3" applyFont="1" applyBorder="1" applyAlignment="1">
      <alignment horizontal="left" vertical="top"/>
    </xf>
    <xf numFmtId="0" fontId="26" fillId="0" borderId="48" xfId="3" applyFont="1" applyBorder="1" applyAlignment="1">
      <alignment horizontal="left" vertical="top"/>
    </xf>
    <xf numFmtId="0" fontId="7" fillId="0" borderId="0" xfId="5" applyFont="1" applyAlignment="1">
      <alignment vertical="center"/>
    </xf>
    <xf numFmtId="0" fontId="7" fillId="0" borderId="0" xfId="5" applyFont="1" applyAlignment="1">
      <alignment vertical="top"/>
    </xf>
    <xf numFmtId="0" fontId="7" fillId="0" borderId="0" xfId="5" applyFont="1" applyAlignment="1">
      <alignment horizontal="left" vertical="center"/>
    </xf>
    <xf numFmtId="0" fontId="7" fillId="0" borderId="0" xfId="0" applyFont="1" applyAlignment="1">
      <alignment horizontal="left" vertical="top"/>
    </xf>
    <xf numFmtId="0" fontId="7" fillId="0" borderId="0" xfId="0" applyFont="1" applyAlignment="1">
      <alignment horizontal="left" vertical="center"/>
    </xf>
    <xf numFmtId="0" fontId="0" fillId="0" borderId="0" xfId="0" applyAlignment="1">
      <alignment horizontal="left" vertical="top"/>
    </xf>
    <xf numFmtId="0" fontId="7" fillId="0" borderId="0" xfId="0" applyFont="1" applyAlignment="1">
      <alignment vertical="top"/>
    </xf>
    <xf numFmtId="0" fontId="12" fillId="0" borderId="0" xfId="0" applyFont="1" applyAlignment="1">
      <alignment horizontal="left" vertical="top"/>
    </xf>
    <xf numFmtId="0" fontId="1" fillId="0" borderId="0" xfId="0" applyFont="1" applyAlignment="1">
      <alignment horizontal="left" vertical="top"/>
    </xf>
    <xf numFmtId="165" fontId="5" fillId="0" borderId="0" xfId="8" applyNumberFormat="1" applyFont="1" applyBorder="1" applyAlignment="1">
      <alignment horizontal="right" vertical="center" wrapText="1"/>
    </xf>
    <xf numFmtId="165" fontId="5" fillId="0" borderId="0" xfId="8" applyNumberFormat="1" applyFont="1" applyAlignment="1">
      <alignment horizontal="right" vertical="center" wrapText="1"/>
    </xf>
    <xf numFmtId="0" fontId="2" fillId="3" borderId="46" xfId="5" applyFont="1" applyFill="1" applyBorder="1" applyAlignment="1">
      <alignment horizontal="left" vertical="top"/>
    </xf>
    <xf numFmtId="0" fontId="2" fillId="3" borderId="47" xfId="5" applyFont="1" applyFill="1" applyBorder="1" applyAlignment="1">
      <alignment horizontal="left" vertical="top"/>
    </xf>
    <xf numFmtId="0" fontId="2" fillId="3" borderId="0" xfId="5" applyFont="1" applyFill="1" applyAlignment="1">
      <alignment vertical="top"/>
    </xf>
    <xf numFmtId="0" fontId="2" fillId="3" borderId="0" xfId="5" applyFont="1" applyFill="1" applyAlignment="1">
      <alignment horizontal="left" vertical="top"/>
    </xf>
    <xf numFmtId="0" fontId="2" fillId="0" borderId="4" xfId="5" applyFont="1" applyBorder="1" applyAlignment="1">
      <alignment vertical="top"/>
    </xf>
    <xf numFmtId="0" fontId="2" fillId="3" borderId="49" xfId="5" applyFont="1" applyFill="1" applyBorder="1" applyAlignment="1">
      <alignment vertical="top"/>
    </xf>
    <xf numFmtId="0" fontId="2" fillId="3" borderId="49" xfId="5" applyFont="1" applyFill="1" applyBorder="1" applyAlignment="1">
      <alignment horizontal="left" vertical="top"/>
    </xf>
    <xf numFmtId="164" fontId="2" fillId="3" borderId="50" xfId="5" applyNumberFormat="1" applyFont="1" applyFill="1" applyBorder="1"/>
    <xf numFmtId="164" fontId="2" fillId="3" borderId="20" xfId="5" applyNumberFormat="1" applyFont="1" applyFill="1" applyBorder="1"/>
    <xf numFmtId="164" fontId="2" fillId="3" borderId="26" xfId="5" applyNumberFormat="1" applyFont="1" applyFill="1" applyBorder="1"/>
    <xf numFmtId="164" fontId="2" fillId="3" borderId="48" xfId="5" applyNumberFormat="1" applyFont="1" applyFill="1" applyBorder="1"/>
    <xf numFmtId="0" fontId="27" fillId="0" borderId="0" xfId="5" applyFont="1" applyAlignment="1">
      <alignment vertical="top"/>
    </xf>
    <xf numFmtId="3" fontId="9" fillId="0" borderId="23" xfId="3" applyNumberFormat="1" applyFont="1" applyBorder="1" applyAlignment="1">
      <alignment horizontal="right"/>
    </xf>
    <xf numFmtId="0" fontId="24" fillId="0" borderId="23" xfId="2" applyNumberFormat="1" applyFont="1" applyFill="1" applyBorder="1" applyAlignment="1">
      <alignment horizontal="center" vertical="top"/>
    </xf>
    <xf numFmtId="164" fontId="7" fillId="0" borderId="26" xfId="3" applyNumberFormat="1" applyFont="1" applyBorder="1" applyAlignment="1">
      <alignment horizontal="right"/>
    </xf>
    <xf numFmtId="9" fontId="1" fillId="0" borderId="0" xfId="4" applyFont="1" applyFill="1" applyAlignment="1">
      <alignment horizontal="left" vertical="top"/>
    </xf>
    <xf numFmtId="0" fontId="19" fillId="4" borderId="1" xfId="5" applyFont="1" applyFill="1" applyBorder="1" applyAlignment="1">
      <alignment horizontal="center" vertical="center"/>
    </xf>
    <xf numFmtId="0" fontId="19" fillId="4" borderId="2" xfId="5" applyFont="1" applyFill="1" applyBorder="1" applyAlignment="1">
      <alignment horizontal="center" vertical="center"/>
    </xf>
    <xf numFmtId="0" fontId="19" fillId="4" borderId="3" xfId="5" applyFont="1" applyFill="1" applyBorder="1" applyAlignment="1">
      <alignment horizontal="center" vertical="center"/>
    </xf>
    <xf numFmtId="0" fontId="1" fillId="0" borderId="0" xfId="3" applyAlignment="1">
      <alignment horizontal="left" vertical="top"/>
    </xf>
    <xf numFmtId="0" fontId="10" fillId="0" borderId="0" xfId="3" applyFont="1" applyAlignment="1">
      <alignment vertical="top" wrapText="1"/>
    </xf>
  </cellXfs>
  <cellStyles count="9">
    <cellStyle name="Comma" xfId="1" builtinId="3"/>
    <cellStyle name="Currency" xfId="2" builtinId="4"/>
    <cellStyle name="Currency 9" xfId="6" xr:uid="{98A90735-57BE-4B1B-9DD1-81D38409B115}"/>
    <cellStyle name="Normal" xfId="0" builtinId="0"/>
    <cellStyle name="Normal 2" xfId="3" xr:uid="{06CF04F1-465B-49A2-AC71-6A0AB7EBC75C}"/>
    <cellStyle name="Normal 2 6" xfId="5" xr:uid="{76DA4C09-444E-4C62-9F64-9A388054AE39}"/>
    <cellStyle name="Normal 4 6" xfId="7" xr:uid="{1095F414-8C4A-4CB1-BC72-F6B48710D8D6}"/>
    <cellStyle name="Percent" xfId="8" builtinId="5"/>
    <cellStyle name="Percent 2" xfId="4" xr:uid="{7B444E3B-139D-4F33-A776-2114123FE411}"/>
  </cellStyles>
  <dxfs count="18">
    <dxf>
      <font>
        <color rgb="FF196B24"/>
      </font>
    </dxf>
    <dxf>
      <font>
        <color rgb="FFC00000"/>
      </font>
    </dxf>
    <dxf>
      <font>
        <color rgb="FF196B24"/>
      </font>
    </dxf>
    <dxf>
      <font>
        <color rgb="FFC00000"/>
      </font>
    </dxf>
    <dxf>
      <font>
        <color rgb="FFC00000"/>
      </font>
    </dxf>
    <dxf>
      <font>
        <color rgb="FF196B24"/>
      </font>
    </dxf>
    <dxf>
      <font>
        <color rgb="FFC00000"/>
      </font>
    </dxf>
    <dxf>
      <font>
        <color rgb="FF196B24"/>
      </font>
    </dxf>
    <dxf>
      <font>
        <color rgb="FFD8343E"/>
      </font>
    </dxf>
    <dxf>
      <font>
        <color rgb="FF02B346"/>
      </font>
    </dxf>
    <dxf>
      <font>
        <color rgb="FFD8343E"/>
      </font>
    </dxf>
    <dxf>
      <font>
        <color rgb="FF02B346"/>
      </font>
    </dxf>
    <dxf>
      <font>
        <color rgb="FFC00000"/>
      </font>
    </dxf>
    <dxf>
      <font>
        <color rgb="FF196B24"/>
      </font>
    </dxf>
    <dxf>
      <font>
        <color rgb="FFC00000"/>
      </font>
    </dxf>
    <dxf>
      <font>
        <color rgb="FF196B24"/>
      </font>
    </dxf>
    <dxf>
      <font>
        <color rgb="FFC00000"/>
      </font>
    </dxf>
    <dxf>
      <font>
        <color rgb="FF196B24"/>
      </font>
    </dxf>
  </dxfs>
  <tableStyles count="1" defaultTableStyle="TableStyleMedium2" defaultPivotStyle="PivotStyleLight16">
    <tableStyle name="Invisible" pivot="0" table="0" count="0" xr9:uid="{D7935134-75CD-4189-941F-8DD2AA61D2A2}"/>
  </tableStyles>
  <colors>
    <mruColors>
      <color rgb="FF02B346"/>
      <color rgb="FFF27124"/>
      <color rgb="FF00339C"/>
      <color rgb="FFC00000"/>
      <color rgb="FFC6D4FB"/>
      <color rgb="FF196B24"/>
      <color rgb="FF00214D"/>
      <color rgb="FFD8343E"/>
      <color rgb="FFEC9EA4"/>
      <color rgb="FFC9E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119150504831803"/>
          <c:y val="7.9649249887043805E-2"/>
          <c:w val="0.44886219805170441"/>
          <c:h val="0.84974118831916523"/>
        </c:manualLayout>
      </c:layout>
      <c:barChart>
        <c:barDir val="bar"/>
        <c:grouping val="clustered"/>
        <c:varyColors val="0"/>
        <c:ser>
          <c:idx val="2"/>
          <c:order val="0"/>
          <c:tx>
            <c:strRef>
              <c:f>'Table 2 ONChart Web CY2022-2024'!$V$4</c:f>
              <c:strCache>
                <c:ptCount val="1"/>
                <c:pt idx="0">
                  <c:v>CY 2024</c:v>
                </c:pt>
              </c:strCache>
            </c:strRef>
          </c:tx>
          <c:spPr>
            <a:solidFill>
              <a:srgbClr val="00339C"/>
            </a:solidFill>
          </c:spPr>
          <c:invertIfNegative val="0"/>
          <c:cat>
            <c:strRef>
              <c:f>'Table 2 ONChart Web CY2022-2024'!$S$5:$S$32</c:f>
              <c:strCache>
                <c:ptCount val="28"/>
                <c:pt idx="0">
                  <c:v>Hartford Hospital</c:v>
                </c:pt>
                <c:pt idx="1">
                  <c:v>John Dempsey Hospital </c:v>
                </c:pt>
                <c:pt idx="2">
                  <c:v>Yale New Haven Hospital</c:v>
                </c:pt>
                <c:pt idx="3">
                  <c:v>Danbury Hospital</c:v>
                </c:pt>
                <c:pt idx="4">
                  <c:v>Midstate Medical Center</c:v>
                </c:pt>
                <c:pt idx="5">
                  <c:v>William W. Backus Hospital</c:v>
                </c:pt>
                <c:pt idx="6">
                  <c:v>Hospital of Central CT</c:v>
                </c:pt>
                <c:pt idx="7">
                  <c:v>Saint Vincent's Medical Center</c:v>
                </c:pt>
                <c:pt idx="8">
                  <c:v>Stamford Hospital</c:v>
                </c:pt>
                <c:pt idx="9">
                  <c:v>Griffin Hospital</c:v>
                </c:pt>
                <c:pt idx="10">
                  <c:v>Norwalk Hospital</c:v>
                </c:pt>
                <c:pt idx="11">
                  <c:v>CT Children's Medical Center</c:v>
                </c:pt>
                <c:pt idx="12">
                  <c:v>Bristol Hospital</c:v>
                </c:pt>
                <c:pt idx="13">
                  <c:v>Charlotte Hungerford Hospital</c:v>
                </c:pt>
                <c:pt idx="14">
                  <c:v>Middlesex Hospital</c:v>
                </c:pt>
                <c:pt idx="15">
                  <c:v>Windham Memorial Hospital</c:v>
                </c:pt>
                <c:pt idx="16">
                  <c:v>Lawrence + Memorial Hospital</c:v>
                </c:pt>
                <c:pt idx="17">
                  <c:v>Greenwich Hospital</c:v>
                </c:pt>
                <c:pt idx="18">
                  <c:v>Bridgeport Hospital</c:v>
                </c:pt>
                <c:pt idx="19">
                  <c:v>Waterbury Hospital</c:v>
                </c:pt>
                <c:pt idx="20">
                  <c:v>Manchester Memorial Hospital</c:v>
                </c:pt>
                <c:pt idx="21">
                  <c:v>Vassar Health CT dba Sharon Hospital</c:v>
                </c:pt>
                <c:pt idx="22">
                  <c:v>Day Kimball Hospital</c:v>
                </c:pt>
                <c:pt idx="23">
                  <c:v>Johnson Memorial Medical Center</c:v>
                </c:pt>
                <c:pt idx="24">
                  <c:v>St. Francis Hospital &amp; Medical Ctr</c:v>
                </c:pt>
                <c:pt idx="25">
                  <c:v>Saint Mary's Hospital</c:v>
                </c:pt>
                <c:pt idx="26">
                  <c:v>Hospital for Special Care</c:v>
                </c:pt>
                <c:pt idx="27">
                  <c:v>Rockville General Hospital</c:v>
                </c:pt>
              </c:strCache>
            </c:strRef>
          </c:cat>
          <c:val>
            <c:numRef>
              <c:f>'Table 2 ONChart Web CY2022-2024'!$V$5:$V$32</c:f>
              <c:numCache>
                <c:formatCode>"$"#,##0</c:formatCode>
                <c:ptCount val="28"/>
                <c:pt idx="0">
                  <c:v>222399012</c:v>
                </c:pt>
                <c:pt idx="1">
                  <c:v>183467241.36000067</c:v>
                </c:pt>
                <c:pt idx="2">
                  <c:v>130380084.42899866</c:v>
                </c:pt>
                <c:pt idx="3">
                  <c:v>130416314</c:v>
                </c:pt>
                <c:pt idx="4">
                  <c:v>92352735.689998418</c:v>
                </c:pt>
                <c:pt idx="5">
                  <c:v>86088917.770000398</c:v>
                </c:pt>
                <c:pt idx="6">
                  <c:v>83322547.060004398</c:v>
                </c:pt>
                <c:pt idx="7">
                  <c:v>82246567.22999905</c:v>
                </c:pt>
                <c:pt idx="8">
                  <c:v>82001751.387000009</c:v>
                </c:pt>
                <c:pt idx="9">
                  <c:v>51112394</c:v>
                </c:pt>
                <c:pt idx="10">
                  <c:v>45520543</c:v>
                </c:pt>
                <c:pt idx="11">
                  <c:v>36502227.599999972</c:v>
                </c:pt>
                <c:pt idx="12">
                  <c:v>33908150</c:v>
                </c:pt>
                <c:pt idx="13">
                  <c:v>27581879.079999998</c:v>
                </c:pt>
                <c:pt idx="14">
                  <c:v>27404545.580790646</c:v>
                </c:pt>
                <c:pt idx="15">
                  <c:v>26319705.659999982</c:v>
                </c:pt>
                <c:pt idx="16">
                  <c:v>22218296.439999979</c:v>
                </c:pt>
                <c:pt idx="17">
                  <c:v>22167636.324499898</c:v>
                </c:pt>
                <c:pt idx="18">
                  <c:v>15767894.044498466</c:v>
                </c:pt>
                <c:pt idx="19">
                  <c:v>14942399.430000002</c:v>
                </c:pt>
                <c:pt idx="20">
                  <c:v>13998244.109999999</c:v>
                </c:pt>
                <c:pt idx="21">
                  <c:v>12293039</c:v>
                </c:pt>
                <c:pt idx="22">
                  <c:v>10307297</c:v>
                </c:pt>
                <c:pt idx="23">
                  <c:v>4561528.75</c:v>
                </c:pt>
                <c:pt idx="24">
                  <c:v>2900603.6900000004</c:v>
                </c:pt>
                <c:pt idx="25">
                  <c:v>1140568.93</c:v>
                </c:pt>
                <c:pt idx="26">
                  <c:v>609127</c:v>
                </c:pt>
                <c:pt idx="27">
                  <c:v>568471.67999999993</c:v>
                </c:pt>
              </c:numCache>
            </c:numRef>
          </c:val>
          <c:extLst>
            <c:ext xmlns:c16="http://schemas.microsoft.com/office/drawing/2014/chart" uri="{C3380CC4-5D6E-409C-BE32-E72D297353CC}">
              <c16:uniqueId val="{00000000-AB3E-4539-8221-40F902A35417}"/>
            </c:ext>
          </c:extLst>
        </c:ser>
        <c:ser>
          <c:idx val="1"/>
          <c:order val="1"/>
          <c:tx>
            <c:strRef>
              <c:f>'Table 2 ONChart Web CY2022-2024'!$U$4</c:f>
              <c:strCache>
                <c:ptCount val="1"/>
                <c:pt idx="0">
                  <c:v>CY 2023</c:v>
                </c:pt>
              </c:strCache>
            </c:strRef>
          </c:tx>
          <c:invertIfNegative val="0"/>
          <c:cat>
            <c:strRef>
              <c:f>'Table 2 ONChart Web CY2022-2024'!$S$5:$S$32</c:f>
              <c:strCache>
                <c:ptCount val="28"/>
                <c:pt idx="0">
                  <c:v>Hartford Hospital</c:v>
                </c:pt>
                <c:pt idx="1">
                  <c:v>John Dempsey Hospital </c:v>
                </c:pt>
                <c:pt idx="2">
                  <c:v>Yale New Haven Hospital</c:v>
                </c:pt>
                <c:pt idx="3">
                  <c:v>Danbury Hospital</c:v>
                </c:pt>
                <c:pt idx="4">
                  <c:v>Midstate Medical Center</c:v>
                </c:pt>
                <c:pt idx="5">
                  <c:v>William W. Backus Hospital</c:v>
                </c:pt>
                <c:pt idx="6">
                  <c:v>Hospital of Central CT</c:v>
                </c:pt>
                <c:pt idx="7">
                  <c:v>Saint Vincent's Medical Center</c:v>
                </c:pt>
                <c:pt idx="8">
                  <c:v>Stamford Hospital</c:v>
                </c:pt>
                <c:pt idx="9">
                  <c:v>Griffin Hospital</c:v>
                </c:pt>
                <c:pt idx="10">
                  <c:v>Norwalk Hospital</c:v>
                </c:pt>
                <c:pt idx="11">
                  <c:v>CT Children's Medical Center</c:v>
                </c:pt>
                <c:pt idx="12">
                  <c:v>Bristol Hospital</c:v>
                </c:pt>
                <c:pt idx="13">
                  <c:v>Charlotte Hungerford Hospital</c:v>
                </c:pt>
                <c:pt idx="14">
                  <c:v>Middlesex Hospital</c:v>
                </c:pt>
                <c:pt idx="15">
                  <c:v>Windham Memorial Hospital</c:v>
                </c:pt>
                <c:pt idx="16">
                  <c:v>Lawrence + Memorial Hospital</c:v>
                </c:pt>
                <c:pt idx="17">
                  <c:v>Greenwich Hospital</c:v>
                </c:pt>
                <c:pt idx="18">
                  <c:v>Bridgeport Hospital</c:v>
                </c:pt>
                <c:pt idx="19">
                  <c:v>Waterbury Hospital</c:v>
                </c:pt>
                <c:pt idx="20">
                  <c:v>Manchester Memorial Hospital</c:v>
                </c:pt>
                <c:pt idx="21">
                  <c:v>Vassar Health CT dba Sharon Hospital</c:v>
                </c:pt>
                <c:pt idx="22">
                  <c:v>Day Kimball Hospital</c:v>
                </c:pt>
                <c:pt idx="23">
                  <c:v>Johnson Memorial Medical Center</c:v>
                </c:pt>
                <c:pt idx="24">
                  <c:v>St. Francis Hospital &amp; Medical Ctr</c:v>
                </c:pt>
                <c:pt idx="25">
                  <c:v>Saint Mary's Hospital</c:v>
                </c:pt>
                <c:pt idx="26">
                  <c:v>Hospital for Special Care</c:v>
                </c:pt>
                <c:pt idx="27">
                  <c:v>Rockville General Hospital</c:v>
                </c:pt>
              </c:strCache>
            </c:strRef>
          </c:cat>
          <c:val>
            <c:numRef>
              <c:f>'Table 2 ONChart Web CY2022-2024'!$U$5:$U$32</c:f>
              <c:numCache>
                <c:formatCode>"$"#,##0</c:formatCode>
                <c:ptCount val="28"/>
                <c:pt idx="0">
                  <c:v>200207796.83999011</c:v>
                </c:pt>
                <c:pt idx="1">
                  <c:v>163625138.71000001</c:v>
                </c:pt>
                <c:pt idx="2">
                  <c:v>132724562.66849855</c:v>
                </c:pt>
                <c:pt idx="3">
                  <c:v>143041875</c:v>
                </c:pt>
                <c:pt idx="4">
                  <c:v>79549544.389998332</c:v>
                </c:pt>
                <c:pt idx="5">
                  <c:v>78312826</c:v>
                </c:pt>
                <c:pt idx="6">
                  <c:v>74562113.570002005</c:v>
                </c:pt>
                <c:pt idx="7">
                  <c:v>73600356</c:v>
                </c:pt>
                <c:pt idx="8">
                  <c:v>83982978.213499978</c:v>
                </c:pt>
                <c:pt idx="9">
                  <c:v>49949858</c:v>
                </c:pt>
                <c:pt idx="10">
                  <c:v>44580270</c:v>
                </c:pt>
                <c:pt idx="11">
                  <c:v>33635902.470000125</c:v>
                </c:pt>
                <c:pt idx="12">
                  <c:v>30316061</c:v>
                </c:pt>
                <c:pt idx="13">
                  <c:v>26148347.670000002</c:v>
                </c:pt>
                <c:pt idx="14">
                  <c:v>29171485.499065109</c:v>
                </c:pt>
                <c:pt idx="15">
                  <c:v>25229094.220000058</c:v>
                </c:pt>
                <c:pt idx="16">
                  <c:v>21865283.357499991</c:v>
                </c:pt>
                <c:pt idx="17">
                  <c:v>22223478.489499886</c:v>
                </c:pt>
                <c:pt idx="18">
                  <c:v>15777855.540998468</c:v>
                </c:pt>
                <c:pt idx="19">
                  <c:v>13826987.152497901</c:v>
                </c:pt>
                <c:pt idx="20">
                  <c:v>12100807.09</c:v>
                </c:pt>
                <c:pt idx="21">
                  <c:v>11557501</c:v>
                </c:pt>
                <c:pt idx="22">
                  <c:v>11800934</c:v>
                </c:pt>
                <c:pt idx="23">
                  <c:v>5374997.9900000002</c:v>
                </c:pt>
                <c:pt idx="24">
                  <c:v>2856321.8319999999</c:v>
                </c:pt>
                <c:pt idx="25">
                  <c:v>923839.42</c:v>
                </c:pt>
                <c:pt idx="26">
                  <c:v>500194.6</c:v>
                </c:pt>
                <c:pt idx="27">
                  <c:v>571982.19999999995</c:v>
                </c:pt>
              </c:numCache>
            </c:numRef>
          </c:val>
          <c:extLst>
            <c:ext xmlns:c16="http://schemas.microsoft.com/office/drawing/2014/chart" uri="{C3380CC4-5D6E-409C-BE32-E72D297353CC}">
              <c16:uniqueId val="{00000001-3D4F-4B08-8B37-7E4E3B898AB0}"/>
            </c:ext>
          </c:extLst>
        </c:ser>
        <c:ser>
          <c:idx val="0"/>
          <c:order val="2"/>
          <c:tx>
            <c:strRef>
              <c:f>'Table 2 ONChart Web CY2022-2024'!$T$4</c:f>
              <c:strCache>
                <c:ptCount val="1"/>
                <c:pt idx="0">
                  <c:v>CY 2022</c:v>
                </c:pt>
              </c:strCache>
            </c:strRef>
          </c:tx>
          <c:spPr>
            <a:solidFill>
              <a:srgbClr val="02B346"/>
            </a:solidFill>
          </c:spPr>
          <c:invertIfNegative val="0"/>
          <c:cat>
            <c:strRef>
              <c:f>'Table 2 ONChart Web CY2022-2024'!$S$5:$S$32</c:f>
              <c:strCache>
                <c:ptCount val="28"/>
                <c:pt idx="0">
                  <c:v>Hartford Hospital</c:v>
                </c:pt>
                <c:pt idx="1">
                  <c:v>John Dempsey Hospital </c:v>
                </c:pt>
                <c:pt idx="2">
                  <c:v>Yale New Haven Hospital</c:v>
                </c:pt>
                <c:pt idx="3">
                  <c:v>Danbury Hospital</c:v>
                </c:pt>
                <c:pt idx="4">
                  <c:v>Midstate Medical Center</c:v>
                </c:pt>
                <c:pt idx="5">
                  <c:v>William W. Backus Hospital</c:v>
                </c:pt>
                <c:pt idx="6">
                  <c:v>Hospital of Central CT</c:v>
                </c:pt>
                <c:pt idx="7">
                  <c:v>Saint Vincent's Medical Center</c:v>
                </c:pt>
                <c:pt idx="8">
                  <c:v>Stamford Hospital</c:v>
                </c:pt>
                <c:pt idx="9">
                  <c:v>Griffin Hospital</c:v>
                </c:pt>
                <c:pt idx="10">
                  <c:v>Norwalk Hospital</c:v>
                </c:pt>
                <c:pt idx="11">
                  <c:v>CT Children's Medical Center</c:v>
                </c:pt>
                <c:pt idx="12">
                  <c:v>Bristol Hospital</c:v>
                </c:pt>
                <c:pt idx="13">
                  <c:v>Charlotte Hungerford Hospital</c:v>
                </c:pt>
                <c:pt idx="14">
                  <c:v>Middlesex Hospital</c:v>
                </c:pt>
                <c:pt idx="15">
                  <c:v>Windham Memorial Hospital</c:v>
                </c:pt>
                <c:pt idx="16">
                  <c:v>Lawrence + Memorial Hospital</c:v>
                </c:pt>
                <c:pt idx="17">
                  <c:v>Greenwich Hospital</c:v>
                </c:pt>
                <c:pt idx="18">
                  <c:v>Bridgeport Hospital</c:v>
                </c:pt>
                <c:pt idx="19">
                  <c:v>Waterbury Hospital</c:v>
                </c:pt>
                <c:pt idx="20">
                  <c:v>Manchester Memorial Hospital</c:v>
                </c:pt>
                <c:pt idx="21">
                  <c:v>Vassar Health CT dba Sharon Hospital</c:v>
                </c:pt>
                <c:pt idx="22">
                  <c:v>Day Kimball Hospital</c:v>
                </c:pt>
                <c:pt idx="23">
                  <c:v>Johnson Memorial Medical Center</c:v>
                </c:pt>
                <c:pt idx="24">
                  <c:v>St. Francis Hospital &amp; Medical Ctr</c:v>
                </c:pt>
                <c:pt idx="25">
                  <c:v>Saint Mary's Hospital</c:v>
                </c:pt>
                <c:pt idx="26">
                  <c:v>Hospital for Special Care</c:v>
                </c:pt>
                <c:pt idx="27">
                  <c:v>Rockville General Hospital</c:v>
                </c:pt>
              </c:strCache>
            </c:strRef>
          </c:cat>
          <c:val>
            <c:numRef>
              <c:f>'Table 2 ONChart Web CY2022-2024'!$T$5:$T$32</c:f>
              <c:numCache>
                <c:formatCode>"$"#,##0</c:formatCode>
                <c:ptCount val="28"/>
                <c:pt idx="0">
                  <c:v>198778728</c:v>
                </c:pt>
                <c:pt idx="1">
                  <c:v>146093211.82997999</c:v>
                </c:pt>
                <c:pt idx="2">
                  <c:v>125132264.4754975</c:v>
                </c:pt>
                <c:pt idx="3">
                  <c:v>127734143</c:v>
                </c:pt>
                <c:pt idx="4">
                  <c:v>68606098.059998333</c:v>
                </c:pt>
                <c:pt idx="5">
                  <c:v>73115341</c:v>
                </c:pt>
                <c:pt idx="6">
                  <c:v>63612882</c:v>
                </c:pt>
                <c:pt idx="7">
                  <c:v>61375504</c:v>
                </c:pt>
                <c:pt idx="8">
                  <c:v>79515412.170984834</c:v>
                </c:pt>
                <c:pt idx="9">
                  <c:v>43325667</c:v>
                </c:pt>
                <c:pt idx="10">
                  <c:v>41112450</c:v>
                </c:pt>
                <c:pt idx="11">
                  <c:v>26370573.509999983</c:v>
                </c:pt>
                <c:pt idx="12">
                  <c:v>25602672</c:v>
                </c:pt>
                <c:pt idx="13">
                  <c:v>21815177</c:v>
                </c:pt>
                <c:pt idx="14">
                  <c:v>25695944.07</c:v>
                </c:pt>
                <c:pt idx="15">
                  <c:v>21959125</c:v>
                </c:pt>
                <c:pt idx="16">
                  <c:v>21739646.953999925</c:v>
                </c:pt>
                <c:pt idx="17">
                  <c:v>19708209.668499876</c:v>
                </c:pt>
                <c:pt idx="18">
                  <c:v>14174843.80899968</c:v>
                </c:pt>
                <c:pt idx="19">
                  <c:v>9000719</c:v>
                </c:pt>
                <c:pt idx="20">
                  <c:v>13704028.490000002</c:v>
                </c:pt>
                <c:pt idx="21">
                  <c:v>10251951</c:v>
                </c:pt>
                <c:pt idx="22">
                  <c:v>12110596</c:v>
                </c:pt>
                <c:pt idx="23">
                  <c:v>5534765.7399999974</c:v>
                </c:pt>
                <c:pt idx="24">
                  <c:v>3709231.1699999981</c:v>
                </c:pt>
                <c:pt idx="25">
                  <c:v>706797.13999999943</c:v>
                </c:pt>
                <c:pt idx="26">
                  <c:v>861205</c:v>
                </c:pt>
                <c:pt idx="27">
                  <c:v>784583.26000000013</c:v>
                </c:pt>
              </c:numCache>
            </c:numRef>
          </c:val>
          <c:extLst>
            <c:ext xmlns:c16="http://schemas.microsoft.com/office/drawing/2014/chart" uri="{C3380CC4-5D6E-409C-BE32-E72D297353CC}">
              <c16:uniqueId val="{00000000-3D4F-4B08-8B37-7E4E3B898AB0}"/>
            </c:ext>
          </c:extLst>
        </c:ser>
        <c:dLbls>
          <c:showLegendKey val="0"/>
          <c:showVal val="0"/>
          <c:showCatName val="0"/>
          <c:showSerName val="0"/>
          <c:showPercent val="0"/>
          <c:showBubbleSize val="0"/>
        </c:dLbls>
        <c:gapWidth val="173"/>
        <c:axId val="145698304"/>
        <c:axId val="144980736"/>
        <c:extLst/>
      </c:barChart>
      <c:catAx>
        <c:axId val="1456983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1200">
                <a:latin typeface="Arial" panose="020B0604020202020204" pitchFamily="34" charset="0"/>
                <a:cs typeface="Arial" panose="020B0604020202020204" pitchFamily="34" charset="0"/>
              </a:defRPr>
            </a:pPr>
            <a:endParaRPr lang="en-US"/>
          </a:p>
        </c:txPr>
        <c:crossAx val="144980736"/>
        <c:crosses val="autoZero"/>
        <c:auto val="1"/>
        <c:lblAlgn val="ctr"/>
        <c:lblOffset val="100"/>
        <c:noMultiLvlLbl val="0"/>
      </c:catAx>
      <c:valAx>
        <c:axId val="144980736"/>
        <c:scaling>
          <c:orientation val="minMax"/>
          <c:max val="240000000"/>
          <c:min val="0"/>
        </c:scaling>
        <c:delete val="0"/>
        <c:axPos val="b"/>
        <c:majorGridlines>
          <c:spPr>
            <a:ln w="9525" cap="flat" cmpd="sng" algn="ctr">
              <a:solidFill>
                <a:schemeClr val="bg1">
                  <a:lumMod val="95000"/>
                </a:schemeClr>
              </a:solidFill>
              <a:round/>
            </a:ln>
            <a:effectLst/>
          </c:spPr>
        </c:majorGridlines>
        <c:numFmt formatCode="&quot;$&quot;#,##0" sourceLinked="0"/>
        <c:majorTickMark val="none"/>
        <c:minorTickMark val="none"/>
        <c:tickLblPos val="nextTo"/>
        <c:spPr>
          <a:noFill/>
          <a:ln>
            <a:noFill/>
          </a:ln>
          <a:effectLst/>
        </c:spPr>
        <c:txPr>
          <a:bodyPr rot="-60000000" vert="horz"/>
          <a:lstStyle/>
          <a:p>
            <a:pPr>
              <a:defRPr sz="1200" baseline="0">
                <a:latin typeface="Arial" panose="020B0604020202020204" pitchFamily="34" charset="0"/>
                <a:cs typeface="Arial" panose="020B0604020202020204" pitchFamily="34" charset="0"/>
              </a:defRPr>
            </a:pPr>
            <a:endParaRPr lang="en-US"/>
          </a:p>
        </c:txPr>
        <c:crossAx val="145698304"/>
        <c:crosses val="autoZero"/>
        <c:crossBetween val="between"/>
        <c:majorUnit val="40000000"/>
        <c:dispUnits>
          <c:builtInUnit val="millions"/>
          <c:dispUnitsLbl>
            <c:layout>
              <c:manualLayout>
                <c:xMode val="edge"/>
                <c:yMode val="edge"/>
                <c:x val="0.62423651589005913"/>
                <c:y val="0.967880635349333"/>
              </c:manualLayout>
            </c:layout>
            <c:tx>
              <c:rich>
                <a:bodyPr rot="0" vert="horz"/>
                <a:lstStyle/>
                <a:p>
                  <a:pPr>
                    <a:defRPr sz="1200" b="0" baseline="0">
                      <a:latin typeface="Arial" panose="020B0604020202020204" pitchFamily="34" charset="0"/>
                      <a:cs typeface="Arial" panose="020B0604020202020204" pitchFamily="34" charset="0"/>
                    </a:defRPr>
                  </a:pPr>
                  <a:r>
                    <a:rPr lang="en-US" sz="1200" b="0" baseline="0">
                      <a:latin typeface="Arial" panose="020B0604020202020204" pitchFamily="34" charset="0"/>
                      <a:cs typeface="Arial" panose="020B0604020202020204" pitchFamily="34" charset="0"/>
                    </a:rPr>
                    <a:t>In Millions</a:t>
                  </a:r>
                </a:p>
              </c:rich>
            </c:tx>
            <c:spPr>
              <a:noFill/>
              <a:ln>
                <a:noFill/>
              </a:ln>
              <a:effectLst/>
            </c:spPr>
          </c:dispUnitsLbl>
        </c:dispUnits>
      </c:valAx>
      <c:spPr>
        <a:noFill/>
        <a:ln>
          <a:noFill/>
        </a:ln>
        <a:effectLst/>
      </c:spPr>
    </c:plotArea>
    <c:legend>
      <c:legendPos val="b"/>
      <c:layout>
        <c:manualLayout>
          <c:xMode val="edge"/>
          <c:yMode val="edge"/>
          <c:x val="0.8026643820818129"/>
          <c:y val="0.33330996766534526"/>
          <c:w val="0.17446976425965049"/>
          <c:h val="0.1167651454544987"/>
        </c:manualLayout>
      </c:layout>
      <c:overlay val="0"/>
      <c:spPr>
        <a:noFill/>
        <a:ln>
          <a:noFill/>
        </a:ln>
        <a:effectLst/>
      </c:spPr>
      <c:txPr>
        <a:bodyPr rot="0" vert="horz"/>
        <a:lstStyle/>
        <a:p>
          <a:pPr>
            <a:defRPr sz="1200" b="1" baseline="0">
              <a:latin typeface="Arial" panose="020B0604020202020204" pitchFamily="34" charset="0"/>
              <a:cs typeface="Arial" panose="020B0604020202020204" pitchFamily="34" charset="0"/>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500" baseline="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Facility Fees Patient Visits By Hospital: CY 2022-2024</a:t>
            </a:r>
          </a:p>
        </c:rich>
      </c:tx>
      <c:layout>
        <c:manualLayout>
          <c:xMode val="edge"/>
          <c:yMode val="edge"/>
          <c:x val="0.18623776335390507"/>
          <c:y val="8.1063553826199748E-3"/>
        </c:manualLayout>
      </c:layout>
      <c:overlay val="0"/>
      <c:spPr>
        <a:noFill/>
        <a:ln>
          <a:noFill/>
        </a:ln>
        <a:effectLst/>
      </c:spPr>
    </c:title>
    <c:autoTitleDeleted val="0"/>
    <c:plotArea>
      <c:layout>
        <c:manualLayout>
          <c:layoutTarget val="inner"/>
          <c:xMode val="edge"/>
          <c:yMode val="edge"/>
          <c:x val="0.48979221587422317"/>
          <c:y val="6.6251736915238543E-2"/>
          <c:w val="0.45786052163687185"/>
          <c:h val="0.86186454634347176"/>
        </c:manualLayout>
      </c:layout>
      <c:barChart>
        <c:barDir val="bar"/>
        <c:grouping val="clustered"/>
        <c:varyColors val="0"/>
        <c:ser>
          <c:idx val="1"/>
          <c:order val="0"/>
          <c:tx>
            <c:strRef>
              <c:f>'Table 2 ONChart Web CY2022-2024'!$AC$4</c:f>
              <c:strCache>
                <c:ptCount val="1"/>
                <c:pt idx="0">
                  <c:v>CY 2024</c:v>
                </c:pt>
              </c:strCache>
            </c:strRef>
          </c:tx>
          <c:spPr>
            <a:solidFill>
              <a:srgbClr val="00339C"/>
            </a:solidFill>
          </c:spPr>
          <c:invertIfNegative val="0"/>
          <c:cat>
            <c:strRef>
              <c:f>'Table 2 ONChart Web CY2022-2024'!$Z$5:$Z$32</c:f>
              <c:strCache>
                <c:ptCount val="28"/>
                <c:pt idx="0">
                  <c:v>Hartford Hospital</c:v>
                </c:pt>
                <c:pt idx="1">
                  <c:v>John Dempsey Hospital </c:v>
                </c:pt>
                <c:pt idx="2">
                  <c:v>Yale New Haven Hospital</c:v>
                </c:pt>
                <c:pt idx="3">
                  <c:v>Danbury Hospital</c:v>
                </c:pt>
                <c:pt idx="4">
                  <c:v>Midstate Medical Center</c:v>
                </c:pt>
                <c:pt idx="5">
                  <c:v>William W. Backus Hospital</c:v>
                </c:pt>
                <c:pt idx="6">
                  <c:v>Hospital of Central CT</c:v>
                </c:pt>
                <c:pt idx="7">
                  <c:v>Saint Vincent's Medical Center</c:v>
                </c:pt>
                <c:pt idx="8">
                  <c:v>Stamford Hospital</c:v>
                </c:pt>
                <c:pt idx="9">
                  <c:v>Griffin Hospital</c:v>
                </c:pt>
                <c:pt idx="10">
                  <c:v>Norwalk Hospital</c:v>
                </c:pt>
                <c:pt idx="11">
                  <c:v>CT Children's Medical Center</c:v>
                </c:pt>
                <c:pt idx="12">
                  <c:v>Bristol Hospital</c:v>
                </c:pt>
                <c:pt idx="13">
                  <c:v>Charlotte Hungerford Hospital</c:v>
                </c:pt>
                <c:pt idx="14">
                  <c:v>Middlesex Hospital</c:v>
                </c:pt>
                <c:pt idx="15">
                  <c:v>Windham Memorial Hospital</c:v>
                </c:pt>
                <c:pt idx="16">
                  <c:v>Lawrence + Memorial Hospital</c:v>
                </c:pt>
                <c:pt idx="17">
                  <c:v>Greenwich Hospital</c:v>
                </c:pt>
                <c:pt idx="18">
                  <c:v>Bridgeport Hospital</c:v>
                </c:pt>
                <c:pt idx="19">
                  <c:v>Waterbury Hospital</c:v>
                </c:pt>
                <c:pt idx="20">
                  <c:v>Manchester Memorial Hospital</c:v>
                </c:pt>
                <c:pt idx="21">
                  <c:v>Vassar Health CT dba Sharon Hospital</c:v>
                </c:pt>
                <c:pt idx="22">
                  <c:v>Day Kimball Hospital</c:v>
                </c:pt>
                <c:pt idx="23">
                  <c:v>Johnson Memorial Medical Center</c:v>
                </c:pt>
                <c:pt idx="24">
                  <c:v>St. Francis Hospital &amp; Medical Ctr</c:v>
                </c:pt>
                <c:pt idx="25">
                  <c:v>Saint Mary's Hospital</c:v>
                </c:pt>
                <c:pt idx="26">
                  <c:v>Hospital for Special Care</c:v>
                </c:pt>
                <c:pt idx="27">
                  <c:v>Rockville General Hospital</c:v>
                </c:pt>
              </c:strCache>
            </c:strRef>
          </c:cat>
          <c:val>
            <c:numRef>
              <c:f>'Table 2 ONChart Web CY2022-2024'!$AC$5:$AC$32</c:f>
              <c:numCache>
                <c:formatCode>#,##0</c:formatCode>
                <c:ptCount val="28"/>
                <c:pt idx="0">
                  <c:v>199437</c:v>
                </c:pt>
                <c:pt idx="1">
                  <c:v>162765</c:v>
                </c:pt>
                <c:pt idx="2">
                  <c:v>311651</c:v>
                </c:pt>
                <c:pt idx="3">
                  <c:v>130670</c:v>
                </c:pt>
                <c:pt idx="4">
                  <c:v>57080</c:v>
                </c:pt>
                <c:pt idx="5">
                  <c:v>77301</c:v>
                </c:pt>
                <c:pt idx="6">
                  <c:v>85700</c:v>
                </c:pt>
                <c:pt idx="7">
                  <c:v>55932</c:v>
                </c:pt>
                <c:pt idx="8">
                  <c:v>54407.700000000004</c:v>
                </c:pt>
                <c:pt idx="9">
                  <c:v>46254</c:v>
                </c:pt>
                <c:pt idx="10">
                  <c:v>34103</c:v>
                </c:pt>
                <c:pt idx="11">
                  <c:v>45381</c:v>
                </c:pt>
                <c:pt idx="12">
                  <c:v>81955</c:v>
                </c:pt>
                <c:pt idx="13">
                  <c:v>59604</c:v>
                </c:pt>
                <c:pt idx="14">
                  <c:v>21051</c:v>
                </c:pt>
                <c:pt idx="15">
                  <c:v>38374</c:v>
                </c:pt>
                <c:pt idx="16">
                  <c:v>50586</c:v>
                </c:pt>
                <c:pt idx="17">
                  <c:v>64089</c:v>
                </c:pt>
                <c:pt idx="18">
                  <c:v>100663</c:v>
                </c:pt>
                <c:pt idx="19">
                  <c:v>43349</c:v>
                </c:pt>
                <c:pt idx="20">
                  <c:v>13550</c:v>
                </c:pt>
                <c:pt idx="21">
                  <c:v>20257</c:v>
                </c:pt>
                <c:pt idx="22">
                  <c:v>30679</c:v>
                </c:pt>
                <c:pt idx="23">
                  <c:v>5130</c:v>
                </c:pt>
                <c:pt idx="24">
                  <c:v>16580</c:v>
                </c:pt>
                <c:pt idx="25">
                  <c:v>1247</c:v>
                </c:pt>
                <c:pt idx="26">
                  <c:v>3889</c:v>
                </c:pt>
                <c:pt idx="27">
                  <c:v>760</c:v>
                </c:pt>
              </c:numCache>
            </c:numRef>
          </c:val>
          <c:extLst>
            <c:ext xmlns:c16="http://schemas.microsoft.com/office/drawing/2014/chart" uri="{C3380CC4-5D6E-409C-BE32-E72D297353CC}">
              <c16:uniqueId val="{00000000-093B-4EDE-8150-54D46DF301FC}"/>
            </c:ext>
          </c:extLst>
        </c:ser>
        <c:ser>
          <c:idx val="0"/>
          <c:order val="1"/>
          <c:tx>
            <c:strRef>
              <c:f>'Table 2 ONChart Web CY2022-2024'!$AB$4</c:f>
              <c:strCache>
                <c:ptCount val="1"/>
                <c:pt idx="0">
                  <c:v>CY 2023</c:v>
                </c:pt>
              </c:strCache>
            </c:strRef>
          </c:tx>
          <c:spPr>
            <a:solidFill>
              <a:srgbClr val="F27124"/>
            </a:solidFill>
          </c:spPr>
          <c:invertIfNegative val="0"/>
          <c:cat>
            <c:strRef>
              <c:f>'Table 2 ONChart Web CY2022-2024'!$Z$5:$Z$32</c:f>
              <c:strCache>
                <c:ptCount val="28"/>
                <c:pt idx="0">
                  <c:v>Hartford Hospital</c:v>
                </c:pt>
                <c:pt idx="1">
                  <c:v>John Dempsey Hospital </c:v>
                </c:pt>
                <c:pt idx="2">
                  <c:v>Yale New Haven Hospital</c:v>
                </c:pt>
                <c:pt idx="3">
                  <c:v>Danbury Hospital</c:v>
                </c:pt>
                <c:pt idx="4">
                  <c:v>Midstate Medical Center</c:v>
                </c:pt>
                <c:pt idx="5">
                  <c:v>William W. Backus Hospital</c:v>
                </c:pt>
                <c:pt idx="6">
                  <c:v>Hospital of Central CT</c:v>
                </c:pt>
                <c:pt idx="7">
                  <c:v>Saint Vincent's Medical Center</c:v>
                </c:pt>
                <c:pt idx="8">
                  <c:v>Stamford Hospital</c:v>
                </c:pt>
                <c:pt idx="9">
                  <c:v>Griffin Hospital</c:v>
                </c:pt>
                <c:pt idx="10">
                  <c:v>Norwalk Hospital</c:v>
                </c:pt>
                <c:pt idx="11">
                  <c:v>CT Children's Medical Center</c:v>
                </c:pt>
                <c:pt idx="12">
                  <c:v>Bristol Hospital</c:v>
                </c:pt>
                <c:pt idx="13">
                  <c:v>Charlotte Hungerford Hospital</c:v>
                </c:pt>
                <c:pt idx="14">
                  <c:v>Middlesex Hospital</c:v>
                </c:pt>
                <c:pt idx="15">
                  <c:v>Windham Memorial Hospital</c:v>
                </c:pt>
                <c:pt idx="16">
                  <c:v>Lawrence + Memorial Hospital</c:v>
                </c:pt>
                <c:pt idx="17">
                  <c:v>Greenwich Hospital</c:v>
                </c:pt>
                <c:pt idx="18">
                  <c:v>Bridgeport Hospital</c:v>
                </c:pt>
                <c:pt idx="19">
                  <c:v>Waterbury Hospital</c:v>
                </c:pt>
                <c:pt idx="20">
                  <c:v>Manchester Memorial Hospital</c:v>
                </c:pt>
                <c:pt idx="21">
                  <c:v>Vassar Health CT dba Sharon Hospital</c:v>
                </c:pt>
                <c:pt idx="22">
                  <c:v>Day Kimball Hospital</c:v>
                </c:pt>
                <c:pt idx="23">
                  <c:v>Johnson Memorial Medical Center</c:v>
                </c:pt>
                <c:pt idx="24">
                  <c:v>St. Francis Hospital &amp; Medical Ctr</c:v>
                </c:pt>
                <c:pt idx="25">
                  <c:v>Saint Mary's Hospital</c:v>
                </c:pt>
                <c:pt idx="26">
                  <c:v>Hospital for Special Care</c:v>
                </c:pt>
                <c:pt idx="27">
                  <c:v>Rockville General Hospital</c:v>
                </c:pt>
              </c:strCache>
            </c:strRef>
          </c:cat>
          <c:val>
            <c:numRef>
              <c:f>'Table 2 ONChart Web CY2022-2024'!$AB$5:$AB$32</c:f>
              <c:numCache>
                <c:formatCode>#,##0</c:formatCode>
                <c:ptCount val="28"/>
                <c:pt idx="0">
                  <c:v>185509</c:v>
                </c:pt>
                <c:pt idx="1">
                  <c:v>153679</c:v>
                </c:pt>
                <c:pt idx="2">
                  <c:v>329631</c:v>
                </c:pt>
                <c:pt idx="3">
                  <c:v>132908</c:v>
                </c:pt>
                <c:pt idx="4">
                  <c:v>54631</c:v>
                </c:pt>
                <c:pt idx="5">
                  <c:v>75647</c:v>
                </c:pt>
                <c:pt idx="6">
                  <c:v>83384</c:v>
                </c:pt>
                <c:pt idx="7">
                  <c:v>52381</c:v>
                </c:pt>
                <c:pt idx="8">
                  <c:v>46658</c:v>
                </c:pt>
                <c:pt idx="9">
                  <c:v>52463</c:v>
                </c:pt>
                <c:pt idx="10">
                  <c:v>35015</c:v>
                </c:pt>
                <c:pt idx="11">
                  <c:v>44325</c:v>
                </c:pt>
                <c:pt idx="12">
                  <c:v>67827</c:v>
                </c:pt>
                <c:pt idx="13">
                  <c:v>58586</c:v>
                </c:pt>
                <c:pt idx="14">
                  <c:v>20220</c:v>
                </c:pt>
                <c:pt idx="15">
                  <c:v>36854</c:v>
                </c:pt>
                <c:pt idx="16">
                  <c:v>51240</c:v>
                </c:pt>
                <c:pt idx="17">
                  <c:v>65697</c:v>
                </c:pt>
                <c:pt idx="18">
                  <c:v>92263</c:v>
                </c:pt>
                <c:pt idx="19">
                  <c:v>41344</c:v>
                </c:pt>
                <c:pt idx="20">
                  <c:v>12675</c:v>
                </c:pt>
                <c:pt idx="21">
                  <c:v>19543</c:v>
                </c:pt>
                <c:pt idx="22">
                  <c:v>38127</c:v>
                </c:pt>
                <c:pt idx="23">
                  <c:v>6433</c:v>
                </c:pt>
                <c:pt idx="24">
                  <c:v>19593</c:v>
                </c:pt>
                <c:pt idx="25">
                  <c:v>1070</c:v>
                </c:pt>
                <c:pt idx="26">
                  <c:v>4540</c:v>
                </c:pt>
                <c:pt idx="27">
                  <c:v>793</c:v>
                </c:pt>
              </c:numCache>
            </c:numRef>
          </c:val>
          <c:extLst>
            <c:ext xmlns:c16="http://schemas.microsoft.com/office/drawing/2014/chart" uri="{C3380CC4-5D6E-409C-BE32-E72D297353CC}">
              <c16:uniqueId val="{00000001-4D95-4086-8E5F-9437FFEAB6E4}"/>
            </c:ext>
          </c:extLst>
        </c:ser>
        <c:ser>
          <c:idx val="5"/>
          <c:order val="2"/>
          <c:tx>
            <c:strRef>
              <c:f>'Table 2 ONChart Web CY2022-2024'!$AA$4</c:f>
              <c:strCache>
                <c:ptCount val="1"/>
                <c:pt idx="0">
                  <c:v>CY 2022</c:v>
                </c:pt>
              </c:strCache>
            </c:strRef>
          </c:tx>
          <c:spPr>
            <a:solidFill>
              <a:srgbClr val="02B346"/>
            </a:solidFill>
          </c:spPr>
          <c:invertIfNegative val="0"/>
          <c:cat>
            <c:strRef>
              <c:f>'Table 2 ONChart Web CY2022-2024'!$Z$5:$Z$32</c:f>
              <c:strCache>
                <c:ptCount val="28"/>
                <c:pt idx="0">
                  <c:v>Hartford Hospital</c:v>
                </c:pt>
                <c:pt idx="1">
                  <c:v>John Dempsey Hospital </c:v>
                </c:pt>
                <c:pt idx="2">
                  <c:v>Yale New Haven Hospital</c:v>
                </c:pt>
                <c:pt idx="3">
                  <c:v>Danbury Hospital</c:v>
                </c:pt>
                <c:pt idx="4">
                  <c:v>Midstate Medical Center</c:v>
                </c:pt>
                <c:pt idx="5">
                  <c:v>William W. Backus Hospital</c:v>
                </c:pt>
                <c:pt idx="6">
                  <c:v>Hospital of Central CT</c:v>
                </c:pt>
                <c:pt idx="7">
                  <c:v>Saint Vincent's Medical Center</c:v>
                </c:pt>
                <c:pt idx="8">
                  <c:v>Stamford Hospital</c:v>
                </c:pt>
                <c:pt idx="9">
                  <c:v>Griffin Hospital</c:v>
                </c:pt>
                <c:pt idx="10">
                  <c:v>Norwalk Hospital</c:v>
                </c:pt>
                <c:pt idx="11">
                  <c:v>CT Children's Medical Center</c:v>
                </c:pt>
                <c:pt idx="12">
                  <c:v>Bristol Hospital</c:v>
                </c:pt>
                <c:pt idx="13">
                  <c:v>Charlotte Hungerford Hospital</c:v>
                </c:pt>
                <c:pt idx="14">
                  <c:v>Middlesex Hospital</c:v>
                </c:pt>
                <c:pt idx="15">
                  <c:v>Windham Memorial Hospital</c:v>
                </c:pt>
                <c:pt idx="16">
                  <c:v>Lawrence + Memorial Hospital</c:v>
                </c:pt>
                <c:pt idx="17">
                  <c:v>Greenwich Hospital</c:v>
                </c:pt>
                <c:pt idx="18">
                  <c:v>Bridgeport Hospital</c:v>
                </c:pt>
                <c:pt idx="19">
                  <c:v>Waterbury Hospital</c:v>
                </c:pt>
                <c:pt idx="20">
                  <c:v>Manchester Memorial Hospital</c:v>
                </c:pt>
                <c:pt idx="21">
                  <c:v>Vassar Health CT dba Sharon Hospital</c:v>
                </c:pt>
                <c:pt idx="22">
                  <c:v>Day Kimball Hospital</c:v>
                </c:pt>
                <c:pt idx="23">
                  <c:v>Johnson Memorial Medical Center</c:v>
                </c:pt>
                <c:pt idx="24">
                  <c:v>St. Francis Hospital &amp; Medical Ctr</c:v>
                </c:pt>
                <c:pt idx="25">
                  <c:v>Saint Mary's Hospital</c:v>
                </c:pt>
                <c:pt idx="26">
                  <c:v>Hospital for Special Care</c:v>
                </c:pt>
                <c:pt idx="27">
                  <c:v>Rockville General Hospital</c:v>
                </c:pt>
              </c:strCache>
            </c:strRef>
          </c:cat>
          <c:val>
            <c:numRef>
              <c:f>'Table 2 ONChart Web CY2022-2024'!$AA$5:$AA$32</c:f>
              <c:numCache>
                <c:formatCode>#,##0</c:formatCode>
                <c:ptCount val="28"/>
                <c:pt idx="0">
                  <c:v>161876</c:v>
                </c:pt>
                <c:pt idx="1">
                  <c:v>139359</c:v>
                </c:pt>
                <c:pt idx="2">
                  <c:v>302795</c:v>
                </c:pt>
                <c:pt idx="3">
                  <c:v>115884</c:v>
                </c:pt>
                <c:pt idx="4">
                  <c:v>51560</c:v>
                </c:pt>
                <c:pt idx="5">
                  <c:v>69250</c:v>
                </c:pt>
                <c:pt idx="6">
                  <c:v>74073</c:v>
                </c:pt>
                <c:pt idx="7">
                  <c:v>50889</c:v>
                </c:pt>
                <c:pt idx="8">
                  <c:v>38794</c:v>
                </c:pt>
                <c:pt idx="9">
                  <c:v>53508</c:v>
                </c:pt>
                <c:pt idx="10">
                  <c:v>43102</c:v>
                </c:pt>
                <c:pt idx="11">
                  <c:v>38915</c:v>
                </c:pt>
                <c:pt idx="12">
                  <c:v>62312</c:v>
                </c:pt>
                <c:pt idx="13">
                  <c:v>49766</c:v>
                </c:pt>
                <c:pt idx="14">
                  <c:v>18580</c:v>
                </c:pt>
                <c:pt idx="15">
                  <c:v>38967</c:v>
                </c:pt>
                <c:pt idx="16">
                  <c:v>49789</c:v>
                </c:pt>
                <c:pt idx="17">
                  <c:v>61327</c:v>
                </c:pt>
                <c:pt idx="18">
                  <c:v>79716</c:v>
                </c:pt>
                <c:pt idx="19">
                  <c:v>75621</c:v>
                </c:pt>
                <c:pt idx="20">
                  <c:v>12966</c:v>
                </c:pt>
                <c:pt idx="21">
                  <c:v>16846</c:v>
                </c:pt>
                <c:pt idx="22">
                  <c:v>38967</c:v>
                </c:pt>
                <c:pt idx="23">
                  <c:v>4266</c:v>
                </c:pt>
                <c:pt idx="24">
                  <c:v>22511</c:v>
                </c:pt>
                <c:pt idx="25">
                  <c:v>825</c:v>
                </c:pt>
                <c:pt idx="26">
                  <c:v>6955</c:v>
                </c:pt>
                <c:pt idx="27">
                  <c:v>1038</c:v>
                </c:pt>
              </c:numCache>
            </c:numRef>
          </c:val>
          <c:extLst>
            <c:ext xmlns:c16="http://schemas.microsoft.com/office/drawing/2014/chart" uri="{C3380CC4-5D6E-409C-BE32-E72D297353CC}">
              <c16:uniqueId val="{00000000-4D95-4086-8E5F-9437FFEAB6E4}"/>
            </c:ext>
          </c:extLst>
        </c:ser>
        <c:dLbls>
          <c:showLegendKey val="0"/>
          <c:showVal val="0"/>
          <c:showCatName val="0"/>
          <c:showSerName val="0"/>
          <c:showPercent val="0"/>
          <c:showBubbleSize val="0"/>
        </c:dLbls>
        <c:gapWidth val="173"/>
        <c:axId val="145884672"/>
        <c:axId val="145490496"/>
        <c:extLst/>
      </c:barChart>
      <c:catAx>
        <c:axId val="1458846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1200">
                <a:latin typeface="Arial" panose="020B0604020202020204" pitchFamily="34" charset="0"/>
                <a:cs typeface="Arial" panose="020B0604020202020204" pitchFamily="34" charset="0"/>
              </a:defRPr>
            </a:pPr>
            <a:endParaRPr lang="en-US"/>
          </a:p>
        </c:txPr>
        <c:crossAx val="145490496"/>
        <c:crosses val="autoZero"/>
        <c:auto val="1"/>
        <c:lblAlgn val="ctr"/>
        <c:lblOffset val="100"/>
        <c:noMultiLvlLbl val="0"/>
      </c:catAx>
      <c:valAx>
        <c:axId val="145490496"/>
        <c:scaling>
          <c:orientation val="minMax"/>
          <c:max val="400000"/>
          <c:min val="0"/>
        </c:scaling>
        <c:delete val="0"/>
        <c:axPos val="b"/>
        <c:majorGridlines>
          <c:spPr>
            <a:ln w="9525" cap="flat" cmpd="sng" algn="ctr">
              <a:solidFill>
                <a:schemeClr val="bg1">
                  <a:lumMod val="9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sz="1200" baseline="0">
                <a:latin typeface="Arial" panose="020B0604020202020204" pitchFamily="34" charset="0"/>
                <a:cs typeface="Arial" panose="020B0604020202020204" pitchFamily="34" charset="0"/>
              </a:defRPr>
            </a:pPr>
            <a:endParaRPr lang="en-US"/>
          </a:p>
        </c:txPr>
        <c:crossAx val="145884672"/>
        <c:crosses val="autoZero"/>
        <c:crossBetween val="between"/>
        <c:majorUnit val="50000"/>
        <c:minorUnit val="25000"/>
        <c:dispUnits>
          <c:builtInUnit val="thousands"/>
          <c:dispUnitsLbl>
            <c:layout>
              <c:manualLayout>
                <c:xMode val="edge"/>
                <c:yMode val="edge"/>
                <c:x val="0.62235245688109675"/>
                <c:y val="0.96633722749765427"/>
              </c:manualLayout>
            </c:layout>
            <c:tx>
              <c:rich>
                <a:bodyPr rot="0" vert="horz"/>
                <a:lstStyle/>
                <a:p>
                  <a:pPr>
                    <a:defRPr sz="1200" b="0" baseline="0">
                      <a:latin typeface="Arial" panose="020B0604020202020204" pitchFamily="34" charset="0"/>
                      <a:cs typeface="Arial" panose="020B0604020202020204" pitchFamily="34" charset="0"/>
                    </a:defRPr>
                  </a:pPr>
                  <a:r>
                    <a:rPr lang="en-US" sz="1200" b="0" baseline="0">
                      <a:latin typeface="Arial" panose="020B0604020202020204" pitchFamily="34" charset="0"/>
                      <a:cs typeface="Arial" panose="020B0604020202020204" pitchFamily="34" charset="0"/>
                    </a:rPr>
                    <a:t>In Thousands</a:t>
                  </a:r>
                </a:p>
              </c:rich>
            </c:tx>
            <c:spPr>
              <a:noFill/>
              <a:ln>
                <a:noFill/>
              </a:ln>
              <a:effectLst/>
            </c:spPr>
          </c:dispUnitsLbl>
        </c:dispUnits>
      </c:valAx>
      <c:spPr>
        <a:noFill/>
        <a:ln>
          <a:noFill/>
        </a:ln>
        <a:effectLst/>
      </c:spPr>
    </c:plotArea>
    <c:legend>
      <c:legendPos val="b"/>
      <c:layout>
        <c:manualLayout>
          <c:xMode val="edge"/>
          <c:yMode val="edge"/>
          <c:x val="0.83154844841925624"/>
          <c:y val="0.33014371365344031"/>
          <c:w val="0.13987359090401769"/>
          <c:h val="0.10373140857392826"/>
        </c:manualLayout>
      </c:layout>
      <c:overlay val="0"/>
      <c:spPr>
        <a:noFill/>
        <a:ln>
          <a:noFill/>
        </a:ln>
        <a:effectLst/>
      </c:spPr>
      <c:txPr>
        <a:bodyPr rot="0" vert="horz"/>
        <a:lstStyle/>
        <a:p>
          <a:pPr>
            <a:defRPr sz="1200" b="1" baseline="0">
              <a:latin typeface="Arial" panose="020B0604020202020204" pitchFamily="34" charset="0"/>
              <a:cs typeface="Arial" panose="020B0604020202020204" pitchFamily="34" charset="0"/>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500" baseline="0"/>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500" b="1" i="0" u="none" strike="noStrike" kern="1200" spc="0" baseline="0">
                <a:solidFill>
                  <a:schemeClr val="tx1">
                    <a:lumMod val="95000"/>
                    <a:lumOff val="5000"/>
                  </a:schemeClr>
                </a:solidFill>
                <a:latin typeface="+mn-lt"/>
                <a:ea typeface="+mn-ea"/>
                <a:cs typeface="+mn-cs"/>
              </a:defRPr>
            </a:pPr>
            <a:r>
              <a:rPr lang="en-US" sz="1400">
                <a:latin typeface="Arial" panose="020B0604020202020204" pitchFamily="34" charset="0"/>
                <a:cs typeface="Arial" panose="020B0604020202020204" pitchFamily="34" charset="0"/>
              </a:rPr>
              <a:t>Facility Fee Total Net Revenue ($ in millions) </a:t>
            </a:r>
          </a:p>
          <a:p>
            <a:pPr algn="ctr">
              <a:defRPr sz="1500"/>
            </a:pPr>
            <a:r>
              <a:rPr lang="en-US" sz="1400">
                <a:latin typeface="Arial" panose="020B0604020202020204" pitchFamily="34" charset="0"/>
                <a:cs typeface="Arial" panose="020B0604020202020204" pitchFamily="34" charset="0"/>
              </a:rPr>
              <a:t>CY 2022 - CY 2024</a:t>
            </a:r>
          </a:p>
        </c:rich>
      </c:tx>
      <c:layout>
        <c:manualLayout>
          <c:xMode val="edge"/>
          <c:yMode val="edge"/>
          <c:x val="0.20946658523264627"/>
          <c:y val="4.7494290507184747E-2"/>
        </c:manualLayout>
      </c:layout>
      <c:overlay val="0"/>
      <c:spPr>
        <a:noFill/>
        <a:ln>
          <a:noFill/>
        </a:ln>
        <a:effectLst/>
      </c:spPr>
      <c:txPr>
        <a:bodyPr rot="0" spcFirstLastPara="1" vertOverflow="ellipsis" vert="horz" wrap="square" anchor="ctr" anchorCtr="1"/>
        <a:lstStyle/>
        <a:p>
          <a:pPr algn="ctr">
            <a:defRPr sz="1500" b="1" i="0" u="none" strike="noStrike" kern="1200" spc="0" baseline="0">
              <a:solidFill>
                <a:schemeClr val="tx1">
                  <a:lumMod val="95000"/>
                  <a:lumOff val="5000"/>
                </a:schemeClr>
              </a:solidFill>
              <a:latin typeface="+mn-lt"/>
              <a:ea typeface="+mn-ea"/>
              <a:cs typeface="+mn-cs"/>
            </a:defRPr>
          </a:pPr>
          <a:endParaRPr lang="en-US"/>
        </a:p>
      </c:txPr>
    </c:title>
    <c:autoTitleDeleted val="0"/>
    <c:plotArea>
      <c:layout>
        <c:manualLayout>
          <c:layoutTarget val="inner"/>
          <c:xMode val="edge"/>
          <c:yMode val="edge"/>
          <c:x val="8.6462453697811151E-2"/>
          <c:y val="0.36533862174116932"/>
          <c:w val="0.86572354755856007"/>
          <c:h val="0.4348977984555279"/>
        </c:manualLayout>
      </c:layout>
      <c:lineChart>
        <c:grouping val="standard"/>
        <c:varyColors val="0"/>
        <c:ser>
          <c:idx val="0"/>
          <c:order val="0"/>
          <c:spPr>
            <a:ln w="63500" cap="rnd">
              <a:solidFill>
                <a:srgbClr val="00339C"/>
              </a:solidFill>
              <a:round/>
            </a:ln>
            <a:effectLst/>
          </c:spPr>
          <c:marker>
            <c:symbol val="diamond"/>
            <c:size val="9"/>
            <c:spPr>
              <a:solidFill>
                <a:schemeClr val="accent1"/>
              </a:solidFill>
              <a:ln w="9525">
                <a:solidFill>
                  <a:schemeClr val="accent1"/>
                </a:solidFill>
              </a:ln>
              <a:effectLst/>
            </c:spPr>
          </c:marker>
          <c:dLbls>
            <c:dLbl>
              <c:idx val="86"/>
              <c:dLblPos val="t"/>
              <c:showLegendKey val="0"/>
              <c:showVal val="1"/>
              <c:showCatName val="0"/>
              <c:showSerName val="0"/>
              <c:showPercent val="0"/>
              <c:showBubbleSize val="0"/>
              <c:extLst xmlns:c15="http://schemas.microsoft.com/office/drawing/2012/chart">
                <c:ext xmlns:c15="http://schemas.microsoft.com/office/drawing/2012/chart" uri="{CE6537A1-D6FC-4f65-9D91-7224C49458BB}">
                  <c15:layout>
                    <c:manualLayout>
                      <c:w val="0.10497075868872094"/>
                      <c:h val="8.3324003444881889E-2"/>
                    </c:manualLayout>
                  </c15:layout>
                </c:ext>
                <c:ext xmlns:c16="http://schemas.microsoft.com/office/drawing/2014/chart" uri="{C3380CC4-5D6E-409C-BE32-E72D297353CC}">
                  <c16:uniqueId val="{00000002-CDE3-44A9-A975-46A8C58B1221}"/>
                </c:ext>
              </c:extLst>
            </c:dLbl>
            <c:numFmt formatCode="&quot;$&quot;#0,000.0,,&quot;&quot;" sourceLinked="0"/>
            <c:spPr>
              <a:noFill/>
              <a:ln>
                <a:noFill/>
              </a:ln>
              <a:effectLst/>
            </c:spPr>
            <c:txPr>
              <a:bodyPr rot="0" spcFirstLastPara="1" vertOverflow="ellipsis" vert="horz" wrap="square" anchor="ctr" anchorCtr="1"/>
              <a:lstStyle/>
              <a:p>
                <a:pPr>
                  <a:defRPr sz="12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both"/>
            <c:errValType val="fixedVal"/>
            <c:noEndCap val="0"/>
            <c:val val="0.1"/>
            <c:spPr>
              <a:noFill/>
              <a:ln w="9525" cap="flat" cmpd="sng" algn="ctr">
                <a:solidFill>
                  <a:schemeClr val="tx1">
                    <a:lumMod val="65000"/>
                    <a:lumOff val="35000"/>
                  </a:schemeClr>
                </a:solidFill>
                <a:round/>
              </a:ln>
              <a:effectLst/>
            </c:spPr>
          </c:errBars>
          <c:cat>
            <c:strRef>
              <c:f>'Table 2 ONChart Web CY2022-2024'!$T$4:$V$4</c:f>
              <c:strCache>
                <c:ptCount val="3"/>
                <c:pt idx="0">
                  <c:v>CY 2022</c:v>
                </c:pt>
                <c:pt idx="1">
                  <c:v>CY 2023</c:v>
                </c:pt>
                <c:pt idx="2">
                  <c:v>CY 2024</c:v>
                </c:pt>
              </c:strCache>
            </c:strRef>
          </c:cat>
          <c:val>
            <c:numRef>
              <c:f>'Table 2 ONChart Web CY2022-2024'!$T$33:$V$33</c:f>
              <c:numCache>
                <c:formatCode>"$"#,##0</c:formatCode>
                <c:ptCount val="3"/>
                <c:pt idx="0">
                  <c:v>1262131770.3479605</c:v>
                </c:pt>
                <c:pt idx="1">
                  <c:v>1388018392.9235506</c:v>
                </c:pt>
                <c:pt idx="2">
                  <c:v>1462499722.2457907</c:v>
                </c:pt>
              </c:numCache>
            </c:numRef>
          </c:val>
          <c:smooth val="0"/>
          <c:extLst>
            <c:ext xmlns:c16="http://schemas.microsoft.com/office/drawing/2014/chart" uri="{C3380CC4-5D6E-409C-BE32-E72D297353CC}">
              <c16:uniqueId val="{00000005-CDE3-44A9-A975-46A8C58B1221}"/>
            </c:ext>
          </c:extLst>
        </c:ser>
        <c:dLbls>
          <c:dLblPos val="ctr"/>
          <c:showLegendKey val="0"/>
          <c:showVal val="1"/>
          <c:showCatName val="0"/>
          <c:showSerName val="0"/>
          <c:showPercent val="0"/>
          <c:showBubbleSize val="0"/>
        </c:dLbls>
        <c:marker val="1"/>
        <c:smooth val="0"/>
        <c:axId val="143891968"/>
        <c:axId val="144976128"/>
      </c:lineChart>
      <c:catAx>
        <c:axId val="143891968"/>
        <c:scaling>
          <c:orientation val="minMax"/>
        </c:scaling>
        <c:delete val="0"/>
        <c:axPos val="b"/>
        <c:numFmt formatCode="General" sourceLinked="1"/>
        <c:majorTickMark val="none"/>
        <c:minorTickMark val="none"/>
        <c:tickLblPos val="nextTo"/>
        <c:spPr>
          <a:noFill/>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txPr>
          <a:bodyPr rot="-60000000" spcFirstLastPara="1" vertOverflow="ellipsis" vert="horz" wrap="square" anchor="ctr" anchorCtr="1"/>
          <a:lstStyle/>
          <a:p>
            <a:pPr>
              <a:defRPr sz="12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n-US"/>
          </a:p>
        </c:txPr>
        <c:crossAx val="144976128"/>
        <c:crosses val="autoZero"/>
        <c:auto val="1"/>
        <c:lblAlgn val="ctr"/>
        <c:lblOffset val="100"/>
        <c:noMultiLvlLbl val="0"/>
      </c:catAx>
      <c:valAx>
        <c:axId val="144976128"/>
        <c:scaling>
          <c:orientation val="minMax"/>
          <c:min val="350000000"/>
        </c:scaling>
        <c:delete val="1"/>
        <c:axPos val="l"/>
        <c:numFmt formatCode="&quot;$&quot;#,##0" sourceLinked="1"/>
        <c:majorTickMark val="out"/>
        <c:minorTickMark val="none"/>
        <c:tickLblPos val="nextTo"/>
        <c:crossAx val="143891968"/>
        <c:crosses val="autoZero"/>
        <c:crossBetween val="between"/>
      </c:valAx>
      <c:spPr>
        <a:noFill/>
        <a:ln w="6350">
          <a:solidFill>
            <a:schemeClr val="bg1"/>
          </a:solid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b="1" baseline="0">
          <a:solidFill>
            <a:schemeClr val="tx1">
              <a:lumMod val="95000"/>
              <a:lumOff val="5000"/>
            </a:schemeClr>
          </a:solidFill>
        </a:defRPr>
      </a:pPr>
      <a:endParaRPr lang="en-US"/>
    </a:p>
  </c:txPr>
  <c:printSettings>
    <c:headerFooter/>
    <c:pageMargins b="0.75" l="0.7" r="0.7" t="0.75" header="0.3" footer="0.3"/>
    <c:pageSetup orientation="portrait"/>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500" b="1" i="0" u="none" strike="noStrike" kern="1200" spc="0" baseline="0">
                <a:solidFill>
                  <a:schemeClr val="tx1">
                    <a:lumMod val="95000"/>
                    <a:lumOff val="5000"/>
                  </a:schemeClr>
                </a:solidFill>
                <a:latin typeface="+mn-lt"/>
                <a:ea typeface="+mn-ea"/>
                <a:cs typeface="+mn-cs"/>
              </a:defRPr>
            </a:pPr>
            <a:r>
              <a:rPr lang="en-US" sz="1400">
                <a:latin typeface="Arial" panose="020B0604020202020204" pitchFamily="34" charset="0"/>
                <a:cs typeface="Arial" panose="020B0604020202020204" pitchFamily="34" charset="0"/>
              </a:rPr>
              <a:t>Facility Fee Patient Visits (in thousands)</a:t>
            </a:r>
          </a:p>
          <a:p>
            <a:pPr algn="ctr">
              <a:defRPr sz="1500"/>
            </a:pPr>
            <a:r>
              <a:rPr lang="en-US" sz="1400">
                <a:latin typeface="Arial" panose="020B0604020202020204" pitchFamily="34" charset="0"/>
                <a:cs typeface="Arial" panose="020B0604020202020204" pitchFamily="34" charset="0"/>
              </a:rPr>
              <a:t>CY 2022 - CY 2024</a:t>
            </a:r>
          </a:p>
        </c:rich>
      </c:tx>
      <c:layout>
        <c:manualLayout>
          <c:xMode val="edge"/>
          <c:yMode val="edge"/>
          <c:x val="0.25046976002144744"/>
          <c:y val="4.0322870600079101E-2"/>
        </c:manualLayout>
      </c:layout>
      <c:overlay val="0"/>
      <c:spPr>
        <a:noFill/>
        <a:ln>
          <a:noFill/>
        </a:ln>
        <a:effectLst/>
      </c:spPr>
      <c:txPr>
        <a:bodyPr rot="0" spcFirstLastPara="1" vertOverflow="ellipsis" vert="horz" wrap="square" anchor="ctr" anchorCtr="1"/>
        <a:lstStyle/>
        <a:p>
          <a:pPr algn="ctr">
            <a:defRPr sz="1500" b="1" i="0" u="none" strike="noStrike" kern="1200" spc="0" baseline="0">
              <a:solidFill>
                <a:schemeClr val="tx1">
                  <a:lumMod val="95000"/>
                  <a:lumOff val="5000"/>
                </a:schemeClr>
              </a:solidFill>
              <a:latin typeface="+mn-lt"/>
              <a:ea typeface="+mn-ea"/>
              <a:cs typeface="+mn-cs"/>
            </a:defRPr>
          </a:pPr>
          <a:endParaRPr lang="en-US"/>
        </a:p>
      </c:txPr>
    </c:title>
    <c:autoTitleDeleted val="0"/>
    <c:plotArea>
      <c:layout>
        <c:manualLayout>
          <c:layoutTarget val="inner"/>
          <c:xMode val="edge"/>
          <c:yMode val="edge"/>
          <c:x val="3.4801671227455838E-2"/>
          <c:y val="0.45675833043700581"/>
          <c:w val="0.9369431074870409"/>
          <c:h val="0.31791987759520929"/>
        </c:manualLayout>
      </c:layout>
      <c:lineChart>
        <c:grouping val="standard"/>
        <c:varyColors val="0"/>
        <c:ser>
          <c:idx val="0"/>
          <c:order val="0"/>
          <c:spPr>
            <a:ln w="63500" cap="rnd">
              <a:solidFill>
                <a:srgbClr val="F27124"/>
              </a:solidFill>
              <a:round/>
            </a:ln>
            <a:effectLst/>
          </c:spPr>
          <c:marker>
            <c:symbol val="diamond"/>
            <c:size val="9"/>
            <c:spPr>
              <a:solidFill>
                <a:srgbClr val="F27124"/>
              </a:solidFill>
              <a:ln w="9525">
                <a:solidFill>
                  <a:srgbClr val="F27124"/>
                </a:solidFill>
              </a:ln>
              <a:effectLst/>
            </c:spPr>
          </c:marker>
          <c:dLbls>
            <c:dLbl>
              <c:idx val="86"/>
              <c:dLblPos val="t"/>
              <c:showLegendKey val="0"/>
              <c:showVal val="1"/>
              <c:showCatName val="0"/>
              <c:showSerName val="0"/>
              <c:showPercent val="0"/>
              <c:showBubbleSize val="0"/>
              <c:extLst xmlns:c15="http://schemas.microsoft.com/office/drawing/2012/chart">
                <c:ext xmlns:c15="http://schemas.microsoft.com/office/drawing/2012/chart" uri="{CE6537A1-D6FC-4f65-9D91-7224C49458BB}">
                  <c15:layout>
                    <c:manualLayout>
                      <c:w val="0.10180458617325393"/>
                      <c:h val="6.4649936798564733E-2"/>
                    </c:manualLayout>
                  </c15:layout>
                </c:ext>
                <c:ext xmlns:c16="http://schemas.microsoft.com/office/drawing/2014/chart" uri="{C3380CC4-5D6E-409C-BE32-E72D297353CC}">
                  <c16:uniqueId val="{00000002-2B10-438D-85C6-F03D30B68AD7}"/>
                </c:ext>
              </c:extLst>
            </c:dLbl>
            <c:numFmt formatCode="#,##0.0,&quot;&quot;" sourceLinked="0"/>
            <c:spPr>
              <a:noFill/>
              <a:ln>
                <a:noFill/>
              </a:ln>
              <a:effectLst/>
            </c:spPr>
            <c:txPr>
              <a:bodyPr rot="0" spcFirstLastPara="1" vertOverflow="ellipsis" vert="horz" wrap="square" anchor="ctr" anchorCtr="1"/>
              <a:lstStyle/>
              <a:p>
                <a:pPr>
                  <a:defRPr sz="12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both"/>
            <c:errValType val="fixedVal"/>
            <c:noEndCap val="0"/>
            <c:val val="0.1"/>
            <c:spPr>
              <a:noFill/>
              <a:ln w="9525" cap="flat" cmpd="sng" algn="ctr">
                <a:solidFill>
                  <a:schemeClr val="tx1">
                    <a:lumMod val="65000"/>
                    <a:lumOff val="35000"/>
                  </a:schemeClr>
                </a:solidFill>
                <a:round/>
              </a:ln>
              <a:effectLst/>
            </c:spPr>
          </c:errBars>
          <c:cat>
            <c:strRef>
              <c:f>'Table 2 ONChart Web CY2022-2024'!$AA$4:$AC$4</c:f>
              <c:strCache>
                <c:ptCount val="3"/>
                <c:pt idx="0">
                  <c:v>CY 2022</c:v>
                </c:pt>
                <c:pt idx="1">
                  <c:v>CY 2023</c:v>
                </c:pt>
                <c:pt idx="2">
                  <c:v>CY 2024</c:v>
                </c:pt>
              </c:strCache>
            </c:strRef>
          </c:cat>
          <c:val>
            <c:numRef>
              <c:f>'Table 2 ONChart Web CY2022-2024'!$AA$33:$AC$33</c:f>
              <c:numCache>
                <c:formatCode>#,##0</c:formatCode>
                <c:ptCount val="3"/>
                <c:pt idx="0">
                  <c:v>1680457</c:v>
                </c:pt>
                <c:pt idx="1">
                  <c:v>1783036</c:v>
                </c:pt>
                <c:pt idx="2">
                  <c:v>1812444.7</c:v>
                </c:pt>
              </c:numCache>
            </c:numRef>
          </c:val>
          <c:smooth val="0"/>
          <c:extLst>
            <c:ext xmlns:c16="http://schemas.microsoft.com/office/drawing/2014/chart" uri="{C3380CC4-5D6E-409C-BE32-E72D297353CC}">
              <c16:uniqueId val="{00000005-2B10-438D-85C6-F03D30B68AD7}"/>
            </c:ext>
          </c:extLst>
        </c:ser>
        <c:dLbls>
          <c:dLblPos val="ctr"/>
          <c:showLegendKey val="0"/>
          <c:showVal val="1"/>
          <c:showCatName val="0"/>
          <c:showSerName val="0"/>
          <c:showPercent val="0"/>
          <c:showBubbleSize val="0"/>
        </c:dLbls>
        <c:marker val="1"/>
        <c:smooth val="0"/>
        <c:axId val="144715264"/>
        <c:axId val="144977856"/>
      </c:lineChart>
      <c:catAx>
        <c:axId val="144715264"/>
        <c:scaling>
          <c:orientation val="minMax"/>
        </c:scaling>
        <c:delete val="0"/>
        <c:axPos val="b"/>
        <c:numFmt formatCode="General" sourceLinked="1"/>
        <c:majorTickMark val="none"/>
        <c:minorTickMark val="none"/>
        <c:tickLblPos val="nextTo"/>
        <c:spPr>
          <a:noFill/>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txPr>
          <a:bodyPr rot="-60000000" spcFirstLastPara="1" vertOverflow="ellipsis" vert="horz" wrap="square" anchor="ctr" anchorCtr="1"/>
          <a:lstStyle/>
          <a:p>
            <a:pPr>
              <a:defRPr sz="12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n-US"/>
          </a:p>
        </c:txPr>
        <c:crossAx val="144977856"/>
        <c:crosses val="autoZero"/>
        <c:auto val="1"/>
        <c:lblAlgn val="ctr"/>
        <c:lblOffset val="100"/>
        <c:noMultiLvlLbl val="0"/>
      </c:catAx>
      <c:valAx>
        <c:axId val="144977856"/>
        <c:scaling>
          <c:orientation val="minMax"/>
          <c:min val="900000"/>
        </c:scaling>
        <c:delete val="1"/>
        <c:axPos val="l"/>
        <c:numFmt formatCode="#,##0" sourceLinked="1"/>
        <c:majorTickMark val="out"/>
        <c:minorTickMark val="none"/>
        <c:tickLblPos val="nextTo"/>
        <c:crossAx val="144715264"/>
        <c:crosses val="autoZero"/>
        <c:crossBetween val="between"/>
      </c:valAx>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500" b="1" baseline="0">
          <a:solidFill>
            <a:schemeClr val="tx1">
              <a:lumMod val="95000"/>
              <a:lumOff val="5000"/>
            </a:schemeClr>
          </a:solidFill>
        </a:defRPr>
      </a:pPr>
      <a:endParaRPr lang="en-US"/>
    </a:p>
  </c:txPr>
  <c:printSettings>
    <c:headerFooter/>
    <c:pageMargins b="0.5" l="0.25" r="0.25" t="0.5" header="0.3" footer="0.3"/>
    <c:pageSetup orientation="portrait"/>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1" i="0" u="none" strike="noStrike" kern="1200" spc="0" baseline="0">
                <a:solidFill>
                  <a:schemeClr val="tx1">
                    <a:lumMod val="95000"/>
                    <a:lumOff val="5000"/>
                  </a:schemeClr>
                </a:solidFill>
                <a:latin typeface="Calibri" panose="020F0502020204030204" pitchFamily="34" charset="0"/>
                <a:ea typeface="Calibri" panose="020F0502020204030204" pitchFamily="34" charset="0"/>
                <a:cs typeface="Calibri" panose="020F0502020204030204" pitchFamily="34" charset="0"/>
              </a:defRPr>
            </a:pPr>
            <a:r>
              <a:rPr lang="en-US" sz="1400">
                <a:latin typeface="Arial" panose="020B0604020202020204" pitchFamily="34" charset="0"/>
                <a:ea typeface="Calibri" panose="020F0502020204030204" pitchFamily="34" charset="0"/>
                <a:cs typeface="Arial" panose="020B0604020202020204" pitchFamily="34" charset="0"/>
              </a:rPr>
              <a:t>Facility Fee Total Net Revenue ($</a:t>
            </a:r>
            <a:r>
              <a:rPr lang="en-US" sz="1400" baseline="0">
                <a:latin typeface="Arial" panose="020B0604020202020204" pitchFamily="34" charset="0"/>
                <a:ea typeface="Calibri" panose="020F0502020204030204" pitchFamily="34" charset="0"/>
                <a:cs typeface="Arial" panose="020B0604020202020204" pitchFamily="34" charset="0"/>
              </a:rPr>
              <a:t> in millions</a:t>
            </a:r>
            <a:r>
              <a:rPr lang="en-US" sz="1400">
                <a:latin typeface="Arial" panose="020B0604020202020204" pitchFamily="34" charset="0"/>
                <a:ea typeface="Calibri" panose="020F0502020204030204" pitchFamily="34" charset="0"/>
                <a:cs typeface="Arial" panose="020B0604020202020204" pitchFamily="34" charset="0"/>
              </a:rPr>
              <a:t>): CY 2020 - CY 2024</a:t>
            </a:r>
          </a:p>
        </c:rich>
      </c:tx>
      <c:layout>
        <c:manualLayout>
          <c:xMode val="edge"/>
          <c:yMode val="edge"/>
          <c:x val="0.18666222985888223"/>
          <c:y val="4.6893918376914825E-2"/>
        </c:manualLayout>
      </c:layout>
      <c:overlay val="0"/>
      <c:spPr>
        <a:noFill/>
        <a:ln>
          <a:noFill/>
        </a:ln>
        <a:effectLst/>
      </c:spPr>
      <c:txPr>
        <a:bodyPr rot="0" spcFirstLastPara="1" vertOverflow="ellipsis" vert="horz" wrap="square" anchor="ctr" anchorCtr="1"/>
        <a:lstStyle/>
        <a:p>
          <a:pPr algn="ctr">
            <a:defRPr sz="1400" b="1" i="0" u="none" strike="noStrike" kern="1200" spc="0" baseline="0">
              <a:solidFill>
                <a:schemeClr val="tx1">
                  <a:lumMod val="95000"/>
                  <a:lumOff val="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title>
    <c:autoTitleDeleted val="0"/>
    <c:plotArea>
      <c:layout>
        <c:manualLayout>
          <c:layoutTarget val="inner"/>
          <c:xMode val="edge"/>
          <c:yMode val="edge"/>
          <c:x val="5.032137204223517E-2"/>
          <c:y val="0.22207392186085323"/>
          <c:w val="0.89274558114053071"/>
          <c:h val="0.56319853502540917"/>
        </c:manualLayout>
      </c:layout>
      <c:lineChart>
        <c:grouping val="standard"/>
        <c:varyColors val="0"/>
        <c:ser>
          <c:idx val="0"/>
          <c:order val="0"/>
          <c:spPr>
            <a:ln w="63500" cap="rnd">
              <a:solidFill>
                <a:schemeClr val="accent1"/>
              </a:solidFill>
              <a:round/>
            </a:ln>
            <a:effectLst/>
          </c:spPr>
          <c:marker>
            <c:symbol val="diamond"/>
            <c:size val="9"/>
            <c:spPr>
              <a:solidFill>
                <a:schemeClr val="accent1"/>
              </a:solidFill>
              <a:ln w="9525">
                <a:solidFill>
                  <a:schemeClr val="accent1"/>
                </a:solidFill>
              </a:ln>
              <a:effectLst/>
            </c:spPr>
          </c:marker>
          <c:dLbls>
            <c:numFmt formatCode="&quot;$&quot;#000.0,,&quot;&quot;" sourceLinked="0"/>
            <c:spPr>
              <a:noFill/>
              <a:ln>
                <a:noFill/>
              </a:ln>
              <a:effectLst/>
            </c:spPr>
            <c:txPr>
              <a:bodyPr rot="0" spcFirstLastPara="1" vertOverflow="ellipsis" vert="horz" wrap="square" anchor="ctr" anchorCtr="1"/>
              <a:lstStyle/>
              <a:p>
                <a:pPr>
                  <a:defRPr sz="1200" b="1" i="0" u="none" strike="noStrike" kern="1200" baseline="0">
                    <a:solidFill>
                      <a:schemeClr val="tx1">
                        <a:lumMod val="95000"/>
                        <a:lumOff val="5000"/>
                      </a:schemeClr>
                    </a:solidFill>
                    <a:latin typeface="Arial" panose="020B0604020202020204" pitchFamily="34" charset="0"/>
                    <a:ea typeface="Calibri" panose="020F0502020204030204" pitchFamily="34" charset="0"/>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both"/>
            <c:errValType val="fixedVal"/>
            <c:noEndCap val="0"/>
            <c:val val="0.1"/>
            <c:spPr>
              <a:noFill/>
              <a:ln w="9525" cap="flat" cmpd="sng" algn="ctr">
                <a:solidFill>
                  <a:schemeClr val="tx1">
                    <a:lumMod val="65000"/>
                    <a:lumOff val="35000"/>
                  </a:schemeClr>
                </a:solidFill>
                <a:round/>
              </a:ln>
              <a:effectLst/>
            </c:spPr>
          </c:errBars>
          <c:cat>
            <c:strRef>
              <c:f>'Table 2 OFFChart WebCY2020-2024'!$X$4:$AB$4</c:f>
              <c:strCache>
                <c:ptCount val="5"/>
                <c:pt idx="0">
                  <c:v>CY 2020</c:v>
                </c:pt>
                <c:pt idx="1">
                  <c:v>CY 2021</c:v>
                </c:pt>
                <c:pt idx="2">
                  <c:v>CY 2022</c:v>
                </c:pt>
                <c:pt idx="3">
                  <c:v>CY 2023</c:v>
                </c:pt>
                <c:pt idx="4">
                  <c:v>CY 2024</c:v>
                </c:pt>
              </c:strCache>
            </c:strRef>
          </c:cat>
          <c:val>
            <c:numRef>
              <c:f>'Table 2 OFFChart WebCY2020-2024'!$X$32:$AB$32</c:f>
              <c:numCache>
                <c:formatCode>"$"#,##0</c:formatCode>
                <c:ptCount val="5"/>
                <c:pt idx="0">
                  <c:v>357453505.38196176</c:v>
                </c:pt>
                <c:pt idx="1">
                  <c:v>435691307.31691206</c:v>
                </c:pt>
                <c:pt idx="2">
                  <c:v>563426805.31106925</c:v>
                </c:pt>
                <c:pt idx="3">
                  <c:v>610316216.44131541</c:v>
                </c:pt>
                <c:pt idx="4">
                  <c:v>658986110.77144229</c:v>
                </c:pt>
              </c:numCache>
            </c:numRef>
          </c:val>
          <c:smooth val="0"/>
          <c:extLst>
            <c:ext xmlns:c16="http://schemas.microsoft.com/office/drawing/2014/chart" uri="{C3380CC4-5D6E-409C-BE32-E72D297353CC}">
              <c16:uniqueId val="{00000005-3BAA-405B-AC80-18A354925A14}"/>
            </c:ext>
          </c:extLst>
        </c:ser>
        <c:dLbls>
          <c:dLblPos val="ctr"/>
          <c:showLegendKey val="0"/>
          <c:showVal val="1"/>
          <c:showCatName val="0"/>
          <c:showSerName val="0"/>
          <c:showPercent val="0"/>
          <c:showBubbleSize val="0"/>
        </c:dLbls>
        <c:marker val="1"/>
        <c:smooth val="0"/>
        <c:axId val="143891968"/>
        <c:axId val="144976128"/>
      </c:lineChart>
      <c:catAx>
        <c:axId val="143891968"/>
        <c:scaling>
          <c:orientation val="minMax"/>
        </c:scaling>
        <c:delete val="0"/>
        <c:axPos val="b"/>
        <c:numFmt formatCode="General" sourceLinked="1"/>
        <c:majorTickMark val="none"/>
        <c:minorTickMark val="none"/>
        <c:tickLblPos val="nextTo"/>
        <c:spPr>
          <a:noFill/>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txPr>
          <a:bodyPr rot="-60000000" spcFirstLastPara="1" vertOverflow="ellipsis" vert="horz" wrap="square" anchor="ctr" anchorCtr="1"/>
          <a:lstStyle/>
          <a:p>
            <a:pPr>
              <a:defRPr sz="1200" b="1" i="0" u="none" strike="noStrike" kern="1200" baseline="0">
                <a:solidFill>
                  <a:schemeClr val="tx1">
                    <a:lumMod val="95000"/>
                    <a:lumOff val="5000"/>
                  </a:schemeClr>
                </a:solidFill>
                <a:latin typeface="Arial" panose="020B0604020202020204" pitchFamily="34" charset="0"/>
                <a:ea typeface="Calibri" panose="020F0502020204030204" pitchFamily="34" charset="0"/>
                <a:cs typeface="Arial" panose="020B0604020202020204" pitchFamily="34" charset="0"/>
              </a:defRPr>
            </a:pPr>
            <a:endParaRPr lang="en-US"/>
          </a:p>
        </c:txPr>
        <c:crossAx val="144976128"/>
        <c:crosses val="autoZero"/>
        <c:auto val="1"/>
        <c:lblAlgn val="ctr"/>
        <c:lblOffset val="100"/>
        <c:noMultiLvlLbl val="0"/>
      </c:catAx>
      <c:valAx>
        <c:axId val="144976128"/>
        <c:scaling>
          <c:orientation val="minMax"/>
          <c:min val="350000000"/>
        </c:scaling>
        <c:delete val="1"/>
        <c:axPos val="l"/>
        <c:numFmt formatCode="&quot;$&quot;#,##0" sourceLinked="1"/>
        <c:majorTickMark val="out"/>
        <c:minorTickMark val="none"/>
        <c:tickLblPos val="nextTo"/>
        <c:crossAx val="143891968"/>
        <c:crosses val="autoZero"/>
        <c:crossBetween val="between"/>
      </c:valAx>
      <c:spPr>
        <a:noFill/>
        <a:ln w="6350">
          <a:solidFill>
            <a:schemeClr val="bg1"/>
          </a:solid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b="1" baseline="0">
          <a:solidFill>
            <a:schemeClr val="tx1">
              <a:lumMod val="95000"/>
              <a:lumOff val="5000"/>
            </a:schemeClr>
          </a:solidFill>
        </a:defRPr>
      </a:pPr>
      <a:endParaRPr lang="en-US"/>
    </a:p>
  </c:txPr>
  <c:printSettings>
    <c:headerFooter/>
    <c:pageMargins b="0.75" l="0.7" r="0.7" t="0.75" header="0.3" footer="0.3"/>
    <c:pageSetup orientation="portrait"/>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1" i="0" u="none" strike="noStrike" kern="1200" spc="0" baseline="0">
                <a:solidFill>
                  <a:schemeClr val="tx1">
                    <a:lumMod val="95000"/>
                    <a:lumOff val="5000"/>
                  </a:schemeClr>
                </a:solidFill>
                <a:latin typeface="Calibri" panose="020F0502020204030204" pitchFamily="34" charset="0"/>
                <a:ea typeface="Calibri" panose="020F0502020204030204" pitchFamily="34" charset="0"/>
                <a:cs typeface="Calibri" panose="020F0502020204030204" pitchFamily="34" charset="0"/>
              </a:defRPr>
            </a:pPr>
            <a:r>
              <a:rPr lang="en-US" sz="1400">
                <a:latin typeface="Arial" panose="020B0604020202020204" pitchFamily="34" charset="0"/>
                <a:ea typeface="Calibri" panose="020F0502020204030204" pitchFamily="34" charset="0"/>
                <a:cs typeface="Arial" panose="020B0604020202020204" pitchFamily="34" charset="0"/>
              </a:rPr>
              <a:t>Facility Fee Patient Visits (in thousands): CY 2020 - CY 2024</a:t>
            </a:r>
          </a:p>
        </c:rich>
      </c:tx>
      <c:layout>
        <c:manualLayout>
          <c:xMode val="edge"/>
          <c:yMode val="edge"/>
          <c:x val="0.23659515784478355"/>
          <c:y val="6.2577323540239094E-2"/>
        </c:manualLayout>
      </c:layout>
      <c:overlay val="0"/>
      <c:spPr>
        <a:noFill/>
        <a:ln>
          <a:noFill/>
        </a:ln>
        <a:effectLst/>
      </c:spPr>
      <c:txPr>
        <a:bodyPr rot="0" spcFirstLastPara="1" vertOverflow="ellipsis" vert="horz" wrap="square" anchor="ctr" anchorCtr="1"/>
        <a:lstStyle/>
        <a:p>
          <a:pPr algn="ctr">
            <a:defRPr sz="1400" b="1" i="0" u="none" strike="noStrike" kern="1200" spc="0" baseline="0">
              <a:solidFill>
                <a:schemeClr val="tx1">
                  <a:lumMod val="95000"/>
                  <a:lumOff val="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title>
    <c:autoTitleDeleted val="0"/>
    <c:plotArea>
      <c:layout>
        <c:manualLayout>
          <c:layoutTarget val="inner"/>
          <c:xMode val="edge"/>
          <c:yMode val="edge"/>
          <c:x val="3.7714733841797715E-2"/>
          <c:y val="0.20983218170073298"/>
          <c:w val="0.93403006632179053"/>
          <c:h val="0.59144933414435086"/>
        </c:manualLayout>
      </c:layout>
      <c:lineChart>
        <c:grouping val="standard"/>
        <c:varyColors val="0"/>
        <c:ser>
          <c:idx val="0"/>
          <c:order val="0"/>
          <c:spPr>
            <a:ln w="63500" cap="rnd">
              <a:solidFill>
                <a:srgbClr val="F27124"/>
              </a:solidFill>
              <a:round/>
            </a:ln>
            <a:effectLst/>
          </c:spPr>
          <c:marker>
            <c:symbol val="diamond"/>
            <c:size val="9"/>
            <c:spPr>
              <a:solidFill>
                <a:srgbClr val="F27124"/>
              </a:solidFill>
              <a:ln w="9525">
                <a:solidFill>
                  <a:srgbClr val="F27124"/>
                </a:solidFill>
              </a:ln>
              <a:effectLst/>
            </c:spPr>
          </c:marker>
          <c:dLbls>
            <c:numFmt formatCode="#,##0.0,&quot;&quot;"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both"/>
            <c:errValType val="fixedVal"/>
            <c:noEndCap val="0"/>
            <c:val val="0.1"/>
            <c:spPr>
              <a:noFill/>
              <a:ln w="9525" cap="flat" cmpd="sng" algn="ctr">
                <a:solidFill>
                  <a:schemeClr val="tx1">
                    <a:lumMod val="65000"/>
                    <a:lumOff val="35000"/>
                  </a:schemeClr>
                </a:solidFill>
                <a:round/>
              </a:ln>
              <a:effectLst/>
            </c:spPr>
          </c:errBars>
          <c:cat>
            <c:strRef>
              <c:f>'Table 2 OFFChart WebCY2020-2024'!$AG$4:$AK$4</c:f>
              <c:strCache>
                <c:ptCount val="5"/>
                <c:pt idx="0">
                  <c:v>CY 2020</c:v>
                </c:pt>
                <c:pt idx="1">
                  <c:v>CY 2021</c:v>
                </c:pt>
                <c:pt idx="2">
                  <c:v>CY 2022</c:v>
                </c:pt>
                <c:pt idx="3">
                  <c:v>CY 2023</c:v>
                </c:pt>
                <c:pt idx="4">
                  <c:v>CY 2024</c:v>
                </c:pt>
              </c:strCache>
            </c:strRef>
          </c:cat>
          <c:val>
            <c:numRef>
              <c:f>'Table 2 OFFChart WebCY2020-2024'!$AG$32:$AK$32</c:f>
              <c:numCache>
                <c:formatCode>#,##0</c:formatCode>
                <c:ptCount val="5"/>
                <c:pt idx="0">
                  <c:v>934727</c:v>
                </c:pt>
                <c:pt idx="1">
                  <c:v>1107403</c:v>
                </c:pt>
                <c:pt idx="2">
                  <c:v>1262955</c:v>
                </c:pt>
                <c:pt idx="3">
                  <c:v>1379306</c:v>
                </c:pt>
                <c:pt idx="4">
                  <c:v>1465796</c:v>
                </c:pt>
              </c:numCache>
            </c:numRef>
          </c:val>
          <c:smooth val="0"/>
          <c:extLst>
            <c:ext xmlns:c16="http://schemas.microsoft.com/office/drawing/2014/chart" uri="{C3380CC4-5D6E-409C-BE32-E72D297353CC}">
              <c16:uniqueId val="{00000005-F118-47BC-9022-610317AF9E30}"/>
            </c:ext>
          </c:extLst>
        </c:ser>
        <c:dLbls>
          <c:dLblPos val="ctr"/>
          <c:showLegendKey val="0"/>
          <c:showVal val="1"/>
          <c:showCatName val="0"/>
          <c:showSerName val="0"/>
          <c:showPercent val="0"/>
          <c:showBubbleSize val="0"/>
        </c:dLbls>
        <c:marker val="1"/>
        <c:smooth val="0"/>
        <c:axId val="144715264"/>
        <c:axId val="144977856"/>
      </c:lineChart>
      <c:catAx>
        <c:axId val="144715264"/>
        <c:scaling>
          <c:orientation val="minMax"/>
        </c:scaling>
        <c:delete val="0"/>
        <c:axPos val="b"/>
        <c:numFmt formatCode="General" sourceLinked="1"/>
        <c:majorTickMark val="none"/>
        <c:minorTickMark val="none"/>
        <c:tickLblPos val="nextTo"/>
        <c:spPr>
          <a:noFill/>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txPr>
          <a:bodyPr rot="-60000000" spcFirstLastPara="1" vertOverflow="ellipsis" vert="horz" wrap="square" anchor="ctr" anchorCtr="1"/>
          <a:lstStyle/>
          <a:p>
            <a:pPr>
              <a:defRPr sz="1200" b="1" i="0" u="none" strike="noStrike" kern="1200" baseline="0">
                <a:solidFill>
                  <a:schemeClr val="tx1">
                    <a:lumMod val="95000"/>
                    <a:lumOff val="5000"/>
                  </a:schemeClr>
                </a:solidFill>
                <a:latin typeface="Arial" panose="020B0604020202020204" pitchFamily="34" charset="0"/>
                <a:ea typeface="Calibri" panose="020F0502020204030204" pitchFamily="34" charset="0"/>
                <a:cs typeface="Arial" panose="020B0604020202020204" pitchFamily="34" charset="0"/>
              </a:defRPr>
            </a:pPr>
            <a:endParaRPr lang="en-US"/>
          </a:p>
        </c:txPr>
        <c:crossAx val="144977856"/>
        <c:crosses val="autoZero"/>
        <c:auto val="1"/>
        <c:lblAlgn val="ctr"/>
        <c:lblOffset val="100"/>
        <c:noMultiLvlLbl val="0"/>
      </c:catAx>
      <c:valAx>
        <c:axId val="144977856"/>
        <c:scaling>
          <c:orientation val="minMax"/>
          <c:min val="900000"/>
        </c:scaling>
        <c:delete val="1"/>
        <c:axPos val="l"/>
        <c:numFmt formatCode="#,##0" sourceLinked="1"/>
        <c:majorTickMark val="out"/>
        <c:minorTickMark val="none"/>
        <c:tickLblPos val="nextTo"/>
        <c:crossAx val="144715264"/>
        <c:crosses val="autoZero"/>
        <c:crossBetween val="between"/>
      </c:valAx>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500" b="1" baseline="0">
          <a:solidFill>
            <a:schemeClr val="tx1">
              <a:lumMod val="95000"/>
              <a:lumOff val="5000"/>
            </a:schemeClr>
          </a:solidFill>
        </a:defRPr>
      </a:pPr>
      <a:endParaRPr lang="en-US"/>
    </a:p>
  </c:txPr>
  <c:printSettings>
    <c:headerFooter/>
    <c:pageMargins b="0.5" l="0.25" r="0.25" t="0.5" header="0.3" footer="0.3"/>
    <c:pageSetup orientation="portrait"/>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400">
                <a:latin typeface="Calibri" panose="020F0502020204030204" pitchFamily="34" charset="0"/>
                <a:ea typeface="Calibri" panose="020F0502020204030204" pitchFamily="34" charset="0"/>
                <a:cs typeface="Calibri" panose="020F0502020204030204" pitchFamily="34" charset="0"/>
              </a:defRPr>
            </a:pPr>
            <a:r>
              <a:rPr lang="en-US" sz="1400">
                <a:latin typeface="Arial" panose="020B0604020202020204" pitchFamily="34" charset="0"/>
                <a:ea typeface="Calibri" panose="020F0502020204030204" pitchFamily="34" charset="0"/>
                <a:cs typeface="Arial" panose="020B0604020202020204" pitchFamily="34" charset="0"/>
              </a:rPr>
              <a:t>Facility Fee</a:t>
            </a:r>
            <a:r>
              <a:rPr lang="en-US" sz="1400" baseline="0">
                <a:latin typeface="Arial" panose="020B0604020202020204" pitchFamily="34" charset="0"/>
                <a:ea typeface="Calibri" panose="020F0502020204030204" pitchFamily="34" charset="0"/>
                <a:cs typeface="Arial" panose="020B0604020202020204" pitchFamily="34" charset="0"/>
              </a:rPr>
              <a:t> </a:t>
            </a:r>
            <a:r>
              <a:rPr lang="en-US" sz="1400">
                <a:latin typeface="Arial" panose="020B0604020202020204" pitchFamily="34" charset="0"/>
                <a:ea typeface="Calibri" panose="020F0502020204030204" pitchFamily="34" charset="0"/>
                <a:cs typeface="Arial" panose="020B0604020202020204" pitchFamily="34" charset="0"/>
              </a:rPr>
              <a:t>Total Net Revenue By Hospital: CY 2020-2024</a:t>
            </a:r>
          </a:p>
        </c:rich>
      </c:tx>
      <c:overlay val="0"/>
      <c:spPr>
        <a:noFill/>
        <a:ln>
          <a:noFill/>
        </a:ln>
        <a:effectLst/>
      </c:spPr>
    </c:title>
    <c:autoTitleDeleted val="0"/>
    <c:plotArea>
      <c:layout>
        <c:manualLayout>
          <c:layoutTarget val="inner"/>
          <c:xMode val="edge"/>
          <c:yMode val="edge"/>
          <c:x val="0.33649275512709304"/>
          <c:y val="7.4475282888597685E-2"/>
          <c:w val="0.58136556802668526"/>
          <c:h val="0.83321247435671819"/>
        </c:manualLayout>
      </c:layout>
      <c:barChart>
        <c:barDir val="bar"/>
        <c:grouping val="clustered"/>
        <c:varyColors val="0"/>
        <c:ser>
          <c:idx val="2"/>
          <c:order val="0"/>
          <c:tx>
            <c:strRef>
              <c:f>'Table 2 OFFChart WebCY2020-2024'!$AB$4</c:f>
              <c:strCache>
                <c:ptCount val="1"/>
                <c:pt idx="0">
                  <c:v>CY 2024</c:v>
                </c:pt>
              </c:strCache>
            </c:strRef>
          </c:tx>
          <c:spPr>
            <a:solidFill>
              <a:srgbClr val="00339C"/>
            </a:solidFill>
          </c:spPr>
          <c:invertIfNegative val="0"/>
          <c:cat>
            <c:strRef>
              <c:f>'Table 2 OFFChart WebCY2020-2024'!$W$5:$W$31</c:f>
              <c:strCache>
                <c:ptCount val="27"/>
                <c:pt idx="0">
                  <c:v>Yale New Haven Hospital</c:v>
                </c:pt>
                <c:pt idx="1">
                  <c:v>Stamford Hospital</c:v>
                </c:pt>
                <c:pt idx="2">
                  <c:v>Hartford Hospital</c:v>
                </c:pt>
                <c:pt idx="3">
                  <c:v>Saint Mary's Hospital</c:v>
                </c:pt>
                <c:pt idx="4">
                  <c:v>Bridgeport Hospital</c:v>
                </c:pt>
                <c:pt idx="5">
                  <c:v>Middlesex Hospital</c:v>
                </c:pt>
                <c:pt idx="6">
                  <c:v>Lawrence + Memorial Hospital</c:v>
                </c:pt>
                <c:pt idx="7">
                  <c:v>Hospital of Central CT</c:v>
                </c:pt>
                <c:pt idx="8">
                  <c:v>Greenwich Hospital</c:v>
                </c:pt>
                <c:pt idx="9">
                  <c:v>CT Children's Medical Center</c:v>
                </c:pt>
                <c:pt idx="10">
                  <c:v>Saint Vincent's Medical Center</c:v>
                </c:pt>
                <c:pt idx="11">
                  <c:v>William W. Backus Hospital</c:v>
                </c:pt>
                <c:pt idx="12">
                  <c:v>Charlotte Hungerford Hospital</c:v>
                </c:pt>
                <c:pt idx="13">
                  <c:v>Norwalk Hospital</c:v>
                </c:pt>
                <c:pt idx="14">
                  <c:v>Danbury Hospital</c:v>
                </c:pt>
                <c:pt idx="15">
                  <c:v>John Dempsey Hospital </c:v>
                </c:pt>
                <c:pt idx="16">
                  <c:v>MidState Medical Center</c:v>
                </c:pt>
                <c:pt idx="17">
                  <c:v>Rockville General Hospital</c:v>
                </c:pt>
                <c:pt idx="18">
                  <c:v>Waterbury Hospital</c:v>
                </c:pt>
                <c:pt idx="19">
                  <c:v>Griffin Hospital</c:v>
                </c:pt>
                <c:pt idx="20">
                  <c:v>Manchester Memorial Hospital</c:v>
                </c:pt>
                <c:pt idx="21">
                  <c:v>Johnson Memorial Medical Center</c:v>
                </c:pt>
                <c:pt idx="22">
                  <c:v>Day Kimball Hospital</c:v>
                </c:pt>
                <c:pt idx="23">
                  <c:v>Bristol Hospital</c:v>
                </c:pt>
                <c:pt idx="24">
                  <c:v>Windham Memorial Hospital</c:v>
                </c:pt>
                <c:pt idx="25">
                  <c:v>Hospital for Special Care</c:v>
                </c:pt>
                <c:pt idx="26">
                  <c:v>St. Francis Hospital &amp; Medical Ctr</c:v>
                </c:pt>
              </c:strCache>
            </c:strRef>
          </c:cat>
          <c:val>
            <c:numRef>
              <c:f>'Table 2 OFFChart WebCY2020-2024'!$AB$5:$AB$31</c:f>
              <c:numCache>
                <c:formatCode>"$"#,##0</c:formatCode>
                <c:ptCount val="27"/>
                <c:pt idx="0">
                  <c:v>124607846.67249998</c:v>
                </c:pt>
                <c:pt idx="1">
                  <c:v>108426271.34249999</c:v>
                </c:pt>
                <c:pt idx="2">
                  <c:v>53843814.400000185</c:v>
                </c:pt>
                <c:pt idx="3">
                  <c:v>50686681.640000001</c:v>
                </c:pt>
                <c:pt idx="4">
                  <c:v>48579974.933400005</c:v>
                </c:pt>
                <c:pt idx="5">
                  <c:v>48296748.756241277</c:v>
                </c:pt>
                <c:pt idx="6">
                  <c:v>30127687.080899999</c:v>
                </c:pt>
                <c:pt idx="7">
                  <c:v>28391763.250000108</c:v>
                </c:pt>
                <c:pt idx="8">
                  <c:v>24351189.645900004</c:v>
                </c:pt>
                <c:pt idx="9">
                  <c:v>21023423.18999999</c:v>
                </c:pt>
                <c:pt idx="10">
                  <c:v>19073102.139999926</c:v>
                </c:pt>
                <c:pt idx="11">
                  <c:v>15292647.790000971</c:v>
                </c:pt>
                <c:pt idx="12">
                  <c:v>13967789.950000001</c:v>
                </c:pt>
                <c:pt idx="13">
                  <c:v>12227633</c:v>
                </c:pt>
                <c:pt idx="14">
                  <c:v>12042904</c:v>
                </c:pt>
                <c:pt idx="15">
                  <c:v>11803874.959999971</c:v>
                </c:pt>
                <c:pt idx="16">
                  <c:v>7503500.6299999561</c:v>
                </c:pt>
                <c:pt idx="17">
                  <c:v>7327783.9199999999</c:v>
                </c:pt>
                <c:pt idx="18">
                  <c:v>7152481</c:v>
                </c:pt>
                <c:pt idx="19">
                  <c:v>6635119</c:v>
                </c:pt>
                <c:pt idx="20">
                  <c:v>2766212.42</c:v>
                </c:pt>
                <c:pt idx="21">
                  <c:v>1695731.46</c:v>
                </c:pt>
                <c:pt idx="22">
                  <c:v>1185996</c:v>
                </c:pt>
                <c:pt idx="23">
                  <c:v>1045721</c:v>
                </c:pt>
                <c:pt idx="24">
                  <c:v>482151.99999999878</c:v>
                </c:pt>
                <c:pt idx="25">
                  <c:v>273411</c:v>
                </c:pt>
                <c:pt idx="26">
                  <c:v>174649.59000000003</c:v>
                </c:pt>
              </c:numCache>
            </c:numRef>
          </c:val>
          <c:extLst>
            <c:ext xmlns:c16="http://schemas.microsoft.com/office/drawing/2014/chart" uri="{C3380CC4-5D6E-409C-BE32-E72D297353CC}">
              <c16:uniqueId val="{00000002-9362-4695-8757-5EAEA00AA4EF}"/>
            </c:ext>
          </c:extLst>
        </c:ser>
        <c:ser>
          <c:idx val="1"/>
          <c:order val="1"/>
          <c:tx>
            <c:strRef>
              <c:f>'Table 2 OFFChart WebCY2020-2024'!$AA$4</c:f>
              <c:strCache>
                <c:ptCount val="1"/>
                <c:pt idx="0">
                  <c:v>CY 2023</c:v>
                </c:pt>
              </c:strCache>
            </c:strRef>
          </c:tx>
          <c:spPr>
            <a:solidFill>
              <a:srgbClr val="F27124"/>
            </a:solidFill>
          </c:spPr>
          <c:invertIfNegative val="0"/>
          <c:cat>
            <c:strRef>
              <c:f>'Table 2 OFFChart WebCY2020-2024'!$W$5:$W$31</c:f>
              <c:strCache>
                <c:ptCount val="27"/>
                <c:pt idx="0">
                  <c:v>Yale New Haven Hospital</c:v>
                </c:pt>
                <c:pt idx="1">
                  <c:v>Stamford Hospital</c:v>
                </c:pt>
                <c:pt idx="2">
                  <c:v>Hartford Hospital</c:v>
                </c:pt>
                <c:pt idx="3">
                  <c:v>Saint Mary's Hospital</c:v>
                </c:pt>
                <c:pt idx="4">
                  <c:v>Bridgeport Hospital</c:v>
                </c:pt>
                <c:pt idx="5">
                  <c:v>Middlesex Hospital</c:v>
                </c:pt>
                <c:pt idx="6">
                  <c:v>Lawrence + Memorial Hospital</c:v>
                </c:pt>
                <c:pt idx="7">
                  <c:v>Hospital of Central CT</c:v>
                </c:pt>
                <c:pt idx="8">
                  <c:v>Greenwich Hospital</c:v>
                </c:pt>
                <c:pt idx="9">
                  <c:v>CT Children's Medical Center</c:v>
                </c:pt>
                <c:pt idx="10">
                  <c:v>Saint Vincent's Medical Center</c:v>
                </c:pt>
                <c:pt idx="11">
                  <c:v>William W. Backus Hospital</c:v>
                </c:pt>
                <c:pt idx="12">
                  <c:v>Charlotte Hungerford Hospital</c:v>
                </c:pt>
                <c:pt idx="13">
                  <c:v>Norwalk Hospital</c:v>
                </c:pt>
                <c:pt idx="14">
                  <c:v>Danbury Hospital</c:v>
                </c:pt>
                <c:pt idx="15">
                  <c:v>John Dempsey Hospital </c:v>
                </c:pt>
                <c:pt idx="16">
                  <c:v>MidState Medical Center</c:v>
                </c:pt>
                <c:pt idx="17">
                  <c:v>Rockville General Hospital</c:v>
                </c:pt>
                <c:pt idx="18">
                  <c:v>Waterbury Hospital</c:v>
                </c:pt>
                <c:pt idx="19">
                  <c:v>Griffin Hospital</c:v>
                </c:pt>
                <c:pt idx="20">
                  <c:v>Manchester Memorial Hospital</c:v>
                </c:pt>
                <c:pt idx="21">
                  <c:v>Johnson Memorial Medical Center</c:v>
                </c:pt>
                <c:pt idx="22">
                  <c:v>Day Kimball Hospital</c:v>
                </c:pt>
                <c:pt idx="23">
                  <c:v>Bristol Hospital</c:v>
                </c:pt>
                <c:pt idx="24">
                  <c:v>Windham Memorial Hospital</c:v>
                </c:pt>
                <c:pt idx="25">
                  <c:v>Hospital for Special Care</c:v>
                </c:pt>
                <c:pt idx="26">
                  <c:v>St. Francis Hospital &amp; Medical Ctr</c:v>
                </c:pt>
              </c:strCache>
            </c:strRef>
          </c:cat>
          <c:val>
            <c:numRef>
              <c:f>'Table 2 OFFChart WebCY2020-2024'!$AA$5:$AA$31</c:f>
              <c:numCache>
                <c:formatCode>"$"#,##0</c:formatCode>
                <c:ptCount val="27"/>
                <c:pt idx="0">
                  <c:v>120584123.54860002</c:v>
                </c:pt>
                <c:pt idx="1">
                  <c:v>95483880.296500012</c:v>
                </c:pt>
                <c:pt idx="2">
                  <c:v>48630359.699999668</c:v>
                </c:pt>
                <c:pt idx="3">
                  <c:v>45120517.659999989</c:v>
                </c:pt>
                <c:pt idx="4">
                  <c:v>45303657.600099996</c:v>
                </c:pt>
                <c:pt idx="5">
                  <c:v>46999032.556716003</c:v>
                </c:pt>
                <c:pt idx="6">
                  <c:v>28244724.7546</c:v>
                </c:pt>
                <c:pt idx="7">
                  <c:v>27543599.599999931</c:v>
                </c:pt>
                <c:pt idx="8">
                  <c:v>21633042.379800003</c:v>
                </c:pt>
                <c:pt idx="9">
                  <c:v>18320385.580000009</c:v>
                </c:pt>
                <c:pt idx="10">
                  <c:v>18452145.319999974</c:v>
                </c:pt>
                <c:pt idx="11">
                  <c:v>14218312.109999754</c:v>
                </c:pt>
                <c:pt idx="12">
                  <c:v>12652929</c:v>
                </c:pt>
                <c:pt idx="13">
                  <c:v>12674937</c:v>
                </c:pt>
                <c:pt idx="14">
                  <c:v>12540914</c:v>
                </c:pt>
                <c:pt idx="15">
                  <c:v>9899178.3750000112</c:v>
                </c:pt>
                <c:pt idx="16">
                  <c:v>7353453.5000000158</c:v>
                </c:pt>
                <c:pt idx="17">
                  <c:v>7071200.7800000003</c:v>
                </c:pt>
                <c:pt idx="18">
                  <c:v>6461224</c:v>
                </c:pt>
                <c:pt idx="19">
                  <c:v>6004265.0099999998</c:v>
                </c:pt>
                <c:pt idx="20">
                  <c:v>2711315.89</c:v>
                </c:pt>
                <c:pt idx="21">
                  <c:v>0</c:v>
                </c:pt>
                <c:pt idx="22">
                  <c:v>582482</c:v>
                </c:pt>
                <c:pt idx="23">
                  <c:v>898373</c:v>
                </c:pt>
                <c:pt idx="24">
                  <c:v>473883.07</c:v>
                </c:pt>
                <c:pt idx="25">
                  <c:v>187914.82</c:v>
                </c:pt>
                <c:pt idx="26">
                  <c:v>270364.89</c:v>
                </c:pt>
              </c:numCache>
            </c:numRef>
          </c:val>
          <c:extLst>
            <c:ext xmlns:c16="http://schemas.microsoft.com/office/drawing/2014/chart" uri="{C3380CC4-5D6E-409C-BE32-E72D297353CC}">
              <c16:uniqueId val="{00000001-9362-4695-8757-5EAEA00AA4EF}"/>
            </c:ext>
          </c:extLst>
        </c:ser>
        <c:ser>
          <c:idx val="0"/>
          <c:order val="2"/>
          <c:tx>
            <c:strRef>
              <c:f>'Table 2 OFFChart WebCY2020-2024'!$Z$4</c:f>
              <c:strCache>
                <c:ptCount val="1"/>
                <c:pt idx="0">
                  <c:v>CY 2022</c:v>
                </c:pt>
              </c:strCache>
            </c:strRef>
          </c:tx>
          <c:spPr>
            <a:solidFill>
              <a:srgbClr val="02B346"/>
            </a:solidFill>
          </c:spPr>
          <c:invertIfNegative val="0"/>
          <c:cat>
            <c:strRef>
              <c:f>'Table 2 OFFChart WebCY2020-2024'!$W$5:$W$31</c:f>
              <c:strCache>
                <c:ptCount val="27"/>
                <c:pt idx="0">
                  <c:v>Yale New Haven Hospital</c:v>
                </c:pt>
                <c:pt idx="1">
                  <c:v>Stamford Hospital</c:v>
                </c:pt>
                <c:pt idx="2">
                  <c:v>Hartford Hospital</c:v>
                </c:pt>
                <c:pt idx="3">
                  <c:v>Saint Mary's Hospital</c:v>
                </c:pt>
                <c:pt idx="4">
                  <c:v>Bridgeport Hospital</c:v>
                </c:pt>
                <c:pt idx="5">
                  <c:v>Middlesex Hospital</c:v>
                </c:pt>
                <c:pt idx="6">
                  <c:v>Lawrence + Memorial Hospital</c:v>
                </c:pt>
                <c:pt idx="7">
                  <c:v>Hospital of Central CT</c:v>
                </c:pt>
                <c:pt idx="8">
                  <c:v>Greenwich Hospital</c:v>
                </c:pt>
                <c:pt idx="9">
                  <c:v>CT Children's Medical Center</c:v>
                </c:pt>
                <c:pt idx="10">
                  <c:v>Saint Vincent's Medical Center</c:v>
                </c:pt>
                <c:pt idx="11">
                  <c:v>William W. Backus Hospital</c:v>
                </c:pt>
                <c:pt idx="12">
                  <c:v>Charlotte Hungerford Hospital</c:v>
                </c:pt>
                <c:pt idx="13">
                  <c:v>Norwalk Hospital</c:v>
                </c:pt>
                <c:pt idx="14">
                  <c:v>Danbury Hospital</c:v>
                </c:pt>
                <c:pt idx="15">
                  <c:v>John Dempsey Hospital </c:v>
                </c:pt>
                <c:pt idx="16">
                  <c:v>MidState Medical Center</c:v>
                </c:pt>
                <c:pt idx="17">
                  <c:v>Rockville General Hospital</c:v>
                </c:pt>
                <c:pt idx="18">
                  <c:v>Waterbury Hospital</c:v>
                </c:pt>
                <c:pt idx="19">
                  <c:v>Griffin Hospital</c:v>
                </c:pt>
                <c:pt idx="20">
                  <c:v>Manchester Memorial Hospital</c:v>
                </c:pt>
                <c:pt idx="21">
                  <c:v>Johnson Memorial Medical Center</c:v>
                </c:pt>
                <c:pt idx="22">
                  <c:v>Day Kimball Hospital</c:v>
                </c:pt>
                <c:pt idx="23">
                  <c:v>Bristol Hospital</c:v>
                </c:pt>
                <c:pt idx="24">
                  <c:v>Windham Memorial Hospital</c:v>
                </c:pt>
                <c:pt idx="25">
                  <c:v>Hospital for Special Care</c:v>
                </c:pt>
                <c:pt idx="26">
                  <c:v>St. Francis Hospital &amp; Medical Ctr</c:v>
                </c:pt>
              </c:strCache>
            </c:strRef>
          </c:cat>
          <c:val>
            <c:numRef>
              <c:f>'Table 2 OFFChart WebCY2020-2024'!$Z$5:$Z$31</c:f>
              <c:numCache>
                <c:formatCode>"$"#,##0</c:formatCode>
                <c:ptCount val="27"/>
                <c:pt idx="0">
                  <c:v>107777553.68939996</c:v>
                </c:pt>
                <c:pt idx="1">
                  <c:v>92123535.597670212</c:v>
                </c:pt>
                <c:pt idx="2">
                  <c:v>43092868.889999948</c:v>
                </c:pt>
                <c:pt idx="3">
                  <c:v>42153808.909999661</c:v>
                </c:pt>
                <c:pt idx="4">
                  <c:v>39421620.037599996</c:v>
                </c:pt>
                <c:pt idx="5">
                  <c:v>42449113.25</c:v>
                </c:pt>
                <c:pt idx="6">
                  <c:v>28119472.465699997</c:v>
                </c:pt>
                <c:pt idx="7">
                  <c:v>25336629</c:v>
                </c:pt>
                <c:pt idx="8">
                  <c:v>20466792.590700001</c:v>
                </c:pt>
                <c:pt idx="9">
                  <c:v>15016138.490000002</c:v>
                </c:pt>
                <c:pt idx="10">
                  <c:v>14469614.13999998</c:v>
                </c:pt>
                <c:pt idx="11">
                  <c:v>12899318.739999801</c:v>
                </c:pt>
                <c:pt idx="12">
                  <c:v>10773127.270000011</c:v>
                </c:pt>
                <c:pt idx="13">
                  <c:v>11514920</c:v>
                </c:pt>
                <c:pt idx="14">
                  <c:v>10745305</c:v>
                </c:pt>
                <c:pt idx="15">
                  <c:v>8946004.0899996534</c:v>
                </c:pt>
                <c:pt idx="16">
                  <c:v>6826415.2499999795</c:v>
                </c:pt>
                <c:pt idx="17">
                  <c:v>8097581.7299999995</c:v>
                </c:pt>
                <c:pt idx="18">
                  <c:v>7329384</c:v>
                </c:pt>
                <c:pt idx="19">
                  <c:v>8985870.540000001</c:v>
                </c:pt>
                <c:pt idx="20">
                  <c:v>2437297.21</c:v>
                </c:pt>
                <c:pt idx="21">
                  <c:v>2049837.8400000012</c:v>
                </c:pt>
                <c:pt idx="22">
                  <c:v>580419</c:v>
                </c:pt>
                <c:pt idx="23">
                  <c:v>795092</c:v>
                </c:pt>
                <c:pt idx="24">
                  <c:v>489682</c:v>
                </c:pt>
                <c:pt idx="25">
                  <c:v>138163.82999999999</c:v>
                </c:pt>
                <c:pt idx="26">
                  <c:v>391239.74999999971</c:v>
                </c:pt>
              </c:numCache>
            </c:numRef>
          </c:val>
          <c:extLst>
            <c:ext xmlns:c16="http://schemas.microsoft.com/office/drawing/2014/chart" uri="{C3380CC4-5D6E-409C-BE32-E72D297353CC}">
              <c16:uniqueId val="{00000000-9362-4695-8757-5EAEA00AA4EF}"/>
            </c:ext>
          </c:extLst>
        </c:ser>
        <c:ser>
          <c:idx val="3"/>
          <c:order val="3"/>
          <c:tx>
            <c:strRef>
              <c:f>'Table 2 OFFChart WebCY2020-2024'!$Y$4</c:f>
              <c:strCache>
                <c:ptCount val="1"/>
                <c:pt idx="0">
                  <c:v>CY 2021</c:v>
                </c:pt>
              </c:strCache>
            </c:strRef>
          </c:tx>
          <c:spPr>
            <a:solidFill>
              <a:srgbClr val="C6D4FB"/>
            </a:solidFill>
          </c:spPr>
          <c:invertIfNegative val="0"/>
          <c:cat>
            <c:strRef>
              <c:f>'Table 2 OFFChart WebCY2020-2024'!$W$5:$W$31</c:f>
              <c:strCache>
                <c:ptCount val="27"/>
                <c:pt idx="0">
                  <c:v>Yale New Haven Hospital</c:v>
                </c:pt>
                <c:pt idx="1">
                  <c:v>Stamford Hospital</c:v>
                </c:pt>
                <c:pt idx="2">
                  <c:v>Hartford Hospital</c:v>
                </c:pt>
                <c:pt idx="3">
                  <c:v>Saint Mary's Hospital</c:v>
                </c:pt>
                <c:pt idx="4">
                  <c:v>Bridgeport Hospital</c:v>
                </c:pt>
                <c:pt idx="5">
                  <c:v>Middlesex Hospital</c:v>
                </c:pt>
                <c:pt idx="6">
                  <c:v>Lawrence + Memorial Hospital</c:v>
                </c:pt>
                <c:pt idx="7">
                  <c:v>Hospital of Central CT</c:v>
                </c:pt>
                <c:pt idx="8">
                  <c:v>Greenwich Hospital</c:v>
                </c:pt>
                <c:pt idx="9">
                  <c:v>CT Children's Medical Center</c:v>
                </c:pt>
                <c:pt idx="10">
                  <c:v>Saint Vincent's Medical Center</c:v>
                </c:pt>
                <c:pt idx="11">
                  <c:v>William W. Backus Hospital</c:v>
                </c:pt>
                <c:pt idx="12">
                  <c:v>Charlotte Hungerford Hospital</c:v>
                </c:pt>
                <c:pt idx="13">
                  <c:v>Norwalk Hospital</c:v>
                </c:pt>
                <c:pt idx="14">
                  <c:v>Danbury Hospital</c:v>
                </c:pt>
                <c:pt idx="15">
                  <c:v>John Dempsey Hospital </c:v>
                </c:pt>
                <c:pt idx="16">
                  <c:v>MidState Medical Center</c:v>
                </c:pt>
                <c:pt idx="17">
                  <c:v>Rockville General Hospital</c:v>
                </c:pt>
                <c:pt idx="18">
                  <c:v>Waterbury Hospital</c:v>
                </c:pt>
                <c:pt idx="19">
                  <c:v>Griffin Hospital</c:v>
                </c:pt>
                <c:pt idx="20">
                  <c:v>Manchester Memorial Hospital</c:v>
                </c:pt>
                <c:pt idx="21">
                  <c:v>Johnson Memorial Medical Center</c:v>
                </c:pt>
                <c:pt idx="22">
                  <c:v>Day Kimball Hospital</c:v>
                </c:pt>
                <c:pt idx="23">
                  <c:v>Bristol Hospital</c:v>
                </c:pt>
                <c:pt idx="24">
                  <c:v>Windham Memorial Hospital</c:v>
                </c:pt>
                <c:pt idx="25">
                  <c:v>Hospital for Special Care</c:v>
                </c:pt>
                <c:pt idx="26">
                  <c:v>St. Francis Hospital &amp; Medical Ctr</c:v>
                </c:pt>
              </c:strCache>
            </c:strRef>
          </c:cat>
          <c:val>
            <c:numRef>
              <c:f>'Table 2 OFFChart WebCY2020-2024'!$Y$5:$Y$31</c:f>
              <c:numCache>
                <c:formatCode>"$"#,##0</c:formatCode>
                <c:ptCount val="27"/>
                <c:pt idx="0">
                  <c:v>55087814</c:v>
                </c:pt>
                <c:pt idx="1">
                  <c:v>110212046.03999998</c:v>
                </c:pt>
                <c:pt idx="2">
                  <c:v>38386668.770000033</c:v>
                </c:pt>
                <c:pt idx="3">
                  <c:v>36293270.802500047</c:v>
                </c:pt>
                <c:pt idx="4">
                  <c:v>15124487</c:v>
                </c:pt>
                <c:pt idx="5">
                  <c:v>7768823.4399999985</c:v>
                </c:pt>
                <c:pt idx="6">
                  <c:v>2711247</c:v>
                </c:pt>
                <c:pt idx="7">
                  <c:v>24854179.3799996</c:v>
                </c:pt>
                <c:pt idx="8">
                  <c:v>12066880</c:v>
                </c:pt>
                <c:pt idx="9">
                  <c:v>22624091.231910765</c:v>
                </c:pt>
                <c:pt idx="10">
                  <c:v>13856637</c:v>
                </c:pt>
                <c:pt idx="11">
                  <c:v>12411773.450000072</c:v>
                </c:pt>
                <c:pt idx="12">
                  <c:v>9785007.3700001482</c:v>
                </c:pt>
                <c:pt idx="13">
                  <c:v>16655023</c:v>
                </c:pt>
                <c:pt idx="14">
                  <c:v>11178936</c:v>
                </c:pt>
                <c:pt idx="15">
                  <c:v>11438313.762500299</c:v>
                </c:pt>
                <c:pt idx="16">
                  <c:v>8112102.0500011239</c:v>
                </c:pt>
                <c:pt idx="17">
                  <c:v>7401390.2400000002</c:v>
                </c:pt>
                <c:pt idx="18">
                  <c:v>6875508</c:v>
                </c:pt>
                <c:pt idx="19">
                  <c:v>0</c:v>
                </c:pt>
                <c:pt idx="20">
                  <c:v>2411421.11</c:v>
                </c:pt>
                <c:pt idx="21">
                  <c:v>7620802.3199999789</c:v>
                </c:pt>
                <c:pt idx="22">
                  <c:v>0</c:v>
                </c:pt>
                <c:pt idx="23">
                  <c:v>1763850.04</c:v>
                </c:pt>
                <c:pt idx="24">
                  <c:v>329559</c:v>
                </c:pt>
                <c:pt idx="25">
                  <c:v>201974</c:v>
                </c:pt>
                <c:pt idx="26">
                  <c:v>519502.31000000064</c:v>
                </c:pt>
              </c:numCache>
            </c:numRef>
          </c:val>
          <c:extLst>
            <c:ext xmlns:c16="http://schemas.microsoft.com/office/drawing/2014/chart" uri="{C3380CC4-5D6E-409C-BE32-E72D297353CC}">
              <c16:uniqueId val="{00000002-4528-487D-AF1F-7F6D402592FB}"/>
            </c:ext>
          </c:extLst>
        </c:ser>
        <c:ser>
          <c:idx val="4"/>
          <c:order val="4"/>
          <c:tx>
            <c:strRef>
              <c:f>'Table 2 OFFChart WebCY2020-2024'!$X$4</c:f>
              <c:strCache>
                <c:ptCount val="1"/>
                <c:pt idx="0">
                  <c:v>CY 2020</c:v>
                </c:pt>
              </c:strCache>
            </c:strRef>
          </c:tx>
          <c:spPr>
            <a:solidFill>
              <a:srgbClr val="C00000"/>
            </a:solidFill>
          </c:spPr>
          <c:invertIfNegative val="0"/>
          <c:cat>
            <c:strRef>
              <c:f>'Table 2 OFFChart WebCY2020-2024'!$W$5:$W$31</c:f>
              <c:strCache>
                <c:ptCount val="27"/>
                <c:pt idx="0">
                  <c:v>Yale New Haven Hospital</c:v>
                </c:pt>
                <c:pt idx="1">
                  <c:v>Stamford Hospital</c:v>
                </c:pt>
                <c:pt idx="2">
                  <c:v>Hartford Hospital</c:v>
                </c:pt>
                <c:pt idx="3">
                  <c:v>Saint Mary's Hospital</c:v>
                </c:pt>
                <c:pt idx="4">
                  <c:v>Bridgeport Hospital</c:v>
                </c:pt>
                <c:pt idx="5">
                  <c:v>Middlesex Hospital</c:v>
                </c:pt>
                <c:pt idx="6">
                  <c:v>Lawrence + Memorial Hospital</c:v>
                </c:pt>
                <c:pt idx="7">
                  <c:v>Hospital of Central CT</c:v>
                </c:pt>
                <c:pt idx="8">
                  <c:v>Greenwich Hospital</c:v>
                </c:pt>
                <c:pt idx="9">
                  <c:v>CT Children's Medical Center</c:v>
                </c:pt>
                <c:pt idx="10">
                  <c:v>Saint Vincent's Medical Center</c:v>
                </c:pt>
                <c:pt idx="11">
                  <c:v>William W. Backus Hospital</c:v>
                </c:pt>
                <c:pt idx="12">
                  <c:v>Charlotte Hungerford Hospital</c:v>
                </c:pt>
                <c:pt idx="13">
                  <c:v>Norwalk Hospital</c:v>
                </c:pt>
                <c:pt idx="14">
                  <c:v>Danbury Hospital</c:v>
                </c:pt>
                <c:pt idx="15">
                  <c:v>John Dempsey Hospital </c:v>
                </c:pt>
                <c:pt idx="16">
                  <c:v>MidState Medical Center</c:v>
                </c:pt>
                <c:pt idx="17">
                  <c:v>Rockville General Hospital</c:v>
                </c:pt>
                <c:pt idx="18">
                  <c:v>Waterbury Hospital</c:v>
                </c:pt>
                <c:pt idx="19">
                  <c:v>Griffin Hospital</c:v>
                </c:pt>
                <c:pt idx="20">
                  <c:v>Manchester Memorial Hospital</c:v>
                </c:pt>
                <c:pt idx="21">
                  <c:v>Johnson Memorial Medical Center</c:v>
                </c:pt>
                <c:pt idx="22">
                  <c:v>Day Kimball Hospital</c:v>
                </c:pt>
                <c:pt idx="23">
                  <c:v>Bristol Hospital</c:v>
                </c:pt>
                <c:pt idx="24">
                  <c:v>Windham Memorial Hospital</c:v>
                </c:pt>
                <c:pt idx="25">
                  <c:v>Hospital for Special Care</c:v>
                </c:pt>
                <c:pt idx="26">
                  <c:v>St. Francis Hospital &amp; Medical Ctr</c:v>
                </c:pt>
              </c:strCache>
            </c:strRef>
          </c:cat>
          <c:val>
            <c:numRef>
              <c:f>'Table 2 OFFChart WebCY2020-2024'!$X$5:$X$31</c:f>
              <c:numCache>
                <c:formatCode>"$"#,##0</c:formatCode>
                <c:ptCount val="27"/>
                <c:pt idx="0">
                  <c:v>38183600</c:v>
                </c:pt>
                <c:pt idx="1">
                  <c:v>92967542.220000014</c:v>
                </c:pt>
                <c:pt idx="2">
                  <c:v>31707104.26000005</c:v>
                </c:pt>
                <c:pt idx="3">
                  <c:v>36361846.600999996</c:v>
                </c:pt>
                <c:pt idx="4">
                  <c:v>11811914</c:v>
                </c:pt>
                <c:pt idx="5">
                  <c:v>4677880.17</c:v>
                </c:pt>
                <c:pt idx="6">
                  <c:v>2617521</c:v>
                </c:pt>
                <c:pt idx="7">
                  <c:v>24483788.739999607</c:v>
                </c:pt>
                <c:pt idx="8">
                  <c:v>9389941</c:v>
                </c:pt>
                <c:pt idx="9">
                  <c:v>17119745.929999977</c:v>
                </c:pt>
                <c:pt idx="10">
                  <c:v>11275336.80246173</c:v>
                </c:pt>
                <c:pt idx="11">
                  <c:v>12097853.589999884</c:v>
                </c:pt>
                <c:pt idx="12">
                  <c:v>8317601.1000000238</c:v>
                </c:pt>
                <c:pt idx="13">
                  <c:v>15745558</c:v>
                </c:pt>
                <c:pt idx="14">
                  <c:v>8374848</c:v>
                </c:pt>
                <c:pt idx="15">
                  <c:v>7704232.7025003796</c:v>
                </c:pt>
                <c:pt idx="16">
                  <c:v>1095019</c:v>
                </c:pt>
                <c:pt idx="17">
                  <c:v>5533193.5899999999</c:v>
                </c:pt>
                <c:pt idx="18">
                  <c:v>5731246</c:v>
                </c:pt>
                <c:pt idx="19">
                  <c:v>0</c:v>
                </c:pt>
                <c:pt idx="20">
                  <c:v>2366583.6599999997</c:v>
                </c:pt>
                <c:pt idx="21">
                  <c:v>6976787.9199999999</c:v>
                </c:pt>
                <c:pt idx="22">
                  <c:v>0</c:v>
                </c:pt>
                <c:pt idx="23">
                  <c:v>1304867.8799999999</c:v>
                </c:pt>
                <c:pt idx="24">
                  <c:v>205854.93</c:v>
                </c:pt>
                <c:pt idx="25">
                  <c:v>80739.22</c:v>
                </c:pt>
                <c:pt idx="26">
                  <c:v>1322899.0660000001</c:v>
                </c:pt>
              </c:numCache>
            </c:numRef>
          </c:val>
          <c:extLst>
            <c:ext xmlns:c16="http://schemas.microsoft.com/office/drawing/2014/chart" uri="{C3380CC4-5D6E-409C-BE32-E72D297353CC}">
              <c16:uniqueId val="{00000003-4528-487D-AF1F-7F6D402592FB}"/>
            </c:ext>
          </c:extLst>
        </c:ser>
        <c:dLbls>
          <c:showLegendKey val="0"/>
          <c:showVal val="0"/>
          <c:showCatName val="0"/>
          <c:showSerName val="0"/>
          <c:showPercent val="0"/>
          <c:showBubbleSize val="0"/>
        </c:dLbls>
        <c:gapWidth val="173"/>
        <c:axId val="145698304"/>
        <c:axId val="144980736"/>
        <c:extLst/>
      </c:barChart>
      <c:catAx>
        <c:axId val="1456983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1200" b="0">
                <a:latin typeface="Arial" panose="020B0604020202020204" pitchFamily="34" charset="0"/>
                <a:ea typeface="Calibri" panose="020F0502020204030204" pitchFamily="34" charset="0"/>
                <a:cs typeface="Arial" panose="020B0604020202020204" pitchFamily="34" charset="0"/>
              </a:defRPr>
            </a:pPr>
            <a:endParaRPr lang="en-US"/>
          </a:p>
        </c:txPr>
        <c:crossAx val="144980736"/>
        <c:crosses val="autoZero"/>
        <c:auto val="1"/>
        <c:lblAlgn val="ctr"/>
        <c:lblOffset val="100"/>
        <c:noMultiLvlLbl val="0"/>
      </c:catAx>
      <c:valAx>
        <c:axId val="144980736"/>
        <c:scaling>
          <c:orientation val="minMax"/>
          <c:max val="140000000"/>
          <c:min val="0"/>
        </c:scaling>
        <c:delete val="0"/>
        <c:axPos val="b"/>
        <c:majorGridlines>
          <c:spPr>
            <a:ln w="9525" cap="flat" cmpd="sng" algn="ctr">
              <a:solidFill>
                <a:schemeClr val="bg1">
                  <a:lumMod val="95000"/>
                </a:schemeClr>
              </a:solidFill>
              <a:round/>
            </a:ln>
            <a:effectLst/>
          </c:spPr>
        </c:majorGridlines>
        <c:numFmt formatCode="&quot;$&quot;#,##0" sourceLinked="0"/>
        <c:majorTickMark val="none"/>
        <c:minorTickMark val="none"/>
        <c:tickLblPos val="nextTo"/>
        <c:spPr>
          <a:noFill/>
          <a:ln>
            <a:noFill/>
          </a:ln>
          <a:effectLst/>
        </c:spPr>
        <c:txPr>
          <a:bodyPr rot="-60000000" vert="horz"/>
          <a:lstStyle/>
          <a:p>
            <a:pPr>
              <a:defRPr sz="1200" b="0">
                <a:latin typeface="Arial" panose="020B0604020202020204" pitchFamily="34" charset="0"/>
                <a:ea typeface="Calibri" panose="020F0502020204030204" pitchFamily="34" charset="0"/>
                <a:cs typeface="Arial" panose="020B0604020202020204" pitchFamily="34" charset="0"/>
              </a:defRPr>
            </a:pPr>
            <a:endParaRPr lang="en-US"/>
          </a:p>
        </c:txPr>
        <c:crossAx val="145698304"/>
        <c:crosses val="autoZero"/>
        <c:crossBetween val="between"/>
        <c:majorUnit val="20000000"/>
        <c:dispUnits>
          <c:builtInUnit val="millions"/>
          <c:dispUnitsLbl>
            <c:layout>
              <c:manualLayout>
                <c:xMode val="edge"/>
                <c:yMode val="edge"/>
                <c:x val="0.58961852705317774"/>
                <c:y val="0.96788064130485474"/>
              </c:manualLayout>
            </c:layout>
            <c:tx>
              <c:rich>
                <a:bodyPr rot="0" vert="horz"/>
                <a:lstStyle/>
                <a:p>
                  <a:pPr>
                    <a:defRPr sz="1200" b="0">
                      <a:latin typeface="Calibri" panose="020F0502020204030204" pitchFamily="34" charset="0"/>
                      <a:ea typeface="Calibri" panose="020F0502020204030204" pitchFamily="34" charset="0"/>
                      <a:cs typeface="Calibri" panose="020F0502020204030204" pitchFamily="34" charset="0"/>
                    </a:defRPr>
                  </a:pPr>
                  <a:r>
                    <a:rPr lang="en-US" sz="1200" b="0">
                      <a:latin typeface="Arial" panose="020B0604020202020204" pitchFamily="34" charset="0"/>
                      <a:ea typeface="Calibri" panose="020F0502020204030204" pitchFamily="34" charset="0"/>
                      <a:cs typeface="Arial" panose="020B0604020202020204" pitchFamily="34" charset="0"/>
                    </a:rPr>
                    <a:t>In Millions</a:t>
                  </a:r>
                </a:p>
              </c:rich>
            </c:tx>
            <c:spPr>
              <a:noFill/>
              <a:ln>
                <a:noFill/>
              </a:ln>
              <a:effectLst/>
            </c:spPr>
          </c:dispUnitsLbl>
        </c:dispUnits>
      </c:valAx>
      <c:spPr>
        <a:noFill/>
        <a:ln>
          <a:noFill/>
        </a:ln>
        <a:effectLst/>
      </c:spPr>
    </c:plotArea>
    <c:legend>
      <c:legendPos val="b"/>
      <c:layout>
        <c:manualLayout>
          <c:xMode val="edge"/>
          <c:yMode val="edge"/>
          <c:x val="0.86844455795030295"/>
          <c:y val="0.31378936503416055"/>
          <c:w val="9.8203977687345123E-2"/>
          <c:h val="0.24593261070129985"/>
        </c:manualLayout>
      </c:layout>
      <c:overlay val="0"/>
      <c:spPr>
        <a:noFill/>
        <a:ln>
          <a:noFill/>
        </a:ln>
        <a:effectLst/>
      </c:spPr>
      <c:txPr>
        <a:bodyPr rot="0" vert="horz"/>
        <a:lstStyle/>
        <a:p>
          <a:pPr>
            <a:defRPr sz="1200" b="1" baseline="0">
              <a:latin typeface="Arial" panose="020B0604020202020204" pitchFamily="34" charset="0"/>
              <a:ea typeface="Calibri" panose="020F0502020204030204" pitchFamily="34" charset="0"/>
              <a:cs typeface="Arial" panose="020B0604020202020204" pitchFamily="34" charset="0"/>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500" baseline="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400">
                <a:latin typeface="Calibri" panose="020F0502020204030204" pitchFamily="34" charset="0"/>
                <a:ea typeface="Calibri" panose="020F0502020204030204" pitchFamily="34" charset="0"/>
                <a:cs typeface="Calibri" panose="020F0502020204030204" pitchFamily="34" charset="0"/>
              </a:defRPr>
            </a:pPr>
            <a:r>
              <a:rPr lang="en-US" sz="1400">
                <a:latin typeface="Arial" panose="020B0604020202020204" pitchFamily="34" charset="0"/>
                <a:ea typeface="Calibri" panose="020F0502020204030204" pitchFamily="34" charset="0"/>
                <a:cs typeface="Arial" panose="020B0604020202020204" pitchFamily="34" charset="0"/>
              </a:rPr>
              <a:t>Facility Fee Patient Visits By Hospital: CY 2020-2024</a:t>
            </a:r>
          </a:p>
        </c:rich>
      </c:tx>
      <c:overlay val="0"/>
      <c:spPr>
        <a:noFill/>
        <a:ln>
          <a:noFill/>
        </a:ln>
        <a:effectLst/>
      </c:spPr>
    </c:title>
    <c:autoTitleDeleted val="0"/>
    <c:plotArea>
      <c:layout>
        <c:manualLayout>
          <c:layoutTarget val="inner"/>
          <c:xMode val="edge"/>
          <c:yMode val="edge"/>
          <c:x val="0.37165013606967473"/>
          <c:y val="7.2812808602579437E-2"/>
          <c:w val="0.57600260708617457"/>
          <c:h val="0.81856895497568405"/>
        </c:manualLayout>
      </c:layout>
      <c:barChart>
        <c:barDir val="bar"/>
        <c:grouping val="clustered"/>
        <c:varyColors val="0"/>
        <c:ser>
          <c:idx val="0"/>
          <c:order val="0"/>
          <c:tx>
            <c:strRef>
              <c:f>'Table 2 OFFChart WebCY2020-2024'!$AK$4</c:f>
              <c:strCache>
                <c:ptCount val="1"/>
                <c:pt idx="0">
                  <c:v>CY 2024</c:v>
                </c:pt>
              </c:strCache>
            </c:strRef>
          </c:tx>
          <c:spPr>
            <a:solidFill>
              <a:srgbClr val="00339C"/>
            </a:solidFill>
          </c:spPr>
          <c:invertIfNegative val="0"/>
          <c:cat>
            <c:strRef>
              <c:f>'Table 2 OFFChart WebCY2020-2024'!$AF$5:$AF$31</c:f>
              <c:strCache>
                <c:ptCount val="27"/>
                <c:pt idx="0">
                  <c:v>Yale New Haven Hospital</c:v>
                </c:pt>
                <c:pt idx="1">
                  <c:v>Stamford Hospital</c:v>
                </c:pt>
                <c:pt idx="2">
                  <c:v>Hartford Hospital</c:v>
                </c:pt>
                <c:pt idx="3">
                  <c:v>Saint Mary's Hospital</c:v>
                </c:pt>
                <c:pt idx="4">
                  <c:v>Bridgeport Hospital</c:v>
                </c:pt>
                <c:pt idx="5">
                  <c:v>Middlesex Hospital</c:v>
                </c:pt>
                <c:pt idx="6">
                  <c:v>Lawrence + Memorial Hospital</c:v>
                </c:pt>
                <c:pt idx="7">
                  <c:v>Hospital of Central CT</c:v>
                </c:pt>
                <c:pt idx="8">
                  <c:v>Greenwich Hospital</c:v>
                </c:pt>
                <c:pt idx="9">
                  <c:v>CT Children's Medical Center</c:v>
                </c:pt>
                <c:pt idx="10">
                  <c:v>Saint Vincent's Medical Center</c:v>
                </c:pt>
                <c:pt idx="11">
                  <c:v>William W. Backus Hospital</c:v>
                </c:pt>
                <c:pt idx="12">
                  <c:v>Charlotte Hungerford Hospital</c:v>
                </c:pt>
                <c:pt idx="13">
                  <c:v>Norwalk Hospital</c:v>
                </c:pt>
                <c:pt idx="14">
                  <c:v>Danbury Hospital</c:v>
                </c:pt>
                <c:pt idx="15">
                  <c:v>John Dempsey Hospital </c:v>
                </c:pt>
                <c:pt idx="16">
                  <c:v>MidState Medical Center</c:v>
                </c:pt>
                <c:pt idx="17">
                  <c:v>Rockville General Hospital</c:v>
                </c:pt>
                <c:pt idx="18">
                  <c:v>Waterbury Hospital</c:v>
                </c:pt>
                <c:pt idx="19">
                  <c:v>Griffin Hospital</c:v>
                </c:pt>
                <c:pt idx="20">
                  <c:v>Manchester Memorial Hospital</c:v>
                </c:pt>
                <c:pt idx="21">
                  <c:v>Johnson Memorial Medical Center</c:v>
                </c:pt>
                <c:pt idx="22">
                  <c:v>Day Kimball Hospital</c:v>
                </c:pt>
                <c:pt idx="23">
                  <c:v>Bristol Hospital</c:v>
                </c:pt>
                <c:pt idx="24">
                  <c:v>Windham Memorial Hospital</c:v>
                </c:pt>
                <c:pt idx="25">
                  <c:v>Hospital for Special Care</c:v>
                </c:pt>
                <c:pt idx="26">
                  <c:v>St. Francis Hospital &amp; Medical Ctr</c:v>
                </c:pt>
              </c:strCache>
            </c:strRef>
          </c:cat>
          <c:val>
            <c:numRef>
              <c:f>'Table 2 OFFChart WebCY2020-2024'!$AK$5:$AK$31</c:f>
              <c:numCache>
                <c:formatCode>#,##0</c:formatCode>
                <c:ptCount val="27"/>
                <c:pt idx="0">
                  <c:v>404970</c:v>
                </c:pt>
                <c:pt idx="1">
                  <c:v>151772</c:v>
                </c:pt>
                <c:pt idx="2">
                  <c:v>81234</c:v>
                </c:pt>
                <c:pt idx="3">
                  <c:v>24305</c:v>
                </c:pt>
                <c:pt idx="4">
                  <c:v>88514</c:v>
                </c:pt>
                <c:pt idx="5">
                  <c:v>79905</c:v>
                </c:pt>
                <c:pt idx="6">
                  <c:v>66375</c:v>
                </c:pt>
                <c:pt idx="7">
                  <c:v>80581</c:v>
                </c:pt>
                <c:pt idx="8">
                  <c:v>39968</c:v>
                </c:pt>
                <c:pt idx="9">
                  <c:v>37115</c:v>
                </c:pt>
                <c:pt idx="10">
                  <c:v>51793</c:v>
                </c:pt>
                <c:pt idx="11">
                  <c:v>76222</c:v>
                </c:pt>
                <c:pt idx="12">
                  <c:v>40913</c:v>
                </c:pt>
                <c:pt idx="13">
                  <c:v>40005</c:v>
                </c:pt>
                <c:pt idx="14">
                  <c:v>36527</c:v>
                </c:pt>
                <c:pt idx="15">
                  <c:v>52120</c:v>
                </c:pt>
                <c:pt idx="16">
                  <c:v>12949</c:v>
                </c:pt>
                <c:pt idx="17">
                  <c:v>29253</c:v>
                </c:pt>
                <c:pt idx="18">
                  <c:v>10732</c:v>
                </c:pt>
                <c:pt idx="19">
                  <c:v>18724</c:v>
                </c:pt>
                <c:pt idx="20">
                  <c:v>18072</c:v>
                </c:pt>
                <c:pt idx="21">
                  <c:v>3715</c:v>
                </c:pt>
                <c:pt idx="22">
                  <c:v>2707</c:v>
                </c:pt>
                <c:pt idx="23">
                  <c:v>11167</c:v>
                </c:pt>
                <c:pt idx="24">
                  <c:v>3532</c:v>
                </c:pt>
                <c:pt idx="25">
                  <c:v>1882</c:v>
                </c:pt>
                <c:pt idx="26">
                  <c:v>744</c:v>
                </c:pt>
              </c:numCache>
            </c:numRef>
          </c:val>
          <c:extLst>
            <c:ext xmlns:c16="http://schemas.microsoft.com/office/drawing/2014/chart" uri="{C3380CC4-5D6E-409C-BE32-E72D297353CC}">
              <c16:uniqueId val="{00000000-8289-4D05-A840-DFF459A4FEDA}"/>
            </c:ext>
          </c:extLst>
        </c:ser>
        <c:ser>
          <c:idx val="5"/>
          <c:order val="1"/>
          <c:tx>
            <c:strRef>
              <c:f>'Table 2 OFFChart WebCY2020-2024'!$AJ$4</c:f>
              <c:strCache>
                <c:ptCount val="1"/>
                <c:pt idx="0">
                  <c:v>CY 2023</c:v>
                </c:pt>
              </c:strCache>
            </c:strRef>
          </c:tx>
          <c:spPr>
            <a:solidFill>
              <a:srgbClr val="F27124"/>
            </a:solidFill>
          </c:spPr>
          <c:invertIfNegative val="0"/>
          <c:cat>
            <c:strRef>
              <c:f>'Table 2 OFFChart WebCY2020-2024'!$AF$5:$AF$31</c:f>
              <c:strCache>
                <c:ptCount val="27"/>
                <c:pt idx="0">
                  <c:v>Yale New Haven Hospital</c:v>
                </c:pt>
                <c:pt idx="1">
                  <c:v>Stamford Hospital</c:v>
                </c:pt>
                <c:pt idx="2">
                  <c:v>Hartford Hospital</c:v>
                </c:pt>
                <c:pt idx="3">
                  <c:v>Saint Mary's Hospital</c:v>
                </c:pt>
                <c:pt idx="4">
                  <c:v>Bridgeport Hospital</c:v>
                </c:pt>
                <c:pt idx="5">
                  <c:v>Middlesex Hospital</c:v>
                </c:pt>
                <c:pt idx="6">
                  <c:v>Lawrence + Memorial Hospital</c:v>
                </c:pt>
                <c:pt idx="7">
                  <c:v>Hospital of Central CT</c:v>
                </c:pt>
                <c:pt idx="8">
                  <c:v>Greenwich Hospital</c:v>
                </c:pt>
                <c:pt idx="9">
                  <c:v>CT Children's Medical Center</c:v>
                </c:pt>
                <c:pt idx="10">
                  <c:v>Saint Vincent's Medical Center</c:v>
                </c:pt>
                <c:pt idx="11">
                  <c:v>William W. Backus Hospital</c:v>
                </c:pt>
                <c:pt idx="12">
                  <c:v>Charlotte Hungerford Hospital</c:v>
                </c:pt>
                <c:pt idx="13">
                  <c:v>Norwalk Hospital</c:v>
                </c:pt>
                <c:pt idx="14">
                  <c:v>Danbury Hospital</c:v>
                </c:pt>
                <c:pt idx="15">
                  <c:v>John Dempsey Hospital </c:v>
                </c:pt>
                <c:pt idx="16">
                  <c:v>MidState Medical Center</c:v>
                </c:pt>
                <c:pt idx="17">
                  <c:v>Rockville General Hospital</c:v>
                </c:pt>
                <c:pt idx="18">
                  <c:v>Waterbury Hospital</c:v>
                </c:pt>
                <c:pt idx="19">
                  <c:v>Griffin Hospital</c:v>
                </c:pt>
                <c:pt idx="20">
                  <c:v>Manchester Memorial Hospital</c:v>
                </c:pt>
                <c:pt idx="21">
                  <c:v>Johnson Memorial Medical Center</c:v>
                </c:pt>
                <c:pt idx="22">
                  <c:v>Day Kimball Hospital</c:v>
                </c:pt>
                <c:pt idx="23">
                  <c:v>Bristol Hospital</c:v>
                </c:pt>
                <c:pt idx="24">
                  <c:v>Windham Memorial Hospital</c:v>
                </c:pt>
                <c:pt idx="25">
                  <c:v>Hospital for Special Care</c:v>
                </c:pt>
                <c:pt idx="26">
                  <c:v>St. Francis Hospital &amp; Medical Ctr</c:v>
                </c:pt>
              </c:strCache>
            </c:strRef>
          </c:cat>
          <c:val>
            <c:numRef>
              <c:f>'Table 2 OFFChart WebCY2020-2024'!$AJ$5:$AJ$31</c:f>
              <c:numCache>
                <c:formatCode>#,##0</c:formatCode>
                <c:ptCount val="27"/>
                <c:pt idx="0">
                  <c:v>397880</c:v>
                </c:pt>
                <c:pt idx="1">
                  <c:v>131873</c:v>
                </c:pt>
                <c:pt idx="2">
                  <c:v>71964</c:v>
                </c:pt>
                <c:pt idx="3">
                  <c:v>26094</c:v>
                </c:pt>
                <c:pt idx="4">
                  <c:v>85019</c:v>
                </c:pt>
                <c:pt idx="5">
                  <c:v>77335</c:v>
                </c:pt>
                <c:pt idx="6">
                  <c:v>57550</c:v>
                </c:pt>
                <c:pt idx="7">
                  <c:v>79710</c:v>
                </c:pt>
                <c:pt idx="8">
                  <c:v>31269</c:v>
                </c:pt>
                <c:pt idx="9">
                  <c:v>31643</c:v>
                </c:pt>
                <c:pt idx="10">
                  <c:v>49032</c:v>
                </c:pt>
                <c:pt idx="11">
                  <c:v>75490</c:v>
                </c:pt>
                <c:pt idx="12">
                  <c:v>35497</c:v>
                </c:pt>
                <c:pt idx="13">
                  <c:v>39118</c:v>
                </c:pt>
                <c:pt idx="14">
                  <c:v>36693</c:v>
                </c:pt>
                <c:pt idx="15">
                  <c:v>47050</c:v>
                </c:pt>
                <c:pt idx="16">
                  <c:v>12294</c:v>
                </c:pt>
                <c:pt idx="17">
                  <c:v>27829</c:v>
                </c:pt>
                <c:pt idx="18">
                  <c:v>5536</c:v>
                </c:pt>
                <c:pt idx="19">
                  <c:v>19692</c:v>
                </c:pt>
                <c:pt idx="20">
                  <c:v>18561</c:v>
                </c:pt>
                <c:pt idx="21">
                  <c:v>0</c:v>
                </c:pt>
                <c:pt idx="22">
                  <c:v>2703</c:v>
                </c:pt>
                <c:pt idx="23">
                  <c:v>13084</c:v>
                </c:pt>
                <c:pt idx="24">
                  <c:v>3290</c:v>
                </c:pt>
                <c:pt idx="25">
                  <c:v>1947</c:v>
                </c:pt>
                <c:pt idx="26">
                  <c:v>1153</c:v>
                </c:pt>
              </c:numCache>
            </c:numRef>
          </c:val>
          <c:extLst>
            <c:ext xmlns:c16="http://schemas.microsoft.com/office/drawing/2014/chart" uri="{C3380CC4-5D6E-409C-BE32-E72D297353CC}">
              <c16:uniqueId val="{00000001-8289-4D05-A840-DFF459A4FEDA}"/>
            </c:ext>
          </c:extLst>
        </c:ser>
        <c:ser>
          <c:idx val="1"/>
          <c:order val="2"/>
          <c:tx>
            <c:strRef>
              <c:f>'Table 2 OFFChart WebCY2020-2024'!$AI$4</c:f>
              <c:strCache>
                <c:ptCount val="1"/>
                <c:pt idx="0">
                  <c:v>CY 2022</c:v>
                </c:pt>
              </c:strCache>
            </c:strRef>
          </c:tx>
          <c:spPr>
            <a:solidFill>
              <a:srgbClr val="02B346"/>
            </a:solidFill>
          </c:spPr>
          <c:invertIfNegative val="0"/>
          <c:cat>
            <c:strRef>
              <c:f>'Table 2 OFFChart WebCY2020-2024'!$AF$5:$AF$31</c:f>
              <c:strCache>
                <c:ptCount val="27"/>
                <c:pt idx="0">
                  <c:v>Yale New Haven Hospital</c:v>
                </c:pt>
                <c:pt idx="1">
                  <c:v>Stamford Hospital</c:v>
                </c:pt>
                <c:pt idx="2">
                  <c:v>Hartford Hospital</c:v>
                </c:pt>
                <c:pt idx="3">
                  <c:v>Saint Mary's Hospital</c:v>
                </c:pt>
                <c:pt idx="4">
                  <c:v>Bridgeport Hospital</c:v>
                </c:pt>
                <c:pt idx="5">
                  <c:v>Middlesex Hospital</c:v>
                </c:pt>
                <c:pt idx="6">
                  <c:v>Lawrence + Memorial Hospital</c:v>
                </c:pt>
                <c:pt idx="7">
                  <c:v>Hospital of Central CT</c:v>
                </c:pt>
                <c:pt idx="8">
                  <c:v>Greenwich Hospital</c:v>
                </c:pt>
                <c:pt idx="9">
                  <c:v>CT Children's Medical Center</c:v>
                </c:pt>
                <c:pt idx="10">
                  <c:v>Saint Vincent's Medical Center</c:v>
                </c:pt>
                <c:pt idx="11">
                  <c:v>William W. Backus Hospital</c:v>
                </c:pt>
                <c:pt idx="12">
                  <c:v>Charlotte Hungerford Hospital</c:v>
                </c:pt>
                <c:pt idx="13">
                  <c:v>Norwalk Hospital</c:v>
                </c:pt>
                <c:pt idx="14">
                  <c:v>Danbury Hospital</c:v>
                </c:pt>
                <c:pt idx="15">
                  <c:v>John Dempsey Hospital </c:v>
                </c:pt>
                <c:pt idx="16">
                  <c:v>MidState Medical Center</c:v>
                </c:pt>
                <c:pt idx="17">
                  <c:v>Rockville General Hospital</c:v>
                </c:pt>
                <c:pt idx="18">
                  <c:v>Waterbury Hospital</c:v>
                </c:pt>
                <c:pt idx="19">
                  <c:v>Griffin Hospital</c:v>
                </c:pt>
                <c:pt idx="20">
                  <c:v>Manchester Memorial Hospital</c:v>
                </c:pt>
                <c:pt idx="21">
                  <c:v>Johnson Memorial Medical Center</c:v>
                </c:pt>
                <c:pt idx="22">
                  <c:v>Day Kimball Hospital</c:v>
                </c:pt>
                <c:pt idx="23">
                  <c:v>Bristol Hospital</c:v>
                </c:pt>
                <c:pt idx="24">
                  <c:v>Windham Memorial Hospital</c:v>
                </c:pt>
                <c:pt idx="25">
                  <c:v>Hospital for Special Care</c:v>
                </c:pt>
                <c:pt idx="26">
                  <c:v>St. Francis Hospital &amp; Medical Ctr</c:v>
                </c:pt>
              </c:strCache>
            </c:strRef>
          </c:cat>
          <c:val>
            <c:numRef>
              <c:f>'Table 2 OFFChart WebCY2020-2024'!$AI$5:$AI$31</c:f>
              <c:numCache>
                <c:formatCode>#,##0</c:formatCode>
                <c:ptCount val="27"/>
                <c:pt idx="0">
                  <c:v>370174</c:v>
                </c:pt>
                <c:pt idx="1">
                  <c:v>141219</c:v>
                </c:pt>
                <c:pt idx="2">
                  <c:v>59162</c:v>
                </c:pt>
                <c:pt idx="3">
                  <c:v>18495</c:v>
                </c:pt>
                <c:pt idx="4">
                  <c:v>76339</c:v>
                </c:pt>
                <c:pt idx="5">
                  <c:v>71440</c:v>
                </c:pt>
                <c:pt idx="6">
                  <c:v>58212</c:v>
                </c:pt>
                <c:pt idx="7">
                  <c:v>68091</c:v>
                </c:pt>
                <c:pt idx="8">
                  <c:v>29011</c:v>
                </c:pt>
                <c:pt idx="9">
                  <c:v>26906</c:v>
                </c:pt>
                <c:pt idx="10">
                  <c:v>28738</c:v>
                </c:pt>
                <c:pt idx="11">
                  <c:v>67015</c:v>
                </c:pt>
                <c:pt idx="12">
                  <c:v>29519</c:v>
                </c:pt>
                <c:pt idx="13">
                  <c:v>33832</c:v>
                </c:pt>
                <c:pt idx="14">
                  <c:v>26397</c:v>
                </c:pt>
                <c:pt idx="15">
                  <c:v>44590</c:v>
                </c:pt>
                <c:pt idx="16">
                  <c:v>9906</c:v>
                </c:pt>
                <c:pt idx="17">
                  <c:v>31016</c:v>
                </c:pt>
                <c:pt idx="18">
                  <c:v>8364</c:v>
                </c:pt>
                <c:pt idx="19">
                  <c:v>20065</c:v>
                </c:pt>
                <c:pt idx="20">
                  <c:v>18824</c:v>
                </c:pt>
                <c:pt idx="21">
                  <c:v>1650</c:v>
                </c:pt>
                <c:pt idx="22">
                  <c:v>3105</c:v>
                </c:pt>
                <c:pt idx="23">
                  <c:v>14421</c:v>
                </c:pt>
                <c:pt idx="24">
                  <c:v>3367</c:v>
                </c:pt>
                <c:pt idx="25">
                  <c:v>1761</c:v>
                </c:pt>
                <c:pt idx="26">
                  <c:v>1336</c:v>
                </c:pt>
              </c:numCache>
            </c:numRef>
          </c:val>
          <c:extLst>
            <c:ext xmlns:c16="http://schemas.microsoft.com/office/drawing/2014/chart" uri="{C3380CC4-5D6E-409C-BE32-E72D297353CC}">
              <c16:uniqueId val="{00000002-8289-4D05-A840-DFF459A4FEDA}"/>
            </c:ext>
          </c:extLst>
        </c:ser>
        <c:ser>
          <c:idx val="2"/>
          <c:order val="3"/>
          <c:tx>
            <c:strRef>
              <c:f>'Table 2 OFFChart WebCY2020-2024'!$AH$4</c:f>
              <c:strCache>
                <c:ptCount val="1"/>
                <c:pt idx="0">
                  <c:v>CY 2021</c:v>
                </c:pt>
              </c:strCache>
            </c:strRef>
          </c:tx>
          <c:spPr>
            <a:solidFill>
              <a:srgbClr val="C6D4FB"/>
            </a:solidFill>
          </c:spPr>
          <c:invertIfNegative val="0"/>
          <c:cat>
            <c:strRef>
              <c:f>'Table 2 OFFChart WebCY2020-2024'!$AF$5:$AF$31</c:f>
              <c:strCache>
                <c:ptCount val="27"/>
                <c:pt idx="0">
                  <c:v>Yale New Haven Hospital</c:v>
                </c:pt>
                <c:pt idx="1">
                  <c:v>Stamford Hospital</c:v>
                </c:pt>
                <c:pt idx="2">
                  <c:v>Hartford Hospital</c:v>
                </c:pt>
                <c:pt idx="3">
                  <c:v>Saint Mary's Hospital</c:v>
                </c:pt>
                <c:pt idx="4">
                  <c:v>Bridgeport Hospital</c:v>
                </c:pt>
                <c:pt idx="5">
                  <c:v>Middlesex Hospital</c:v>
                </c:pt>
                <c:pt idx="6">
                  <c:v>Lawrence + Memorial Hospital</c:v>
                </c:pt>
                <c:pt idx="7">
                  <c:v>Hospital of Central CT</c:v>
                </c:pt>
                <c:pt idx="8">
                  <c:v>Greenwich Hospital</c:v>
                </c:pt>
                <c:pt idx="9">
                  <c:v>CT Children's Medical Center</c:v>
                </c:pt>
                <c:pt idx="10">
                  <c:v>Saint Vincent's Medical Center</c:v>
                </c:pt>
                <c:pt idx="11">
                  <c:v>William W. Backus Hospital</c:v>
                </c:pt>
                <c:pt idx="12">
                  <c:v>Charlotte Hungerford Hospital</c:v>
                </c:pt>
                <c:pt idx="13">
                  <c:v>Norwalk Hospital</c:v>
                </c:pt>
                <c:pt idx="14">
                  <c:v>Danbury Hospital</c:v>
                </c:pt>
                <c:pt idx="15">
                  <c:v>John Dempsey Hospital </c:v>
                </c:pt>
                <c:pt idx="16">
                  <c:v>MidState Medical Center</c:v>
                </c:pt>
                <c:pt idx="17">
                  <c:v>Rockville General Hospital</c:v>
                </c:pt>
                <c:pt idx="18">
                  <c:v>Waterbury Hospital</c:v>
                </c:pt>
                <c:pt idx="19">
                  <c:v>Griffin Hospital</c:v>
                </c:pt>
                <c:pt idx="20">
                  <c:v>Manchester Memorial Hospital</c:v>
                </c:pt>
                <c:pt idx="21">
                  <c:v>Johnson Memorial Medical Center</c:v>
                </c:pt>
                <c:pt idx="22">
                  <c:v>Day Kimball Hospital</c:v>
                </c:pt>
                <c:pt idx="23">
                  <c:v>Bristol Hospital</c:v>
                </c:pt>
                <c:pt idx="24">
                  <c:v>Windham Memorial Hospital</c:v>
                </c:pt>
                <c:pt idx="25">
                  <c:v>Hospital for Special Care</c:v>
                </c:pt>
                <c:pt idx="26">
                  <c:v>St. Francis Hospital &amp; Medical Ctr</c:v>
                </c:pt>
              </c:strCache>
            </c:strRef>
          </c:cat>
          <c:val>
            <c:numRef>
              <c:f>'Table 2 OFFChart WebCY2020-2024'!$AH$5:$AH$31</c:f>
              <c:numCache>
                <c:formatCode>#,##0</c:formatCode>
                <c:ptCount val="27"/>
                <c:pt idx="0">
                  <c:v>279164</c:v>
                </c:pt>
                <c:pt idx="1">
                  <c:v>137310</c:v>
                </c:pt>
                <c:pt idx="2">
                  <c:v>61519</c:v>
                </c:pt>
                <c:pt idx="3">
                  <c:v>28837</c:v>
                </c:pt>
                <c:pt idx="4">
                  <c:v>36780</c:v>
                </c:pt>
                <c:pt idx="5">
                  <c:v>20384</c:v>
                </c:pt>
                <c:pt idx="6">
                  <c:v>16644</c:v>
                </c:pt>
                <c:pt idx="7">
                  <c:v>83294</c:v>
                </c:pt>
                <c:pt idx="8">
                  <c:v>14648</c:v>
                </c:pt>
                <c:pt idx="9">
                  <c:v>41808</c:v>
                </c:pt>
                <c:pt idx="10">
                  <c:v>32738</c:v>
                </c:pt>
                <c:pt idx="11">
                  <c:v>71623</c:v>
                </c:pt>
                <c:pt idx="12">
                  <c:v>35064</c:v>
                </c:pt>
                <c:pt idx="13">
                  <c:v>41019</c:v>
                </c:pt>
                <c:pt idx="14">
                  <c:v>27434</c:v>
                </c:pt>
                <c:pt idx="15">
                  <c:v>51194</c:v>
                </c:pt>
                <c:pt idx="16">
                  <c:v>30073</c:v>
                </c:pt>
                <c:pt idx="17">
                  <c:v>29096</c:v>
                </c:pt>
                <c:pt idx="18">
                  <c:v>8554</c:v>
                </c:pt>
                <c:pt idx="19">
                  <c:v>0</c:v>
                </c:pt>
                <c:pt idx="20">
                  <c:v>20983</c:v>
                </c:pt>
                <c:pt idx="21">
                  <c:v>12707</c:v>
                </c:pt>
                <c:pt idx="22">
                  <c:v>0</c:v>
                </c:pt>
                <c:pt idx="23">
                  <c:v>19624</c:v>
                </c:pt>
                <c:pt idx="24">
                  <c:v>2246</c:v>
                </c:pt>
                <c:pt idx="25">
                  <c:v>2070</c:v>
                </c:pt>
                <c:pt idx="26">
                  <c:v>2590</c:v>
                </c:pt>
              </c:numCache>
            </c:numRef>
          </c:val>
          <c:extLst>
            <c:ext xmlns:c16="http://schemas.microsoft.com/office/drawing/2014/chart" uri="{C3380CC4-5D6E-409C-BE32-E72D297353CC}">
              <c16:uniqueId val="{00000003-8289-4D05-A840-DFF459A4FEDA}"/>
            </c:ext>
          </c:extLst>
        </c:ser>
        <c:ser>
          <c:idx val="3"/>
          <c:order val="4"/>
          <c:tx>
            <c:strRef>
              <c:f>'Table 2 OFFChart WebCY2020-2024'!$AG$4</c:f>
              <c:strCache>
                <c:ptCount val="1"/>
                <c:pt idx="0">
                  <c:v>CY 2020</c:v>
                </c:pt>
              </c:strCache>
            </c:strRef>
          </c:tx>
          <c:spPr>
            <a:solidFill>
              <a:srgbClr val="C00000"/>
            </a:solidFill>
          </c:spPr>
          <c:invertIfNegative val="0"/>
          <c:cat>
            <c:strRef>
              <c:f>'Table 2 OFFChart WebCY2020-2024'!$AF$5:$AF$31</c:f>
              <c:strCache>
                <c:ptCount val="27"/>
                <c:pt idx="0">
                  <c:v>Yale New Haven Hospital</c:v>
                </c:pt>
                <c:pt idx="1">
                  <c:v>Stamford Hospital</c:v>
                </c:pt>
                <c:pt idx="2">
                  <c:v>Hartford Hospital</c:v>
                </c:pt>
                <c:pt idx="3">
                  <c:v>Saint Mary's Hospital</c:v>
                </c:pt>
                <c:pt idx="4">
                  <c:v>Bridgeport Hospital</c:v>
                </c:pt>
                <c:pt idx="5">
                  <c:v>Middlesex Hospital</c:v>
                </c:pt>
                <c:pt idx="6">
                  <c:v>Lawrence + Memorial Hospital</c:v>
                </c:pt>
                <c:pt idx="7">
                  <c:v>Hospital of Central CT</c:v>
                </c:pt>
                <c:pt idx="8">
                  <c:v>Greenwich Hospital</c:v>
                </c:pt>
                <c:pt idx="9">
                  <c:v>CT Children's Medical Center</c:v>
                </c:pt>
                <c:pt idx="10">
                  <c:v>Saint Vincent's Medical Center</c:v>
                </c:pt>
                <c:pt idx="11">
                  <c:v>William W. Backus Hospital</c:v>
                </c:pt>
                <c:pt idx="12">
                  <c:v>Charlotte Hungerford Hospital</c:v>
                </c:pt>
                <c:pt idx="13">
                  <c:v>Norwalk Hospital</c:v>
                </c:pt>
                <c:pt idx="14">
                  <c:v>Danbury Hospital</c:v>
                </c:pt>
                <c:pt idx="15">
                  <c:v>John Dempsey Hospital </c:v>
                </c:pt>
                <c:pt idx="16">
                  <c:v>MidState Medical Center</c:v>
                </c:pt>
                <c:pt idx="17">
                  <c:v>Rockville General Hospital</c:v>
                </c:pt>
                <c:pt idx="18">
                  <c:v>Waterbury Hospital</c:v>
                </c:pt>
                <c:pt idx="19">
                  <c:v>Griffin Hospital</c:v>
                </c:pt>
                <c:pt idx="20">
                  <c:v>Manchester Memorial Hospital</c:v>
                </c:pt>
                <c:pt idx="21">
                  <c:v>Johnson Memorial Medical Center</c:v>
                </c:pt>
                <c:pt idx="22">
                  <c:v>Day Kimball Hospital</c:v>
                </c:pt>
                <c:pt idx="23">
                  <c:v>Bristol Hospital</c:v>
                </c:pt>
                <c:pt idx="24">
                  <c:v>Windham Memorial Hospital</c:v>
                </c:pt>
                <c:pt idx="25">
                  <c:v>Hospital for Special Care</c:v>
                </c:pt>
                <c:pt idx="26">
                  <c:v>St. Francis Hospital &amp; Medical Ctr</c:v>
                </c:pt>
              </c:strCache>
            </c:strRef>
          </c:cat>
          <c:val>
            <c:numRef>
              <c:f>'Table 2 OFFChart WebCY2020-2024'!$AG$5:$AG$31</c:f>
              <c:numCache>
                <c:formatCode>#,##0</c:formatCode>
                <c:ptCount val="27"/>
                <c:pt idx="0">
                  <c:v>206033</c:v>
                </c:pt>
                <c:pt idx="1">
                  <c:v>108738</c:v>
                </c:pt>
                <c:pt idx="2">
                  <c:v>48162</c:v>
                </c:pt>
                <c:pt idx="3">
                  <c:v>48190</c:v>
                </c:pt>
                <c:pt idx="4">
                  <c:v>28088</c:v>
                </c:pt>
                <c:pt idx="5">
                  <c:v>15029</c:v>
                </c:pt>
                <c:pt idx="6">
                  <c:v>15332</c:v>
                </c:pt>
                <c:pt idx="7">
                  <c:v>63827</c:v>
                </c:pt>
                <c:pt idx="8">
                  <c:v>11375</c:v>
                </c:pt>
                <c:pt idx="9">
                  <c:v>35413</c:v>
                </c:pt>
                <c:pt idx="10">
                  <c:v>24401</c:v>
                </c:pt>
                <c:pt idx="11">
                  <c:v>67333</c:v>
                </c:pt>
                <c:pt idx="12">
                  <c:v>31516</c:v>
                </c:pt>
                <c:pt idx="13">
                  <c:v>36645</c:v>
                </c:pt>
                <c:pt idx="14">
                  <c:v>20909</c:v>
                </c:pt>
                <c:pt idx="15">
                  <c:v>56345</c:v>
                </c:pt>
                <c:pt idx="16">
                  <c:v>11293</c:v>
                </c:pt>
                <c:pt idx="17">
                  <c:v>23504</c:v>
                </c:pt>
                <c:pt idx="18">
                  <c:v>7469</c:v>
                </c:pt>
                <c:pt idx="19">
                  <c:v>0</c:v>
                </c:pt>
                <c:pt idx="20">
                  <c:v>21678</c:v>
                </c:pt>
                <c:pt idx="21">
                  <c:v>13386</c:v>
                </c:pt>
                <c:pt idx="22">
                  <c:v>0</c:v>
                </c:pt>
                <c:pt idx="23">
                  <c:v>29525</c:v>
                </c:pt>
                <c:pt idx="24">
                  <c:v>1722</c:v>
                </c:pt>
                <c:pt idx="25">
                  <c:v>1007</c:v>
                </c:pt>
                <c:pt idx="26">
                  <c:v>7807</c:v>
                </c:pt>
              </c:numCache>
            </c:numRef>
          </c:val>
          <c:extLst>
            <c:ext xmlns:c16="http://schemas.microsoft.com/office/drawing/2014/chart" uri="{C3380CC4-5D6E-409C-BE32-E72D297353CC}">
              <c16:uniqueId val="{00000004-8289-4D05-A840-DFF459A4FEDA}"/>
            </c:ext>
          </c:extLst>
        </c:ser>
        <c:dLbls>
          <c:showLegendKey val="0"/>
          <c:showVal val="0"/>
          <c:showCatName val="0"/>
          <c:showSerName val="0"/>
          <c:showPercent val="0"/>
          <c:showBubbleSize val="0"/>
        </c:dLbls>
        <c:gapWidth val="173"/>
        <c:axId val="145884672"/>
        <c:axId val="145490496"/>
        <c:extLst/>
      </c:barChart>
      <c:catAx>
        <c:axId val="1458846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1200" b="0">
                <a:latin typeface="Arial" panose="020B0604020202020204" pitchFamily="34" charset="0"/>
                <a:ea typeface="Calibri" panose="020F0502020204030204" pitchFamily="34" charset="0"/>
                <a:cs typeface="Arial" panose="020B0604020202020204" pitchFamily="34" charset="0"/>
              </a:defRPr>
            </a:pPr>
            <a:endParaRPr lang="en-US"/>
          </a:p>
        </c:txPr>
        <c:crossAx val="145490496"/>
        <c:crosses val="autoZero"/>
        <c:auto val="1"/>
        <c:lblAlgn val="ctr"/>
        <c:lblOffset val="100"/>
        <c:noMultiLvlLbl val="0"/>
      </c:catAx>
      <c:valAx>
        <c:axId val="145490496"/>
        <c:scaling>
          <c:orientation val="minMax"/>
          <c:max val="450000"/>
          <c:min val="0"/>
        </c:scaling>
        <c:delete val="0"/>
        <c:axPos val="b"/>
        <c:majorGridlines>
          <c:spPr>
            <a:ln w="9525" cap="flat" cmpd="sng" algn="ctr">
              <a:solidFill>
                <a:schemeClr val="bg1">
                  <a:lumMod val="9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sz="1200" b="0">
                <a:latin typeface="Arial" panose="020B0604020202020204" pitchFamily="34" charset="0"/>
                <a:ea typeface="Calibri" panose="020F0502020204030204" pitchFamily="34" charset="0"/>
                <a:cs typeface="Arial" panose="020B0604020202020204" pitchFamily="34" charset="0"/>
              </a:defRPr>
            </a:pPr>
            <a:endParaRPr lang="en-US"/>
          </a:p>
        </c:txPr>
        <c:crossAx val="145884672"/>
        <c:crosses val="autoZero"/>
        <c:crossBetween val="between"/>
        <c:majorUnit val="50000"/>
        <c:minorUnit val="25000"/>
        <c:dispUnits>
          <c:builtInUnit val="thousands"/>
          <c:dispUnitsLbl>
            <c:layout>
              <c:manualLayout>
                <c:xMode val="edge"/>
                <c:yMode val="edge"/>
                <c:x val="0.62100373794238262"/>
                <c:y val="0.95681553814416909"/>
              </c:manualLayout>
            </c:layout>
            <c:tx>
              <c:rich>
                <a:bodyPr rot="0" vert="horz"/>
                <a:lstStyle/>
                <a:p>
                  <a:pPr>
                    <a:defRPr sz="1200" b="0">
                      <a:latin typeface="Calibri" panose="020F0502020204030204" pitchFamily="34" charset="0"/>
                      <a:ea typeface="Calibri" panose="020F0502020204030204" pitchFamily="34" charset="0"/>
                      <a:cs typeface="Calibri" panose="020F0502020204030204" pitchFamily="34" charset="0"/>
                    </a:defRPr>
                  </a:pPr>
                  <a:r>
                    <a:rPr lang="en-US" sz="1200" b="0">
                      <a:latin typeface="Arial" panose="020B0604020202020204" pitchFamily="34" charset="0"/>
                      <a:ea typeface="Calibri" panose="020F0502020204030204" pitchFamily="34" charset="0"/>
                      <a:cs typeface="Arial" panose="020B0604020202020204" pitchFamily="34" charset="0"/>
                    </a:rPr>
                    <a:t>In Thousands</a:t>
                  </a:r>
                </a:p>
              </c:rich>
            </c:tx>
            <c:spPr>
              <a:noFill/>
              <a:ln>
                <a:noFill/>
              </a:ln>
              <a:effectLst/>
            </c:spPr>
          </c:dispUnitsLbl>
        </c:dispUnits>
      </c:valAx>
      <c:spPr>
        <a:noFill/>
        <a:ln>
          <a:noFill/>
        </a:ln>
        <a:effectLst/>
      </c:spPr>
    </c:plotArea>
    <c:legend>
      <c:legendPos val="b"/>
      <c:layout>
        <c:manualLayout>
          <c:xMode val="edge"/>
          <c:yMode val="edge"/>
          <c:x val="0.83765061766797722"/>
          <c:y val="0.30333318892222377"/>
          <c:w val="0.11125213370272734"/>
          <c:h val="0.2296885182164117"/>
        </c:manualLayout>
      </c:layout>
      <c:overlay val="0"/>
      <c:spPr>
        <a:noFill/>
        <a:ln>
          <a:noFill/>
        </a:ln>
        <a:effectLst/>
      </c:spPr>
      <c:txPr>
        <a:bodyPr rot="0" vert="horz"/>
        <a:lstStyle/>
        <a:p>
          <a:pPr>
            <a:defRPr sz="1200" b="1" baseline="0">
              <a:latin typeface="Arial" panose="020B0604020202020204" pitchFamily="34" charset="0"/>
              <a:ea typeface="Calibri" panose="020F0502020204030204" pitchFamily="34" charset="0"/>
              <a:cs typeface="Arial" panose="020B0604020202020204" pitchFamily="34" charset="0"/>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500" baseline="0"/>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156633</xdr:colOff>
      <xdr:row>56</xdr:row>
      <xdr:rowOff>29633</xdr:rowOff>
    </xdr:from>
    <xdr:to>
      <xdr:col>5</xdr:col>
      <xdr:colOff>609600</xdr:colOff>
      <xdr:row>99</xdr:row>
      <xdr:rowOff>159173</xdr:rowOff>
    </xdr:to>
    <xdr:graphicFrame macro="">
      <xdr:nvGraphicFramePr>
        <xdr:cNvPr id="3" name="Chart 2" descr="Facility Fee Total Net Revenue by Hospital 2022-2024">
          <a:extLst>
            <a:ext uri="{FF2B5EF4-FFF2-40B4-BE49-F238E27FC236}">
              <a16:creationId xmlns:a16="http://schemas.microsoft.com/office/drawing/2014/main" id="{6B7008A0-2601-4023-8D40-FB56A05B83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101600</xdr:colOff>
      <xdr:row>56</xdr:row>
      <xdr:rowOff>8466</xdr:rowOff>
    </xdr:from>
    <xdr:to>
      <xdr:col>12</xdr:col>
      <xdr:colOff>529908</xdr:colOff>
      <xdr:row>99</xdr:row>
      <xdr:rowOff>135466</xdr:rowOff>
    </xdr:to>
    <xdr:graphicFrame macro="">
      <xdr:nvGraphicFramePr>
        <xdr:cNvPr id="4" name="Chart 3" descr="Facility Fee Patient Visits by Hospital CY 2022 - Cy 2024">
          <a:extLst>
            <a:ext uri="{FF2B5EF4-FFF2-40B4-BE49-F238E27FC236}">
              <a16:creationId xmlns:a16="http://schemas.microsoft.com/office/drawing/2014/main" id="{A57601E7-5263-4026-8508-C2BBBE93D7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163167</xdr:colOff>
      <xdr:row>44</xdr:row>
      <xdr:rowOff>88183</xdr:rowOff>
    </xdr:from>
    <xdr:to>
      <xdr:col>5</xdr:col>
      <xdr:colOff>618306</xdr:colOff>
      <xdr:row>55</xdr:row>
      <xdr:rowOff>92417</xdr:rowOff>
    </xdr:to>
    <xdr:graphicFrame macro="">
      <xdr:nvGraphicFramePr>
        <xdr:cNvPr id="5" name="Chart 4" descr="Facility Fee Total Net Revenue CY 2022 - CY 2024">
          <a:extLst>
            <a:ext uri="{FF2B5EF4-FFF2-40B4-BE49-F238E27FC236}">
              <a16:creationId xmlns:a16="http://schemas.microsoft.com/office/drawing/2014/main" id="{BA8800A9-6D9C-4A70-A2B5-CAA06245F4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111758</xdr:colOff>
      <xdr:row>44</xdr:row>
      <xdr:rowOff>88898</xdr:rowOff>
    </xdr:from>
    <xdr:to>
      <xdr:col>12</xdr:col>
      <xdr:colOff>540066</xdr:colOff>
      <xdr:row>55</xdr:row>
      <xdr:rowOff>93301</xdr:rowOff>
    </xdr:to>
    <xdr:graphicFrame macro="">
      <xdr:nvGraphicFramePr>
        <xdr:cNvPr id="6" name="Chart 5" descr="Facility Fee Patient Visits Cy 2022 - CY 2024">
          <a:extLst>
            <a:ext uri="{FF2B5EF4-FFF2-40B4-BE49-F238E27FC236}">
              <a16:creationId xmlns:a16="http://schemas.microsoft.com/office/drawing/2014/main" id="{CDA44C77-F43F-48EE-B06E-D27CA4E1BE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660400</xdr:colOff>
      <xdr:row>56</xdr:row>
      <xdr:rowOff>101600</xdr:rowOff>
    </xdr:from>
    <xdr:to>
      <xdr:col>3</xdr:col>
      <xdr:colOff>1016000</xdr:colOff>
      <xdr:row>59</xdr:row>
      <xdr:rowOff>12700</xdr:rowOff>
    </xdr:to>
    <xdr:sp macro="" textlink="">
      <xdr:nvSpPr>
        <xdr:cNvPr id="7" name="TextBox 6">
          <a:extLst>
            <a:ext uri="{FF2B5EF4-FFF2-40B4-BE49-F238E27FC236}">
              <a16:creationId xmlns:a16="http://schemas.microsoft.com/office/drawing/2014/main" id="{4D394DB0-7B83-404E-A073-D86E9B17E6B9}"/>
            </a:ext>
          </a:extLst>
        </xdr:cNvPr>
        <xdr:cNvSpPr txBox="1"/>
      </xdr:nvSpPr>
      <xdr:spPr>
        <a:xfrm>
          <a:off x="1273810" y="10499090"/>
          <a:ext cx="6072505" cy="4330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kern="1200"/>
            <a:t>Facility Fee Total Net Revenue</a:t>
          </a:r>
          <a:r>
            <a:rPr lang="en-US" sz="1800" b="1" kern="1200" baseline="0"/>
            <a:t> by Hospital: CY 2022-2024</a:t>
          </a:r>
          <a:endParaRPr lang="en-US" sz="1800" b="1" kern="1200"/>
        </a:p>
      </xdr:txBody>
    </xdr:sp>
    <xdr:clientData/>
  </xdr:twoCellAnchor>
</xdr:wsDr>
</file>

<file path=xl/drawings/drawing2.xml><?xml version="1.0" encoding="utf-8"?>
<c:userShapes xmlns:c="http://schemas.openxmlformats.org/drawingml/2006/chart">
  <cdr:relSizeAnchor xmlns:cdr="http://schemas.openxmlformats.org/drawingml/2006/chartDrawing">
    <cdr:from>
      <cdr:x>0.2938</cdr:x>
      <cdr:y>0.3367</cdr:y>
    </cdr:from>
    <cdr:to>
      <cdr:x>0.45544</cdr:x>
      <cdr:y>0.46089</cdr:y>
    </cdr:to>
    <cdr:sp macro="" textlink="">
      <cdr:nvSpPr>
        <cdr:cNvPr id="2" name="TextBox 6"/>
        <cdr:cNvSpPr txBox="1"/>
      </cdr:nvSpPr>
      <cdr:spPr>
        <a:xfrm xmlns:a="http://schemas.openxmlformats.org/drawingml/2006/main">
          <a:off x="1964591" y="674196"/>
          <a:ext cx="1080869" cy="248671"/>
        </a:xfrm>
        <a:prstGeom xmlns:a="http://schemas.openxmlformats.org/drawingml/2006/main" prst="rect">
          <a:avLst/>
        </a:prstGeom>
        <a:solidFill xmlns:a="http://schemas.openxmlformats.org/drawingml/2006/main">
          <a:schemeClr val="lt1">
            <a:alpha val="0"/>
          </a:scheme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rgbClr val="02B346"/>
              </a:solidFill>
              <a:latin typeface="Arial" panose="020B0604020202020204" pitchFamily="34" charset="0"/>
              <a:cs typeface="Arial" panose="020B0604020202020204" pitchFamily="34" charset="0"/>
            </a:rPr>
            <a:t>     </a:t>
          </a:r>
          <a:r>
            <a:rPr lang="en-US" sz="1200" b="1" baseline="0">
              <a:solidFill>
                <a:srgbClr val="02B346"/>
              </a:solidFill>
              <a:latin typeface="Arial" panose="020B0604020202020204" pitchFamily="34" charset="0"/>
              <a:cs typeface="Arial" panose="020B0604020202020204" pitchFamily="34" charset="0"/>
            </a:rPr>
            <a:t>10.0</a:t>
          </a:r>
          <a:r>
            <a:rPr lang="en-US" sz="1200" b="1">
              <a:solidFill>
                <a:srgbClr val="02B346"/>
              </a:solidFill>
              <a:latin typeface="Arial" panose="020B0604020202020204" pitchFamily="34" charset="0"/>
              <a:cs typeface="Arial" panose="020B0604020202020204" pitchFamily="34" charset="0"/>
            </a:rPr>
            <a:t>% </a:t>
          </a:r>
          <a:r>
            <a:rPr lang="en-US" sz="1200" b="1">
              <a:solidFill>
                <a:srgbClr val="02B346"/>
              </a:solidFill>
              <a:latin typeface="+mn-lt"/>
              <a:ea typeface="+mn-ea"/>
              <a:cs typeface="+mn-cs"/>
            </a:rPr>
            <a:t>↑</a:t>
          </a:r>
        </a:p>
        <a:p xmlns:a="http://schemas.openxmlformats.org/drawingml/2006/main">
          <a:endParaRPr lang="en-US" sz="1100">
            <a:solidFill>
              <a:srgbClr val="02B346"/>
            </a:solidFill>
          </a:endParaRPr>
        </a:p>
      </cdr:txBody>
    </cdr:sp>
  </cdr:relSizeAnchor>
  <cdr:relSizeAnchor xmlns:cdr="http://schemas.openxmlformats.org/drawingml/2006/chartDrawing">
    <cdr:from>
      <cdr:x>0.70042</cdr:x>
      <cdr:y>0.6159</cdr:y>
    </cdr:from>
    <cdr:to>
      <cdr:x>0.80677</cdr:x>
      <cdr:y>0.74472</cdr:y>
    </cdr:to>
    <cdr:sp macro="" textlink="">
      <cdr:nvSpPr>
        <cdr:cNvPr id="5" name="Oval 4">
          <a:extLst xmlns:a="http://schemas.openxmlformats.org/drawingml/2006/main">
            <a:ext uri="{FF2B5EF4-FFF2-40B4-BE49-F238E27FC236}">
              <a16:creationId xmlns:a16="http://schemas.microsoft.com/office/drawing/2014/main" id="{5D0CEC08-7CD0-4059-9B7A-8A67A936CBF4}"/>
            </a:ext>
          </a:extLst>
        </cdr:cNvPr>
        <cdr:cNvSpPr/>
      </cdr:nvSpPr>
      <cdr:spPr>
        <a:xfrm xmlns:a="http://schemas.openxmlformats.org/drawingml/2006/main">
          <a:off x="6413500" y="1943100"/>
          <a:ext cx="973896" cy="406400"/>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600"/>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600" b="1">
              <a:solidFill>
                <a:srgbClr val="FF0000"/>
              </a:solidFill>
            </a:rPr>
            <a:t>-18.0%  </a:t>
          </a:r>
          <a:r>
            <a:rPr kumimoji="0" lang="en-US" sz="1600" b="1" i="0" u="none" strike="noStrike" kern="0" cap="none" spc="0" normalizeH="0" baseline="0" noProof="0">
              <a:ln>
                <a:noFill/>
              </a:ln>
              <a:solidFill>
                <a:srgbClr val="FF0000"/>
              </a:solidFill>
              <a:effectLst/>
              <a:uLnTx/>
              <a:uFillTx/>
              <a:latin typeface="+mn-lt"/>
              <a:ea typeface="+mn-ea"/>
              <a:cs typeface="+mn-cs"/>
            </a:rPr>
            <a:t>↓</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lt1"/>
              </a:solidFill>
              <a:effectLst/>
              <a:latin typeface="+mn-lt"/>
              <a:ea typeface="+mn-ea"/>
              <a:cs typeface="+mn-cs"/>
            </a:rPr>
            <a:t>↑</a:t>
          </a:r>
          <a:endParaRPr lang="en-US">
            <a:effectLst/>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lt1"/>
              </a:solidFill>
              <a:effectLst/>
              <a:latin typeface="+mn-lt"/>
              <a:ea typeface="+mn-ea"/>
              <a:cs typeface="+mn-cs"/>
            </a:rPr>
            <a:t> ↑</a:t>
          </a:r>
          <a:endParaRPr lang="en-US">
            <a:effectLst/>
          </a:endParaRPr>
        </a:p>
        <a:p xmlns:a="http://schemas.openxmlformats.org/drawingml/2006/main">
          <a:r>
            <a:rPr lang="en-US">
              <a:solidFill>
                <a:srgbClr val="FF0000"/>
              </a:solidFill>
            </a:rPr>
            <a:t>  </a:t>
          </a:r>
          <a:r>
            <a:rPr lang="en-US"/>
            <a:t>%</a:t>
          </a:r>
          <a:r>
            <a:rPr lang="en-US" baseline="0"/>
            <a:t> </a:t>
          </a:r>
          <a:endParaRPr lang="en-US"/>
        </a:p>
      </cdr:txBody>
    </cdr:sp>
  </cdr:relSizeAnchor>
  <cdr:relSizeAnchor xmlns:cdr="http://schemas.openxmlformats.org/drawingml/2006/chartDrawing">
    <cdr:from>
      <cdr:x>0.55598</cdr:x>
      <cdr:y>0.47818</cdr:y>
    </cdr:from>
    <cdr:to>
      <cdr:x>0.61578</cdr:x>
      <cdr:y>0.65058</cdr:y>
    </cdr:to>
    <cdr:sp macro="" textlink="">
      <cdr:nvSpPr>
        <cdr:cNvPr id="7" name="TextBox 6">
          <a:extLst xmlns:a="http://schemas.openxmlformats.org/drawingml/2006/main">
            <a:ext uri="{FF2B5EF4-FFF2-40B4-BE49-F238E27FC236}">
              <a16:creationId xmlns:a16="http://schemas.microsoft.com/office/drawing/2014/main" id="{6DB80032-1A19-4033-906F-07B56140A893}"/>
            </a:ext>
          </a:extLst>
        </cdr:cNvPr>
        <cdr:cNvSpPr txBox="1"/>
      </cdr:nvSpPr>
      <cdr:spPr>
        <a:xfrm xmlns:a="http://schemas.openxmlformats.org/drawingml/2006/main">
          <a:off x="5549900" y="1866900"/>
          <a:ext cx="596899" cy="673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400" baseline="0"/>
        </a:p>
      </cdr:txBody>
    </cdr:sp>
  </cdr:relSizeAnchor>
  <cdr:relSizeAnchor xmlns:cdr="http://schemas.openxmlformats.org/drawingml/2006/chartDrawing">
    <cdr:from>
      <cdr:x>0.6103</cdr:x>
      <cdr:y>0.30444</cdr:y>
    </cdr:from>
    <cdr:to>
      <cdr:x>0.77194</cdr:x>
      <cdr:y>0.43129</cdr:y>
    </cdr:to>
    <cdr:sp macro="" textlink="">
      <cdr:nvSpPr>
        <cdr:cNvPr id="3" name="TextBox 6">
          <a:extLst xmlns:a="http://schemas.openxmlformats.org/drawingml/2006/main">
            <a:ext uri="{FF2B5EF4-FFF2-40B4-BE49-F238E27FC236}">
              <a16:creationId xmlns:a16="http://schemas.microsoft.com/office/drawing/2014/main" id="{0AA10DE4-C16A-D28A-EFF1-351B533935CE}"/>
            </a:ext>
          </a:extLst>
        </cdr:cNvPr>
        <cdr:cNvSpPr txBox="1"/>
      </cdr:nvSpPr>
      <cdr:spPr>
        <a:xfrm xmlns:a="http://schemas.openxmlformats.org/drawingml/2006/main">
          <a:off x="4080934" y="609600"/>
          <a:ext cx="1080869" cy="254000"/>
        </a:xfrm>
        <a:prstGeom xmlns:a="http://schemas.openxmlformats.org/drawingml/2006/main" prst="rect">
          <a:avLst/>
        </a:prstGeom>
        <a:solidFill xmlns:a="http://schemas.openxmlformats.org/drawingml/2006/main">
          <a:schemeClr val="lt1">
            <a:alpha val="0"/>
          </a:scheme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rgbClr val="02B346"/>
              </a:solidFill>
              <a:latin typeface="Arial" panose="020B0604020202020204" pitchFamily="34" charset="0"/>
              <a:cs typeface="Arial" panose="020B0604020202020204" pitchFamily="34" charset="0"/>
            </a:rPr>
            <a:t>     </a:t>
          </a:r>
          <a:r>
            <a:rPr lang="en-US" sz="1200" b="1" baseline="0">
              <a:solidFill>
                <a:srgbClr val="02B346"/>
              </a:solidFill>
              <a:latin typeface="Arial" panose="020B0604020202020204" pitchFamily="34" charset="0"/>
              <a:cs typeface="Arial" panose="020B0604020202020204" pitchFamily="34" charset="0"/>
            </a:rPr>
            <a:t>5.4</a:t>
          </a:r>
          <a:r>
            <a:rPr lang="en-US" sz="1200" b="1">
              <a:solidFill>
                <a:srgbClr val="02B346"/>
              </a:solidFill>
              <a:latin typeface="Arial" panose="020B0604020202020204" pitchFamily="34" charset="0"/>
              <a:cs typeface="Arial" panose="020B0604020202020204" pitchFamily="34" charset="0"/>
            </a:rPr>
            <a:t>% </a:t>
          </a:r>
          <a:r>
            <a:rPr lang="en-US" sz="1200" b="1">
              <a:solidFill>
                <a:srgbClr val="02B346"/>
              </a:solidFill>
              <a:latin typeface="+mn-lt"/>
              <a:ea typeface="+mn-ea"/>
              <a:cs typeface="+mn-cs"/>
            </a:rPr>
            <a:t>↑</a:t>
          </a:r>
        </a:p>
        <a:p xmlns:a="http://schemas.openxmlformats.org/drawingml/2006/main">
          <a:endParaRPr lang="en-US" sz="1100">
            <a:solidFill>
              <a:srgbClr val="02B346"/>
            </a:solidFill>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0.29576</cdr:x>
      <cdr:y>0.32738</cdr:y>
    </cdr:from>
    <cdr:to>
      <cdr:x>0.44833</cdr:x>
      <cdr:y>0.45874</cdr:y>
    </cdr:to>
    <cdr:sp macro="" textlink="">
      <cdr:nvSpPr>
        <cdr:cNvPr id="4" name="TextBox 6"/>
        <cdr:cNvSpPr txBox="1"/>
      </cdr:nvSpPr>
      <cdr:spPr>
        <a:xfrm xmlns:a="http://schemas.openxmlformats.org/drawingml/2006/main">
          <a:off x="2094688" y="640905"/>
          <a:ext cx="1080561" cy="257170"/>
        </a:xfrm>
        <a:prstGeom xmlns:a="http://schemas.openxmlformats.org/drawingml/2006/main" prst="rect">
          <a:avLst/>
        </a:prstGeom>
        <a:solidFill xmlns:a="http://schemas.openxmlformats.org/drawingml/2006/main">
          <a:schemeClr val="lt1">
            <a:alpha val="0"/>
          </a:scheme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rgbClr val="02B346"/>
              </a:solidFill>
              <a:latin typeface="Arial" panose="020B0604020202020204" pitchFamily="34" charset="0"/>
              <a:cs typeface="Arial" panose="020B0604020202020204" pitchFamily="34" charset="0"/>
            </a:rPr>
            <a:t>6.1</a:t>
          </a:r>
          <a:r>
            <a:rPr lang="en-US" sz="1200" b="1">
              <a:solidFill>
                <a:srgbClr val="02B346"/>
              </a:solidFill>
              <a:latin typeface="Arial" panose="020B0604020202020204" pitchFamily="34" charset="0"/>
              <a:cs typeface="Arial" panose="020B0604020202020204" pitchFamily="34" charset="0"/>
            </a:rPr>
            <a:t>% </a:t>
          </a:r>
          <a:r>
            <a:rPr lang="en-US" sz="1200" b="1">
              <a:solidFill>
                <a:srgbClr val="02B346"/>
              </a:solidFill>
            </a:rPr>
            <a:t>↑</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rgbClr val="02B346"/>
            </a:solidFill>
            <a:latin typeface="+mn-lt"/>
            <a:ea typeface="+mn-ea"/>
            <a:cs typeface="+mn-cs"/>
          </a:endParaRPr>
        </a:p>
        <a:p xmlns:a="http://schemas.openxmlformats.org/drawingml/2006/main">
          <a:endParaRPr lang="en-US" sz="1100">
            <a:solidFill>
              <a:srgbClr val="02B346"/>
            </a:solidFill>
          </a:endParaRPr>
        </a:p>
      </cdr:txBody>
    </cdr:sp>
  </cdr:relSizeAnchor>
  <cdr:relSizeAnchor xmlns:cdr="http://schemas.openxmlformats.org/drawingml/2006/chartDrawing">
    <cdr:from>
      <cdr:x>0.62241</cdr:x>
      <cdr:y>0.31102</cdr:y>
    </cdr:from>
    <cdr:to>
      <cdr:x>0.77498</cdr:x>
      <cdr:y>0.44238</cdr:y>
    </cdr:to>
    <cdr:sp macro="" textlink="">
      <cdr:nvSpPr>
        <cdr:cNvPr id="3" name="TextBox 6">
          <a:extLst xmlns:a="http://schemas.openxmlformats.org/drawingml/2006/main">
            <a:ext uri="{FF2B5EF4-FFF2-40B4-BE49-F238E27FC236}">
              <a16:creationId xmlns:a16="http://schemas.microsoft.com/office/drawing/2014/main" id="{A18A569B-26E1-5CC8-C483-69BAF3B0F2F0}"/>
            </a:ext>
          </a:extLst>
        </cdr:cNvPr>
        <cdr:cNvSpPr txBox="1"/>
      </cdr:nvSpPr>
      <cdr:spPr>
        <a:xfrm xmlns:a="http://schemas.openxmlformats.org/drawingml/2006/main">
          <a:off x="4408153" y="608885"/>
          <a:ext cx="1080561" cy="257170"/>
        </a:xfrm>
        <a:prstGeom xmlns:a="http://schemas.openxmlformats.org/drawingml/2006/main" prst="rect">
          <a:avLst/>
        </a:prstGeom>
        <a:solidFill xmlns:a="http://schemas.openxmlformats.org/drawingml/2006/main">
          <a:schemeClr val="lt1">
            <a:alpha val="0"/>
          </a:scheme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rgbClr val="02B346"/>
              </a:solidFill>
              <a:latin typeface="Arial" panose="020B0604020202020204" pitchFamily="34" charset="0"/>
              <a:cs typeface="Arial" panose="020B0604020202020204" pitchFamily="34" charset="0"/>
            </a:rPr>
            <a:t>1.6</a:t>
          </a:r>
          <a:r>
            <a:rPr lang="en-US" sz="1200" b="1">
              <a:solidFill>
                <a:srgbClr val="02B346"/>
              </a:solidFill>
              <a:latin typeface="Arial" panose="020B0604020202020204" pitchFamily="34" charset="0"/>
              <a:cs typeface="Arial" panose="020B0604020202020204" pitchFamily="34" charset="0"/>
            </a:rPr>
            <a:t>% </a:t>
          </a:r>
          <a:r>
            <a:rPr lang="en-US" sz="1200" b="1">
              <a:solidFill>
                <a:srgbClr val="02B346"/>
              </a:solidFill>
            </a:rPr>
            <a:t>↑</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rgbClr val="02B346"/>
            </a:solidFill>
            <a:latin typeface="+mn-lt"/>
            <a:ea typeface="+mn-ea"/>
            <a:cs typeface="+mn-cs"/>
          </a:endParaRPr>
        </a:p>
        <a:p xmlns:a="http://schemas.openxmlformats.org/drawingml/2006/main">
          <a:endParaRPr lang="en-US" sz="1100">
            <a:solidFill>
              <a:srgbClr val="02B346"/>
            </a:solidFil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45311</xdr:colOff>
      <xdr:row>46</xdr:row>
      <xdr:rowOff>72444</xdr:rowOff>
    </xdr:from>
    <xdr:to>
      <xdr:col>7</xdr:col>
      <xdr:colOff>877746</xdr:colOff>
      <xdr:row>65</xdr:row>
      <xdr:rowOff>3944</xdr:rowOff>
    </xdr:to>
    <xdr:graphicFrame macro="">
      <xdr:nvGraphicFramePr>
        <xdr:cNvPr id="2" name="Chart 1" descr="Facility Fee Total net Revenue CY 2019 - CY 2024">
          <a:extLst>
            <a:ext uri="{FF2B5EF4-FFF2-40B4-BE49-F238E27FC236}">
              <a16:creationId xmlns:a16="http://schemas.microsoft.com/office/drawing/2014/main" id="{FC635948-BAFF-4D01-B2BA-78565DCAC8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259862</xdr:colOff>
      <xdr:row>46</xdr:row>
      <xdr:rowOff>66235</xdr:rowOff>
    </xdr:from>
    <xdr:to>
      <xdr:col>17</xdr:col>
      <xdr:colOff>0</xdr:colOff>
      <xdr:row>64</xdr:row>
      <xdr:rowOff>251381</xdr:rowOff>
    </xdr:to>
    <xdr:graphicFrame macro="">
      <xdr:nvGraphicFramePr>
        <xdr:cNvPr id="3" name="Chart 2" descr="Facility Fee Patient Visits CY 2019 - CY 2024">
          <a:extLst>
            <a:ext uri="{FF2B5EF4-FFF2-40B4-BE49-F238E27FC236}">
              <a16:creationId xmlns:a16="http://schemas.microsoft.com/office/drawing/2014/main" id="{116C8EB3-125A-4431-A735-DCF2186133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63254</xdr:colOff>
      <xdr:row>65</xdr:row>
      <xdr:rowOff>179193</xdr:rowOff>
    </xdr:from>
    <xdr:to>
      <xdr:col>7</xdr:col>
      <xdr:colOff>906315</xdr:colOff>
      <xdr:row>109</xdr:row>
      <xdr:rowOff>194628</xdr:rowOff>
    </xdr:to>
    <xdr:graphicFrame macro="">
      <xdr:nvGraphicFramePr>
        <xdr:cNvPr id="4" name="Chart 3" descr="Facility Fee Total net Revenue by Hospital CY 2019 - CY 2024">
          <a:extLst>
            <a:ext uri="{FF2B5EF4-FFF2-40B4-BE49-F238E27FC236}">
              <a16:creationId xmlns:a16="http://schemas.microsoft.com/office/drawing/2014/main" id="{7E0EA6C7-EEF2-490D-91E2-2D47B3EAE8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233753</xdr:colOff>
      <xdr:row>65</xdr:row>
      <xdr:rowOff>180678</xdr:rowOff>
    </xdr:from>
    <xdr:to>
      <xdr:col>17</xdr:col>
      <xdr:colOff>0</xdr:colOff>
      <xdr:row>109</xdr:row>
      <xdr:rowOff>196009</xdr:rowOff>
    </xdr:to>
    <xdr:graphicFrame macro="">
      <xdr:nvGraphicFramePr>
        <xdr:cNvPr id="5" name="Chart 4" descr="Facility Fee Patient Visits by Hospital CY 2010 - CY 2024">
          <a:extLst>
            <a:ext uri="{FF2B5EF4-FFF2-40B4-BE49-F238E27FC236}">
              <a16:creationId xmlns:a16="http://schemas.microsoft.com/office/drawing/2014/main" id="{79091A82-935C-4C18-BFDD-A19E10DCFA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0.33879</cdr:x>
      <cdr:y>0.3993</cdr:y>
    </cdr:from>
    <cdr:to>
      <cdr:x>0.46628</cdr:x>
      <cdr:y>0.5085</cdr:y>
    </cdr:to>
    <cdr:sp macro="" textlink="">
      <cdr:nvSpPr>
        <cdr:cNvPr id="2" name="TextBox 6"/>
        <cdr:cNvSpPr txBox="1"/>
      </cdr:nvSpPr>
      <cdr:spPr>
        <a:xfrm xmlns:a="http://schemas.openxmlformats.org/drawingml/2006/main">
          <a:off x="3005469" y="1485383"/>
          <a:ext cx="1131018" cy="406216"/>
        </a:xfrm>
        <a:prstGeom xmlns:a="http://schemas.openxmlformats.org/drawingml/2006/main" prst="rect">
          <a:avLst/>
        </a:prstGeom>
        <a:solidFill xmlns:a="http://schemas.openxmlformats.org/drawingml/2006/main">
          <a:schemeClr val="lt1">
            <a:alpha val="0"/>
          </a:scheme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rgbClr val="02B346"/>
              </a:solidFill>
              <a:latin typeface="Calibri" panose="020F0502020204030204" pitchFamily="34" charset="0"/>
              <a:ea typeface="Calibri" panose="020F0502020204030204" pitchFamily="34" charset="0"/>
              <a:cs typeface="Calibri" panose="020F0502020204030204" pitchFamily="34" charset="0"/>
            </a:rPr>
            <a:t>     </a:t>
          </a:r>
          <a:r>
            <a:rPr lang="en-US" sz="1200" b="1" baseline="0">
              <a:solidFill>
                <a:srgbClr val="02B346"/>
              </a:solidFill>
              <a:latin typeface="Arial" panose="020B0604020202020204" pitchFamily="34" charset="0"/>
              <a:ea typeface="Calibri" panose="020F0502020204030204" pitchFamily="34" charset="0"/>
              <a:cs typeface="Arial" panose="020B0604020202020204" pitchFamily="34" charset="0"/>
            </a:rPr>
            <a:t>29.3</a:t>
          </a:r>
          <a:r>
            <a:rPr lang="en-US" sz="1200" b="1">
              <a:solidFill>
                <a:srgbClr val="02B346"/>
              </a:solidFill>
              <a:latin typeface="Arial" panose="020B0604020202020204" pitchFamily="34" charset="0"/>
              <a:ea typeface="Calibri" panose="020F0502020204030204" pitchFamily="34" charset="0"/>
              <a:cs typeface="Arial" panose="020B0604020202020204" pitchFamily="34" charset="0"/>
            </a:rPr>
            <a:t>% </a:t>
          </a:r>
          <a:r>
            <a:rPr lang="en-US" sz="1200" b="1">
              <a:solidFill>
                <a:srgbClr val="02B346"/>
              </a:solidFill>
              <a:latin typeface="Calibri" panose="020F0502020204030204" pitchFamily="34" charset="0"/>
              <a:ea typeface="Calibri" panose="020F0502020204030204" pitchFamily="34" charset="0"/>
              <a:cs typeface="Calibri" panose="020F0502020204030204" pitchFamily="34" charset="0"/>
            </a:rPr>
            <a:t>↑</a:t>
          </a:r>
        </a:p>
        <a:p xmlns:a="http://schemas.openxmlformats.org/drawingml/2006/main">
          <a:endParaRPr lang="en-US" sz="1100">
            <a:solidFill>
              <a:srgbClr val="02B346"/>
            </a:solidFill>
          </a:endParaRPr>
        </a:p>
      </cdr:txBody>
    </cdr:sp>
  </cdr:relSizeAnchor>
  <cdr:relSizeAnchor xmlns:cdr="http://schemas.openxmlformats.org/drawingml/2006/chartDrawing">
    <cdr:from>
      <cdr:x>0.19055</cdr:x>
      <cdr:y>0.5753</cdr:y>
    </cdr:from>
    <cdr:to>
      <cdr:x>0.30014</cdr:x>
      <cdr:y>0.68445</cdr:y>
    </cdr:to>
    <cdr:sp macro="" textlink="">
      <cdr:nvSpPr>
        <cdr:cNvPr id="3" name="TextBox 6"/>
        <cdr:cNvSpPr txBox="1"/>
      </cdr:nvSpPr>
      <cdr:spPr>
        <a:xfrm xmlns:a="http://schemas.openxmlformats.org/drawingml/2006/main" rot="10800000" flipV="1">
          <a:off x="1695216" y="2153301"/>
          <a:ext cx="974987" cy="408543"/>
        </a:xfrm>
        <a:prstGeom xmlns:a="http://schemas.openxmlformats.org/drawingml/2006/main" prst="rect">
          <a:avLst/>
        </a:prstGeom>
        <a:solidFill xmlns:a="http://schemas.openxmlformats.org/drawingml/2006/main">
          <a:schemeClr val="lt1">
            <a:alpha val="0"/>
          </a:scheme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rgbClr val="02B346"/>
              </a:solidFill>
              <a:latin typeface="Arial" panose="020B0604020202020204" pitchFamily="34" charset="0"/>
              <a:ea typeface="Calibri" panose="020F0502020204030204" pitchFamily="34" charset="0"/>
              <a:cs typeface="Arial" panose="020B0604020202020204" pitchFamily="34" charset="0"/>
            </a:rPr>
            <a:t>21.9</a:t>
          </a:r>
          <a:r>
            <a:rPr lang="en-US" sz="1200" b="1">
              <a:solidFill>
                <a:srgbClr val="02B346"/>
              </a:solidFill>
              <a:latin typeface="Arial" panose="020B0604020202020204" pitchFamily="34" charset="0"/>
              <a:ea typeface="Calibri" panose="020F0502020204030204" pitchFamily="34" charset="0"/>
              <a:cs typeface="Arial" panose="020B0604020202020204" pitchFamily="34" charset="0"/>
            </a:rPr>
            <a:t>% </a:t>
          </a:r>
          <a:r>
            <a:rPr kumimoji="0" lang="en-US" sz="1200" b="1" i="0" u="none" strike="noStrike" kern="0" cap="none" spc="0" normalizeH="0" baseline="0" noProof="0">
              <a:ln>
                <a:noFill/>
              </a:ln>
              <a:solidFill>
                <a:srgbClr val="02B346"/>
              </a:solidFill>
              <a:effectLst/>
              <a:uLnTx/>
              <a:uFillTx/>
              <a:latin typeface="Calibri" panose="020F0502020204030204" pitchFamily="34" charset="0"/>
              <a:ea typeface="Calibri" panose="020F0502020204030204" pitchFamily="34" charset="0"/>
              <a:cs typeface="Calibri" panose="020F0502020204030204" pitchFamily="34" charset="0"/>
            </a:rPr>
            <a:t>↑</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200" b="1">
            <a:solidFill>
              <a:srgbClr val="02B346"/>
            </a:solidFill>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rgbClr val="02B346"/>
            </a:solidFill>
          </a:endParaRPr>
        </a:p>
      </cdr:txBody>
    </cdr:sp>
  </cdr:relSizeAnchor>
  <cdr:relSizeAnchor xmlns:cdr="http://schemas.openxmlformats.org/drawingml/2006/chartDrawing">
    <cdr:from>
      <cdr:x>0.53331</cdr:x>
      <cdr:y>0.25873</cdr:y>
    </cdr:from>
    <cdr:to>
      <cdr:x>0.6317</cdr:x>
      <cdr:y>0.36641</cdr:y>
    </cdr:to>
    <cdr:sp macro="" textlink="">
      <cdr:nvSpPr>
        <cdr:cNvPr id="6" name="TextBox 6"/>
        <cdr:cNvSpPr txBox="1"/>
      </cdr:nvSpPr>
      <cdr:spPr>
        <a:xfrm xmlns:a="http://schemas.openxmlformats.org/drawingml/2006/main">
          <a:off x="5141809" y="962465"/>
          <a:ext cx="948524" cy="400539"/>
        </a:xfrm>
        <a:prstGeom xmlns:a="http://schemas.openxmlformats.org/drawingml/2006/main" prst="rect">
          <a:avLst/>
        </a:prstGeom>
        <a:solidFill xmlns:a="http://schemas.openxmlformats.org/drawingml/2006/main">
          <a:schemeClr val="tx1">
            <a:alpha val="0"/>
          </a:scheme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400" b="1" baseline="0">
              <a:solidFill>
                <a:srgbClr val="02B346"/>
              </a:solidFill>
            </a:rPr>
            <a:t> </a:t>
          </a:r>
          <a:r>
            <a:rPr kumimoji="0" lang="en-US" sz="1200" b="1" i="0" u="none" strike="noStrike" kern="0" cap="none" spc="0" normalizeH="0" baseline="0" noProof="0">
              <a:ln>
                <a:noFill/>
              </a:ln>
              <a:solidFill>
                <a:srgbClr val="02B346"/>
              </a:solidFill>
              <a:effectLst/>
              <a:uLnTx/>
              <a:uFillTx/>
              <a:latin typeface="Arial" panose="020B0604020202020204" pitchFamily="34" charset="0"/>
              <a:ea typeface="Calibri" panose="020F0502020204030204" pitchFamily="34" charset="0"/>
              <a:cs typeface="Arial" panose="020B0604020202020204" pitchFamily="34" charset="0"/>
            </a:rPr>
            <a:t>8.3% </a:t>
          </a:r>
          <a:r>
            <a:rPr kumimoji="0" lang="en-US" sz="1200" b="1" i="0" u="none" strike="noStrike" kern="0" cap="none" spc="0" normalizeH="0" baseline="0" noProof="0">
              <a:ln>
                <a:noFill/>
              </a:ln>
              <a:solidFill>
                <a:srgbClr val="02B346"/>
              </a:solidFill>
              <a:effectLst/>
              <a:uLnTx/>
              <a:uFillTx/>
              <a:latin typeface="Calibri" panose="020F0502020204030204" pitchFamily="34" charset="0"/>
              <a:ea typeface="Calibri" panose="020F0502020204030204" pitchFamily="34" charset="0"/>
              <a:cs typeface="Calibri" panose="020F0502020204030204" pitchFamily="34" charset="0"/>
            </a:rPr>
            <a:t>↑</a:t>
          </a:r>
        </a:p>
      </cdr:txBody>
    </cdr:sp>
  </cdr:relSizeAnchor>
  <cdr:relSizeAnchor xmlns:cdr="http://schemas.openxmlformats.org/drawingml/2006/chartDrawing">
    <cdr:from>
      <cdr:x>0.70042</cdr:x>
      <cdr:y>0.6159</cdr:y>
    </cdr:from>
    <cdr:to>
      <cdr:x>0.80677</cdr:x>
      <cdr:y>0.74472</cdr:y>
    </cdr:to>
    <cdr:sp macro="" textlink="">
      <cdr:nvSpPr>
        <cdr:cNvPr id="5" name="Oval 4">
          <a:extLst xmlns:a="http://schemas.openxmlformats.org/drawingml/2006/main">
            <a:ext uri="{FF2B5EF4-FFF2-40B4-BE49-F238E27FC236}">
              <a16:creationId xmlns:a16="http://schemas.microsoft.com/office/drawing/2014/main" id="{5D0CEC08-7CD0-4059-9B7A-8A67A936CBF4}"/>
            </a:ext>
          </a:extLst>
        </cdr:cNvPr>
        <cdr:cNvSpPr/>
      </cdr:nvSpPr>
      <cdr:spPr>
        <a:xfrm xmlns:a="http://schemas.openxmlformats.org/drawingml/2006/main">
          <a:off x="6413500" y="1943100"/>
          <a:ext cx="973896" cy="406400"/>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600"/>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600" b="1">
              <a:solidFill>
                <a:srgbClr val="FF0000"/>
              </a:solidFill>
            </a:rPr>
            <a:t>-18.0%  </a:t>
          </a:r>
          <a:r>
            <a:rPr kumimoji="0" lang="en-US" sz="1600" b="1" i="0" u="none" strike="noStrike" kern="0" cap="none" spc="0" normalizeH="0" baseline="0" noProof="0">
              <a:ln>
                <a:noFill/>
              </a:ln>
              <a:solidFill>
                <a:srgbClr val="FF0000"/>
              </a:solidFill>
              <a:effectLst/>
              <a:uLnTx/>
              <a:uFillTx/>
              <a:latin typeface="+mn-lt"/>
              <a:ea typeface="+mn-ea"/>
              <a:cs typeface="+mn-cs"/>
            </a:rPr>
            <a:t>↓</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lt1"/>
              </a:solidFill>
              <a:effectLst/>
              <a:latin typeface="+mn-lt"/>
              <a:ea typeface="+mn-ea"/>
              <a:cs typeface="+mn-cs"/>
            </a:rPr>
            <a:t>↑</a:t>
          </a:r>
          <a:endParaRPr lang="en-US">
            <a:effectLst/>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lt1"/>
              </a:solidFill>
              <a:effectLst/>
              <a:latin typeface="+mn-lt"/>
              <a:ea typeface="+mn-ea"/>
              <a:cs typeface="+mn-cs"/>
            </a:rPr>
            <a:t> ↑</a:t>
          </a:r>
          <a:endParaRPr lang="en-US">
            <a:effectLst/>
          </a:endParaRPr>
        </a:p>
        <a:p xmlns:a="http://schemas.openxmlformats.org/drawingml/2006/main">
          <a:r>
            <a:rPr lang="en-US">
              <a:solidFill>
                <a:srgbClr val="FF0000"/>
              </a:solidFill>
            </a:rPr>
            <a:t>  </a:t>
          </a:r>
          <a:r>
            <a:rPr lang="en-US"/>
            <a:t>%</a:t>
          </a:r>
          <a:r>
            <a:rPr lang="en-US" baseline="0"/>
            <a:t> </a:t>
          </a:r>
          <a:endParaRPr lang="en-US"/>
        </a:p>
      </cdr:txBody>
    </cdr:sp>
  </cdr:relSizeAnchor>
  <cdr:relSizeAnchor xmlns:cdr="http://schemas.openxmlformats.org/drawingml/2006/chartDrawing">
    <cdr:from>
      <cdr:x>0.55598</cdr:x>
      <cdr:y>0.47818</cdr:y>
    </cdr:from>
    <cdr:to>
      <cdr:x>0.61578</cdr:x>
      <cdr:y>0.65058</cdr:y>
    </cdr:to>
    <cdr:sp macro="" textlink="">
      <cdr:nvSpPr>
        <cdr:cNvPr id="7" name="TextBox 6">
          <a:extLst xmlns:a="http://schemas.openxmlformats.org/drawingml/2006/main">
            <a:ext uri="{FF2B5EF4-FFF2-40B4-BE49-F238E27FC236}">
              <a16:creationId xmlns:a16="http://schemas.microsoft.com/office/drawing/2014/main" id="{6DB80032-1A19-4033-906F-07B56140A893}"/>
            </a:ext>
          </a:extLst>
        </cdr:cNvPr>
        <cdr:cNvSpPr txBox="1"/>
      </cdr:nvSpPr>
      <cdr:spPr>
        <a:xfrm xmlns:a="http://schemas.openxmlformats.org/drawingml/2006/main">
          <a:off x="5549900" y="1866900"/>
          <a:ext cx="596899" cy="673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400" baseline="0"/>
        </a:p>
      </cdr:txBody>
    </cdr:sp>
  </cdr:relSizeAnchor>
  <cdr:relSizeAnchor xmlns:cdr="http://schemas.openxmlformats.org/drawingml/2006/chartDrawing">
    <cdr:from>
      <cdr:x>0.69841</cdr:x>
      <cdr:y>0.20794</cdr:y>
    </cdr:from>
    <cdr:to>
      <cdr:x>0.80666</cdr:x>
      <cdr:y>0.29019</cdr:y>
    </cdr:to>
    <cdr:sp macro="" textlink="">
      <cdr:nvSpPr>
        <cdr:cNvPr id="8" name="TextBox 6">
          <a:extLst xmlns:a="http://schemas.openxmlformats.org/drawingml/2006/main">
            <a:ext uri="{FF2B5EF4-FFF2-40B4-BE49-F238E27FC236}">
              <a16:creationId xmlns:a16="http://schemas.microsoft.com/office/drawing/2014/main" id="{68EB8DBE-6904-BCDE-DA6F-2B767DA3200A}"/>
            </a:ext>
          </a:extLst>
        </cdr:cNvPr>
        <cdr:cNvSpPr txBox="1"/>
      </cdr:nvSpPr>
      <cdr:spPr>
        <a:xfrm xmlns:a="http://schemas.openxmlformats.org/drawingml/2006/main">
          <a:off x="6388274" y="747916"/>
          <a:ext cx="990154" cy="295838"/>
        </a:xfrm>
        <a:prstGeom xmlns:a="http://schemas.openxmlformats.org/drawingml/2006/main" prst="rect">
          <a:avLst/>
        </a:prstGeom>
        <a:solidFill xmlns:a="http://schemas.openxmlformats.org/drawingml/2006/main">
          <a:schemeClr val="lt1">
            <a:alpha val="0"/>
          </a:scheme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rgbClr val="02B346"/>
              </a:solidFill>
              <a:latin typeface="Calibri" panose="020F0502020204030204" pitchFamily="34" charset="0"/>
              <a:ea typeface="Calibri" panose="020F0502020204030204" pitchFamily="34" charset="0"/>
              <a:cs typeface="Calibri" panose="020F0502020204030204" pitchFamily="34" charset="0"/>
            </a:rPr>
            <a:t>     </a:t>
          </a:r>
          <a:r>
            <a:rPr lang="en-US" sz="1200" b="1" baseline="0">
              <a:solidFill>
                <a:srgbClr val="02B346"/>
              </a:solidFill>
              <a:latin typeface="Arial" panose="020B0604020202020204" pitchFamily="34" charset="0"/>
              <a:ea typeface="Calibri" panose="020F0502020204030204" pitchFamily="34" charset="0"/>
              <a:cs typeface="Arial" panose="020B0604020202020204" pitchFamily="34" charset="0"/>
            </a:rPr>
            <a:t>8.0</a:t>
          </a:r>
          <a:r>
            <a:rPr lang="en-US" sz="1200" b="1">
              <a:solidFill>
                <a:srgbClr val="02B346"/>
              </a:solidFill>
              <a:latin typeface="Arial" panose="020B0604020202020204" pitchFamily="34" charset="0"/>
              <a:ea typeface="Calibri" panose="020F0502020204030204" pitchFamily="34" charset="0"/>
              <a:cs typeface="Arial" panose="020B0604020202020204" pitchFamily="34" charset="0"/>
            </a:rPr>
            <a:t>% </a:t>
          </a:r>
          <a:r>
            <a:rPr lang="en-US" sz="1200" b="1">
              <a:solidFill>
                <a:srgbClr val="02B346"/>
              </a:solidFill>
              <a:latin typeface="Calibri" panose="020F0502020204030204" pitchFamily="34" charset="0"/>
              <a:ea typeface="Calibri" panose="020F0502020204030204" pitchFamily="34" charset="0"/>
              <a:cs typeface="Calibri" panose="020F0502020204030204" pitchFamily="34" charset="0"/>
            </a:rPr>
            <a:t>↑</a:t>
          </a:r>
        </a:p>
      </cdr:txBody>
    </cdr:sp>
  </cdr:relSizeAnchor>
</c:userShapes>
</file>

<file path=xl/drawings/drawing6.xml><?xml version="1.0" encoding="utf-8"?>
<c:userShapes xmlns:c="http://schemas.openxmlformats.org/drawingml/2006/chart">
  <cdr:relSizeAnchor xmlns:cdr="http://schemas.openxmlformats.org/drawingml/2006/chartDrawing">
    <cdr:from>
      <cdr:x>0.15019</cdr:x>
      <cdr:y>0.59412</cdr:y>
    </cdr:from>
    <cdr:to>
      <cdr:x>0.2631</cdr:x>
      <cdr:y>0.65133</cdr:y>
    </cdr:to>
    <cdr:sp macro="" textlink="">
      <cdr:nvSpPr>
        <cdr:cNvPr id="2" name="TextBox 6"/>
        <cdr:cNvSpPr txBox="1"/>
      </cdr:nvSpPr>
      <cdr:spPr>
        <a:xfrm xmlns:a="http://schemas.openxmlformats.org/drawingml/2006/main">
          <a:off x="1371109" y="2224764"/>
          <a:ext cx="1030810" cy="214208"/>
        </a:xfrm>
        <a:prstGeom xmlns:a="http://schemas.openxmlformats.org/drawingml/2006/main" prst="rect">
          <a:avLst/>
        </a:prstGeom>
        <a:solidFill xmlns:a="http://schemas.openxmlformats.org/drawingml/2006/main">
          <a:schemeClr val="lt1">
            <a:alpha val="0"/>
          </a:scheme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rgbClr val="02B346"/>
              </a:solidFill>
              <a:latin typeface="Arial" panose="020B0604020202020204" pitchFamily="34" charset="0"/>
              <a:ea typeface="Calibri" panose="020F0502020204030204" pitchFamily="34" charset="0"/>
              <a:cs typeface="Arial" panose="020B0604020202020204" pitchFamily="34" charset="0"/>
            </a:rPr>
            <a:t>18.5</a:t>
          </a:r>
          <a:r>
            <a:rPr lang="en-US" sz="1200" b="1">
              <a:solidFill>
                <a:srgbClr val="02B346"/>
              </a:solidFill>
              <a:latin typeface="Arial" panose="020B0604020202020204" pitchFamily="34" charset="0"/>
              <a:ea typeface="Calibri" panose="020F0502020204030204" pitchFamily="34" charset="0"/>
              <a:cs typeface="Arial" panose="020B0604020202020204" pitchFamily="34" charset="0"/>
            </a:rPr>
            <a:t>% </a:t>
          </a:r>
          <a:r>
            <a:rPr kumimoji="0" lang="en-US" sz="1200" b="1" i="0" u="none" strike="noStrike" kern="0" cap="none" spc="0" normalizeH="0" baseline="0" noProof="0">
              <a:ln>
                <a:noFill/>
              </a:ln>
              <a:solidFill>
                <a:srgbClr val="02B346"/>
              </a:solidFill>
              <a:effectLst/>
              <a:uLnTx/>
              <a:uFillTx/>
              <a:latin typeface="Calibri" panose="020F0502020204030204" pitchFamily="34" charset="0"/>
              <a:ea typeface="Calibri" panose="020F0502020204030204" pitchFamily="34" charset="0"/>
              <a:cs typeface="Calibri" panose="020F0502020204030204" pitchFamily="34" charset="0"/>
            </a:rPr>
            <a:t>↑</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rgbClr val="02B346"/>
            </a:solidFill>
            <a:latin typeface="+mn-lt"/>
            <a:ea typeface="+mn-ea"/>
            <a:cs typeface="+mn-cs"/>
          </a:endParaRPr>
        </a:p>
        <a:p xmlns:a="http://schemas.openxmlformats.org/drawingml/2006/main">
          <a:endParaRPr lang="en-US" sz="1100">
            <a:solidFill>
              <a:srgbClr val="02B346"/>
            </a:solidFill>
          </a:endParaRPr>
        </a:p>
      </cdr:txBody>
    </cdr:sp>
  </cdr:relSizeAnchor>
  <cdr:relSizeAnchor xmlns:cdr="http://schemas.openxmlformats.org/drawingml/2006/chartDrawing">
    <cdr:from>
      <cdr:x>0.37355</cdr:x>
      <cdr:y>0.40403</cdr:y>
    </cdr:from>
    <cdr:to>
      <cdr:x>0.47805</cdr:x>
      <cdr:y>0.48628</cdr:y>
    </cdr:to>
    <cdr:sp macro="" textlink="">
      <cdr:nvSpPr>
        <cdr:cNvPr id="5" name="TextBox 6">
          <a:extLst xmlns:a="http://schemas.openxmlformats.org/drawingml/2006/main">
            <a:ext uri="{FF2B5EF4-FFF2-40B4-BE49-F238E27FC236}">
              <a16:creationId xmlns:a16="http://schemas.microsoft.com/office/drawing/2014/main" id="{A01F6612-0F2B-A565-A994-7E42E20847D1}"/>
            </a:ext>
          </a:extLst>
        </cdr:cNvPr>
        <cdr:cNvSpPr txBox="1"/>
      </cdr:nvSpPr>
      <cdr:spPr>
        <a:xfrm xmlns:a="http://schemas.openxmlformats.org/drawingml/2006/main" rot="10800000" flipH="1" flipV="1">
          <a:off x="3312364" y="1454660"/>
          <a:ext cx="926629" cy="296133"/>
        </a:xfrm>
        <a:prstGeom xmlns:a="http://schemas.openxmlformats.org/drawingml/2006/main" prst="rect">
          <a:avLst/>
        </a:prstGeom>
        <a:solidFill xmlns:a="http://schemas.openxmlformats.org/drawingml/2006/main">
          <a:schemeClr val="lt1">
            <a:alpha val="0"/>
          </a:scheme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rgbClr val="02B346"/>
              </a:solidFill>
              <a:latin typeface="Arial" panose="020B0604020202020204" pitchFamily="34" charset="0"/>
              <a:ea typeface="Calibri" panose="020F0502020204030204" pitchFamily="34" charset="0"/>
              <a:cs typeface="Arial" panose="020B0604020202020204" pitchFamily="34" charset="0"/>
            </a:rPr>
            <a:t>14.0</a:t>
          </a:r>
          <a:r>
            <a:rPr lang="en-US" sz="1200" b="1">
              <a:solidFill>
                <a:srgbClr val="02B346"/>
              </a:solidFill>
              <a:latin typeface="Arial" panose="020B0604020202020204" pitchFamily="34" charset="0"/>
              <a:ea typeface="Calibri" panose="020F0502020204030204" pitchFamily="34" charset="0"/>
              <a:cs typeface="Arial" panose="020B0604020202020204" pitchFamily="34" charset="0"/>
            </a:rPr>
            <a:t>% </a:t>
          </a:r>
          <a:r>
            <a:rPr kumimoji="0" lang="en-US" sz="1200" b="1" i="0" u="none" strike="noStrike" kern="0" cap="none" spc="0" normalizeH="0" baseline="0" noProof="0">
              <a:ln>
                <a:noFill/>
              </a:ln>
              <a:solidFill>
                <a:srgbClr val="02B346"/>
              </a:solidFill>
              <a:effectLst/>
              <a:uLnTx/>
              <a:uFillTx/>
              <a:latin typeface="Calibri" panose="020F0502020204030204" pitchFamily="34" charset="0"/>
              <a:ea typeface="Calibri" panose="020F0502020204030204" pitchFamily="34" charset="0"/>
              <a:cs typeface="Calibri" panose="020F0502020204030204" pitchFamily="34" charset="0"/>
            </a:rPr>
            <a:t>↑</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rgbClr val="02B346"/>
            </a:solidFill>
            <a:latin typeface="+mn-lt"/>
            <a:ea typeface="+mn-ea"/>
            <a:cs typeface="+mn-cs"/>
          </a:endParaRPr>
        </a:p>
        <a:p xmlns:a="http://schemas.openxmlformats.org/drawingml/2006/main">
          <a:endParaRPr lang="en-US" sz="1100">
            <a:solidFill>
              <a:srgbClr val="02B346"/>
            </a:solidFill>
          </a:endParaRPr>
        </a:p>
      </cdr:txBody>
    </cdr:sp>
  </cdr:relSizeAnchor>
  <cdr:relSizeAnchor xmlns:cdr="http://schemas.openxmlformats.org/drawingml/2006/chartDrawing">
    <cdr:from>
      <cdr:x>0.55905</cdr:x>
      <cdr:y>0.29079</cdr:y>
    </cdr:from>
    <cdr:to>
      <cdr:x>0.65413</cdr:x>
      <cdr:y>0.37087</cdr:y>
    </cdr:to>
    <cdr:sp macro="" textlink="">
      <cdr:nvSpPr>
        <cdr:cNvPr id="6" name="TextBox 6">
          <a:extLst xmlns:a="http://schemas.openxmlformats.org/drawingml/2006/main">
            <a:ext uri="{FF2B5EF4-FFF2-40B4-BE49-F238E27FC236}">
              <a16:creationId xmlns:a16="http://schemas.microsoft.com/office/drawing/2014/main" id="{DE375B19-12B7-CC51-054E-BD8B9D0628C9}"/>
            </a:ext>
          </a:extLst>
        </cdr:cNvPr>
        <cdr:cNvSpPr txBox="1"/>
      </cdr:nvSpPr>
      <cdr:spPr>
        <a:xfrm xmlns:a="http://schemas.openxmlformats.org/drawingml/2006/main" flipH="1">
          <a:off x="4957241" y="1046959"/>
          <a:ext cx="843098" cy="288320"/>
        </a:xfrm>
        <a:prstGeom xmlns:a="http://schemas.openxmlformats.org/drawingml/2006/main" prst="rect">
          <a:avLst/>
        </a:prstGeom>
        <a:solidFill xmlns:a="http://schemas.openxmlformats.org/drawingml/2006/main">
          <a:schemeClr val="lt1">
            <a:alpha val="0"/>
          </a:scheme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rgbClr val="02B346"/>
              </a:solidFill>
              <a:latin typeface="Arial" panose="020B0604020202020204" pitchFamily="34" charset="0"/>
              <a:ea typeface="Calibri" panose="020F0502020204030204" pitchFamily="34" charset="0"/>
              <a:cs typeface="Arial" panose="020B0604020202020204" pitchFamily="34" charset="0"/>
            </a:rPr>
            <a:t>9.2</a:t>
          </a:r>
          <a:r>
            <a:rPr lang="en-US" sz="1200" b="1">
              <a:solidFill>
                <a:srgbClr val="02B346"/>
              </a:solidFill>
              <a:latin typeface="Arial" panose="020B0604020202020204" pitchFamily="34" charset="0"/>
              <a:ea typeface="Calibri" panose="020F0502020204030204" pitchFamily="34" charset="0"/>
              <a:cs typeface="Arial" panose="020B0604020202020204" pitchFamily="34" charset="0"/>
            </a:rPr>
            <a:t>% </a:t>
          </a:r>
          <a:r>
            <a:rPr kumimoji="0" lang="en-US" sz="1200" b="1" i="0" u="none" strike="noStrike" kern="0" cap="none" spc="0" normalizeH="0" baseline="0" noProof="0">
              <a:ln>
                <a:noFill/>
              </a:ln>
              <a:solidFill>
                <a:srgbClr val="02B346"/>
              </a:solidFill>
              <a:effectLst/>
              <a:uLnTx/>
              <a:uFillTx/>
              <a:latin typeface="Calibri" panose="020F0502020204030204" pitchFamily="34" charset="0"/>
              <a:ea typeface="Calibri" panose="020F0502020204030204" pitchFamily="34" charset="0"/>
              <a:cs typeface="Calibri" panose="020F0502020204030204" pitchFamily="34" charset="0"/>
            </a:rPr>
            <a:t>↑</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rgbClr val="02B346"/>
            </a:solidFill>
            <a:latin typeface="+mn-lt"/>
            <a:ea typeface="+mn-ea"/>
            <a:cs typeface="+mn-cs"/>
          </a:endParaRPr>
        </a:p>
        <a:p xmlns:a="http://schemas.openxmlformats.org/drawingml/2006/main">
          <a:endParaRPr lang="en-US" sz="1100">
            <a:solidFill>
              <a:srgbClr val="02B346"/>
            </a:solidFill>
          </a:endParaRPr>
        </a:p>
      </cdr:txBody>
    </cdr:sp>
  </cdr:relSizeAnchor>
  <cdr:relSizeAnchor xmlns:cdr="http://schemas.openxmlformats.org/drawingml/2006/chartDrawing">
    <cdr:from>
      <cdr:x>0.76362</cdr:x>
      <cdr:y>0.17519</cdr:y>
    </cdr:from>
    <cdr:to>
      <cdr:x>0.8587</cdr:x>
      <cdr:y>0.25526</cdr:y>
    </cdr:to>
    <cdr:sp macro="" textlink="">
      <cdr:nvSpPr>
        <cdr:cNvPr id="7" name="TextBox 6">
          <a:extLst xmlns:a="http://schemas.openxmlformats.org/drawingml/2006/main">
            <a:ext uri="{FF2B5EF4-FFF2-40B4-BE49-F238E27FC236}">
              <a16:creationId xmlns:a16="http://schemas.microsoft.com/office/drawing/2014/main" id="{37943DC7-3758-8B8D-9E64-DEC8076EB703}"/>
            </a:ext>
          </a:extLst>
        </cdr:cNvPr>
        <cdr:cNvSpPr txBox="1"/>
      </cdr:nvSpPr>
      <cdr:spPr>
        <a:xfrm xmlns:a="http://schemas.openxmlformats.org/drawingml/2006/main" flipH="1">
          <a:off x="6771216" y="630748"/>
          <a:ext cx="843098" cy="288285"/>
        </a:xfrm>
        <a:prstGeom xmlns:a="http://schemas.openxmlformats.org/drawingml/2006/main" prst="rect">
          <a:avLst/>
        </a:prstGeom>
        <a:solidFill xmlns:a="http://schemas.openxmlformats.org/drawingml/2006/main">
          <a:schemeClr val="lt1">
            <a:alpha val="0"/>
          </a:scheme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rgbClr val="02B346"/>
              </a:solidFill>
              <a:latin typeface="Arial" panose="020B0604020202020204" pitchFamily="34" charset="0"/>
              <a:ea typeface="Calibri" panose="020F0502020204030204" pitchFamily="34" charset="0"/>
              <a:cs typeface="Arial" panose="020B0604020202020204" pitchFamily="34" charset="0"/>
            </a:rPr>
            <a:t>6.3</a:t>
          </a:r>
          <a:r>
            <a:rPr lang="en-US" sz="1200" b="1">
              <a:solidFill>
                <a:srgbClr val="02B346"/>
              </a:solidFill>
              <a:latin typeface="Arial" panose="020B0604020202020204" pitchFamily="34" charset="0"/>
              <a:ea typeface="Calibri" panose="020F0502020204030204" pitchFamily="34" charset="0"/>
              <a:cs typeface="Arial" panose="020B0604020202020204" pitchFamily="34" charset="0"/>
            </a:rPr>
            <a:t>% </a:t>
          </a:r>
          <a:r>
            <a:rPr kumimoji="0" lang="en-US" sz="1200" b="1" i="0" u="none" strike="noStrike" kern="0" cap="none" spc="0" normalizeH="0" baseline="0" noProof="0">
              <a:ln>
                <a:noFill/>
              </a:ln>
              <a:solidFill>
                <a:srgbClr val="02B346"/>
              </a:solidFill>
              <a:effectLst/>
              <a:uLnTx/>
              <a:uFillTx/>
              <a:latin typeface="Calibri" panose="020F0502020204030204" pitchFamily="34" charset="0"/>
              <a:ea typeface="Calibri" panose="020F0502020204030204" pitchFamily="34" charset="0"/>
              <a:cs typeface="Calibri" panose="020F0502020204030204" pitchFamily="34" charset="0"/>
            </a:rPr>
            <a:t>↑</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rgbClr val="02B346"/>
            </a:solidFill>
            <a:latin typeface="+mn-lt"/>
            <a:ea typeface="+mn-ea"/>
            <a:cs typeface="+mn-cs"/>
          </a:endParaRPr>
        </a:p>
        <a:p xmlns:a="http://schemas.openxmlformats.org/drawingml/2006/main">
          <a:endParaRPr lang="en-US" sz="1100">
            <a:solidFill>
              <a:srgbClr val="02B346"/>
            </a:solidFill>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AF672-E451-490F-8227-AAD0211ED0AA}">
  <sheetPr>
    <tabColor theme="9" tint="0.79998168889431442"/>
    <pageSetUpPr fitToPage="1"/>
  </sheetPr>
  <dimension ref="A1:AJ48"/>
  <sheetViews>
    <sheetView showGridLines="0" tabSelected="1" zoomScale="80" zoomScaleNormal="80" workbookViewId="0">
      <selection activeCell="O1" sqref="O1:AE1048576"/>
    </sheetView>
  </sheetViews>
  <sheetFormatPr defaultColWidth="8.5546875" defaultRowHeight="13.8"/>
  <cols>
    <col min="1" max="1" width="42.33203125" style="1" customWidth="1"/>
    <col min="2" max="2" width="18.109375" style="2" customWidth="1"/>
    <col min="3" max="4" width="18.109375" style="1" customWidth="1"/>
    <col min="5" max="5" width="18.109375" style="1" hidden="1" customWidth="1"/>
    <col min="6" max="6" width="10.33203125" style="3" customWidth="1"/>
    <col min="7" max="7" width="6.6640625" style="3" customWidth="1"/>
    <col min="8" max="8" width="42.5546875" style="4" customWidth="1"/>
    <col min="9" max="11" width="18.109375" style="3" customWidth="1"/>
    <col min="12" max="12" width="18.109375" style="3" hidden="1" customWidth="1"/>
    <col min="13" max="13" width="10.33203125" style="3" customWidth="1"/>
    <col min="14" max="14" width="8.5546875" style="3"/>
    <col min="15" max="18" width="8.5546875" style="3" hidden="1" customWidth="1"/>
    <col min="19" max="19" width="42.33203125" style="1" hidden="1" customWidth="1"/>
    <col min="20" max="20" width="18.109375" style="2" hidden="1" customWidth="1"/>
    <col min="21" max="23" width="18.109375" style="1" hidden="1" customWidth="1"/>
    <col min="24" max="24" width="10.33203125" style="3" hidden="1" customWidth="1"/>
    <col min="25" max="25" width="6.6640625" style="3" hidden="1" customWidth="1"/>
    <col min="26" max="26" width="42.5546875" style="4" hidden="1" customWidth="1"/>
    <col min="27" max="30" width="18.109375" style="3" hidden="1" customWidth="1"/>
    <col min="31" max="31" width="10.33203125" style="3" hidden="1" customWidth="1"/>
    <col min="32" max="16384" width="8.5546875" style="3"/>
  </cols>
  <sheetData>
    <row r="1" spans="1:31" ht="14.4" thickBot="1"/>
    <row r="2" spans="1:31" s="5" customFormat="1" ht="24.9" customHeight="1" thickBot="1">
      <c r="A2" s="145"/>
      <c r="B2" s="146"/>
      <c r="C2" s="146"/>
      <c r="D2" s="146"/>
      <c r="E2" s="146"/>
      <c r="F2" s="146"/>
      <c r="G2" s="131" t="s">
        <v>133</v>
      </c>
      <c r="H2" s="146"/>
      <c r="I2" s="146"/>
      <c r="J2" s="147"/>
      <c r="K2" s="148"/>
      <c r="L2" s="148"/>
      <c r="M2" s="148"/>
      <c r="S2" s="145"/>
      <c r="T2" s="146"/>
      <c r="U2" s="146"/>
      <c r="V2" s="146"/>
      <c r="W2" s="146"/>
      <c r="X2" s="146"/>
      <c r="Y2" s="131" t="s">
        <v>133</v>
      </c>
      <c r="Z2" s="146"/>
      <c r="AA2" s="146"/>
      <c r="AB2" s="147"/>
      <c r="AC2" s="148"/>
      <c r="AD2" s="148"/>
      <c r="AE2" s="148"/>
    </row>
    <row r="3" spans="1:31" s="5" customFormat="1" ht="24.9" customHeight="1" thickBot="1">
      <c r="A3" s="87"/>
      <c r="B3" s="88" t="s">
        <v>550</v>
      </c>
      <c r="C3" s="88"/>
      <c r="D3" s="88"/>
      <c r="E3" s="88"/>
      <c r="F3" s="89"/>
      <c r="G3" s="85"/>
      <c r="H3" s="138"/>
      <c r="I3" s="88" t="s">
        <v>0</v>
      </c>
      <c r="J3" s="139"/>
      <c r="K3" s="139"/>
      <c r="L3" s="139"/>
      <c r="M3" s="140"/>
      <c r="S3" s="87"/>
      <c r="T3" s="88" t="s">
        <v>550</v>
      </c>
      <c r="U3" s="88"/>
      <c r="V3" s="88"/>
      <c r="W3" s="88"/>
      <c r="X3" s="89"/>
      <c r="Y3" s="85"/>
      <c r="Z3" s="138"/>
      <c r="AA3" s="88" t="s">
        <v>0</v>
      </c>
      <c r="AB3" s="139"/>
      <c r="AC3" s="139"/>
      <c r="AD3" s="139"/>
      <c r="AE3" s="140"/>
    </row>
    <row r="4" spans="1:31" ht="55.2" customHeight="1" thickBot="1">
      <c r="A4" s="128" t="s">
        <v>1</v>
      </c>
      <c r="B4" s="129" t="s">
        <v>595</v>
      </c>
      <c r="C4" s="129" t="s">
        <v>2</v>
      </c>
      <c r="D4" s="129" t="s">
        <v>596</v>
      </c>
      <c r="E4" s="133"/>
      <c r="F4" s="130" t="s">
        <v>134</v>
      </c>
      <c r="G4" s="86"/>
      <c r="H4" s="128" t="s">
        <v>1</v>
      </c>
      <c r="I4" s="129" t="s">
        <v>595</v>
      </c>
      <c r="J4" s="129" t="s">
        <v>2</v>
      </c>
      <c r="K4" s="129" t="s">
        <v>596</v>
      </c>
      <c r="L4" s="133"/>
      <c r="M4" s="130" t="s">
        <v>134</v>
      </c>
      <c r="P4" s="218" t="s">
        <v>549</v>
      </c>
      <c r="Q4" s="219"/>
      <c r="S4" s="128" t="s">
        <v>1</v>
      </c>
      <c r="T4" s="129" t="s">
        <v>575</v>
      </c>
      <c r="U4" s="129" t="s">
        <v>2</v>
      </c>
      <c r="V4" s="129" t="s">
        <v>572</v>
      </c>
      <c r="W4" s="133"/>
      <c r="X4" s="130" t="s">
        <v>134</v>
      </c>
      <c r="Y4" s="86"/>
      <c r="Z4" s="128" t="s">
        <v>1</v>
      </c>
      <c r="AA4" s="129" t="s">
        <v>575</v>
      </c>
      <c r="AB4" s="129" t="s">
        <v>2</v>
      </c>
      <c r="AC4" s="129" t="s">
        <v>572</v>
      </c>
      <c r="AD4" s="133"/>
      <c r="AE4" s="130" t="s">
        <v>134</v>
      </c>
    </row>
    <row r="5" spans="1:31" ht="15.6">
      <c r="A5" s="6" t="s">
        <v>31</v>
      </c>
      <c r="B5" s="7">
        <v>198778728</v>
      </c>
      <c r="C5" s="200">
        <v>200207796.83999011</v>
      </c>
      <c r="D5" s="134">
        <v>222399012</v>
      </c>
      <c r="E5" s="213">
        <f>SIGN(D5-C5)</f>
        <v>1</v>
      </c>
      <c r="F5" s="212" t="str">
        <f t="shared" ref="F5:F33" si="0">VLOOKUP(E5,$P$5:$Q$7,2)</f>
        <v>p</v>
      </c>
      <c r="G5" s="12"/>
      <c r="H5" s="6" t="s">
        <v>31</v>
      </c>
      <c r="I5" s="8">
        <v>161876</v>
      </c>
      <c r="J5" s="202">
        <v>185509</v>
      </c>
      <c r="K5" s="141">
        <v>199437</v>
      </c>
      <c r="L5" s="213">
        <f>SIGN(K5-J5)</f>
        <v>1</v>
      </c>
      <c r="M5" s="212" t="str">
        <f t="shared" ref="M5:M31" si="1">VLOOKUP(L5,$P$5:$Q$7,2)</f>
        <v>p</v>
      </c>
      <c r="P5" s="220">
        <v>-1</v>
      </c>
      <c r="Q5" s="223" t="s">
        <v>547</v>
      </c>
      <c r="S5" s="6" t="s">
        <v>31</v>
      </c>
      <c r="T5" s="7">
        <v>198778728</v>
      </c>
      <c r="U5" s="200">
        <v>200207796.83999011</v>
      </c>
      <c r="V5" s="134">
        <v>222399012</v>
      </c>
      <c r="W5" s="213">
        <f>SIGN(V5-U5)</f>
        <v>1</v>
      </c>
      <c r="X5" s="212" t="str">
        <f>VLOOKUP(W5,$P$5:$Q$7,2)</f>
        <v>p</v>
      </c>
      <c r="Y5" s="12"/>
      <c r="Z5" s="6" t="s">
        <v>31</v>
      </c>
      <c r="AA5" s="8">
        <v>161876</v>
      </c>
      <c r="AB5" s="202">
        <v>185509</v>
      </c>
      <c r="AC5" s="141">
        <v>199437</v>
      </c>
      <c r="AD5" s="213">
        <f>SIGN(AC5-AB5)</f>
        <v>1</v>
      </c>
      <c r="AE5" s="212" t="str">
        <f>VLOOKUP(AD5,$P$5:$Q$7,2)</f>
        <v>p</v>
      </c>
    </row>
    <row r="6" spans="1:31" ht="15.6">
      <c r="A6" s="9" t="s">
        <v>3</v>
      </c>
      <c r="B6" s="10">
        <v>146093211.82997999</v>
      </c>
      <c r="C6" s="50">
        <v>163625138.71000001</v>
      </c>
      <c r="D6" s="135">
        <v>183467241.36000067</v>
      </c>
      <c r="E6" s="213">
        <f t="shared" ref="E6:E31" si="2">SIGN(D6-C6)</f>
        <v>1</v>
      </c>
      <c r="F6" s="212" t="str">
        <f t="shared" si="0"/>
        <v>p</v>
      </c>
      <c r="G6" s="12"/>
      <c r="H6" s="9" t="s">
        <v>3</v>
      </c>
      <c r="I6" s="13">
        <v>139359</v>
      </c>
      <c r="J6" s="52">
        <v>153679</v>
      </c>
      <c r="K6" s="142">
        <v>162765</v>
      </c>
      <c r="L6" s="213">
        <f t="shared" ref="L6:L33" si="3">SIGN(K6-J6)</f>
        <v>1</v>
      </c>
      <c r="M6" s="212" t="str">
        <f t="shared" si="1"/>
        <v>p</v>
      </c>
      <c r="P6" s="220">
        <v>1</v>
      </c>
      <c r="Q6" s="223" t="s">
        <v>546</v>
      </c>
      <c r="S6" s="9" t="s">
        <v>3</v>
      </c>
      <c r="T6" s="10">
        <v>146093211.82997999</v>
      </c>
      <c r="U6" s="50">
        <v>163625138.71000001</v>
      </c>
      <c r="V6" s="135">
        <v>183467241.36000067</v>
      </c>
      <c r="W6" s="213">
        <f t="shared" ref="W6:W33" si="4">SIGN(V6-U6)</f>
        <v>1</v>
      </c>
      <c r="X6" s="212" t="str">
        <f>VLOOKUP(W6,$P$5:$Q$7,2)</f>
        <v>p</v>
      </c>
      <c r="Y6" s="12"/>
      <c r="Z6" s="9" t="s">
        <v>3</v>
      </c>
      <c r="AA6" s="13">
        <v>139359</v>
      </c>
      <c r="AB6" s="52">
        <v>153679</v>
      </c>
      <c r="AC6" s="142">
        <v>162765</v>
      </c>
      <c r="AD6" s="213">
        <f t="shared" ref="AD6:AD33" si="5">SIGN(AC6-AB6)</f>
        <v>1</v>
      </c>
      <c r="AE6" s="212" t="str">
        <f t="shared" ref="AE6:AE30" si="6">VLOOKUP(AD6,$P$5:$Q$7,2)</f>
        <v>p</v>
      </c>
    </row>
    <row r="7" spans="1:31" ht="16.2" thickBot="1">
      <c r="A7" s="160" t="s">
        <v>5</v>
      </c>
      <c r="B7" s="161">
        <v>125132264.4754975</v>
      </c>
      <c r="C7" s="162">
        <v>132724562.66849855</v>
      </c>
      <c r="D7" s="208">
        <v>130380084.42899866</v>
      </c>
      <c r="E7" s="213">
        <f t="shared" si="2"/>
        <v>-1</v>
      </c>
      <c r="F7" s="212" t="str">
        <f t="shared" si="0"/>
        <v>q</v>
      </c>
      <c r="G7" s="12"/>
      <c r="H7" s="160" t="s">
        <v>5</v>
      </c>
      <c r="I7" s="209">
        <v>302795</v>
      </c>
      <c r="J7" s="166">
        <v>329631</v>
      </c>
      <c r="K7" s="210">
        <v>311651</v>
      </c>
      <c r="L7" s="213">
        <f t="shared" si="3"/>
        <v>-1</v>
      </c>
      <c r="M7" s="212" t="str">
        <f t="shared" si="1"/>
        <v>q</v>
      </c>
      <c r="P7" s="221">
        <v>0</v>
      </c>
      <c r="Q7" s="224" t="s">
        <v>548</v>
      </c>
      <c r="S7" s="160" t="s">
        <v>5</v>
      </c>
      <c r="T7" s="161">
        <v>125132264.4754975</v>
      </c>
      <c r="U7" s="162">
        <v>132724562.66849855</v>
      </c>
      <c r="V7" s="208">
        <v>130380084.42899866</v>
      </c>
      <c r="W7" s="213">
        <f t="shared" si="4"/>
        <v>-1</v>
      </c>
      <c r="X7" s="212" t="str">
        <f>VLOOKUP(W7,$P$5:$Q$7,2)</f>
        <v>q</v>
      </c>
      <c r="Y7" s="12"/>
      <c r="Z7" s="160" t="s">
        <v>5</v>
      </c>
      <c r="AA7" s="209">
        <v>302795</v>
      </c>
      <c r="AB7" s="166">
        <v>329631</v>
      </c>
      <c r="AC7" s="210">
        <v>311651</v>
      </c>
      <c r="AD7" s="213">
        <f t="shared" si="5"/>
        <v>-1</v>
      </c>
      <c r="AE7" s="212" t="str">
        <f t="shared" si="6"/>
        <v>q</v>
      </c>
    </row>
    <row r="8" spans="1:31" ht="17.399999999999999">
      <c r="A8" s="21" t="s">
        <v>552</v>
      </c>
      <c r="B8" s="10">
        <v>127734143</v>
      </c>
      <c r="C8" s="50">
        <v>143041875</v>
      </c>
      <c r="D8" s="135">
        <v>130416314</v>
      </c>
      <c r="E8" s="213">
        <f t="shared" si="2"/>
        <v>-1</v>
      </c>
      <c r="F8" s="212" t="str">
        <f t="shared" si="0"/>
        <v>q</v>
      </c>
      <c r="G8" s="18"/>
      <c r="H8" s="21" t="s">
        <v>552</v>
      </c>
      <c r="I8" s="13">
        <v>115884</v>
      </c>
      <c r="J8" s="52">
        <v>132908</v>
      </c>
      <c r="K8" s="142">
        <v>130670</v>
      </c>
      <c r="L8" s="213">
        <f t="shared" si="3"/>
        <v>-1</v>
      </c>
      <c r="M8" s="212" t="str">
        <f t="shared" si="1"/>
        <v>q</v>
      </c>
      <c r="S8" s="21" t="s">
        <v>4</v>
      </c>
      <c r="T8" s="10">
        <v>127734143</v>
      </c>
      <c r="U8" s="50">
        <v>143041875</v>
      </c>
      <c r="V8" s="135">
        <v>130416314</v>
      </c>
      <c r="W8" s="213">
        <f t="shared" si="4"/>
        <v>-1</v>
      </c>
      <c r="X8" s="212" t="str">
        <f t="shared" ref="X8:X30" si="7">VLOOKUP(W8,$P$5:$Q$7,2)</f>
        <v>q</v>
      </c>
      <c r="Y8" s="18"/>
      <c r="Z8" s="21" t="s">
        <v>4</v>
      </c>
      <c r="AA8" s="13">
        <v>115884</v>
      </c>
      <c r="AB8" s="52">
        <v>132908</v>
      </c>
      <c r="AC8" s="142">
        <v>130670</v>
      </c>
      <c r="AD8" s="213">
        <f t="shared" si="5"/>
        <v>-1</v>
      </c>
      <c r="AE8" s="212" t="str">
        <f t="shared" si="6"/>
        <v>q</v>
      </c>
    </row>
    <row r="9" spans="1:31" ht="15.6">
      <c r="A9" s="15" t="s">
        <v>7</v>
      </c>
      <c r="B9" s="16">
        <v>68606098.059998333</v>
      </c>
      <c r="C9" s="43">
        <v>79549544.389998332</v>
      </c>
      <c r="D9" s="134">
        <v>92352735.689998418</v>
      </c>
      <c r="E9" s="213">
        <f t="shared" si="2"/>
        <v>1</v>
      </c>
      <c r="F9" s="212" t="str">
        <f t="shared" si="0"/>
        <v>p</v>
      </c>
      <c r="G9" s="12"/>
      <c r="H9" s="15" t="s">
        <v>7</v>
      </c>
      <c r="I9" s="19">
        <v>51560</v>
      </c>
      <c r="J9" s="47">
        <v>54631</v>
      </c>
      <c r="K9" s="141">
        <v>57080</v>
      </c>
      <c r="L9" s="213">
        <f t="shared" si="3"/>
        <v>1</v>
      </c>
      <c r="M9" s="212" t="str">
        <f t="shared" si="1"/>
        <v>p</v>
      </c>
      <c r="S9" s="15" t="s">
        <v>7</v>
      </c>
      <c r="T9" s="16">
        <v>68606098.059998333</v>
      </c>
      <c r="U9" s="43">
        <v>79549544.389998332</v>
      </c>
      <c r="V9" s="134">
        <v>92352735.689998418</v>
      </c>
      <c r="W9" s="213">
        <f t="shared" si="4"/>
        <v>1</v>
      </c>
      <c r="X9" s="212" t="str">
        <f t="shared" si="7"/>
        <v>p</v>
      </c>
      <c r="Y9" s="12"/>
      <c r="Z9" s="15" t="s">
        <v>7</v>
      </c>
      <c r="AA9" s="19">
        <v>51560</v>
      </c>
      <c r="AB9" s="47">
        <v>54631</v>
      </c>
      <c r="AC9" s="141">
        <v>57080</v>
      </c>
      <c r="AD9" s="213">
        <f t="shared" si="5"/>
        <v>1</v>
      </c>
      <c r="AE9" s="212" t="str">
        <f t="shared" si="6"/>
        <v>p</v>
      </c>
    </row>
    <row r="10" spans="1:31" ht="17.399999999999999">
      <c r="A10" s="21" t="s">
        <v>553</v>
      </c>
      <c r="B10" s="10">
        <v>73115341</v>
      </c>
      <c r="C10" s="50">
        <v>78312826</v>
      </c>
      <c r="D10" s="135">
        <v>86088917.770000398</v>
      </c>
      <c r="E10" s="213">
        <f t="shared" si="2"/>
        <v>1</v>
      </c>
      <c r="F10" s="212" t="str">
        <f t="shared" si="0"/>
        <v>p</v>
      </c>
      <c r="G10" s="12"/>
      <c r="H10" s="21" t="s">
        <v>553</v>
      </c>
      <c r="I10" s="13">
        <v>69250</v>
      </c>
      <c r="J10" s="52">
        <v>75647</v>
      </c>
      <c r="K10" s="142">
        <v>77301</v>
      </c>
      <c r="L10" s="213">
        <f t="shared" si="3"/>
        <v>1</v>
      </c>
      <c r="M10" s="212" t="str">
        <f t="shared" si="1"/>
        <v>p</v>
      </c>
      <c r="S10" s="21" t="s">
        <v>32</v>
      </c>
      <c r="T10" s="10">
        <v>73115341</v>
      </c>
      <c r="U10" s="50">
        <v>78312826</v>
      </c>
      <c r="V10" s="135">
        <v>86088917.770000398</v>
      </c>
      <c r="W10" s="213">
        <f t="shared" si="4"/>
        <v>1</v>
      </c>
      <c r="X10" s="212" t="str">
        <f t="shared" si="7"/>
        <v>p</v>
      </c>
      <c r="Y10" s="12"/>
      <c r="Z10" s="21" t="s">
        <v>32</v>
      </c>
      <c r="AA10" s="13">
        <v>69250</v>
      </c>
      <c r="AB10" s="52">
        <v>75647</v>
      </c>
      <c r="AC10" s="142">
        <v>77301</v>
      </c>
      <c r="AD10" s="213">
        <f t="shared" si="5"/>
        <v>1</v>
      </c>
      <c r="AE10" s="212" t="str">
        <f t="shared" si="6"/>
        <v>p</v>
      </c>
    </row>
    <row r="11" spans="1:31" ht="15.6">
      <c r="A11" s="22" t="s">
        <v>8</v>
      </c>
      <c r="B11" s="16">
        <v>63612882</v>
      </c>
      <c r="C11" s="43">
        <v>74562113.570002005</v>
      </c>
      <c r="D11" s="134">
        <v>83322547.060004398</v>
      </c>
      <c r="E11" s="213">
        <f t="shared" si="2"/>
        <v>1</v>
      </c>
      <c r="F11" s="212" t="str">
        <f t="shared" si="0"/>
        <v>p</v>
      </c>
      <c r="G11" s="12"/>
      <c r="H11" s="22" t="s">
        <v>8</v>
      </c>
      <c r="I11" s="19">
        <v>74073</v>
      </c>
      <c r="J11" s="47">
        <v>83384</v>
      </c>
      <c r="K11" s="141">
        <v>85700</v>
      </c>
      <c r="L11" s="213">
        <f t="shared" si="3"/>
        <v>1</v>
      </c>
      <c r="M11" s="212" t="str">
        <f t="shared" si="1"/>
        <v>p</v>
      </c>
      <c r="S11" s="22" t="s">
        <v>8</v>
      </c>
      <c r="T11" s="16">
        <v>63612882</v>
      </c>
      <c r="U11" s="43">
        <v>74562113.570002005</v>
      </c>
      <c r="V11" s="134">
        <v>83322547.060004398</v>
      </c>
      <c r="W11" s="213">
        <f t="shared" si="4"/>
        <v>1</v>
      </c>
      <c r="X11" s="212" t="str">
        <f t="shared" si="7"/>
        <v>p</v>
      </c>
      <c r="Y11" s="12"/>
      <c r="Z11" s="22" t="s">
        <v>8</v>
      </c>
      <c r="AA11" s="19">
        <v>74073</v>
      </c>
      <c r="AB11" s="47">
        <v>83384</v>
      </c>
      <c r="AC11" s="141">
        <v>85700</v>
      </c>
      <c r="AD11" s="213">
        <f t="shared" si="5"/>
        <v>1</v>
      </c>
      <c r="AE11" s="212" t="str">
        <f t="shared" si="6"/>
        <v>p</v>
      </c>
    </row>
    <row r="12" spans="1:31" ht="15.6">
      <c r="A12" s="9" t="s">
        <v>9</v>
      </c>
      <c r="B12" s="10">
        <v>61375504</v>
      </c>
      <c r="C12" s="50">
        <v>73600356</v>
      </c>
      <c r="D12" s="135">
        <v>82246567.22999905</v>
      </c>
      <c r="E12" s="213">
        <f t="shared" si="2"/>
        <v>1</v>
      </c>
      <c r="F12" s="212" t="str">
        <f t="shared" si="0"/>
        <v>p</v>
      </c>
      <c r="G12" s="12"/>
      <c r="H12" s="9" t="s">
        <v>9</v>
      </c>
      <c r="I12" s="13">
        <v>50889</v>
      </c>
      <c r="J12" s="52">
        <v>52381</v>
      </c>
      <c r="K12" s="142">
        <v>55932</v>
      </c>
      <c r="L12" s="213">
        <f t="shared" si="3"/>
        <v>1</v>
      </c>
      <c r="M12" s="212" t="str">
        <f t="shared" si="1"/>
        <v>p</v>
      </c>
      <c r="S12" s="9" t="s">
        <v>9</v>
      </c>
      <c r="T12" s="10">
        <v>61375504</v>
      </c>
      <c r="U12" s="50">
        <v>73600356</v>
      </c>
      <c r="V12" s="135">
        <v>82246567.22999905</v>
      </c>
      <c r="W12" s="213">
        <f t="shared" si="4"/>
        <v>1</v>
      </c>
      <c r="X12" s="212" t="str">
        <f t="shared" si="7"/>
        <v>p</v>
      </c>
      <c r="Y12" s="12"/>
      <c r="Z12" s="9" t="s">
        <v>9</v>
      </c>
      <c r="AA12" s="13">
        <v>50889</v>
      </c>
      <c r="AB12" s="52">
        <v>52381</v>
      </c>
      <c r="AC12" s="142">
        <v>55932</v>
      </c>
      <c r="AD12" s="213">
        <f t="shared" si="5"/>
        <v>1</v>
      </c>
      <c r="AE12" s="212" t="str">
        <f t="shared" si="6"/>
        <v>p</v>
      </c>
    </row>
    <row r="13" spans="1:31" ht="15.6">
      <c r="A13" s="22" t="s">
        <v>6</v>
      </c>
      <c r="B13" s="16">
        <v>79515412.170984834</v>
      </c>
      <c r="C13" s="43">
        <v>83982978.213499978</v>
      </c>
      <c r="D13" s="134">
        <v>82001751.387000009</v>
      </c>
      <c r="E13" s="213">
        <f t="shared" si="2"/>
        <v>-1</v>
      </c>
      <c r="F13" s="212" t="str">
        <f t="shared" si="0"/>
        <v>q</v>
      </c>
      <c r="G13" s="12"/>
      <c r="H13" s="22" t="s">
        <v>6</v>
      </c>
      <c r="I13" s="19">
        <v>38794</v>
      </c>
      <c r="J13" s="47">
        <v>46658</v>
      </c>
      <c r="K13" s="141">
        <v>54407.700000000004</v>
      </c>
      <c r="L13" s="213">
        <f t="shared" si="3"/>
        <v>1</v>
      </c>
      <c r="M13" s="212" t="str">
        <f t="shared" si="1"/>
        <v>p</v>
      </c>
      <c r="S13" s="22" t="s">
        <v>6</v>
      </c>
      <c r="T13" s="16">
        <v>79515412.170984834</v>
      </c>
      <c r="U13" s="43">
        <v>83982978.213499978</v>
      </c>
      <c r="V13" s="134">
        <v>82001751.387000009</v>
      </c>
      <c r="W13" s="213">
        <f t="shared" si="4"/>
        <v>-1</v>
      </c>
      <c r="X13" s="212" t="str">
        <f t="shared" si="7"/>
        <v>q</v>
      </c>
      <c r="Y13" s="12"/>
      <c r="Z13" s="22" t="s">
        <v>6</v>
      </c>
      <c r="AA13" s="19">
        <v>38794</v>
      </c>
      <c r="AB13" s="47">
        <v>46658</v>
      </c>
      <c r="AC13" s="141">
        <v>54407.700000000004</v>
      </c>
      <c r="AD13" s="213">
        <f t="shared" si="5"/>
        <v>1</v>
      </c>
      <c r="AE13" s="212" t="str">
        <f t="shared" si="6"/>
        <v>p</v>
      </c>
    </row>
    <row r="14" spans="1:31" ht="15.6">
      <c r="A14" s="21" t="s">
        <v>10</v>
      </c>
      <c r="B14" s="10">
        <v>43325667</v>
      </c>
      <c r="C14" s="50">
        <v>49949858</v>
      </c>
      <c r="D14" s="135">
        <v>51112394</v>
      </c>
      <c r="E14" s="213">
        <f t="shared" si="2"/>
        <v>1</v>
      </c>
      <c r="F14" s="212" t="str">
        <f t="shared" si="0"/>
        <v>p</v>
      </c>
      <c r="G14" s="12"/>
      <c r="H14" s="21" t="s">
        <v>10</v>
      </c>
      <c r="I14" s="13">
        <v>53508</v>
      </c>
      <c r="J14" s="52">
        <v>52463</v>
      </c>
      <c r="K14" s="142">
        <v>46254</v>
      </c>
      <c r="L14" s="213">
        <f t="shared" si="3"/>
        <v>-1</v>
      </c>
      <c r="M14" s="212" t="str">
        <f t="shared" si="1"/>
        <v>q</v>
      </c>
      <c r="S14" s="21" t="s">
        <v>10</v>
      </c>
      <c r="T14" s="10">
        <v>43325667</v>
      </c>
      <c r="U14" s="50">
        <v>49949858</v>
      </c>
      <c r="V14" s="135">
        <v>51112394</v>
      </c>
      <c r="W14" s="213">
        <f t="shared" si="4"/>
        <v>1</v>
      </c>
      <c r="X14" s="212" t="str">
        <f t="shared" si="7"/>
        <v>p</v>
      </c>
      <c r="Y14" s="12"/>
      <c r="Z14" s="21" t="s">
        <v>10</v>
      </c>
      <c r="AA14" s="13">
        <v>53508</v>
      </c>
      <c r="AB14" s="52">
        <v>52463</v>
      </c>
      <c r="AC14" s="142">
        <v>46254</v>
      </c>
      <c r="AD14" s="213">
        <f t="shared" si="5"/>
        <v>-1</v>
      </c>
      <c r="AE14" s="212" t="str">
        <f t="shared" si="6"/>
        <v>q</v>
      </c>
    </row>
    <row r="15" spans="1:31" ht="17.399999999999999">
      <c r="A15" s="22" t="s">
        <v>554</v>
      </c>
      <c r="B15" s="16">
        <v>41112450</v>
      </c>
      <c r="C15" s="43">
        <v>44580270</v>
      </c>
      <c r="D15" s="134">
        <v>45520543</v>
      </c>
      <c r="E15" s="213">
        <f t="shared" si="2"/>
        <v>1</v>
      </c>
      <c r="F15" s="212" t="str">
        <f t="shared" si="0"/>
        <v>p</v>
      </c>
      <c r="G15" s="18"/>
      <c r="H15" s="22" t="s">
        <v>554</v>
      </c>
      <c r="I15" s="19">
        <v>43102</v>
      </c>
      <c r="J15" s="47">
        <v>35015</v>
      </c>
      <c r="K15" s="141">
        <v>34103</v>
      </c>
      <c r="L15" s="213">
        <f t="shared" si="3"/>
        <v>-1</v>
      </c>
      <c r="M15" s="212" t="str">
        <f t="shared" si="1"/>
        <v>q</v>
      </c>
      <c r="S15" s="22" t="s">
        <v>11</v>
      </c>
      <c r="T15" s="16">
        <v>41112450</v>
      </c>
      <c r="U15" s="43">
        <v>44580270</v>
      </c>
      <c r="V15" s="134">
        <v>45520543</v>
      </c>
      <c r="W15" s="213">
        <f t="shared" si="4"/>
        <v>1</v>
      </c>
      <c r="X15" s="212" t="str">
        <f t="shared" si="7"/>
        <v>p</v>
      </c>
      <c r="Y15" s="18"/>
      <c r="Z15" s="22" t="s">
        <v>11</v>
      </c>
      <c r="AA15" s="19">
        <v>43102</v>
      </c>
      <c r="AB15" s="47">
        <v>35015</v>
      </c>
      <c r="AC15" s="141">
        <v>34103</v>
      </c>
      <c r="AD15" s="213">
        <f t="shared" si="5"/>
        <v>-1</v>
      </c>
      <c r="AE15" s="212" t="str">
        <f t="shared" si="6"/>
        <v>q</v>
      </c>
    </row>
    <row r="16" spans="1:31" ht="15.6">
      <c r="A16" s="21" t="s">
        <v>12</v>
      </c>
      <c r="B16" s="10">
        <v>26370573.509999983</v>
      </c>
      <c r="C16" s="50">
        <v>33635902.470000125</v>
      </c>
      <c r="D16" s="135">
        <v>36502227.599999972</v>
      </c>
      <c r="E16" s="213">
        <f t="shared" si="2"/>
        <v>1</v>
      </c>
      <c r="F16" s="212" t="str">
        <f t="shared" si="0"/>
        <v>p</v>
      </c>
      <c r="G16" s="12"/>
      <c r="H16" s="21" t="s">
        <v>12</v>
      </c>
      <c r="I16" s="13">
        <v>38915</v>
      </c>
      <c r="J16" s="52">
        <v>44325</v>
      </c>
      <c r="K16" s="142">
        <v>45381</v>
      </c>
      <c r="L16" s="213">
        <f t="shared" si="3"/>
        <v>1</v>
      </c>
      <c r="M16" s="212" t="str">
        <f t="shared" si="1"/>
        <v>p</v>
      </c>
      <c r="S16" s="21" t="s">
        <v>12</v>
      </c>
      <c r="T16" s="10">
        <v>26370573.509999983</v>
      </c>
      <c r="U16" s="50">
        <v>33635902.470000125</v>
      </c>
      <c r="V16" s="135">
        <v>36502227.599999972</v>
      </c>
      <c r="W16" s="213">
        <f t="shared" si="4"/>
        <v>1</v>
      </c>
      <c r="X16" s="212" t="str">
        <f t="shared" si="7"/>
        <v>p</v>
      </c>
      <c r="Y16" s="12"/>
      <c r="Z16" s="21" t="s">
        <v>12</v>
      </c>
      <c r="AA16" s="13">
        <v>38915</v>
      </c>
      <c r="AB16" s="52">
        <v>44325</v>
      </c>
      <c r="AC16" s="142">
        <v>45381</v>
      </c>
      <c r="AD16" s="213">
        <f t="shared" si="5"/>
        <v>1</v>
      </c>
      <c r="AE16" s="212" t="str">
        <f t="shared" si="6"/>
        <v>p</v>
      </c>
    </row>
    <row r="17" spans="1:31" ht="15.6">
      <c r="A17" s="22" t="s">
        <v>13</v>
      </c>
      <c r="B17" s="16">
        <v>25602672</v>
      </c>
      <c r="C17" s="43">
        <v>30316061</v>
      </c>
      <c r="D17" s="134">
        <v>33908150</v>
      </c>
      <c r="E17" s="213">
        <f t="shared" si="2"/>
        <v>1</v>
      </c>
      <c r="F17" s="212" t="str">
        <f t="shared" si="0"/>
        <v>p</v>
      </c>
      <c r="G17" s="12"/>
      <c r="H17" s="22" t="s">
        <v>13</v>
      </c>
      <c r="I17" s="19">
        <v>62312</v>
      </c>
      <c r="J17" s="47">
        <v>67827</v>
      </c>
      <c r="K17" s="141">
        <v>81955</v>
      </c>
      <c r="L17" s="213">
        <f t="shared" si="3"/>
        <v>1</v>
      </c>
      <c r="M17" s="212" t="str">
        <f t="shared" si="1"/>
        <v>p</v>
      </c>
      <c r="S17" s="22" t="s">
        <v>13</v>
      </c>
      <c r="T17" s="16">
        <v>25602672</v>
      </c>
      <c r="U17" s="43">
        <v>30316061</v>
      </c>
      <c r="V17" s="134">
        <v>33908150</v>
      </c>
      <c r="W17" s="213">
        <f t="shared" si="4"/>
        <v>1</v>
      </c>
      <c r="X17" s="212" t="str">
        <f t="shared" si="7"/>
        <v>p</v>
      </c>
      <c r="Y17" s="12"/>
      <c r="Z17" s="22" t="s">
        <v>13</v>
      </c>
      <c r="AA17" s="19">
        <v>62312</v>
      </c>
      <c r="AB17" s="47">
        <v>67827</v>
      </c>
      <c r="AC17" s="141">
        <v>81955</v>
      </c>
      <c r="AD17" s="213">
        <f t="shared" si="5"/>
        <v>1</v>
      </c>
      <c r="AE17" s="212" t="str">
        <f t="shared" si="6"/>
        <v>p</v>
      </c>
    </row>
    <row r="18" spans="1:31" ht="15.6">
      <c r="A18" s="9" t="s">
        <v>33</v>
      </c>
      <c r="B18" s="10">
        <v>21815177</v>
      </c>
      <c r="C18" s="50">
        <v>26148347.670000002</v>
      </c>
      <c r="D18" s="135">
        <v>27581879.079999998</v>
      </c>
      <c r="E18" s="213">
        <f t="shared" si="2"/>
        <v>1</v>
      </c>
      <c r="F18" s="212" t="str">
        <f t="shared" si="0"/>
        <v>p</v>
      </c>
      <c r="G18" s="12"/>
      <c r="H18" s="9" t="s">
        <v>33</v>
      </c>
      <c r="I18" s="13">
        <v>49766</v>
      </c>
      <c r="J18" s="52">
        <v>58586</v>
      </c>
      <c r="K18" s="142">
        <v>59604</v>
      </c>
      <c r="L18" s="213">
        <f t="shared" si="3"/>
        <v>1</v>
      </c>
      <c r="M18" s="212" t="str">
        <f t="shared" si="1"/>
        <v>p</v>
      </c>
      <c r="S18" s="9" t="s">
        <v>33</v>
      </c>
      <c r="T18" s="10">
        <v>21815177</v>
      </c>
      <c r="U18" s="50">
        <v>26148347.670000002</v>
      </c>
      <c r="V18" s="135">
        <v>27581879.079999998</v>
      </c>
      <c r="W18" s="213">
        <f t="shared" si="4"/>
        <v>1</v>
      </c>
      <c r="X18" s="212" t="str">
        <f t="shared" si="7"/>
        <v>p</v>
      </c>
      <c r="Y18" s="12"/>
      <c r="Z18" s="9" t="s">
        <v>33</v>
      </c>
      <c r="AA18" s="13">
        <v>49766</v>
      </c>
      <c r="AB18" s="52">
        <v>58586</v>
      </c>
      <c r="AC18" s="142">
        <v>59604</v>
      </c>
      <c r="AD18" s="213">
        <f t="shared" si="5"/>
        <v>1</v>
      </c>
      <c r="AE18" s="212" t="str">
        <f t="shared" si="6"/>
        <v>p</v>
      </c>
    </row>
    <row r="19" spans="1:31" ht="15.6">
      <c r="A19" s="15" t="s">
        <v>14</v>
      </c>
      <c r="B19" s="16">
        <v>25695944.07</v>
      </c>
      <c r="C19" s="43">
        <v>29171485.499065109</v>
      </c>
      <c r="D19" s="134">
        <v>27404545.580790646</v>
      </c>
      <c r="E19" s="213">
        <f t="shared" si="2"/>
        <v>-1</v>
      </c>
      <c r="F19" s="212" t="str">
        <f t="shared" si="0"/>
        <v>q</v>
      </c>
      <c r="G19" s="12"/>
      <c r="H19" s="15" t="s">
        <v>14</v>
      </c>
      <c r="I19" s="19">
        <v>18580</v>
      </c>
      <c r="J19" s="47">
        <v>20220</v>
      </c>
      <c r="K19" s="141">
        <v>21051</v>
      </c>
      <c r="L19" s="213">
        <f t="shared" si="3"/>
        <v>1</v>
      </c>
      <c r="M19" s="212" t="str">
        <f t="shared" si="1"/>
        <v>p</v>
      </c>
      <c r="S19" s="15" t="s">
        <v>14</v>
      </c>
      <c r="T19" s="16">
        <v>25695944.07</v>
      </c>
      <c r="U19" s="43">
        <v>29171485.499065109</v>
      </c>
      <c r="V19" s="134">
        <v>27404545.580790646</v>
      </c>
      <c r="W19" s="213">
        <f t="shared" si="4"/>
        <v>-1</v>
      </c>
      <c r="X19" s="212" t="str">
        <f t="shared" si="7"/>
        <v>q</v>
      </c>
      <c r="Y19" s="12"/>
      <c r="Z19" s="15" t="s">
        <v>14</v>
      </c>
      <c r="AA19" s="19">
        <v>18580</v>
      </c>
      <c r="AB19" s="47">
        <v>20220</v>
      </c>
      <c r="AC19" s="141">
        <v>21051</v>
      </c>
      <c r="AD19" s="213">
        <f t="shared" si="5"/>
        <v>1</v>
      </c>
      <c r="AE19" s="212" t="str">
        <f t="shared" si="6"/>
        <v>p</v>
      </c>
    </row>
    <row r="20" spans="1:31" ht="15.6">
      <c r="A20" s="21" t="s">
        <v>15</v>
      </c>
      <c r="B20" s="10">
        <v>21959125</v>
      </c>
      <c r="C20" s="50">
        <v>25229094.220000058</v>
      </c>
      <c r="D20" s="135">
        <v>26319705.659999982</v>
      </c>
      <c r="E20" s="213">
        <f t="shared" si="2"/>
        <v>1</v>
      </c>
      <c r="F20" s="212" t="str">
        <f t="shared" si="0"/>
        <v>p</v>
      </c>
      <c r="G20" s="12"/>
      <c r="H20" s="21" t="s">
        <v>15</v>
      </c>
      <c r="I20" s="13">
        <v>38967</v>
      </c>
      <c r="J20" s="52">
        <v>36854</v>
      </c>
      <c r="K20" s="142">
        <v>38374</v>
      </c>
      <c r="L20" s="213">
        <f t="shared" si="3"/>
        <v>1</v>
      </c>
      <c r="M20" s="212" t="str">
        <f t="shared" si="1"/>
        <v>p</v>
      </c>
      <c r="S20" s="21" t="s">
        <v>15</v>
      </c>
      <c r="T20" s="10">
        <v>21959125</v>
      </c>
      <c r="U20" s="50">
        <v>25229094.220000058</v>
      </c>
      <c r="V20" s="135">
        <v>26319705.659999982</v>
      </c>
      <c r="W20" s="213">
        <f t="shared" si="4"/>
        <v>1</v>
      </c>
      <c r="X20" s="212" t="str">
        <f t="shared" si="7"/>
        <v>p</v>
      </c>
      <c r="Y20" s="12"/>
      <c r="Z20" s="21" t="s">
        <v>15</v>
      </c>
      <c r="AA20" s="13">
        <v>38967</v>
      </c>
      <c r="AB20" s="52">
        <v>36854</v>
      </c>
      <c r="AC20" s="142">
        <v>38374</v>
      </c>
      <c r="AD20" s="213">
        <f t="shared" si="5"/>
        <v>1</v>
      </c>
      <c r="AE20" s="212" t="str">
        <f t="shared" si="6"/>
        <v>p</v>
      </c>
    </row>
    <row r="21" spans="1:31" ht="15.6">
      <c r="A21" s="22" t="s">
        <v>17</v>
      </c>
      <c r="B21" s="16">
        <v>21739646.953999925</v>
      </c>
      <c r="C21" s="43">
        <v>21865283.357499991</v>
      </c>
      <c r="D21" s="134">
        <v>22218296.439999979</v>
      </c>
      <c r="E21" s="213">
        <f t="shared" si="2"/>
        <v>1</v>
      </c>
      <c r="F21" s="212" t="str">
        <f t="shared" si="0"/>
        <v>p</v>
      </c>
      <c r="G21" s="12"/>
      <c r="H21" s="22" t="s">
        <v>17</v>
      </c>
      <c r="I21" s="19">
        <v>49789</v>
      </c>
      <c r="J21" s="47">
        <v>51240</v>
      </c>
      <c r="K21" s="141">
        <v>50586</v>
      </c>
      <c r="L21" s="213">
        <f t="shared" si="3"/>
        <v>-1</v>
      </c>
      <c r="M21" s="212" t="str">
        <f t="shared" si="1"/>
        <v>q</v>
      </c>
      <c r="S21" s="22" t="s">
        <v>17</v>
      </c>
      <c r="T21" s="16">
        <v>21739646.953999925</v>
      </c>
      <c r="U21" s="43">
        <v>21865283.357499991</v>
      </c>
      <c r="V21" s="134">
        <v>22218296.439999979</v>
      </c>
      <c r="W21" s="213">
        <f t="shared" si="4"/>
        <v>1</v>
      </c>
      <c r="X21" s="212" t="str">
        <f t="shared" si="7"/>
        <v>p</v>
      </c>
      <c r="Y21" s="12"/>
      <c r="Z21" s="22" t="s">
        <v>17</v>
      </c>
      <c r="AA21" s="19">
        <v>49789</v>
      </c>
      <c r="AB21" s="47">
        <v>51240</v>
      </c>
      <c r="AC21" s="141">
        <v>50586</v>
      </c>
      <c r="AD21" s="213">
        <f t="shared" si="5"/>
        <v>-1</v>
      </c>
      <c r="AE21" s="212" t="str">
        <f t="shared" si="6"/>
        <v>q</v>
      </c>
    </row>
    <row r="22" spans="1:31" ht="15.6">
      <c r="A22" s="9" t="s">
        <v>16</v>
      </c>
      <c r="B22" s="10">
        <v>19708209.668499876</v>
      </c>
      <c r="C22" s="50">
        <v>22223478.489499886</v>
      </c>
      <c r="D22" s="135">
        <v>22167636.324499898</v>
      </c>
      <c r="E22" s="213">
        <f t="shared" si="2"/>
        <v>-1</v>
      </c>
      <c r="F22" s="212" t="str">
        <f t="shared" si="0"/>
        <v>q</v>
      </c>
      <c r="G22" s="12"/>
      <c r="H22" s="9" t="s">
        <v>16</v>
      </c>
      <c r="I22" s="13">
        <v>61327</v>
      </c>
      <c r="J22" s="52">
        <v>65697</v>
      </c>
      <c r="K22" s="142">
        <v>64089</v>
      </c>
      <c r="L22" s="213">
        <f t="shared" si="3"/>
        <v>-1</v>
      </c>
      <c r="M22" s="212" t="str">
        <f t="shared" si="1"/>
        <v>q</v>
      </c>
      <c r="S22" s="9" t="s">
        <v>16</v>
      </c>
      <c r="T22" s="10">
        <v>19708209.668499876</v>
      </c>
      <c r="U22" s="50">
        <v>22223478.489499886</v>
      </c>
      <c r="V22" s="135">
        <v>22167636.324499898</v>
      </c>
      <c r="W22" s="213">
        <f t="shared" si="4"/>
        <v>-1</v>
      </c>
      <c r="X22" s="212" t="str">
        <f t="shared" si="7"/>
        <v>q</v>
      </c>
      <c r="Y22" s="12"/>
      <c r="Z22" s="9" t="s">
        <v>16</v>
      </c>
      <c r="AA22" s="13">
        <v>61327</v>
      </c>
      <c r="AB22" s="52">
        <v>65697</v>
      </c>
      <c r="AC22" s="142">
        <v>64089</v>
      </c>
      <c r="AD22" s="213">
        <f t="shared" si="5"/>
        <v>-1</v>
      </c>
      <c r="AE22" s="212" t="str">
        <f t="shared" si="6"/>
        <v>q</v>
      </c>
    </row>
    <row r="23" spans="1:31" ht="15.6">
      <c r="A23" s="15" t="s">
        <v>18</v>
      </c>
      <c r="B23" s="16">
        <v>14174843.80899968</v>
      </c>
      <c r="C23" s="43">
        <v>15777855.540998468</v>
      </c>
      <c r="D23" s="134">
        <v>15767894.044498466</v>
      </c>
      <c r="E23" s="213">
        <f t="shared" si="2"/>
        <v>-1</v>
      </c>
      <c r="F23" s="212" t="str">
        <f t="shared" si="0"/>
        <v>q</v>
      </c>
      <c r="G23" s="12"/>
      <c r="H23" s="15" t="s">
        <v>18</v>
      </c>
      <c r="I23" s="19">
        <v>79716</v>
      </c>
      <c r="J23" s="47">
        <v>92263</v>
      </c>
      <c r="K23" s="141">
        <v>100663</v>
      </c>
      <c r="L23" s="213">
        <f t="shared" si="3"/>
        <v>1</v>
      </c>
      <c r="M23" s="212" t="str">
        <f t="shared" si="1"/>
        <v>p</v>
      </c>
      <c r="S23" s="15" t="s">
        <v>18</v>
      </c>
      <c r="T23" s="16">
        <v>14174843.80899968</v>
      </c>
      <c r="U23" s="43">
        <v>15777855.540998468</v>
      </c>
      <c r="V23" s="134">
        <v>15767894.044498466</v>
      </c>
      <c r="W23" s="213">
        <f t="shared" si="4"/>
        <v>-1</v>
      </c>
      <c r="X23" s="212" t="str">
        <f t="shared" si="7"/>
        <v>q</v>
      </c>
      <c r="Y23" s="12"/>
      <c r="Z23" s="15" t="s">
        <v>18</v>
      </c>
      <c r="AA23" s="19">
        <v>79716</v>
      </c>
      <c r="AB23" s="47">
        <v>92263</v>
      </c>
      <c r="AC23" s="141">
        <v>100663</v>
      </c>
      <c r="AD23" s="213">
        <f t="shared" si="5"/>
        <v>1</v>
      </c>
      <c r="AE23" s="212" t="str">
        <f t="shared" si="6"/>
        <v>p</v>
      </c>
    </row>
    <row r="24" spans="1:31" ht="17.399999999999999">
      <c r="A24" s="9" t="s">
        <v>584</v>
      </c>
      <c r="B24" s="10">
        <v>9000719</v>
      </c>
      <c r="C24" s="50">
        <v>13826987.152497901</v>
      </c>
      <c r="D24" s="135">
        <v>14942399.430000002</v>
      </c>
      <c r="E24" s="213">
        <f t="shared" si="2"/>
        <v>1</v>
      </c>
      <c r="F24" s="212" t="str">
        <f t="shared" si="0"/>
        <v>p</v>
      </c>
      <c r="G24" s="12"/>
      <c r="H24" s="9" t="s">
        <v>584</v>
      </c>
      <c r="I24" s="13">
        <v>75621</v>
      </c>
      <c r="J24" s="52">
        <v>41344</v>
      </c>
      <c r="K24" s="142">
        <v>43349</v>
      </c>
      <c r="L24" s="213">
        <f t="shared" si="3"/>
        <v>1</v>
      </c>
      <c r="M24" s="212" t="str">
        <f t="shared" si="1"/>
        <v>p</v>
      </c>
      <c r="S24" s="9" t="s">
        <v>19</v>
      </c>
      <c r="T24" s="10">
        <v>9000719</v>
      </c>
      <c r="U24" s="50">
        <v>13826987.152497901</v>
      </c>
      <c r="V24" s="135">
        <v>14942399.430000002</v>
      </c>
      <c r="W24" s="213">
        <f t="shared" si="4"/>
        <v>1</v>
      </c>
      <c r="X24" s="212" t="str">
        <f t="shared" si="7"/>
        <v>p</v>
      </c>
      <c r="Y24" s="12"/>
      <c r="Z24" s="9" t="s">
        <v>19</v>
      </c>
      <c r="AA24" s="13">
        <v>75621</v>
      </c>
      <c r="AB24" s="52">
        <v>41344</v>
      </c>
      <c r="AC24" s="142">
        <v>43349</v>
      </c>
      <c r="AD24" s="213">
        <f t="shared" si="5"/>
        <v>1</v>
      </c>
      <c r="AE24" s="212" t="str">
        <f t="shared" si="6"/>
        <v>p</v>
      </c>
    </row>
    <row r="25" spans="1:31" ht="15.6">
      <c r="A25" s="15" t="s">
        <v>20</v>
      </c>
      <c r="B25" s="16">
        <v>13704028.490000002</v>
      </c>
      <c r="C25" s="43">
        <v>12100807.09</v>
      </c>
      <c r="D25" s="134">
        <v>13998244.109999999</v>
      </c>
      <c r="E25" s="213">
        <f t="shared" si="2"/>
        <v>1</v>
      </c>
      <c r="F25" s="212" t="str">
        <f t="shared" si="0"/>
        <v>p</v>
      </c>
      <c r="G25" s="18"/>
      <c r="H25" s="15" t="s">
        <v>20</v>
      </c>
      <c r="I25" s="19">
        <v>12966</v>
      </c>
      <c r="J25" s="47">
        <v>12675</v>
      </c>
      <c r="K25" s="141">
        <v>13550</v>
      </c>
      <c r="L25" s="213">
        <f t="shared" si="3"/>
        <v>1</v>
      </c>
      <c r="M25" s="212" t="str">
        <f t="shared" si="1"/>
        <v>p</v>
      </c>
      <c r="S25" s="15" t="s">
        <v>20</v>
      </c>
      <c r="T25" s="16">
        <v>13704028.490000002</v>
      </c>
      <c r="U25" s="43">
        <v>12100807.09</v>
      </c>
      <c r="V25" s="134">
        <v>13998244.109999999</v>
      </c>
      <c r="W25" s="213">
        <f t="shared" si="4"/>
        <v>1</v>
      </c>
      <c r="X25" s="212" t="str">
        <f t="shared" si="7"/>
        <v>p</v>
      </c>
      <c r="Y25" s="18"/>
      <c r="Z25" s="15" t="s">
        <v>20</v>
      </c>
      <c r="AA25" s="19">
        <v>12966</v>
      </c>
      <c r="AB25" s="47">
        <v>12675</v>
      </c>
      <c r="AC25" s="141">
        <v>13550</v>
      </c>
      <c r="AD25" s="213">
        <f t="shared" si="5"/>
        <v>1</v>
      </c>
      <c r="AE25" s="212" t="str">
        <f t="shared" si="6"/>
        <v>p</v>
      </c>
    </row>
    <row r="26" spans="1:31" ht="17.399999999999999">
      <c r="A26" s="21" t="s">
        <v>551</v>
      </c>
      <c r="B26" s="10">
        <v>10251951</v>
      </c>
      <c r="C26" s="50">
        <v>11557501</v>
      </c>
      <c r="D26" s="135">
        <v>12293039</v>
      </c>
      <c r="E26" s="213">
        <f t="shared" si="2"/>
        <v>1</v>
      </c>
      <c r="F26" s="212" t="str">
        <f t="shared" si="0"/>
        <v>p</v>
      </c>
      <c r="G26" s="12"/>
      <c r="H26" s="21" t="s">
        <v>551</v>
      </c>
      <c r="I26" s="13">
        <v>16846</v>
      </c>
      <c r="J26" s="52">
        <v>19543</v>
      </c>
      <c r="K26" s="142">
        <v>20257</v>
      </c>
      <c r="L26" s="213">
        <f t="shared" si="3"/>
        <v>1</v>
      </c>
      <c r="M26" s="212" t="str">
        <f t="shared" si="1"/>
        <v>p</v>
      </c>
      <c r="S26" s="21" t="s">
        <v>576</v>
      </c>
      <c r="T26" s="10">
        <v>10251951</v>
      </c>
      <c r="U26" s="50">
        <v>11557501</v>
      </c>
      <c r="V26" s="135">
        <v>12293039</v>
      </c>
      <c r="W26" s="213">
        <f t="shared" si="4"/>
        <v>1</v>
      </c>
      <c r="X26" s="212" t="str">
        <f t="shared" si="7"/>
        <v>p</v>
      </c>
      <c r="Y26" s="12"/>
      <c r="Z26" s="21" t="s">
        <v>576</v>
      </c>
      <c r="AA26" s="13">
        <v>16846</v>
      </c>
      <c r="AB26" s="52">
        <v>19543</v>
      </c>
      <c r="AC26" s="142">
        <v>20257</v>
      </c>
      <c r="AD26" s="213">
        <f t="shared" si="5"/>
        <v>1</v>
      </c>
      <c r="AE26" s="212" t="str">
        <f t="shared" si="6"/>
        <v>p</v>
      </c>
    </row>
    <row r="27" spans="1:31" ht="15.6">
      <c r="A27" s="15" t="s">
        <v>21</v>
      </c>
      <c r="B27" s="16">
        <v>12110596</v>
      </c>
      <c r="C27" s="43">
        <v>11800934</v>
      </c>
      <c r="D27" s="134">
        <v>10307297</v>
      </c>
      <c r="E27" s="213">
        <f t="shared" si="2"/>
        <v>-1</v>
      </c>
      <c r="F27" s="212" t="str">
        <f t="shared" si="0"/>
        <v>q</v>
      </c>
      <c r="G27" s="12"/>
      <c r="H27" s="15" t="s">
        <v>21</v>
      </c>
      <c r="I27" s="19">
        <v>38967</v>
      </c>
      <c r="J27" s="47">
        <v>38127</v>
      </c>
      <c r="K27" s="141">
        <v>30679</v>
      </c>
      <c r="L27" s="213">
        <f t="shared" si="3"/>
        <v>-1</v>
      </c>
      <c r="M27" s="212" t="str">
        <f t="shared" si="1"/>
        <v>q</v>
      </c>
      <c r="S27" s="15" t="s">
        <v>21</v>
      </c>
      <c r="T27" s="16">
        <v>12110596</v>
      </c>
      <c r="U27" s="43">
        <v>11800934</v>
      </c>
      <c r="V27" s="134">
        <v>10307297</v>
      </c>
      <c r="W27" s="213">
        <f t="shared" si="4"/>
        <v>-1</v>
      </c>
      <c r="X27" s="212" t="str">
        <f t="shared" si="7"/>
        <v>q</v>
      </c>
      <c r="Y27" s="12"/>
      <c r="Z27" s="15" t="s">
        <v>21</v>
      </c>
      <c r="AA27" s="19">
        <v>38967</v>
      </c>
      <c r="AB27" s="47">
        <v>38127</v>
      </c>
      <c r="AC27" s="141">
        <v>30679</v>
      </c>
      <c r="AD27" s="213">
        <f t="shared" si="5"/>
        <v>-1</v>
      </c>
      <c r="AE27" s="212" t="str">
        <f t="shared" si="6"/>
        <v>q</v>
      </c>
    </row>
    <row r="28" spans="1:31" ht="17.399999999999999">
      <c r="A28" s="23" t="s">
        <v>560</v>
      </c>
      <c r="B28" s="10">
        <v>5534765.7399999974</v>
      </c>
      <c r="C28" s="50">
        <v>5374997.9900000002</v>
      </c>
      <c r="D28" s="135">
        <v>4561528.75</v>
      </c>
      <c r="E28" s="213">
        <f t="shared" si="2"/>
        <v>-1</v>
      </c>
      <c r="F28" s="212" t="str">
        <f t="shared" si="0"/>
        <v>q</v>
      </c>
      <c r="G28" s="18"/>
      <c r="H28" s="23" t="s">
        <v>560</v>
      </c>
      <c r="I28" s="13">
        <v>4266</v>
      </c>
      <c r="J28" s="52">
        <v>6433</v>
      </c>
      <c r="K28" s="142">
        <v>5130</v>
      </c>
      <c r="L28" s="213">
        <f t="shared" si="3"/>
        <v>-1</v>
      </c>
      <c r="M28" s="212" t="str">
        <f t="shared" si="1"/>
        <v>q</v>
      </c>
      <c r="S28" s="23" t="s">
        <v>22</v>
      </c>
      <c r="T28" s="10">
        <v>5534765.7399999974</v>
      </c>
      <c r="U28" s="50">
        <v>5374997.9900000002</v>
      </c>
      <c r="V28" s="135">
        <v>4561528.75</v>
      </c>
      <c r="W28" s="213">
        <f t="shared" si="4"/>
        <v>-1</v>
      </c>
      <c r="X28" s="212" t="str">
        <f t="shared" si="7"/>
        <v>q</v>
      </c>
      <c r="Y28" s="18"/>
      <c r="Z28" s="23" t="s">
        <v>22</v>
      </c>
      <c r="AA28" s="13">
        <v>4266</v>
      </c>
      <c r="AB28" s="52">
        <v>6433</v>
      </c>
      <c r="AC28" s="142">
        <v>5130</v>
      </c>
      <c r="AD28" s="213">
        <f t="shared" si="5"/>
        <v>-1</v>
      </c>
      <c r="AE28" s="212" t="str">
        <f t="shared" si="6"/>
        <v>q</v>
      </c>
    </row>
    <row r="29" spans="1:31" ht="17.399999999999999">
      <c r="A29" s="15" t="s">
        <v>591</v>
      </c>
      <c r="B29" s="16">
        <v>3709231.1699999981</v>
      </c>
      <c r="C29" s="43">
        <v>2856321.8319999999</v>
      </c>
      <c r="D29" s="134">
        <v>2900603.6900000004</v>
      </c>
      <c r="E29" s="213">
        <f t="shared" si="2"/>
        <v>1</v>
      </c>
      <c r="F29" s="212" t="str">
        <f t="shared" si="0"/>
        <v>p</v>
      </c>
      <c r="G29" s="18"/>
      <c r="H29" s="15" t="s">
        <v>591</v>
      </c>
      <c r="I29" s="19">
        <v>22511</v>
      </c>
      <c r="J29" s="47">
        <v>19593</v>
      </c>
      <c r="K29" s="141">
        <v>16580</v>
      </c>
      <c r="L29" s="213">
        <f t="shared" si="3"/>
        <v>-1</v>
      </c>
      <c r="M29" s="212" t="str">
        <f t="shared" si="1"/>
        <v>q</v>
      </c>
      <c r="S29" s="15" t="s">
        <v>23</v>
      </c>
      <c r="T29" s="16">
        <v>3709231.1699999981</v>
      </c>
      <c r="U29" s="43">
        <v>2856321.8319999999</v>
      </c>
      <c r="V29" s="134">
        <v>2900603.6900000004</v>
      </c>
      <c r="W29" s="213">
        <f t="shared" si="4"/>
        <v>1</v>
      </c>
      <c r="X29" s="212" t="str">
        <f t="shared" si="7"/>
        <v>p</v>
      </c>
      <c r="Y29" s="18"/>
      <c r="Z29" s="15" t="s">
        <v>23</v>
      </c>
      <c r="AA29" s="19">
        <v>22511</v>
      </c>
      <c r="AB29" s="47">
        <v>19593</v>
      </c>
      <c r="AC29" s="141">
        <v>16580</v>
      </c>
      <c r="AD29" s="213">
        <f t="shared" si="5"/>
        <v>-1</v>
      </c>
      <c r="AE29" s="212" t="str">
        <f t="shared" si="6"/>
        <v>q</v>
      </c>
    </row>
    <row r="30" spans="1:31" ht="17.399999999999999">
      <c r="A30" s="21" t="s">
        <v>578</v>
      </c>
      <c r="B30" s="10">
        <v>706797.13999999943</v>
      </c>
      <c r="C30" s="50">
        <v>923839.42</v>
      </c>
      <c r="D30" s="135">
        <v>1140568.93</v>
      </c>
      <c r="E30" s="213">
        <f t="shared" si="2"/>
        <v>1</v>
      </c>
      <c r="F30" s="212" t="str">
        <f t="shared" si="0"/>
        <v>p</v>
      </c>
      <c r="G30" s="12"/>
      <c r="H30" s="21" t="s">
        <v>578</v>
      </c>
      <c r="I30" s="13">
        <v>825</v>
      </c>
      <c r="J30" s="52">
        <v>1070</v>
      </c>
      <c r="K30" s="142">
        <v>1247</v>
      </c>
      <c r="L30" s="213">
        <f t="shared" si="3"/>
        <v>1</v>
      </c>
      <c r="M30" s="212" t="str">
        <f t="shared" si="1"/>
        <v>p</v>
      </c>
      <c r="S30" s="21" t="s">
        <v>24</v>
      </c>
      <c r="T30" s="10">
        <v>706797.13999999943</v>
      </c>
      <c r="U30" s="50">
        <v>923839.42</v>
      </c>
      <c r="V30" s="135">
        <v>1140568.93</v>
      </c>
      <c r="W30" s="213">
        <f t="shared" si="4"/>
        <v>1</v>
      </c>
      <c r="X30" s="212" t="str">
        <f t="shared" si="7"/>
        <v>p</v>
      </c>
      <c r="Y30" s="12"/>
      <c r="Z30" s="21" t="s">
        <v>24</v>
      </c>
      <c r="AA30" s="13">
        <v>825</v>
      </c>
      <c r="AB30" s="52">
        <v>1070</v>
      </c>
      <c r="AC30" s="142">
        <v>1247</v>
      </c>
      <c r="AD30" s="213">
        <f t="shared" si="5"/>
        <v>1</v>
      </c>
      <c r="AE30" s="212" t="str">
        <f t="shared" si="6"/>
        <v>p</v>
      </c>
    </row>
    <row r="31" spans="1:31" ht="17.399999999999999">
      <c r="A31" s="15" t="s">
        <v>593</v>
      </c>
      <c r="B31" s="16">
        <v>861205</v>
      </c>
      <c r="C31" s="43">
        <v>500194.6</v>
      </c>
      <c r="D31" s="134">
        <v>609127</v>
      </c>
      <c r="E31" s="213">
        <f t="shared" si="2"/>
        <v>1</v>
      </c>
      <c r="F31" s="215" t="str">
        <f t="shared" si="0"/>
        <v>p</v>
      </c>
      <c r="G31" s="12"/>
      <c r="H31" s="15" t="s">
        <v>593</v>
      </c>
      <c r="I31" s="19">
        <v>6955</v>
      </c>
      <c r="J31" s="47">
        <v>4540</v>
      </c>
      <c r="K31" s="141">
        <v>3889</v>
      </c>
      <c r="L31" s="213">
        <f t="shared" si="3"/>
        <v>-1</v>
      </c>
      <c r="M31" s="215" t="str">
        <f t="shared" si="1"/>
        <v>q</v>
      </c>
      <c r="S31" s="15" t="s">
        <v>26</v>
      </c>
      <c r="T31" s="16">
        <v>861205</v>
      </c>
      <c r="U31" s="43">
        <v>500194.6</v>
      </c>
      <c r="V31" s="134">
        <v>609127</v>
      </c>
      <c r="W31" s="213">
        <f t="shared" si="4"/>
        <v>1</v>
      </c>
      <c r="X31" s="215" t="str">
        <f>VLOOKUP(W31,$P$5:$Q$7,2)</f>
        <v>p</v>
      </c>
      <c r="Y31" s="12"/>
      <c r="Z31" s="15" t="s">
        <v>26</v>
      </c>
      <c r="AA31" s="19">
        <v>6955</v>
      </c>
      <c r="AB31" s="47">
        <v>4540</v>
      </c>
      <c r="AC31" s="141">
        <v>3889</v>
      </c>
      <c r="AD31" s="213">
        <f t="shared" si="5"/>
        <v>-1</v>
      </c>
      <c r="AE31" s="215" t="str">
        <f>VLOOKUP(AD31,$P$5:$Q$7,2)</f>
        <v>q</v>
      </c>
    </row>
    <row r="32" spans="1:31" ht="16.2" thickBot="1">
      <c r="A32" s="24" t="s">
        <v>25</v>
      </c>
      <c r="B32" s="25">
        <v>784583.26000000013</v>
      </c>
      <c r="C32" s="60">
        <v>571982.19999999995</v>
      </c>
      <c r="D32" s="136">
        <v>568471.67999999993</v>
      </c>
      <c r="E32" s="213">
        <f>SIGN(D32-C32)</f>
        <v>-1</v>
      </c>
      <c r="F32" s="222" t="str">
        <f t="shared" si="0"/>
        <v>q</v>
      </c>
      <c r="G32" s="12"/>
      <c r="H32" s="24" t="s">
        <v>25</v>
      </c>
      <c r="I32" s="13">
        <v>1038</v>
      </c>
      <c r="J32" s="52">
        <v>793</v>
      </c>
      <c r="K32" s="137">
        <v>760</v>
      </c>
      <c r="L32" s="213">
        <f t="shared" si="3"/>
        <v>-1</v>
      </c>
      <c r="M32" s="222" t="str">
        <f>VLOOKUP(L32,$P$5:$Q$7,2)</f>
        <v>q</v>
      </c>
      <c r="S32" s="24" t="s">
        <v>25</v>
      </c>
      <c r="T32" s="25">
        <v>784583.26000000013</v>
      </c>
      <c r="U32" s="60">
        <v>571982.19999999995</v>
      </c>
      <c r="V32" s="136">
        <v>568471.67999999993</v>
      </c>
      <c r="W32" s="213">
        <f t="shared" si="4"/>
        <v>-1</v>
      </c>
      <c r="X32" s="222" t="str">
        <f>VLOOKUP(W32,$P$5:$Q$7,2)</f>
        <v>q</v>
      </c>
      <c r="Y32" s="12"/>
      <c r="Z32" s="24" t="s">
        <v>25</v>
      </c>
      <c r="AA32" s="13">
        <v>1038</v>
      </c>
      <c r="AB32" s="52">
        <v>793</v>
      </c>
      <c r="AC32" s="137">
        <v>760</v>
      </c>
      <c r="AD32" s="213">
        <f t="shared" si="5"/>
        <v>-1</v>
      </c>
      <c r="AE32" s="222" t="str">
        <f>VLOOKUP(AD32,$P$5:$Q$7,2)</f>
        <v>q</v>
      </c>
    </row>
    <row r="33" spans="1:36" ht="16.2" thickBot="1">
      <c r="A33" s="26" t="s">
        <v>27</v>
      </c>
      <c r="B33" s="93">
        <f>SUM(B5:B32)</f>
        <v>1262131770.3479605</v>
      </c>
      <c r="C33" s="201">
        <f>SUM(C5:C32)</f>
        <v>1388018392.9235506</v>
      </c>
      <c r="D33" s="90">
        <f>SUM(D5:D32)</f>
        <v>1462499722.2457907</v>
      </c>
      <c r="E33" s="213">
        <f>SIGN(D33-C33)</f>
        <v>1</v>
      </c>
      <c r="F33" s="217" t="str">
        <f t="shared" si="0"/>
        <v>p</v>
      </c>
      <c r="G33" s="27"/>
      <c r="H33" s="26" t="s">
        <v>27</v>
      </c>
      <c r="I33" s="92">
        <f>SUM(I5:I32)</f>
        <v>1680457</v>
      </c>
      <c r="J33" s="203">
        <f>SUM(J5:J32)</f>
        <v>1783036</v>
      </c>
      <c r="K33" s="91">
        <f>SUM(K5:K32)</f>
        <v>1812444.7</v>
      </c>
      <c r="L33" s="213">
        <f t="shared" si="3"/>
        <v>1</v>
      </c>
      <c r="M33" s="217" t="str">
        <f>VLOOKUP(L33,$P$5:$Q$7,2)</f>
        <v>p</v>
      </c>
      <c r="S33" s="26" t="s">
        <v>27</v>
      </c>
      <c r="T33" s="93">
        <f>SUM(T5:T32)</f>
        <v>1262131770.3479605</v>
      </c>
      <c r="U33" s="201">
        <f>SUM(U5:U32)</f>
        <v>1388018392.9235506</v>
      </c>
      <c r="V33" s="90">
        <f>SUM(V5:V32)</f>
        <v>1462499722.2457907</v>
      </c>
      <c r="W33" s="213">
        <f t="shared" si="4"/>
        <v>1</v>
      </c>
      <c r="X33" s="217" t="str">
        <f>VLOOKUP(W33,$P$5:$Q$7,2)</f>
        <v>p</v>
      </c>
      <c r="Y33" s="27"/>
      <c r="Z33" s="26" t="s">
        <v>27</v>
      </c>
      <c r="AA33" s="92">
        <f>SUM(AA5:AA32)</f>
        <v>1680457</v>
      </c>
      <c r="AB33" s="203">
        <f>SUM(AB5:AB32)</f>
        <v>1783036</v>
      </c>
      <c r="AC33" s="91">
        <f>SUM(AC5:AC32)</f>
        <v>1812444.7</v>
      </c>
      <c r="AD33" s="213">
        <f t="shared" si="5"/>
        <v>1</v>
      </c>
      <c r="AE33" s="217" t="str">
        <f>VLOOKUP(AD33,$P$5:$Q$7,2)</f>
        <v>p</v>
      </c>
    </row>
    <row r="34" spans="1:36" ht="21" customHeight="1">
      <c r="A34" s="28"/>
      <c r="B34" s="29"/>
      <c r="C34" s="30"/>
      <c r="D34" s="30"/>
      <c r="E34" s="30"/>
      <c r="F34" s="30"/>
      <c r="G34" s="28"/>
      <c r="H34" s="31"/>
      <c r="I34" s="32"/>
      <c r="S34" s="28"/>
      <c r="T34" s="29"/>
      <c r="U34" s="235">
        <f>(U33-T33)/T33</f>
        <v>9.9741267538875217E-2</v>
      </c>
      <c r="V34" s="235">
        <f>(V33-U33)/U33</f>
        <v>5.3660189016200163E-2</v>
      </c>
      <c r="W34" s="30"/>
      <c r="X34" s="30"/>
      <c r="Y34" s="28"/>
      <c r="Z34" s="31"/>
      <c r="AA34" s="32"/>
      <c r="AB34" s="235">
        <f>(AB33-AA33)/AA33</f>
        <v>6.1042323606019078E-2</v>
      </c>
      <c r="AC34" s="235">
        <f>(AC33-AB33)/AB33</f>
        <v>1.6493609775685938E-2</v>
      </c>
    </row>
    <row r="35" spans="1:36" s="230" customFormat="1" ht="21.75" customHeight="1">
      <c r="A35" s="225" t="s">
        <v>135</v>
      </c>
      <c r="B35" s="225"/>
      <c r="C35" s="225"/>
      <c r="D35" s="225"/>
      <c r="E35" s="225"/>
      <c r="F35" s="225"/>
      <c r="G35" s="225"/>
      <c r="H35" s="225"/>
      <c r="I35" s="225"/>
      <c r="J35" s="225"/>
      <c r="K35" s="225"/>
      <c r="L35" s="225"/>
      <c r="M35" s="225"/>
      <c r="N35" s="225"/>
      <c r="S35" s="225"/>
      <c r="T35" s="225"/>
      <c r="U35" s="225"/>
      <c r="V35" s="225"/>
      <c r="W35" s="225"/>
      <c r="X35" s="225"/>
      <c r="Y35" s="225"/>
      <c r="Z35" s="225"/>
      <c r="AA35" s="225"/>
      <c r="AB35" s="225"/>
      <c r="AC35" s="225"/>
      <c r="AD35" s="225"/>
      <c r="AE35" s="225"/>
    </row>
    <row r="36" spans="1:36" s="230" customFormat="1" ht="21.75" customHeight="1">
      <c r="A36" s="225" t="s">
        <v>561</v>
      </c>
      <c r="B36" s="231"/>
      <c r="C36" s="231"/>
      <c r="D36" s="231"/>
      <c r="E36" s="231"/>
      <c r="F36" s="231"/>
      <c r="G36" s="231"/>
      <c r="H36" s="231"/>
      <c r="I36" s="231"/>
      <c r="J36" s="231"/>
      <c r="K36" s="231"/>
      <c r="L36" s="231"/>
      <c r="M36" s="231"/>
      <c r="N36" s="231"/>
      <c r="R36" s="232"/>
      <c r="S36" s="225"/>
      <c r="T36" s="231"/>
      <c r="U36" s="231"/>
      <c r="V36" s="231"/>
      <c r="W36" s="231"/>
      <c r="X36" s="231"/>
      <c r="Y36" s="231"/>
      <c r="Z36" s="231"/>
      <c r="AA36" s="231"/>
      <c r="AB36" s="231"/>
      <c r="AC36" s="231"/>
      <c r="AD36" s="231"/>
      <c r="AE36" s="231"/>
    </row>
    <row r="37" spans="1:36" s="230" customFormat="1" ht="21.75" customHeight="1">
      <c r="A37" s="226" t="s">
        <v>569</v>
      </c>
      <c r="S37" s="226"/>
    </row>
    <row r="38" spans="1:36" s="230" customFormat="1" ht="21.75" customHeight="1">
      <c r="A38" s="226" t="s">
        <v>570</v>
      </c>
      <c r="S38" s="226"/>
    </row>
    <row r="39" spans="1:36" s="233" customFormat="1" ht="21.75" customHeight="1">
      <c r="A39" s="231" t="s">
        <v>586</v>
      </c>
      <c r="S39" s="231"/>
    </row>
    <row r="40" spans="1:36" s="233" customFormat="1" ht="21.75" customHeight="1">
      <c r="A40" s="231" t="s">
        <v>585</v>
      </c>
      <c r="S40" s="231"/>
    </row>
    <row r="41" spans="1:36" ht="19.5" customHeight="1">
      <c r="A41" s="226" t="s">
        <v>590</v>
      </c>
      <c r="B41" s="156"/>
      <c r="C41" s="157"/>
      <c r="D41" s="157"/>
      <c r="E41" s="157"/>
      <c r="H41" s="158"/>
      <c r="K41" s="156"/>
      <c r="L41" s="157"/>
      <c r="M41" s="157"/>
      <c r="N41" s="157"/>
      <c r="S41" s="3"/>
      <c r="T41" s="3"/>
      <c r="U41" s="3"/>
      <c r="V41" s="3"/>
      <c r="W41" s="226"/>
      <c r="X41" s="156"/>
      <c r="Y41" s="157"/>
      <c r="Z41" s="157"/>
      <c r="AA41" s="157"/>
      <c r="AD41" s="158"/>
      <c r="AG41" s="156"/>
      <c r="AH41" s="157"/>
      <c r="AI41" s="157"/>
      <c r="AJ41" s="157"/>
    </row>
    <row r="42" spans="1:36" ht="19.5" customHeight="1">
      <c r="A42" s="247" t="s">
        <v>592</v>
      </c>
      <c r="B42" s="156"/>
      <c r="C42" s="157"/>
      <c r="D42" s="157"/>
      <c r="E42" s="157"/>
      <c r="H42" s="158"/>
      <c r="K42" s="156"/>
      <c r="L42" s="157"/>
      <c r="M42" s="157"/>
      <c r="N42" s="157"/>
      <c r="S42" s="3"/>
      <c r="T42" s="3"/>
      <c r="U42" s="3"/>
      <c r="V42" s="3"/>
      <c r="W42" s="226"/>
      <c r="X42" s="156"/>
      <c r="Y42" s="157"/>
      <c r="Z42" s="157"/>
      <c r="AA42" s="157"/>
      <c r="AD42" s="158"/>
      <c r="AG42" s="156"/>
      <c r="AH42" s="157"/>
      <c r="AI42" s="157"/>
      <c r="AJ42" s="157"/>
    </row>
    <row r="43" spans="1:36" ht="17.399999999999999">
      <c r="A43" s="158" t="s">
        <v>594</v>
      </c>
      <c r="E43" s="3"/>
      <c r="H43" s="158"/>
      <c r="K43" s="4"/>
      <c r="S43" s="158"/>
      <c r="W43" s="3"/>
      <c r="Z43" s="158"/>
      <c r="AC43" s="4"/>
    </row>
    <row r="44" spans="1:36" ht="14.4" customHeight="1">
      <c r="A44" s="226"/>
      <c r="B44" s="33"/>
      <c r="C44" s="33"/>
      <c r="D44" s="33"/>
      <c r="E44" s="33"/>
      <c r="F44" s="33"/>
      <c r="G44" s="33"/>
      <c r="H44" s="33"/>
      <c r="I44" s="33"/>
      <c r="S44" s="226"/>
      <c r="T44" s="33"/>
      <c r="U44" s="33"/>
      <c r="V44" s="33"/>
      <c r="W44" s="33"/>
      <c r="X44" s="33"/>
      <c r="Y44" s="33"/>
      <c r="Z44" s="33"/>
      <c r="AA44" s="33"/>
    </row>
    <row r="45" spans="1:36" ht="15">
      <c r="A45" s="33"/>
      <c r="B45" s="33"/>
      <c r="C45" s="33"/>
      <c r="D45" s="33"/>
      <c r="E45" s="33"/>
      <c r="F45" s="33"/>
      <c r="G45" s="33"/>
      <c r="H45" s="33"/>
      <c r="I45" s="33"/>
      <c r="S45" s="33"/>
      <c r="T45" s="33"/>
      <c r="U45" s="33"/>
      <c r="V45" s="33"/>
      <c r="W45" s="33"/>
      <c r="X45" s="33"/>
      <c r="Y45" s="33"/>
      <c r="Z45" s="33"/>
      <c r="AA45" s="33"/>
    </row>
    <row r="46" spans="1:36" ht="15">
      <c r="A46" s="33"/>
      <c r="B46" s="33"/>
      <c r="C46" s="33"/>
      <c r="D46" s="33"/>
      <c r="E46" s="33"/>
      <c r="F46" s="33"/>
      <c r="G46" s="33"/>
      <c r="H46" s="33"/>
      <c r="I46" s="33"/>
      <c r="S46" s="33"/>
      <c r="T46" s="33"/>
      <c r="U46" s="33"/>
      <c r="V46" s="33"/>
      <c r="W46" s="33"/>
      <c r="X46" s="33"/>
      <c r="Y46" s="33"/>
      <c r="Z46" s="33"/>
      <c r="AA46" s="33"/>
    </row>
    <row r="47" spans="1:36" ht="15" customHeight="1">
      <c r="A47" s="33"/>
      <c r="B47" s="33"/>
      <c r="C47" s="33"/>
      <c r="D47" s="33"/>
      <c r="E47" s="33"/>
      <c r="F47" s="33"/>
      <c r="G47" s="33"/>
      <c r="H47" s="33"/>
      <c r="I47" s="33"/>
      <c r="S47" s="33"/>
      <c r="T47" s="33"/>
      <c r="U47" s="33"/>
      <c r="V47" s="33"/>
      <c r="W47" s="33"/>
      <c r="X47" s="33"/>
      <c r="Y47" s="33"/>
      <c r="Z47" s="33"/>
      <c r="AA47" s="33"/>
    </row>
    <row r="48" spans="1:36" ht="13.2">
      <c r="A48" s="3"/>
      <c r="B48" s="4"/>
      <c r="C48" s="3"/>
      <c r="D48" s="3"/>
      <c r="E48" s="3"/>
      <c r="S48" s="3"/>
      <c r="T48" s="4"/>
      <c r="U48" s="3"/>
      <c r="V48" s="3"/>
      <c r="W48" s="3"/>
    </row>
  </sheetData>
  <sortState xmlns:xlrd2="http://schemas.microsoft.com/office/spreadsheetml/2017/richdata2" ref="A5:M32">
    <sortCondition descending="1" ref="D5:D32"/>
  </sortState>
  <conditionalFormatting sqref="F5:F33">
    <cfRule type="cellIs" dxfId="17" priority="13" operator="equal">
      <formula>"q"</formula>
    </cfRule>
    <cfRule type="cellIs" dxfId="16" priority="14" operator="equal">
      <formula>"p"</formula>
    </cfRule>
  </conditionalFormatting>
  <conditionalFormatting sqref="M5:M33">
    <cfRule type="cellIs" dxfId="15" priority="11" operator="equal">
      <formula>"q"</formula>
    </cfRule>
    <cfRule type="cellIs" dxfId="14" priority="12" operator="equal">
      <formula>"p"</formula>
    </cfRule>
  </conditionalFormatting>
  <conditionalFormatting sqref="X5:X33">
    <cfRule type="cellIs" dxfId="13" priority="7" operator="equal">
      <formula>"q"</formula>
    </cfRule>
    <cfRule type="cellIs" dxfId="12" priority="8" operator="equal">
      <formula>"p"</formula>
    </cfRule>
  </conditionalFormatting>
  <conditionalFormatting sqref="Z43">
    <cfRule type="cellIs" dxfId="11" priority="3" operator="equal">
      <formula>"q"</formula>
    </cfRule>
    <cfRule type="cellIs" dxfId="10" priority="4" operator="equal">
      <formula>"p"</formula>
    </cfRule>
  </conditionalFormatting>
  <conditionalFormatting sqref="AD41:AD42 H41:H43">
    <cfRule type="cellIs" dxfId="9" priority="1" operator="equal">
      <formula>"q"</formula>
    </cfRule>
    <cfRule type="cellIs" dxfId="8" priority="2" operator="equal">
      <formula>"p"</formula>
    </cfRule>
  </conditionalFormatting>
  <conditionalFormatting sqref="AE5:AE33">
    <cfRule type="cellIs" dxfId="7" priority="5" operator="equal">
      <formula>"q"</formula>
    </cfRule>
    <cfRule type="cellIs" dxfId="6" priority="6" operator="equal">
      <formula>"p"</formula>
    </cfRule>
  </conditionalFormatting>
  <pageMargins left="0.7" right="0.7" top="0.75" bottom="0.75" header="0.3" footer="0.3"/>
  <pageSetup scale="55" fitToHeight="0" orientation="landscape" r:id="rId1"/>
  <headerFooter>
    <oddHeader>&amp;L&amp;"Arial,Regular"&amp;K00339CConnecticut Office of Health Strategy&amp;C&amp;"Arial,Regular"&amp;K00339CFacility Fee Report - On Campus Revenue and Visits&amp;R&amp;"Arial,Regular"&amp;K00339CAmy Porter
Acting Commissioner</oddHeader>
    <oddFooter>&amp;L&amp;"Arial,Regular"&amp;K00339CSeptember 18, 2025&amp;C&amp;"Arial,Regular"&amp;K00339CPursuant to Conn. Gen. Stat. §19a-508c&amp;R&amp;"Arial,Regular"&amp;K00339C&amp;P</oddFooter>
  </headerFooter>
  <rowBreaks count="1" manualBreakCount="1">
    <brk id="4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F70B5-8E1A-4EEF-9353-69B9D85F9350}">
  <sheetPr>
    <tabColor theme="9" tint="0.79998168889431442"/>
    <pageSetUpPr fitToPage="1"/>
  </sheetPr>
  <dimension ref="B1:E288"/>
  <sheetViews>
    <sheetView view="pageLayout" topLeftCell="A53" zoomScaleNormal="80" zoomScaleSheetLayoutView="80" workbookViewId="0"/>
  </sheetViews>
  <sheetFormatPr defaultColWidth="8.6640625" defaultRowHeight="13.8"/>
  <cols>
    <col min="1" max="1" width="8.6640625" style="3"/>
    <col min="2" max="2" width="45.6640625" style="105" customWidth="1"/>
    <col min="3" max="3" width="13" style="119" customWidth="1"/>
    <col min="4" max="4" width="134.44140625" style="105" customWidth="1"/>
    <col min="5" max="5" width="21.109375" style="107" bestFit="1" customWidth="1"/>
    <col min="6" max="16384" width="8.6640625" style="3"/>
  </cols>
  <sheetData>
    <row r="1" spans="2:5" ht="14.4" thickBot="1"/>
    <row r="2" spans="2:5" s="5" customFormat="1" ht="16.2" thickBot="1">
      <c r="B2" s="252" t="s">
        <v>132</v>
      </c>
      <c r="C2" s="253"/>
      <c r="D2" s="253"/>
      <c r="E2" s="254"/>
    </row>
    <row r="3" spans="2:5" ht="26.4" customHeight="1" thickBot="1">
      <c r="B3" s="124" t="s">
        <v>34</v>
      </c>
      <c r="C3" s="125" t="s">
        <v>41</v>
      </c>
      <c r="D3" s="126" t="s">
        <v>35</v>
      </c>
      <c r="E3" s="127" t="s">
        <v>556</v>
      </c>
    </row>
    <row r="4" spans="2:5">
      <c r="B4" s="98" t="s">
        <v>18</v>
      </c>
      <c r="C4" s="122" t="s">
        <v>42</v>
      </c>
      <c r="D4" s="120" t="s">
        <v>221</v>
      </c>
      <c r="E4" s="108">
        <v>3834190.8374984846</v>
      </c>
    </row>
    <row r="5" spans="2:5" ht="27.6">
      <c r="B5" s="99" t="s">
        <v>18</v>
      </c>
      <c r="C5" s="123" t="s">
        <v>43</v>
      </c>
      <c r="D5" s="178" t="s">
        <v>469</v>
      </c>
      <c r="E5" s="109">
        <v>820136.62700000068</v>
      </c>
    </row>
    <row r="6" spans="2:5">
      <c r="B6" s="99" t="s">
        <v>18</v>
      </c>
      <c r="C6" s="123" t="s">
        <v>44</v>
      </c>
      <c r="D6" s="178" t="s">
        <v>267</v>
      </c>
      <c r="E6" s="109">
        <v>751474.63849999825</v>
      </c>
    </row>
    <row r="7" spans="2:5">
      <c r="B7" s="99" t="s">
        <v>18</v>
      </c>
      <c r="C7" s="123" t="s">
        <v>45</v>
      </c>
      <c r="D7" s="178" t="s">
        <v>334</v>
      </c>
      <c r="E7" s="109">
        <v>647871.17299998971</v>
      </c>
    </row>
    <row r="8" spans="2:5">
      <c r="B8" s="99" t="s">
        <v>18</v>
      </c>
      <c r="C8" s="123" t="s">
        <v>46</v>
      </c>
      <c r="D8" s="178" t="s">
        <v>171</v>
      </c>
      <c r="E8" s="109">
        <v>436490.09599999915</v>
      </c>
    </row>
    <row r="9" spans="2:5">
      <c r="B9" s="99" t="s">
        <v>18</v>
      </c>
      <c r="C9" s="123" t="s">
        <v>47</v>
      </c>
      <c r="D9" s="178" t="s">
        <v>484</v>
      </c>
      <c r="E9" s="109">
        <v>430071.12549999997</v>
      </c>
    </row>
    <row r="10" spans="2:5">
      <c r="B10" s="99" t="s">
        <v>18</v>
      </c>
      <c r="C10" s="123" t="s">
        <v>48</v>
      </c>
      <c r="D10" s="178" t="s">
        <v>493</v>
      </c>
      <c r="E10" s="109">
        <v>356748.28100000002</v>
      </c>
    </row>
    <row r="11" spans="2:5">
      <c r="B11" s="99" t="s">
        <v>18</v>
      </c>
      <c r="C11" s="123" t="s">
        <v>49</v>
      </c>
      <c r="D11" s="178" t="s">
        <v>500</v>
      </c>
      <c r="E11" s="109">
        <v>293004.46899999987</v>
      </c>
    </row>
    <row r="12" spans="2:5" ht="27.6">
      <c r="B12" s="99" t="s">
        <v>18</v>
      </c>
      <c r="C12" s="123" t="s">
        <v>50</v>
      </c>
      <c r="D12" s="178" t="s">
        <v>166</v>
      </c>
      <c r="E12" s="109">
        <v>289318.359</v>
      </c>
    </row>
    <row r="13" spans="2:5" ht="14.4" thickBot="1">
      <c r="B13" s="100" t="s">
        <v>18</v>
      </c>
      <c r="C13" s="123" t="s">
        <v>129</v>
      </c>
      <c r="D13" s="181" t="s">
        <v>505</v>
      </c>
      <c r="E13" s="110">
        <v>264385.79350000003</v>
      </c>
    </row>
    <row r="14" spans="2:5">
      <c r="B14" s="98" t="s">
        <v>13</v>
      </c>
      <c r="C14" s="122" t="s">
        <v>50</v>
      </c>
      <c r="D14" s="120" t="s">
        <v>192</v>
      </c>
      <c r="E14" s="108">
        <v>1413651.3390000002</v>
      </c>
    </row>
    <row r="15" spans="2:5">
      <c r="B15" s="99" t="s">
        <v>13</v>
      </c>
      <c r="C15" s="123" t="s">
        <v>51</v>
      </c>
      <c r="D15" s="178" t="s">
        <v>462</v>
      </c>
      <c r="E15" s="109">
        <v>1183990.1979</v>
      </c>
    </row>
    <row r="16" spans="2:5">
      <c r="B16" s="99" t="s">
        <v>13</v>
      </c>
      <c r="C16" s="123" t="s">
        <v>59</v>
      </c>
      <c r="D16" s="178" t="s">
        <v>448</v>
      </c>
      <c r="E16" s="109">
        <v>674479.0392</v>
      </c>
    </row>
    <row r="17" spans="2:5">
      <c r="B17" s="99" t="s">
        <v>13</v>
      </c>
      <c r="C17" s="123" t="s">
        <v>48</v>
      </c>
      <c r="D17" s="178" t="s">
        <v>474</v>
      </c>
      <c r="E17" s="109">
        <v>655947.18660000002</v>
      </c>
    </row>
    <row r="18" spans="2:5">
      <c r="B18" s="99" t="s">
        <v>13</v>
      </c>
      <c r="C18" s="123" t="s">
        <v>52</v>
      </c>
      <c r="D18" s="178" t="s">
        <v>476</v>
      </c>
      <c r="E18" s="109">
        <v>610719.9401880001</v>
      </c>
    </row>
    <row r="19" spans="2:5">
      <c r="B19" s="99" t="s">
        <v>13</v>
      </c>
      <c r="C19" s="123" t="s">
        <v>78</v>
      </c>
      <c r="D19" s="178" t="s">
        <v>479</v>
      </c>
      <c r="E19" s="109">
        <v>516858.45750000002</v>
      </c>
    </row>
    <row r="20" spans="2:5">
      <c r="B20" s="99" t="s">
        <v>13</v>
      </c>
      <c r="C20" s="123" t="s">
        <v>53</v>
      </c>
      <c r="D20" s="178" t="s">
        <v>245</v>
      </c>
      <c r="E20" s="109">
        <v>465192.95250000001</v>
      </c>
    </row>
    <row r="21" spans="2:5">
      <c r="B21" s="99" t="s">
        <v>13</v>
      </c>
      <c r="C21" s="123" t="s">
        <v>56</v>
      </c>
      <c r="D21" s="178" t="s">
        <v>481</v>
      </c>
      <c r="E21" s="109">
        <v>463896.42210000003</v>
      </c>
    </row>
    <row r="22" spans="2:5">
      <c r="B22" s="99" t="s">
        <v>13</v>
      </c>
      <c r="C22" s="123" t="s">
        <v>137</v>
      </c>
      <c r="D22" s="178" t="s">
        <v>483</v>
      </c>
      <c r="E22" s="109">
        <v>452296.47720000002</v>
      </c>
    </row>
    <row r="23" spans="2:5" ht="14.4" thickBot="1">
      <c r="B23" s="100" t="s">
        <v>13</v>
      </c>
      <c r="C23" s="123" t="s">
        <v>54</v>
      </c>
      <c r="D23" s="181" t="s">
        <v>485</v>
      </c>
      <c r="E23" s="110">
        <v>427155.75</v>
      </c>
    </row>
    <row r="24" spans="2:5">
      <c r="B24" s="98" t="s">
        <v>33</v>
      </c>
      <c r="C24" s="122" t="s">
        <v>42</v>
      </c>
      <c r="D24" s="120" t="s">
        <v>190</v>
      </c>
      <c r="E24" s="108">
        <v>2540281.9699997492</v>
      </c>
    </row>
    <row r="25" spans="2:5">
      <c r="B25" s="99" t="s">
        <v>33</v>
      </c>
      <c r="C25" s="123" t="s">
        <v>50</v>
      </c>
      <c r="D25" s="178" t="s">
        <v>192</v>
      </c>
      <c r="E25" s="109">
        <v>644113.44000000111</v>
      </c>
    </row>
    <row r="26" spans="2:5">
      <c r="B26" s="99" t="s">
        <v>33</v>
      </c>
      <c r="C26" s="123" t="s">
        <v>59</v>
      </c>
      <c r="D26" s="178" t="s">
        <v>448</v>
      </c>
      <c r="E26" s="109">
        <v>622989.16</v>
      </c>
    </row>
    <row r="27" spans="2:5">
      <c r="B27" s="99" t="s">
        <v>33</v>
      </c>
      <c r="C27" s="123" t="s">
        <v>54</v>
      </c>
      <c r="D27" s="178" t="s">
        <v>241</v>
      </c>
      <c r="E27" s="109">
        <v>546053.23</v>
      </c>
    </row>
    <row r="28" spans="2:5">
      <c r="B28" s="99" t="s">
        <v>33</v>
      </c>
      <c r="C28" s="123" t="s">
        <v>62</v>
      </c>
      <c r="D28" s="178" t="s">
        <v>449</v>
      </c>
      <c r="E28" s="109">
        <v>463590.14000000031</v>
      </c>
    </row>
    <row r="29" spans="2:5">
      <c r="B29" s="99" t="s">
        <v>33</v>
      </c>
      <c r="C29" s="123" t="s">
        <v>63</v>
      </c>
      <c r="D29" s="178" t="s">
        <v>482</v>
      </c>
      <c r="E29" s="109">
        <v>453580.81999999139</v>
      </c>
    </row>
    <row r="30" spans="2:5">
      <c r="B30" s="99" t="s">
        <v>33</v>
      </c>
      <c r="C30" s="123" t="s">
        <v>61</v>
      </c>
      <c r="D30" s="178" t="s">
        <v>138</v>
      </c>
      <c r="E30" s="109">
        <v>402238.85999999975</v>
      </c>
    </row>
    <row r="31" spans="2:5">
      <c r="B31" s="99" t="s">
        <v>33</v>
      </c>
      <c r="C31" s="123" t="s">
        <v>60</v>
      </c>
      <c r="D31" s="178" t="s">
        <v>446</v>
      </c>
      <c r="E31" s="109">
        <v>385468.92999999993</v>
      </c>
    </row>
    <row r="32" spans="2:5">
      <c r="B32" s="99" t="s">
        <v>33</v>
      </c>
      <c r="C32" s="123" t="s">
        <v>58</v>
      </c>
      <c r="D32" s="178" t="s">
        <v>491</v>
      </c>
      <c r="E32" s="109">
        <v>377117.39</v>
      </c>
    </row>
    <row r="33" spans="2:5" ht="14.4" thickBot="1">
      <c r="B33" s="100" t="s">
        <v>33</v>
      </c>
      <c r="C33" s="123" t="s">
        <v>139</v>
      </c>
      <c r="D33" s="181" t="s">
        <v>492</v>
      </c>
      <c r="E33" s="110">
        <v>371301.99999999994</v>
      </c>
    </row>
    <row r="34" spans="2:5">
      <c r="B34" s="111" t="s">
        <v>36</v>
      </c>
      <c r="C34" s="122" t="s">
        <v>64</v>
      </c>
      <c r="D34" s="120" t="s">
        <v>342</v>
      </c>
      <c r="E34" s="108">
        <v>2485228.0700000003</v>
      </c>
    </row>
    <row r="35" spans="2:5">
      <c r="B35" s="106" t="s">
        <v>36</v>
      </c>
      <c r="C35" s="123" t="s">
        <v>50</v>
      </c>
      <c r="D35" s="178" t="s">
        <v>345</v>
      </c>
      <c r="E35" s="109">
        <v>1469549.1927783436</v>
      </c>
    </row>
    <row r="36" spans="2:5">
      <c r="B36" s="106" t="s">
        <v>36</v>
      </c>
      <c r="C36" s="123" t="s">
        <v>67</v>
      </c>
      <c r="D36" s="178" t="s">
        <v>457</v>
      </c>
      <c r="E36" s="109">
        <v>1438032.3803399322</v>
      </c>
    </row>
    <row r="37" spans="2:5">
      <c r="B37" s="106" t="s">
        <v>36</v>
      </c>
      <c r="C37" s="123" t="s">
        <v>66</v>
      </c>
      <c r="D37" s="178" t="s">
        <v>461</v>
      </c>
      <c r="E37" s="109">
        <v>1306194.7399999998</v>
      </c>
    </row>
    <row r="38" spans="2:5">
      <c r="B38" s="106" t="s">
        <v>36</v>
      </c>
      <c r="C38" s="123" t="s">
        <v>71</v>
      </c>
      <c r="D38" s="178" t="s">
        <v>346</v>
      </c>
      <c r="E38" s="109">
        <v>1137706.7700000009</v>
      </c>
    </row>
    <row r="39" spans="2:5">
      <c r="B39" s="106" t="s">
        <v>36</v>
      </c>
      <c r="C39" s="123" t="s">
        <v>65</v>
      </c>
      <c r="D39" s="178" t="s">
        <v>344</v>
      </c>
      <c r="E39" s="109">
        <v>1032605.3399999999</v>
      </c>
    </row>
    <row r="40" spans="2:5">
      <c r="B40" s="106" t="s">
        <v>36</v>
      </c>
      <c r="C40" s="123" t="s">
        <v>140</v>
      </c>
      <c r="D40" s="178" t="s">
        <v>338</v>
      </c>
      <c r="E40" s="109">
        <v>924107.33999999985</v>
      </c>
    </row>
    <row r="41" spans="2:5">
      <c r="B41" s="106" t="s">
        <v>36</v>
      </c>
      <c r="C41" s="123" t="s">
        <v>68</v>
      </c>
      <c r="D41" s="178" t="s">
        <v>465</v>
      </c>
      <c r="E41" s="109">
        <v>862139.46280274005</v>
      </c>
    </row>
    <row r="42" spans="2:5">
      <c r="B42" s="106" t="s">
        <v>36</v>
      </c>
      <c r="C42" s="123" t="s">
        <v>69</v>
      </c>
      <c r="D42" s="178" t="s">
        <v>470</v>
      </c>
      <c r="E42" s="109">
        <v>794274.41030247114</v>
      </c>
    </row>
    <row r="43" spans="2:5" ht="14.4" thickBot="1">
      <c r="B43" s="112" t="s">
        <v>36</v>
      </c>
      <c r="C43" s="123" t="s">
        <v>63</v>
      </c>
      <c r="D43" s="181" t="s">
        <v>472</v>
      </c>
      <c r="E43" s="110">
        <v>764438.52427953319</v>
      </c>
    </row>
    <row r="44" spans="2:5">
      <c r="B44" s="98" t="s">
        <v>4</v>
      </c>
      <c r="C44" s="122" t="s">
        <v>71</v>
      </c>
      <c r="D44" s="120" t="s">
        <v>422</v>
      </c>
      <c r="E44" s="108">
        <v>5907110</v>
      </c>
    </row>
    <row r="45" spans="2:5">
      <c r="B45" s="99" t="s">
        <v>4</v>
      </c>
      <c r="C45" s="123" t="s">
        <v>50</v>
      </c>
      <c r="D45" s="178" t="s">
        <v>73</v>
      </c>
      <c r="E45" s="109">
        <v>4988474</v>
      </c>
    </row>
    <row r="46" spans="2:5">
      <c r="B46" s="99" t="s">
        <v>4</v>
      </c>
      <c r="C46" s="123" t="s">
        <v>72</v>
      </c>
      <c r="D46" s="178" t="s">
        <v>426</v>
      </c>
      <c r="E46" s="109">
        <v>4519133</v>
      </c>
    </row>
    <row r="47" spans="2:5">
      <c r="B47" s="99" t="s">
        <v>4</v>
      </c>
      <c r="C47" s="123" t="s">
        <v>65</v>
      </c>
      <c r="D47" s="178" t="s">
        <v>429</v>
      </c>
      <c r="E47" s="109">
        <v>3876566</v>
      </c>
    </row>
    <row r="48" spans="2:5">
      <c r="B48" s="99" t="s">
        <v>4</v>
      </c>
      <c r="C48" s="123" t="s">
        <v>77</v>
      </c>
      <c r="D48" s="178" t="s">
        <v>430</v>
      </c>
      <c r="E48" s="109">
        <v>3844152</v>
      </c>
    </row>
    <row r="49" spans="2:5">
      <c r="B49" s="99" t="s">
        <v>4</v>
      </c>
      <c r="C49" s="123" t="s">
        <v>74</v>
      </c>
      <c r="D49" s="178" t="s">
        <v>432</v>
      </c>
      <c r="E49" s="109">
        <v>3752648</v>
      </c>
    </row>
    <row r="50" spans="2:5">
      <c r="B50" s="99" t="s">
        <v>4</v>
      </c>
      <c r="C50" s="123" t="s">
        <v>52</v>
      </c>
      <c r="D50" s="178" t="s">
        <v>434</v>
      </c>
      <c r="E50" s="109">
        <v>3314896</v>
      </c>
    </row>
    <row r="51" spans="2:5">
      <c r="B51" s="99" t="s">
        <v>4</v>
      </c>
      <c r="C51" s="123" t="s">
        <v>75</v>
      </c>
      <c r="D51" s="178" t="s">
        <v>436</v>
      </c>
      <c r="E51" s="109">
        <v>3112165</v>
      </c>
    </row>
    <row r="52" spans="2:5">
      <c r="B52" s="106" t="s">
        <v>4</v>
      </c>
      <c r="C52" s="123" t="s">
        <v>76</v>
      </c>
      <c r="D52" s="178" t="s">
        <v>437</v>
      </c>
      <c r="E52" s="109">
        <v>3066813</v>
      </c>
    </row>
    <row r="53" spans="2:5" ht="14.4" thickBot="1">
      <c r="B53" s="100" t="s">
        <v>4</v>
      </c>
      <c r="C53" s="123" t="s">
        <v>111</v>
      </c>
      <c r="D53" s="181" t="s">
        <v>141</v>
      </c>
      <c r="E53" s="110">
        <v>2144716</v>
      </c>
    </row>
    <row r="54" spans="2:5">
      <c r="B54" s="98" t="s">
        <v>21</v>
      </c>
      <c r="C54" s="122" t="s">
        <v>56</v>
      </c>
      <c r="D54" s="120" t="s">
        <v>348</v>
      </c>
      <c r="E54" s="108">
        <v>989183.36070081592</v>
      </c>
    </row>
    <row r="55" spans="2:5">
      <c r="B55" s="101" t="s">
        <v>21</v>
      </c>
      <c r="C55" s="123" t="s">
        <v>50</v>
      </c>
      <c r="D55" s="178" t="s">
        <v>463</v>
      </c>
      <c r="E55" s="113">
        <v>960325.95262187975</v>
      </c>
    </row>
    <row r="56" spans="2:5">
      <c r="B56" s="101" t="s">
        <v>21</v>
      </c>
      <c r="C56" s="123" t="s">
        <v>79</v>
      </c>
      <c r="D56" s="178" t="s">
        <v>349</v>
      </c>
      <c r="E56" s="113">
        <v>436831.87695789395</v>
      </c>
    </row>
    <row r="57" spans="2:5">
      <c r="B57" s="101" t="s">
        <v>21</v>
      </c>
      <c r="C57" s="123" t="s">
        <v>142</v>
      </c>
      <c r="D57" s="178" t="s">
        <v>487</v>
      </c>
      <c r="E57" s="113">
        <v>401794.95280516008</v>
      </c>
    </row>
    <row r="58" spans="2:5">
      <c r="B58" s="101" t="s">
        <v>21</v>
      </c>
      <c r="C58" s="123" t="s">
        <v>51</v>
      </c>
      <c r="D58" s="178" t="s">
        <v>162</v>
      </c>
      <c r="E58" s="113">
        <v>368670.73845871782</v>
      </c>
    </row>
    <row r="59" spans="2:5">
      <c r="B59" s="101" t="s">
        <v>21</v>
      </c>
      <c r="C59" s="123" t="s">
        <v>82</v>
      </c>
      <c r="D59" s="178" t="s">
        <v>161</v>
      </c>
      <c r="E59" s="113">
        <v>341470.61651751382</v>
      </c>
    </row>
    <row r="60" spans="2:5">
      <c r="B60" s="101" t="s">
        <v>21</v>
      </c>
      <c r="C60" s="123" t="s">
        <v>68</v>
      </c>
      <c r="D60" s="178" t="s">
        <v>495</v>
      </c>
      <c r="E60" s="113">
        <v>337038.39740402164</v>
      </c>
    </row>
    <row r="61" spans="2:5">
      <c r="B61" s="101" t="s">
        <v>21</v>
      </c>
      <c r="C61" s="123" t="s">
        <v>48</v>
      </c>
      <c r="D61" s="178" t="s">
        <v>499</v>
      </c>
      <c r="E61" s="113">
        <v>300883.37386605621</v>
      </c>
    </row>
    <row r="62" spans="2:5">
      <c r="B62" s="101" t="s">
        <v>21</v>
      </c>
      <c r="C62" s="123" t="s">
        <v>83</v>
      </c>
      <c r="D62" s="178" t="s">
        <v>487</v>
      </c>
      <c r="E62" s="113">
        <v>298500.72636199667</v>
      </c>
    </row>
    <row r="63" spans="2:5" ht="14.4" thickBot="1">
      <c r="B63" s="102" t="s">
        <v>21</v>
      </c>
      <c r="C63" s="123" t="s">
        <v>143</v>
      </c>
      <c r="D63" s="181" t="s">
        <v>503</v>
      </c>
      <c r="E63" s="114">
        <v>273196.59520738502</v>
      </c>
    </row>
    <row r="64" spans="2:5">
      <c r="B64" s="98" t="s">
        <v>16</v>
      </c>
      <c r="C64" s="122" t="s">
        <v>56</v>
      </c>
      <c r="D64" s="120" t="s">
        <v>167</v>
      </c>
      <c r="E64" s="108">
        <v>3033415.0599999977</v>
      </c>
    </row>
    <row r="65" spans="2:5">
      <c r="B65" s="99" t="s">
        <v>16</v>
      </c>
      <c r="C65" s="123" t="s">
        <v>84</v>
      </c>
      <c r="D65" s="178" t="s">
        <v>169</v>
      </c>
      <c r="E65" s="109">
        <v>2390029.226499992</v>
      </c>
    </row>
    <row r="66" spans="2:5">
      <c r="B66" s="99" t="s">
        <v>16</v>
      </c>
      <c r="C66" s="123" t="s">
        <v>42</v>
      </c>
      <c r="D66" s="178" t="s">
        <v>221</v>
      </c>
      <c r="E66" s="109">
        <v>1544429.3534999131</v>
      </c>
    </row>
    <row r="67" spans="2:5" ht="27.6">
      <c r="B67" s="99" t="s">
        <v>16</v>
      </c>
      <c r="C67" s="123" t="s">
        <v>80</v>
      </c>
      <c r="D67" s="178" t="s">
        <v>168</v>
      </c>
      <c r="E67" s="109">
        <v>1126532.8630000006</v>
      </c>
    </row>
    <row r="68" spans="2:5" ht="27.6">
      <c r="B68" s="99" t="s">
        <v>16</v>
      </c>
      <c r="C68" s="123" t="s">
        <v>85</v>
      </c>
      <c r="D68" s="178" t="s">
        <v>467</v>
      </c>
      <c r="E68" s="109">
        <v>848180.69400000002</v>
      </c>
    </row>
    <row r="69" spans="2:5">
      <c r="B69" s="99" t="s">
        <v>16</v>
      </c>
      <c r="C69" s="123" t="s">
        <v>79</v>
      </c>
      <c r="D69" s="178" t="s">
        <v>174</v>
      </c>
      <c r="E69" s="109">
        <v>744409.06449998845</v>
      </c>
    </row>
    <row r="70" spans="2:5">
      <c r="B70" s="99" t="s">
        <v>16</v>
      </c>
      <c r="C70" s="123" t="s">
        <v>86</v>
      </c>
      <c r="D70" s="178" t="s">
        <v>269</v>
      </c>
      <c r="E70" s="109">
        <v>458190.66399999993</v>
      </c>
    </row>
    <row r="71" spans="2:5">
      <c r="B71" s="99" t="s">
        <v>16</v>
      </c>
      <c r="C71" s="123" t="s">
        <v>45</v>
      </c>
      <c r="D71" s="178" t="s">
        <v>334</v>
      </c>
      <c r="E71" s="109">
        <v>416785.20899999992</v>
      </c>
    </row>
    <row r="72" spans="2:5" ht="27.6">
      <c r="B72" s="99" t="s">
        <v>16</v>
      </c>
      <c r="C72" s="123" t="s">
        <v>87</v>
      </c>
      <c r="D72" s="178" t="s">
        <v>486</v>
      </c>
      <c r="E72" s="109">
        <v>414566.42849999998</v>
      </c>
    </row>
    <row r="73" spans="2:5" ht="14.4" thickBot="1">
      <c r="B73" s="103" t="s">
        <v>16</v>
      </c>
      <c r="C73" s="123" t="s">
        <v>144</v>
      </c>
      <c r="D73" s="181" t="s">
        <v>489</v>
      </c>
      <c r="E73" s="115">
        <v>395619.48650000076</v>
      </c>
    </row>
    <row r="74" spans="2:5">
      <c r="B74" s="98" t="s">
        <v>10</v>
      </c>
      <c r="C74" s="122" t="s">
        <v>88</v>
      </c>
      <c r="D74" s="120" t="s">
        <v>420</v>
      </c>
      <c r="E74" s="108">
        <v>3229680.6009437367</v>
      </c>
    </row>
    <row r="75" spans="2:5">
      <c r="B75" s="104" t="s">
        <v>10</v>
      </c>
      <c r="C75" s="123" t="s">
        <v>54</v>
      </c>
      <c r="D75" s="178" t="s">
        <v>241</v>
      </c>
      <c r="E75" s="109">
        <v>2695578.8584917998</v>
      </c>
    </row>
    <row r="76" spans="2:5">
      <c r="B76" s="100" t="s">
        <v>10</v>
      </c>
      <c r="C76" s="123" t="s">
        <v>55</v>
      </c>
      <c r="D76" s="178" t="s">
        <v>417</v>
      </c>
      <c r="E76" s="109">
        <v>2359328.6325552361</v>
      </c>
    </row>
    <row r="77" spans="2:5">
      <c r="B77" s="100" t="s">
        <v>10</v>
      </c>
      <c r="C77" s="123" t="s">
        <v>65</v>
      </c>
      <c r="D77" s="178" t="s">
        <v>445</v>
      </c>
      <c r="E77" s="109">
        <v>2132078.1</v>
      </c>
    </row>
    <row r="78" spans="2:5">
      <c r="B78" s="99" t="s">
        <v>10</v>
      </c>
      <c r="C78" s="123" t="s">
        <v>56</v>
      </c>
      <c r="D78" s="178" t="s">
        <v>312</v>
      </c>
      <c r="E78" s="109">
        <v>1937107.17</v>
      </c>
    </row>
    <row r="79" spans="2:5">
      <c r="B79" s="104" t="s">
        <v>10</v>
      </c>
      <c r="C79" s="123" t="s">
        <v>75</v>
      </c>
      <c r="D79" s="178" t="s">
        <v>244</v>
      </c>
      <c r="E79" s="109">
        <v>1917787.919999999</v>
      </c>
    </row>
    <row r="80" spans="2:5">
      <c r="B80" s="100" t="s">
        <v>10</v>
      </c>
      <c r="C80" s="123" t="s">
        <v>71</v>
      </c>
      <c r="D80" s="178" t="s">
        <v>314</v>
      </c>
      <c r="E80" s="109">
        <v>1825778.8900000001</v>
      </c>
    </row>
    <row r="81" spans="2:5">
      <c r="B81" s="100" t="s">
        <v>10</v>
      </c>
      <c r="C81" s="123" t="s">
        <v>72</v>
      </c>
      <c r="D81" s="178" t="s">
        <v>315</v>
      </c>
      <c r="E81" s="109">
        <v>1654654.560000001</v>
      </c>
    </row>
    <row r="82" spans="2:5">
      <c r="B82" s="99" t="s">
        <v>10</v>
      </c>
      <c r="C82" s="123" t="s">
        <v>78</v>
      </c>
      <c r="D82" s="178" t="s">
        <v>246</v>
      </c>
      <c r="E82" s="109">
        <v>1440334.3115268527</v>
      </c>
    </row>
    <row r="83" spans="2:5" ht="14.4" thickBot="1">
      <c r="B83" s="101" t="s">
        <v>10</v>
      </c>
      <c r="C83" s="123" t="s">
        <v>50</v>
      </c>
      <c r="D83" s="181" t="s">
        <v>192</v>
      </c>
      <c r="E83" s="110">
        <v>1323608.56</v>
      </c>
    </row>
    <row r="84" spans="2:5">
      <c r="B84" s="98" t="s">
        <v>31</v>
      </c>
      <c r="C84" s="122" t="s">
        <v>77</v>
      </c>
      <c r="D84" s="120" t="s">
        <v>418</v>
      </c>
      <c r="E84" s="108">
        <v>10498033.470000008</v>
      </c>
    </row>
    <row r="85" spans="2:5">
      <c r="B85" s="99" t="s">
        <v>31</v>
      </c>
      <c r="C85" s="123" t="s">
        <v>89</v>
      </c>
      <c r="D85" s="178" t="s">
        <v>419</v>
      </c>
      <c r="E85" s="109">
        <v>9501082.8499999978</v>
      </c>
    </row>
    <row r="86" spans="2:5">
      <c r="B86" s="99" t="s">
        <v>31</v>
      </c>
      <c r="C86" s="123" t="s">
        <v>42</v>
      </c>
      <c r="D86" s="178" t="s">
        <v>190</v>
      </c>
      <c r="E86" s="109">
        <v>6087565.7300018184</v>
      </c>
    </row>
    <row r="87" spans="2:5">
      <c r="B87" s="99" t="s">
        <v>31</v>
      </c>
      <c r="C87" s="123" t="s">
        <v>66</v>
      </c>
      <c r="D87" s="178" t="s">
        <v>421</v>
      </c>
      <c r="E87" s="109">
        <v>6087179.3499999987</v>
      </c>
    </row>
    <row r="88" spans="2:5">
      <c r="B88" s="99" t="s">
        <v>31</v>
      </c>
      <c r="C88" s="123" t="s">
        <v>80</v>
      </c>
      <c r="D88" s="178" t="s">
        <v>189</v>
      </c>
      <c r="E88" s="109">
        <v>5505462.9300000342</v>
      </c>
    </row>
    <row r="89" spans="2:5">
      <c r="B89" s="99" t="s">
        <v>31</v>
      </c>
      <c r="C89" s="123" t="s">
        <v>76</v>
      </c>
      <c r="D89" s="178" t="s">
        <v>191</v>
      </c>
      <c r="E89" s="109">
        <v>5380837.1599999955</v>
      </c>
    </row>
    <row r="90" spans="2:5">
      <c r="B90" s="99" t="s">
        <v>31</v>
      </c>
      <c r="C90" s="123" t="s">
        <v>57</v>
      </c>
      <c r="D90" s="178" t="s">
        <v>423</v>
      </c>
      <c r="E90" s="109">
        <v>4824231.2300000032</v>
      </c>
    </row>
    <row r="91" spans="2:5">
      <c r="B91" s="99" t="s">
        <v>31</v>
      </c>
      <c r="C91" s="123" t="s">
        <v>145</v>
      </c>
      <c r="D91" s="178" t="s">
        <v>428</v>
      </c>
      <c r="E91" s="109">
        <v>3944864.4900000007</v>
      </c>
    </row>
    <row r="92" spans="2:5">
      <c r="B92" s="99" t="s">
        <v>31</v>
      </c>
      <c r="C92" s="123" t="s">
        <v>90</v>
      </c>
      <c r="D92" s="178" t="s">
        <v>433</v>
      </c>
      <c r="E92" s="109">
        <v>3528711.6599999988</v>
      </c>
    </row>
    <row r="93" spans="2:5" ht="14.4" thickBot="1">
      <c r="B93" s="100" t="s">
        <v>31</v>
      </c>
      <c r="C93" s="123" t="s">
        <v>74</v>
      </c>
      <c r="D93" s="181" t="s">
        <v>193</v>
      </c>
      <c r="E93" s="110">
        <v>3513674.7400000384</v>
      </c>
    </row>
    <row r="94" spans="2:5">
      <c r="B94" s="111" t="s">
        <v>26</v>
      </c>
      <c r="C94" s="122" t="s">
        <v>91</v>
      </c>
      <c r="D94" s="120" t="s">
        <v>355</v>
      </c>
      <c r="E94" s="108">
        <v>154293</v>
      </c>
    </row>
    <row r="95" spans="2:5">
      <c r="B95" s="99" t="s">
        <v>26</v>
      </c>
      <c r="C95" s="123" t="s">
        <v>92</v>
      </c>
      <c r="D95" s="178" t="s">
        <v>520</v>
      </c>
      <c r="E95" s="109">
        <v>153928</v>
      </c>
    </row>
    <row r="96" spans="2:5">
      <c r="B96" s="99" t="s">
        <v>26</v>
      </c>
      <c r="C96" s="123" t="s">
        <v>96</v>
      </c>
      <c r="D96" s="178" t="s">
        <v>163</v>
      </c>
      <c r="E96" s="109">
        <v>80893</v>
      </c>
    </row>
    <row r="97" spans="2:5">
      <c r="B97" s="99" t="s">
        <v>26</v>
      </c>
      <c r="C97" s="123" t="s">
        <v>93</v>
      </c>
      <c r="D97" s="178" t="s">
        <v>356</v>
      </c>
      <c r="E97" s="109">
        <v>71017</v>
      </c>
    </row>
    <row r="98" spans="2:5">
      <c r="B98" s="99" t="s">
        <v>26</v>
      </c>
      <c r="C98" s="123" t="s">
        <v>94</v>
      </c>
      <c r="D98" s="178" t="s">
        <v>358</v>
      </c>
      <c r="E98" s="109">
        <v>42282</v>
      </c>
    </row>
    <row r="99" spans="2:5">
      <c r="B99" s="99" t="s">
        <v>26</v>
      </c>
      <c r="C99" s="123" t="s">
        <v>95</v>
      </c>
      <c r="D99" s="178" t="s">
        <v>525</v>
      </c>
      <c r="E99" s="109">
        <v>37582</v>
      </c>
    </row>
    <row r="100" spans="2:5">
      <c r="B100" s="99" t="s">
        <v>26</v>
      </c>
      <c r="C100" s="123" t="s">
        <v>97</v>
      </c>
      <c r="D100" s="178" t="s">
        <v>357</v>
      </c>
      <c r="E100" s="109">
        <v>25646</v>
      </c>
    </row>
    <row r="101" spans="2:5">
      <c r="B101" s="99" t="s">
        <v>26</v>
      </c>
      <c r="C101" s="123" t="s">
        <v>146</v>
      </c>
      <c r="D101" s="178" t="s">
        <v>533</v>
      </c>
      <c r="E101" s="109">
        <v>7760</v>
      </c>
    </row>
    <row r="102" spans="2:5">
      <c r="B102" s="99" t="s">
        <v>26</v>
      </c>
      <c r="C102" s="123" t="s">
        <v>147</v>
      </c>
      <c r="D102" s="178" t="s">
        <v>535</v>
      </c>
      <c r="E102" s="109">
        <v>6665</v>
      </c>
    </row>
    <row r="103" spans="2:5" ht="14.4" thickBot="1">
      <c r="B103" s="103" t="s">
        <v>26</v>
      </c>
      <c r="C103" s="123" t="s">
        <v>99</v>
      </c>
      <c r="D103" s="181" t="s">
        <v>537</v>
      </c>
      <c r="E103" s="115">
        <v>5892</v>
      </c>
    </row>
    <row r="104" spans="2:5">
      <c r="B104" s="98" t="s">
        <v>37</v>
      </c>
      <c r="C104" s="122" t="s">
        <v>42</v>
      </c>
      <c r="D104" s="120" t="s">
        <v>190</v>
      </c>
      <c r="E104" s="116">
        <v>4345423.1650999999</v>
      </c>
    </row>
    <row r="105" spans="2:5">
      <c r="B105" s="99" t="s">
        <v>37</v>
      </c>
      <c r="C105" s="123" t="s">
        <v>50</v>
      </c>
      <c r="D105" s="178" t="s">
        <v>431</v>
      </c>
      <c r="E105" s="117">
        <v>3808355.1574000004</v>
      </c>
    </row>
    <row r="106" spans="2:5">
      <c r="B106" s="99" t="s">
        <v>37</v>
      </c>
      <c r="C106" s="123" t="s">
        <v>65</v>
      </c>
      <c r="D106" s="178" t="s">
        <v>344</v>
      </c>
      <c r="E106" s="117">
        <v>3238089.3077597078</v>
      </c>
    </row>
    <row r="107" spans="2:5">
      <c r="B107" s="99" t="s">
        <v>37</v>
      </c>
      <c r="C107" s="123" t="s">
        <v>72</v>
      </c>
      <c r="D107" s="178" t="s">
        <v>440</v>
      </c>
      <c r="E107" s="117">
        <v>2506122.9708146513</v>
      </c>
    </row>
    <row r="108" spans="2:5">
      <c r="B108" s="99" t="s">
        <v>37</v>
      </c>
      <c r="C108" s="123" t="s">
        <v>52</v>
      </c>
      <c r="D108" s="178" t="s">
        <v>447</v>
      </c>
      <c r="E108" s="117">
        <v>2047285.4808</v>
      </c>
    </row>
    <row r="109" spans="2:5">
      <c r="B109" s="99" t="s">
        <v>37</v>
      </c>
      <c r="C109" s="123" t="s">
        <v>101</v>
      </c>
      <c r="D109" s="178" t="s">
        <v>451</v>
      </c>
      <c r="E109" s="117">
        <v>1723189.5977</v>
      </c>
    </row>
    <row r="110" spans="2:5">
      <c r="B110" s="99" t="s">
        <v>37</v>
      </c>
      <c r="C110" s="123" t="s">
        <v>68</v>
      </c>
      <c r="D110" s="178" t="s">
        <v>452</v>
      </c>
      <c r="E110" s="117">
        <v>1711654.7045</v>
      </c>
    </row>
    <row r="111" spans="2:5">
      <c r="B111" s="99" t="s">
        <v>37</v>
      </c>
      <c r="C111" s="123" t="s">
        <v>80</v>
      </c>
      <c r="D111" s="178" t="s">
        <v>453</v>
      </c>
      <c r="E111" s="117">
        <v>1698727.7794999999</v>
      </c>
    </row>
    <row r="112" spans="2:5">
      <c r="B112" s="99" t="s">
        <v>37</v>
      </c>
      <c r="C112" s="123" t="s">
        <v>81</v>
      </c>
      <c r="D112" s="178" t="s">
        <v>456</v>
      </c>
      <c r="E112" s="117">
        <v>1501166.0355</v>
      </c>
    </row>
    <row r="113" spans="2:5" ht="14.4" thickBot="1">
      <c r="B113" s="103" t="s">
        <v>37</v>
      </c>
      <c r="C113" s="123" t="s">
        <v>100</v>
      </c>
      <c r="D113" s="181" t="s">
        <v>458</v>
      </c>
      <c r="E113" s="118">
        <v>1408890.9575</v>
      </c>
    </row>
    <row r="114" spans="2:5">
      <c r="B114" s="98" t="s">
        <v>22</v>
      </c>
      <c r="C114" s="122" t="s">
        <v>71</v>
      </c>
      <c r="D114" s="120" t="s">
        <v>501</v>
      </c>
      <c r="E114" s="108">
        <v>287946.77</v>
      </c>
    </row>
    <row r="115" spans="2:5">
      <c r="B115" s="99" t="s">
        <v>22</v>
      </c>
      <c r="C115" s="123" t="s">
        <v>72</v>
      </c>
      <c r="D115" s="178" t="s">
        <v>301</v>
      </c>
      <c r="E115" s="109">
        <v>266421.05</v>
      </c>
    </row>
    <row r="116" spans="2:5" ht="27.6">
      <c r="B116" s="99" t="s">
        <v>22</v>
      </c>
      <c r="C116" s="123" t="s">
        <v>103</v>
      </c>
      <c r="D116" s="178" t="s">
        <v>259</v>
      </c>
      <c r="E116" s="109">
        <v>176601.1</v>
      </c>
    </row>
    <row r="117" spans="2:5">
      <c r="B117" s="99" t="s">
        <v>22</v>
      </c>
      <c r="C117" s="123" t="s">
        <v>65</v>
      </c>
      <c r="D117" s="178" t="s">
        <v>304</v>
      </c>
      <c r="E117" s="109">
        <v>212341.18</v>
      </c>
    </row>
    <row r="118" spans="2:5">
      <c r="B118" s="99" t="s">
        <v>22</v>
      </c>
      <c r="C118" s="123" t="s">
        <v>140</v>
      </c>
      <c r="D118" s="178" t="s">
        <v>517</v>
      </c>
      <c r="E118" s="109">
        <v>184038.83</v>
      </c>
    </row>
    <row r="119" spans="2:5">
      <c r="B119" s="99" t="s">
        <v>22</v>
      </c>
      <c r="C119" s="123" t="s">
        <v>56</v>
      </c>
      <c r="D119" s="178" t="s">
        <v>518</v>
      </c>
      <c r="E119" s="109">
        <v>176601.1</v>
      </c>
    </row>
    <row r="120" spans="2:5">
      <c r="B120" s="99" t="s">
        <v>22</v>
      </c>
      <c r="C120" s="123" t="s">
        <v>100</v>
      </c>
      <c r="D120" s="178" t="s">
        <v>521</v>
      </c>
      <c r="E120" s="109">
        <v>132256.06</v>
      </c>
    </row>
    <row r="121" spans="2:5">
      <c r="B121" s="99" t="s">
        <v>22</v>
      </c>
      <c r="C121" s="123" t="s">
        <v>75</v>
      </c>
      <c r="D121" s="178" t="s">
        <v>244</v>
      </c>
      <c r="E121" s="109">
        <v>116565.9</v>
      </c>
    </row>
    <row r="122" spans="2:5" ht="27.6">
      <c r="B122" s="99" t="s">
        <v>22</v>
      </c>
      <c r="C122" s="123" t="s">
        <v>62</v>
      </c>
      <c r="D122" s="178" t="s">
        <v>523</v>
      </c>
      <c r="E122" s="109">
        <v>102361.79</v>
      </c>
    </row>
    <row r="123" spans="2:5" ht="14.4" thickBot="1">
      <c r="B123" s="103" t="s">
        <v>22</v>
      </c>
      <c r="C123" s="123" t="s">
        <v>148</v>
      </c>
      <c r="D123" s="181" t="s">
        <v>524</v>
      </c>
      <c r="E123" s="115">
        <v>102184.73</v>
      </c>
    </row>
    <row r="124" spans="2:5">
      <c r="B124" s="98" t="s">
        <v>17</v>
      </c>
      <c r="C124" s="122" t="s">
        <v>56</v>
      </c>
      <c r="D124" s="120" t="s">
        <v>167</v>
      </c>
      <c r="E124" s="108">
        <v>2414028.4239999647</v>
      </c>
    </row>
    <row r="125" spans="2:5" ht="27.6">
      <c r="B125" s="99" t="s">
        <v>17</v>
      </c>
      <c r="C125" s="123" t="s">
        <v>50</v>
      </c>
      <c r="D125" s="178" t="s">
        <v>166</v>
      </c>
      <c r="E125" s="109">
        <v>1977811.9344999958</v>
      </c>
    </row>
    <row r="126" spans="2:5" ht="27.6">
      <c r="B126" s="99" t="s">
        <v>17</v>
      </c>
      <c r="C126" s="123" t="s">
        <v>80</v>
      </c>
      <c r="D126" s="178" t="s">
        <v>168</v>
      </c>
      <c r="E126" s="109">
        <v>1786533.6379999998</v>
      </c>
    </row>
    <row r="127" spans="2:5">
      <c r="B127" s="99" t="s">
        <v>17</v>
      </c>
      <c r="C127" s="123" t="s">
        <v>79</v>
      </c>
      <c r="D127" s="178" t="s">
        <v>174</v>
      </c>
      <c r="E127" s="109">
        <v>618960.44600001536</v>
      </c>
    </row>
    <row r="128" spans="2:5">
      <c r="B128" s="99" t="s">
        <v>17</v>
      </c>
      <c r="C128" s="123" t="s">
        <v>102</v>
      </c>
      <c r="D128" s="178" t="s">
        <v>478</v>
      </c>
      <c r="E128" s="109">
        <v>533044.51149999991</v>
      </c>
    </row>
    <row r="129" spans="2:5">
      <c r="B129" s="99" t="s">
        <v>17</v>
      </c>
      <c r="C129" s="123" t="s">
        <v>42</v>
      </c>
      <c r="D129" s="178" t="s">
        <v>221</v>
      </c>
      <c r="E129" s="109">
        <v>531285.61500000604</v>
      </c>
    </row>
    <row r="130" spans="2:5">
      <c r="B130" s="99" t="s">
        <v>17</v>
      </c>
      <c r="C130" s="123" t="s">
        <v>84</v>
      </c>
      <c r="D130" s="178" t="s">
        <v>169</v>
      </c>
      <c r="E130" s="109">
        <v>513821.7190000008</v>
      </c>
    </row>
    <row r="131" spans="2:5" ht="27.6">
      <c r="B131" s="99" t="s">
        <v>17</v>
      </c>
      <c r="C131" s="123" t="s">
        <v>85</v>
      </c>
      <c r="D131" s="178" t="s">
        <v>467</v>
      </c>
      <c r="E131" s="109">
        <v>470436.93700000015</v>
      </c>
    </row>
    <row r="132" spans="2:5">
      <c r="B132" s="99" t="s">
        <v>17</v>
      </c>
      <c r="C132" s="123" t="s">
        <v>61</v>
      </c>
      <c r="D132" s="178" t="s">
        <v>224</v>
      </c>
      <c r="E132" s="109">
        <v>402157.95849999995</v>
      </c>
    </row>
    <row r="133" spans="2:5" ht="14.4" thickBot="1">
      <c r="B133" s="103" t="s">
        <v>17</v>
      </c>
      <c r="C133" s="123" t="s">
        <v>48</v>
      </c>
      <c r="D133" s="181" t="s">
        <v>493</v>
      </c>
      <c r="E133" s="115">
        <v>348883.826</v>
      </c>
    </row>
    <row r="134" spans="2:5">
      <c r="B134" s="98" t="s">
        <v>20</v>
      </c>
      <c r="C134" s="122" t="s">
        <v>103</v>
      </c>
      <c r="D134" s="120" t="s">
        <v>471</v>
      </c>
      <c r="E134" s="108">
        <v>781383</v>
      </c>
    </row>
    <row r="135" spans="2:5">
      <c r="B135" s="99" t="s">
        <v>20</v>
      </c>
      <c r="C135" s="123" t="s">
        <v>44</v>
      </c>
      <c r="D135" s="178" t="s">
        <v>477</v>
      </c>
      <c r="E135" s="109">
        <v>585473</v>
      </c>
    </row>
    <row r="136" spans="2:5">
      <c r="B136" s="99" t="s">
        <v>20</v>
      </c>
      <c r="C136" s="123" t="s">
        <v>104</v>
      </c>
      <c r="D136" s="178" t="s">
        <v>320</v>
      </c>
      <c r="E136" s="109">
        <v>478747</v>
      </c>
    </row>
    <row r="137" spans="2:5">
      <c r="B137" s="99" t="s">
        <v>20</v>
      </c>
      <c r="C137" s="123" t="s">
        <v>105</v>
      </c>
      <c r="D137" s="178" t="s">
        <v>488</v>
      </c>
      <c r="E137" s="109">
        <v>401073</v>
      </c>
    </row>
    <row r="138" spans="2:5">
      <c r="B138" s="99" t="s">
        <v>20</v>
      </c>
      <c r="C138" s="123" t="s">
        <v>62</v>
      </c>
      <c r="D138" s="178" t="s">
        <v>490</v>
      </c>
      <c r="E138" s="109">
        <v>393629</v>
      </c>
    </row>
    <row r="139" spans="2:5">
      <c r="B139" s="99" t="s">
        <v>20</v>
      </c>
      <c r="C139" s="123" t="s">
        <v>45</v>
      </c>
      <c r="D139" s="178" t="s">
        <v>502</v>
      </c>
      <c r="E139" s="109">
        <v>281113</v>
      </c>
    </row>
    <row r="140" spans="2:5">
      <c r="B140" s="99" t="s">
        <v>20</v>
      </c>
      <c r="C140" s="123" t="s">
        <v>43</v>
      </c>
      <c r="D140" s="178" t="s">
        <v>504</v>
      </c>
      <c r="E140" s="109">
        <v>270672</v>
      </c>
    </row>
    <row r="141" spans="2:5">
      <c r="B141" s="99" t="s">
        <v>20</v>
      </c>
      <c r="C141" s="123" t="s">
        <v>108</v>
      </c>
      <c r="D141" s="178" t="s">
        <v>507</v>
      </c>
      <c r="E141" s="109">
        <v>244907</v>
      </c>
    </row>
    <row r="142" spans="2:5">
      <c r="B142" s="99" t="s">
        <v>20</v>
      </c>
      <c r="C142" s="123" t="s">
        <v>106</v>
      </c>
      <c r="D142" s="178" t="s">
        <v>508</v>
      </c>
      <c r="E142" s="109">
        <v>243134</v>
      </c>
    </row>
    <row r="143" spans="2:5" ht="14.4" thickBot="1">
      <c r="B143" s="100" t="s">
        <v>20</v>
      </c>
      <c r="C143" s="123" t="s">
        <v>107</v>
      </c>
      <c r="D143" s="181" t="s">
        <v>513</v>
      </c>
      <c r="E143" s="110">
        <v>222836</v>
      </c>
    </row>
    <row r="144" spans="2:5">
      <c r="B144" s="98" t="s">
        <v>14</v>
      </c>
      <c r="C144" s="122" t="s">
        <v>81</v>
      </c>
      <c r="D144" s="120" t="s">
        <v>243</v>
      </c>
      <c r="E144" s="108">
        <v>1781718.7620359971</v>
      </c>
    </row>
    <row r="145" spans="2:5">
      <c r="B145" s="99" t="s">
        <v>14</v>
      </c>
      <c r="C145" s="123" t="s">
        <v>78</v>
      </c>
      <c r="D145" s="178" t="s">
        <v>246</v>
      </c>
      <c r="E145" s="109">
        <v>838484.75370700005</v>
      </c>
    </row>
    <row r="146" spans="2:5">
      <c r="B146" s="99" t="s">
        <v>14</v>
      </c>
      <c r="C146" s="123" t="s">
        <v>71</v>
      </c>
      <c r="D146" s="178" t="s">
        <v>314</v>
      </c>
      <c r="E146" s="109">
        <v>785198.27575600066</v>
      </c>
    </row>
    <row r="147" spans="2:5">
      <c r="B147" s="99" t="s">
        <v>14</v>
      </c>
      <c r="C147" s="123" t="s">
        <v>65</v>
      </c>
      <c r="D147" s="178" t="s">
        <v>445</v>
      </c>
      <c r="E147" s="109">
        <v>753114.39346099971</v>
      </c>
    </row>
    <row r="148" spans="2:5">
      <c r="B148" s="99" t="s">
        <v>14</v>
      </c>
      <c r="C148" s="123" t="s">
        <v>72</v>
      </c>
      <c r="D148" s="178" t="s">
        <v>315</v>
      </c>
      <c r="E148" s="109">
        <v>688545.12747199985</v>
      </c>
    </row>
    <row r="149" spans="2:5">
      <c r="B149" s="99" t="s">
        <v>14</v>
      </c>
      <c r="C149" s="123" t="s">
        <v>52</v>
      </c>
      <c r="D149" s="178" t="s">
        <v>473</v>
      </c>
      <c r="E149" s="109">
        <v>658567.69952099968</v>
      </c>
    </row>
    <row r="150" spans="2:5">
      <c r="B150" s="99" t="s">
        <v>14</v>
      </c>
      <c r="C150" s="123" t="s">
        <v>83</v>
      </c>
      <c r="D150" s="178" t="s">
        <v>380</v>
      </c>
      <c r="E150" s="109">
        <v>617422.20003400079</v>
      </c>
    </row>
    <row r="151" spans="2:5">
      <c r="B151" s="99" t="s">
        <v>14</v>
      </c>
      <c r="C151" s="123" t="s">
        <v>59</v>
      </c>
      <c r="D151" s="178" t="s">
        <v>448</v>
      </c>
      <c r="E151" s="109">
        <v>524732.39320300007</v>
      </c>
    </row>
    <row r="152" spans="2:5">
      <c r="B152" s="99" t="s">
        <v>14</v>
      </c>
      <c r="C152" s="123" t="s">
        <v>113</v>
      </c>
      <c r="D152" s="178" t="s">
        <v>480</v>
      </c>
      <c r="E152" s="109">
        <v>498078.19242099836</v>
      </c>
    </row>
    <row r="153" spans="2:5" ht="14.4" thickBot="1">
      <c r="B153" s="103" t="s">
        <v>14</v>
      </c>
      <c r="C153" s="123" t="s">
        <v>149</v>
      </c>
      <c r="D153" s="181" t="s">
        <v>368</v>
      </c>
      <c r="E153" s="115">
        <v>445659.5648400003</v>
      </c>
    </row>
    <row r="154" spans="2:5">
      <c r="B154" s="111" t="s">
        <v>7</v>
      </c>
      <c r="C154" s="122" t="s">
        <v>55</v>
      </c>
      <c r="D154" s="120" t="s">
        <v>417</v>
      </c>
      <c r="E154" s="108">
        <v>13418836.089999983</v>
      </c>
    </row>
    <row r="155" spans="2:5">
      <c r="B155" s="99" t="s">
        <v>7</v>
      </c>
      <c r="C155" s="123" t="s">
        <v>88</v>
      </c>
      <c r="D155" s="178" t="s">
        <v>420</v>
      </c>
      <c r="E155" s="109">
        <v>8605036.4599999916</v>
      </c>
    </row>
    <row r="156" spans="2:5">
      <c r="B156" s="99" t="s">
        <v>7</v>
      </c>
      <c r="C156" s="123" t="s">
        <v>109</v>
      </c>
      <c r="D156" s="178" t="s">
        <v>427</v>
      </c>
      <c r="E156" s="109">
        <v>2667964.9500000007</v>
      </c>
    </row>
    <row r="157" spans="2:5">
      <c r="B157" s="99" t="s">
        <v>7</v>
      </c>
      <c r="C157" s="123" t="s">
        <v>78</v>
      </c>
      <c r="D157" s="178" t="s">
        <v>246</v>
      </c>
      <c r="E157" s="109">
        <v>2601664.4899999998</v>
      </c>
    </row>
    <row r="158" spans="2:5">
      <c r="B158" s="99" t="s">
        <v>7</v>
      </c>
      <c r="C158" s="123" t="s">
        <v>65</v>
      </c>
      <c r="D158" s="178" t="s">
        <v>445</v>
      </c>
      <c r="E158" s="109">
        <v>2227608.2699999991</v>
      </c>
    </row>
    <row r="159" spans="2:5">
      <c r="B159" s="99" t="s">
        <v>7</v>
      </c>
      <c r="C159" s="123" t="s">
        <v>80</v>
      </c>
      <c r="D159" s="178" t="s">
        <v>189</v>
      </c>
      <c r="E159" s="109">
        <v>2174016.3299999982</v>
      </c>
    </row>
    <row r="160" spans="2:5">
      <c r="B160" s="99" t="s">
        <v>7</v>
      </c>
      <c r="C160" s="123" t="s">
        <v>71</v>
      </c>
      <c r="D160" s="178" t="s">
        <v>314</v>
      </c>
      <c r="E160" s="109">
        <v>2089630.11</v>
      </c>
    </row>
    <row r="161" spans="2:5">
      <c r="B161" s="99" t="s">
        <v>7</v>
      </c>
      <c r="C161" s="123" t="s">
        <v>59</v>
      </c>
      <c r="D161" s="178" t="s">
        <v>448</v>
      </c>
      <c r="E161" s="109">
        <v>1526412.2799999993</v>
      </c>
    </row>
    <row r="162" spans="2:5">
      <c r="B162" s="99" t="s">
        <v>7</v>
      </c>
      <c r="C162" s="123" t="s">
        <v>60</v>
      </c>
      <c r="D162" s="178" t="s">
        <v>446</v>
      </c>
      <c r="E162" s="109">
        <v>1451429.3500000015</v>
      </c>
    </row>
    <row r="163" spans="2:5" ht="14.4" thickBot="1">
      <c r="B163" s="103" t="s">
        <v>7</v>
      </c>
      <c r="C163" s="123" t="s">
        <v>72</v>
      </c>
      <c r="D163" s="181" t="s">
        <v>315</v>
      </c>
      <c r="E163" s="115">
        <v>1319922.2700000003</v>
      </c>
    </row>
    <row r="164" spans="2:5">
      <c r="B164" s="99" t="s">
        <v>11</v>
      </c>
      <c r="C164" s="122" t="s">
        <v>53</v>
      </c>
      <c r="D164" s="120" t="s">
        <v>110</v>
      </c>
      <c r="E164" s="109">
        <v>3256970</v>
      </c>
    </row>
    <row r="165" spans="2:5">
      <c r="B165" s="99" t="s">
        <v>11</v>
      </c>
      <c r="C165" s="123" t="s">
        <v>71</v>
      </c>
      <c r="D165" s="178" t="s">
        <v>422</v>
      </c>
      <c r="E165" s="109">
        <v>1951414</v>
      </c>
    </row>
    <row r="166" spans="2:5">
      <c r="B166" s="99" t="s">
        <v>11</v>
      </c>
      <c r="C166" s="123" t="s">
        <v>65</v>
      </c>
      <c r="D166" s="178" t="s">
        <v>429</v>
      </c>
      <c r="E166" s="109">
        <v>1504231</v>
      </c>
    </row>
    <row r="167" spans="2:5">
      <c r="B167" s="99" t="s">
        <v>11</v>
      </c>
      <c r="C167" s="123" t="s">
        <v>72</v>
      </c>
      <c r="D167" s="178" t="s">
        <v>426</v>
      </c>
      <c r="E167" s="109">
        <v>1144575</v>
      </c>
    </row>
    <row r="168" spans="2:5">
      <c r="B168" s="99" t="s">
        <v>11</v>
      </c>
      <c r="C168" s="123" t="s">
        <v>75</v>
      </c>
      <c r="D168" s="178" t="s">
        <v>436</v>
      </c>
      <c r="E168" s="109">
        <v>1110171</v>
      </c>
    </row>
    <row r="169" spans="2:5">
      <c r="B169" s="99" t="s">
        <v>11</v>
      </c>
      <c r="C169" s="123" t="s">
        <v>74</v>
      </c>
      <c r="D169" s="178" t="s">
        <v>432</v>
      </c>
      <c r="E169" s="109">
        <v>1106481</v>
      </c>
    </row>
    <row r="170" spans="2:5">
      <c r="B170" s="99" t="s">
        <v>11</v>
      </c>
      <c r="C170" s="123" t="s">
        <v>52</v>
      </c>
      <c r="D170" s="178" t="s">
        <v>434</v>
      </c>
      <c r="E170" s="109">
        <v>1080879</v>
      </c>
    </row>
    <row r="171" spans="2:5">
      <c r="B171" s="99" t="s">
        <v>11</v>
      </c>
      <c r="C171" s="123" t="s">
        <v>76</v>
      </c>
      <c r="D171" s="178" t="s">
        <v>437</v>
      </c>
      <c r="E171" s="109">
        <v>975162</v>
      </c>
    </row>
    <row r="172" spans="2:5">
      <c r="B172" s="99" t="s">
        <v>11</v>
      </c>
      <c r="C172" s="123" t="s">
        <v>150</v>
      </c>
      <c r="D172" s="178" t="s">
        <v>466</v>
      </c>
      <c r="E172" s="109">
        <v>858578</v>
      </c>
    </row>
    <row r="173" spans="2:5" ht="14.4" thickBot="1">
      <c r="B173" s="103" t="s">
        <v>11</v>
      </c>
      <c r="C173" s="123" t="s">
        <v>151</v>
      </c>
      <c r="D173" s="181" t="s">
        <v>468</v>
      </c>
      <c r="E173" s="115">
        <v>844308</v>
      </c>
    </row>
    <row r="174" spans="2:5">
      <c r="B174" s="98" t="s">
        <v>19</v>
      </c>
      <c r="C174" s="122" t="s">
        <v>44</v>
      </c>
      <c r="D174" s="120" t="s">
        <v>438</v>
      </c>
      <c r="E174" s="108">
        <v>2593948.95763232</v>
      </c>
    </row>
    <row r="175" spans="2:5">
      <c r="B175" s="99" t="s">
        <v>19</v>
      </c>
      <c r="C175" s="123" t="s">
        <v>104</v>
      </c>
      <c r="D175" s="178" t="s">
        <v>464</v>
      </c>
      <c r="E175" s="109">
        <v>898993.02019995602</v>
      </c>
    </row>
    <row r="176" spans="2:5">
      <c r="B176" s="99" t="s">
        <v>19</v>
      </c>
      <c r="C176" s="123" t="s">
        <v>123</v>
      </c>
      <c r="D176" s="178" t="s">
        <v>497</v>
      </c>
      <c r="E176" s="109">
        <v>312185.62032646401</v>
      </c>
    </row>
    <row r="177" spans="2:5">
      <c r="B177" s="99" t="s">
        <v>19</v>
      </c>
      <c r="C177" s="123" t="s">
        <v>127</v>
      </c>
      <c r="D177" s="178" t="s">
        <v>498</v>
      </c>
      <c r="E177" s="109">
        <v>310845.21099308302</v>
      </c>
    </row>
    <row r="178" spans="2:5">
      <c r="B178" s="99" t="s">
        <v>19</v>
      </c>
      <c r="C178" s="123" t="s">
        <v>149</v>
      </c>
      <c r="D178" s="178" t="s">
        <v>506</v>
      </c>
      <c r="E178" s="109">
        <v>261317.777043724</v>
      </c>
    </row>
    <row r="179" spans="2:5">
      <c r="B179" s="99" t="s">
        <v>19</v>
      </c>
      <c r="C179" s="123" t="s">
        <v>48</v>
      </c>
      <c r="D179" s="178" t="s">
        <v>509</v>
      </c>
      <c r="E179" s="109">
        <v>232097.97654509899</v>
      </c>
    </row>
    <row r="180" spans="2:5">
      <c r="B180" s="99" t="s">
        <v>19</v>
      </c>
      <c r="C180" s="123" t="s">
        <v>43</v>
      </c>
      <c r="D180" s="178" t="s">
        <v>510</v>
      </c>
      <c r="E180" s="109">
        <v>231734.052595749</v>
      </c>
    </row>
    <row r="181" spans="2:5">
      <c r="B181" s="99" t="s">
        <v>19</v>
      </c>
      <c r="C181" s="123" t="s">
        <v>45</v>
      </c>
      <c r="D181" s="178" t="s">
        <v>512</v>
      </c>
      <c r="E181" s="109">
        <v>224299.38184980201</v>
      </c>
    </row>
    <row r="182" spans="2:5">
      <c r="B182" s="99" t="s">
        <v>19</v>
      </c>
      <c r="C182" s="123" t="s">
        <v>89</v>
      </c>
      <c r="D182" s="178" t="s">
        <v>514</v>
      </c>
      <c r="E182" s="109">
        <v>214782.115860989</v>
      </c>
    </row>
    <row r="183" spans="2:5" ht="14.4" thickBot="1">
      <c r="B183" s="100" t="s">
        <v>19</v>
      </c>
      <c r="C183" s="123" t="s">
        <v>321</v>
      </c>
      <c r="D183" s="181" t="s">
        <v>515</v>
      </c>
      <c r="E183" s="110">
        <v>207176.25712194899</v>
      </c>
    </row>
    <row r="184" spans="2:5">
      <c r="B184" s="98" t="s">
        <v>25</v>
      </c>
      <c r="C184" s="122" t="s">
        <v>45</v>
      </c>
      <c r="D184" s="120" t="s">
        <v>502</v>
      </c>
      <c r="E184" s="108">
        <v>13503</v>
      </c>
    </row>
    <row r="185" spans="2:5">
      <c r="B185" s="99" t="s">
        <v>25</v>
      </c>
      <c r="C185" s="123" t="s">
        <v>114</v>
      </c>
      <c r="D185" s="178" t="s">
        <v>531</v>
      </c>
      <c r="E185" s="109">
        <v>12542</v>
      </c>
    </row>
    <row r="186" spans="2:5">
      <c r="B186" s="99" t="s">
        <v>25</v>
      </c>
      <c r="C186" s="123" t="s">
        <v>98</v>
      </c>
      <c r="D186" s="178" t="s">
        <v>532</v>
      </c>
      <c r="E186" s="109">
        <v>8938</v>
      </c>
    </row>
    <row r="187" spans="2:5">
      <c r="B187" s="99" t="s">
        <v>25</v>
      </c>
      <c r="C187" s="123" t="s">
        <v>115</v>
      </c>
      <c r="D187" s="178" t="s">
        <v>534</v>
      </c>
      <c r="E187" s="109">
        <v>7096</v>
      </c>
    </row>
    <row r="188" spans="2:5">
      <c r="B188" s="99" t="s">
        <v>25</v>
      </c>
      <c r="C188" s="123" t="s">
        <v>116</v>
      </c>
      <c r="D188" s="178" t="s">
        <v>536</v>
      </c>
      <c r="E188" s="109">
        <v>6472</v>
      </c>
    </row>
    <row r="189" spans="2:5">
      <c r="B189" s="99" t="s">
        <v>25</v>
      </c>
      <c r="C189" s="123" t="s">
        <v>152</v>
      </c>
      <c r="D189" s="178" t="s">
        <v>538</v>
      </c>
      <c r="E189" s="109">
        <v>4431</v>
      </c>
    </row>
    <row r="190" spans="2:5">
      <c r="B190" s="99" t="s">
        <v>25</v>
      </c>
      <c r="C190" s="123" t="s">
        <v>119</v>
      </c>
      <c r="D190" s="178" t="s">
        <v>539</v>
      </c>
      <c r="E190" s="109">
        <v>3933</v>
      </c>
    </row>
    <row r="191" spans="2:5">
      <c r="B191" s="99" t="s">
        <v>25</v>
      </c>
      <c r="C191" s="123" t="s">
        <v>117</v>
      </c>
      <c r="D191" s="178" t="s">
        <v>541</v>
      </c>
      <c r="E191" s="109">
        <v>2838</v>
      </c>
    </row>
    <row r="192" spans="2:5">
      <c r="B192" s="99" t="s">
        <v>25</v>
      </c>
      <c r="C192" s="123" t="s">
        <v>153</v>
      </c>
      <c r="D192" s="178" t="s">
        <v>542</v>
      </c>
      <c r="E192" s="109">
        <v>2816</v>
      </c>
    </row>
    <row r="193" spans="2:5" ht="14.4" thickBot="1">
      <c r="B193" s="103" t="s">
        <v>25</v>
      </c>
      <c r="C193" s="123" t="s">
        <v>118</v>
      </c>
      <c r="D193" s="181" t="s">
        <v>543</v>
      </c>
      <c r="E193" s="115">
        <v>2584</v>
      </c>
    </row>
    <row r="194" spans="2:5">
      <c r="B194" s="98" t="s">
        <v>23</v>
      </c>
      <c r="C194" s="122" t="s">
        <v>42</v>
      </c>
      <c r="D194" s="120" t="s">
        <v>283</v>
      </c>
      <c r="E194" s="108">
        <v>1256824.3</v>
      </c>
    </row>
    <row r="195" spans="2:5">
      <c r="B195" s="99" t="s">
        <v>23</v>
      </c>
      <c r="C195" s="123" t="s">
        <v>44</v>
      </c>
      <c r="D195" s="178" t="s">
        <v>256</v>
      </c>
      <c r="E195" s="109">
        <v>268342.43</v>
      </c>
    </row>
    <row r="196" spans="2:5">
      <c r="B196" s="99" t="s">
        <v>23</v>
      </c>
      <c r="C196" s="123" t="s">
        <v>103</v>
      </c>
      <c r="D196" s="178" t="s">
        <v>516</v>
      </c>
      <c r="E196" s="109">
        <v>201999.73</v>
      </c>
    </row>
    <row r="197" spans="2:5">
      <c r="B197" s="99" t="s">
        <v>23</v>
      </c>
      <c r="C197" s="123" t="s">
        <v>154</v>
      </c>
      <c r="D197" s="178" t="s">
        <v>519</v>
      </c>
      <c r="E197" s="109">
        <v>164628.71</v>
      </c>
    </row>
    <row r="198" spans="2:5">
      <c r="B198" s="99" t="s">
        <v>23</v>
      </c>
      <c r="C198" s="123" t="s">
        <v>155</v>
      </c>
      <c r="D198" s="178" t="s">
        <v>290</v>
      </c>
      <c r="E198" s="109">
        <v>77139.490000000005</v>
      </c>
    </row>
    <row r="199" spans="2:5" ht="27.6">
      <c r="B199" s="99" t="s">
        <v>23</v>
      </c>
      <c r="C199" s="123" t="s">
        <v>43</v>
      </c>
      <c r="D199" s="178" t="s">
        <v>526</v>
      </c>
      <c r="E199" s="109">
        <v>36075.18</v>
      </c>
    </row>
    <row r="200" spans="2:5" ht="27.6">
      <c r="B200" s="99" t="s">
        <v>23</v>
      </c>
      <c r="C200" s="123" t="s">
        <v>156</v>
      </c>
      <c r="D200" s="178" t="s">
        <v>527</v>
      </c>
      <c r="E200" s="109">
        <v>30354.13</v>
      </c>
    </row>
    <row r="201" spans="2:5">
      <c r="B201" s="99" t="s">
        <v>23</v>
      </c>
      <c r="C201" s="123" t="s">
        <v>120</v>
      </c>
      <c r="D201" s="178" t="s">
        <v>528</v>
      </c>
      <c r="E201" s="109">
        <v>27618.97</v>
      </c>
    </row>
    <row r="202" spans="2:5" ht="27.6">
      <c r="B202" s="99" t="s">
        <v>23</v>
      </c>
      <c r="C202" s="123" t="s">
        <v>129</v>
      </c>
      <c r="D202" s="178" t="s">
        <v>529</v>
      </c>
      <c r="E202" s="109">
        <v>26861.99</v>
      </c>
    </row>
    <row r="203" spans="2:5" ht="14.4" thickBot="1">
      <c r="B203" s="102" t="s">
        <v>23</v>
      </c>
      <c r="C203" s="175" t="s">
        <v>157</v>
      </c>
      <c r="D203" s="181" t="s">
        <v>530</v>
      </c>
      <c r="E203" s="114">
        <v>17496.09</v>
      </c>
    </row>
    <row r="204" spans="2:5">
      <c r="B204" s="98" t="s">
        <v>40</v>
      </c>
      <c r="C204" s="122" t="s">
        <v>50</v>
      </c>
      <c r="D204" s="120" t="s">
        <v>73</v>
      </c>
      <c r="E204" s="108">
        <v>1086554</v>
      </c>
    </row>
    <row r="205" spans="2:5">
      <c r="B205" s="99" t="s">
        <v>40</v>
      </c>
      <c r="C205" s="123" t="s">
        <v>51</v>
      </c>
      <c r="D205" s="178" t="s">
        <v>475</v>
      </c>
      <c r="E205" s="109">
        <v>627048</v>
      </c>
    </row>
    <row r="206" spans="2:5">
      <c r="B206" s="99" t="s">
        <v>40</v>
      </c>
      <c r="C206" s="123" t="s">
        <v>56</v>
      </c>
      <c r="D206" s="178" t="s">
        <v>202</v>
      </c>
      <c r="E206" s="109">
        <v>466708</v>
      </c>
    </row>
    <row r="207" spans="2:5">
      <c r="B207" s="99" t="s">
        <v>40</v>
      </c>
      <c r="C207" s="123" t="s">
        <v>72</v>
      </c>
      <c r="D207" s="178" t="s">
        <v>426</v>
      </c>
      <c r="E207" s="109">
        <v>387714</v>
      </c>
    </row>
    <row r="208" spans="2:5">
      <c r="B208" s="99" t="s">
        <v>40</v>
      </c>
      <c r="C208" s="123" t="s">
        <v>54</v>
      </c>
      <c r="D208" s="178" t="s">
        <v>494</v>
      </c>
      <c r="E208" s="109">
        <v>338132</v>
      </c>
    </row>
    <row r="209" spans="2:5">
      <c r="B209" s="99" t="s">
        <v>40</v>
      </c>
      <c r="C209" s="123" t="s">
        <v>112</v>
      </c>
      <c r="D209" s="178" t="s">
        <v>496</v>
      </c>
      <c r="E209" s="109">
        <v>332664</v>
      </c>
    </row>
    <row r="210" spans="2:5">
      <c r="B210" s="99" t="s">
        <v>40</v>
      </c>
      <c r="C210" s="123" t="s">
        <v>75</v>
      </c>
      <c r="D210" s="178" t="s">
        <v>436</v>
      </c>
      <c r="E210" s="109">
        <v>278955</v>
      </c>
    </row>
    <row r="211" spans="2:5">
      <c r="B211" s="99" t="s">
        <v>40</v>
      </c>
      <c r="C211" s="123" t="s">
        <v>44</v>
      </c>
      <c r="D211" s="178" t="s">
        <v>195</v>
      </c>
      <c r="E211" s="109">
        <v>254514</v>
      </c>
    </row>
    <row r="212" spans="2:5">
      <c r="B212" s="99" t="s">
        <v>40</v>
      </c>
      <c r="C212" s="123" t="s">
        <v>121</v>
      </c>
      <c r="D212" s="178" t="s">
        <v>511</v>
      </c>
      <c r="E212" s="109">
        <v>228725</v>
      </c>
    </row>
    <row r="213" spans="2:5" ht="14.4" thickBot="1">
      <c r="B213" s="100" t="s">
        <v>40</v>
      </c>
      <c r="C213" s="176" t="s">
        <v>65</v>
      </c>
      <c r="D213" s="181" t="s">
        <v>429</v>
      </c>
      <c r="E213" s="110">
        <v>222567</v>
      </c>
    </row>
    <row r="214" spans="2:5" ht="27.6">
      <c r="B214" s="98" t="s">
        <v>24</v>
      </c>
      <c r="C214" s="122" t="s">
        <v>81</v>
      </c>
      <c r="D214" s="120" t="s">
        <v>258</v>
      </c>
      <c r="E214" s="108">
        <v>522077.35</v>
      </c>
    </row>
    <row r="215" spans="2:5" ht="27.6">
      <c r="B215" s="99" t="s">
        <v>24</v>
      </c>
      <c r="C215" s="123" t="s">
        <v>83</v>
      </c>
      <c r="D215" s="178" t="s">
        <v>257</v>
      </c>
      <c r="E215" s="109">
        <v>246690.76</v>
      </c>
    </row>
    <row r="216" spans="2:5">
      <c r="B216" s="99" t="s">
        <v>24</v>
      </c>
      <c r="C216" s="123" t="s">
        <v>113</v>
      </c>
      <c r="D216" s="178" t="s">
        <v>522</v>
      </c>
      <c r="E216" s="109">
        <v>111359.67</v>
      </c>
    </row>
    <row r="217" spans="2:5" ht="27.6">
      <c r="B217" s="99" t="s">
        <v>24</v>
      </c>
      <c r="C217" s="123" t="s">
        <v>158</v>
      </c>
      <c r="D217" s="178" t="s">
        <v>540</v>
      </c>
      <c r="E217" s="109">
        <v>3672</v>
      </c>
    </row>
    <row r="218" spans="2:5">
      <c r="B218" s="101" t="s">
        <v>24</v>
      </c>
      <c r="C218" s="175" t="s">
        <v>122</v>
      </c>
      <c r="D218" s="178" t="s">
        <v>544</v>
      </c>
      <c r="E218" s="113">
        <v>1105.1500000000001</v>
      </c>
    </row>
    <row r="219" spans="2:5" ht="27.6">
      <c r="B219" s="99" t="s">
        <v>24</v>
      </c>
      <c r="C219" s="123" t="s">
        <v>101</v>
      </c>
      <c r="D219" s="178" t="s">
        <v>263</v>
      </c>
      <c r="E219" s="109">
        <v>1283.3</v>
      </c>
    </row>
    <row r="220" spans="2:5">
      <c r="B220" s="99" t="s">
        <v>24</v>
      </c>
      <c r="C220" s="123" t="s">
        <v>159</v>
      </c>
      <c r="D220" s="178" t="s">
        <v>159</v>
      </c>
      <c r="E220" s="109"/>
    </row>
    <row r="221" spans="2:5">
      <c r="B221" s="99" t="s">
        <v>24</v>
      </c>
      <c r="C221" s="123" t="s">
        <v>159</v>
      </c>
      <c r="D221" s="178" t="s">
        <v>159</v>
      </c>
      <c r="E221" s="109"/>
    </row>
    <row r="222" spans="2:5">
      <c r="B222" s="99" t="s">
        <v>24</v>
      </c>
      <c r="C222" s="123" t="s">
        <v>159</v>
      </c>
      <c r="D222" s="178" t="s">
        <v>159</v>
      </c>
      <c r="E222" s="109"/>
    </row>
    <row r="223" spans="2:5" ht="14.4" thickBot="1">
      <c r="B223" s="100" t="s">
        <v>24</v>
      </c>
      <c r="C223" s="176" t="s">
        <v>159</v>
      </c>
      <c r="D223" s="181" t="s">
        <v>159</v>
      </c>
      <c r="E223" s="110"/>
    </row>
    <row r="224" spans="2:5">
      <c r="B224" s="98" t="s">
        <v>9</v>
      </c>
      <c r="C224" s="179" t="s">
        <v>77</v>
      </c>
      <c r="D224" s="120" t="s">
        <v>418</v>
      </c>
      <c r="E224" s="108">
        <v>5233800.0999999987</v>
      </c>
    </row>
    <row r="225" spans="2:5">
      <c r="B225" s="99" t="s">
        <v>9</v>
      </c>
      <c r="C225" s="177" t="s">
        <v>89</v>
      </c>
      <c r="D225" s="178" t="s">
        <v>419</v>
      </c>
      <c r="E225" s="109">
        <v>4348555.1499999994</v>
      </c>
    </row>
    <row r="226" spans="2:5">
      <c r="B226" s="99" t="s">
        <v>9</v>
      </c>
      <c r="C226" s="177" t="s">
        <v>55</v>
      </c>
      <c r="D226" s="178" t="s">
        <v>417</v>
      </c>
      <c r="E226" s="109">
        <v>4257391.0299999984</v>
      </c>
    </row>
    <row r="227" spans="2:5">
      <c r="B227" s="99" t="s">
        <v>9</v>
      </c>
      <c r="C227" s="177" t="s">
        <v>88</v>
      </c>
      <c r="D227" s="178" t="s">
        <v>420</v>
      </c>
      <c r="E227" s="109">
        <v>3038083.8800000059</v>
      </c>
    </row>
    <row r="228" spans="2:5">
      <c r="B228" s="99" t="s">
        <v>9</v>
      </c>
      <c r="C228" s="177" t="s">
        <v>124</v>
      </c>
      <c r="D228" s="178" t="s">
        <v>441</v>
      </c>
      <c r="E228" s="109">
        <v>2465390.7600000007</v>
      </c>
    </row>
    <row r="229" spans="2:5">
      <c r="B229" s="99" t="s">
        <v>9</v>
      </c>
      <c r="C229" s="177" t="s">
        <v>123</v>
      </c>
      <c r="D229" s="178" t="s">
        <v>444</v>
      </c>
      <c r="E229" s="109">
        <v>2326316.2500000014</v>
      </c>
    </row>
    <row r="230" spans="2:5">
      <c r="B230" s="99" t="s">
        <v>9</v>
      </c>
      <c r="C230" s="177" t="s">
        <v>66</v>
      </c>
      <c r="D230" s="178" t="s">
        <v>421</v>
      </c>
      <c r="E230" s="109">
        <v>1719023.6700000002</v>
      </c>
    </row>
    <row r="231" spans="2:5">
      <c r="B231" s="99" t="s">
        <v>9</v>
      </c>
      <c r="C231" s="177" t="s">
        <v>59</v>
      </c>
      <c r="D231" s="178" t="s">
        <v>448</v>
      </c>
      <c r="E231" s="109">
        <v>1673581.4100000018</v>
      </c>
    </row>
    <row r="232" spans="2:5">
      <c r="B232" s="99" t="s">
        <v>9</v>
      </c>
      <c r="C232" s="177" t="s">
        <v>74</v>
      </c>
      <c r="D232" s="178" t="s">
        <v>193</v>
      </c>
      <c r="E232" s="109">
        <v>1618149.7199999909</v>
      </c>
    </row>
    <row r="233" spans="2:5" ht="14.4" thickBot="1">
      <c r="B233" s="103" t="s">
        <v>9</v>
      </c>
      <c r="C233" s="180" t="s">
        <v>78</v>
      </c>
      <c r="D233" s="181" t="s">
        <v>246</v>
      </c>
      <c r="E233" s="115">
        <v>1377302.8000000003</v>
      </c>
    </row>
    <row r="234" spans="2:5">
      <c r="B234" s="98" t="s">
        <v>6</v>
      </c>
      <c r="C234" s="179" t="s">
        <v>48</v>
      </c>
      <c r="D234" s="120" t="s">
        <v>313</v>
      </c>
      <c r="E234" s="108">
        <v>13923366.985360127</v>
      </c>
    </row>
    <row r="235" spans="2:5">
      <c r="B235" s="99" t="s">
        <v>6</v>
      </c>
      <c r="C235" s="177" t="s">
        <v>88</v>
      </c>
      <c r="D235" s="178" t="s">
        <v>420</v>
      </c>
      <c r="E235" s="109">
        <v>7062524.443730549</v>
      </c>
    </row>
    <row r="236" spans="2:5">
      <c r="B236" s="99" t="s">
        <v>6</v>
      </c>
      <c r="C236" s="177" t="s">
        <v>50</v>
      </c>
      <c r="D236" s="178" t="s">
        <v>192</v>
      </c>
      <c r="E236" s="109">
        <v>5277590.5551993027</v>
      </c>
    </row>
    <row r="237" spans="2:5">
      <c r="B237" s="99" t="s">
        <v>6</v>
      </c>
      <c r="C237" s="177" t="s">
        <v>55</v>
      </c>
      <c r="D237" s="178" t="s">
        <v>417</v>
      </c>
      <c r="E237" s="109">
        <v>4964503.3654548079</v>
      </c>
    </row>
    <row r="238" spans="2:5">
      <c r="B238" s="99" t="s">
        <v>6</v>
      </c>
      <c r="C238" s="177" t="s">
        <v>125</v>
      </c>
      <c r="D238" s="178" t="s">
        <v>424</v>
      </c>
      <c r="E238" s="109">
        <v>4821628.2910084408</v>
      </c>
    </row>
    <row r="239" spans="2:5">
      <c r="B239" s="99" t="s">
        <v>6</v>
      </c>
      <c r="C239" s="177" t="s">
        <v>109</v>
      </c>
      <c r="D239" s="178" t="s">
        <v>427</v>
      </c>
      <c r="E239" s="109">
        <v>3972553.884283612</v>
      </c>
    </row>
    <row r="240" spans="2:5">
      <c r="B240" s="99" t="s">
        <v>6</v>
      </c>
      <c r="C240" s="177" t="s">
        <v>70</v>
      </c>
      <c r="D240" s="178" t="s">
        <v>197</v>
      </c>
      <c r="E240" s="109">
        <v>2538580.3894839939</v>
      </c>
    </row>
    <row r="241" spans="2:5">
      <c r="B241" s="99" t="s">
        <v>6</v>
      </c>
      <c r="C241" s="177" t="s">
        <v>126</v>
      </c>
      <c r="D241" s="178" t="s">
        <v>443</v>
      </c>
      <c r="E241" s="109">
        <v>2346387.6041461369</v>
      </c>
    </row>
    <row r="242" spans="2:5">
      <c r="B242" s="99" t="s">
        <v>6</v>
      </c>
      <c r="C242" s="177" t="s">
        <v>51</v>
      </c>
      <c r="D242" s="178" t="s">
        <v>194</v>
      </c>
      <c r="E242" s="109">
        <v>1880909.8339720981</v>
      </c>
    </row>
    <row r="243" spans="2:5" ht="14.4" thickBot="1">
      <c r="B243" s="103" t="s">
        <v>6</v>
      </c>
      <c r="C243" s="180" t="s">
        <v>49</v>
      </c>
      <c r="D243" s="181" t="s">
        <v>459</v>
      </c>
      <c r="E243" s="115">
        <v>1341219.0218918787</v>
      </c>
    </row>
    <row r="244" spans="2:5">
      <c r="B244" s="98" t="s">
        <v>38</v>
      </c>
      <c r="C244" s="179" t="s">
        <v>57</v>
      </c>
      <c r="D244" s="120" t="s">
        <v>423</v>
      </c>
      <c r="E244" s="108">
        <v>2567035.0899999975</v>
      </c>
    </row>
    <row r="245" spans="2:5">
      <c r="B245" s="99" t="s">
        <v>38</v>
      </c>
      <c r="C245" s="177" t="s">
        <v>127</v>
      </c>
      <c r="D245" s="178" t="s">
        <v>379</v>
      </c>
      <c r="E245" s="109">
        <v>2496794.0199999996</v>
      </c>
    </row>
    <row r="246" spans="2:5">
      <c r="B246" s="99" t="s">
        <v>38</v>
      </c>
      <c r="C246" s="177" t="s">
        <v>42</v>
      </c>
      <c r="D246" s="178" t="s">
        <v>190</v>
      </c>
      <c r="E246" s="109">
        <v>2462101.4499998339</v>
      </c>
    </row>
    <row r="247" spans="2:5">
      <c r="B247" s="99" t="s">
        <v>38</v>
      </c>
      <c r="C247" s="177" t="s">
        <v>44</v>
      </c>
      <c r="D247" s="178" t="s">
        <v>195</v>
      </c>
      <c r="E247" s="109">
        <v>2179605.3200000045</v>
      </c>
    </row>
    <row r="248" spans="2:5">
      <c r="B248" s="99" t="s">
        <v>38</v>
      </c>
      <c r="C248" s="177" t="s">
        <v>59</v>
      </c>
      <c r="D248" s="178" t="s">
        <v>448</v>
      </c>
      <c r="E248" s="109">
        <v>1890261.829999997</v>
      </c>
    </row>
    <row r="249" spans="2:5">
      <c r="B249" s="99" t="s">
        <v>38</v>
      </c>
      <c r="C249" s="177" t="s">
        <v>78</v>
      </c>
      <c r="D249" s="178" t="s">
        <v>246</v>
      </c>
      <c r="E249" s="109">
        <v>1708640.820000001</v>
      </c>
    </row>
    <row r="250" spans="2:5">
      <c r="B250" s="99" t="s">
        <v>38</v>
      </c>
      <c r="C250" s="177" t="s">
        <v>60</v>
      </c>
      <c r="D250" s="178" t="s">
        <v>446</v>
      </c>
      <c r="E250" s="109">
        <v>1653032.7699999986</v>
      </c>
    </row>
    <row r="251" spans="2:5">
      <c r="B251" s="99" t="s">
        <v>38</v>
      </c>
      <c r="C251" s="177" t="s">
        <v>128</v>
      </c>
      <c r="D251" s="178" t="s">
        <v>455</v>
      </c>
      <c r="E251" s="109">
        <v>1537122.2800000005</v>
      </c>
    </row>
    <row r="252" spans="2:5">
      <c r="B252" s="99" t="s">
        <v>38</v>
      </c>
      <c r="C252" s="177" t="s">
        <v>82</v>
      </c>
      <c r="D252" s="178" t="s">
        <v>242</v>
      </c>
      <c r="E252" s="109">
        <v>1497822.1699999801</v>
      </c>
    </row>
    <row r="253" spans="2:5" ht="14.4" thickBot="1">
      <c r="B253" s="103" t="s">
        <v>38</v>
      </c>
      <c r="C253" s="180" t="s">
        <v>50</v>
      </c>
      <c r="D253" s="181" t="s">
        <v>192</v>
      </c>
      <c r="E253" s="115">
        <v>1387399.79000001</v>
      </c>
    </row>
    <row r="254" spans="2:5">
      <c r="B254" s="98" t="s">
        <v>39</v>
      </c>
      <c r="C254" s="179" t="s">
        <v>50</v>
      </c>
      <c r="D254" s="120" t="s">
        <v>192</v>
      </c>
      <c r="E254" s="108">
        <v>3755542.820000194</v>
      </c>
    </row>
    <row r="255" spans="2:5">
      <c r="B255" s="99" t="s">
        <v>39</v>
      </c>
      <c r="C255" s="177" t="s">
        <v>76</v>
      </c>
      <c r="D255" s="178" t="s">
        <v>191</v>
      </c>
      <c r="E255" s="109">
        <v>3639569.5700000189</v>
      </c>
    </row>
    <row r="256" spans="2:5">
      <c r="B256" s="99" t="s">
        <v>39</v>
      </c>
      <c r="C256" s="177" t="s">
        <v>80</v>
      </c>
      <c r="D256" s="178" t="s">
        <v>189</v>
      </c>
      <c r="E256" s="109">
        <v>3493178.4999999939</v>
      </c>
    </row>
    <row r="257" spans="2:5">
      <c r="B257" s="99" t="s">
        <v>39</v>
      </c>
      <c r="C257" s="177" t="s">
        <v>74</v>
      </c>
      <c r="D257" s="178" t="s">
        <v>193</v>
      </c>
      <c r="E257" s="109">
        <v>3175264.2499999893</v>
      </c>
    </row>
    <row r="258" spans="2:5">
      <c r="B258" s="99" t="s">
        <v>39</v>
      </c>
      <c r="C258" s="177" t="s">
        <v>60</v>
      </c>
      <c r="D258" s="178" t="s">
        <v>446</v>
      </c>
      <c r="E258" s="109">
        <v>2160555.2599999974</v>
      </c>
    </row>
    <row r="259" spans="2:5">
      <c r="B259" s="99" t="s">
        <v>39</v>
      </c>
      <c r="C259" s="177" t="s">
        <v>55</v>
      </c>
      <c r="D259" s="178" t="s">
        <v>417</v>
      </c>
      <c r="E259" s="109">
        <v>1919534.73</v>
      </c>
    </row>
    <row r="260" spans="2:5">
      <c r="B260" s="99" t="s">
        <v>39</v>
      </c>
      <c r="C260" s="177" t="s">
        <v>59</v>
      </c>
      <c r="D260" s="178" t="s">
        <v>448</v>
      </c>
      <c r="E260" s="109">
        <v>1898352.0099999991</v>
      </c>
    </row>
    <row r="261" spans="2:5">
      <c r="B261" s="99" t="s">
        <v>39</v>
      </c>
      <c r="C261" s="177" t="s">
        <v>78</v>
      </c>
      <c r="D261" s="178" t="s">
        <v>246</v>
      </c>
      <c r="E261" s="109">
        <v>1454754.01</v>
      </c>
    </row>
    <row r="262" spans="2:5">
      <c r="B262" s="99" t="s">
        <v>39</v>
      </c>
      <c r="C262" s="177" t="s">
        <v>111</v>
      </c>
      <c r="D262" s="178" t="s">
        <v>460</v>
      </c>
      <c r="E262" s="109">
        <v>1324106.9700000014</v>
      </c>
    </row>
    <row r="263" spans="2:5" ht="14.4" thickBot="1">
      <c r="B263" s="103" t="s">
        <v>39</v>
      </c>
      <c r="C263" s="180" t="s">
        <v>72</v>
      </c>
      <c r="D263" s="181" t="s">
        <v>315</v>
      </c>
      <c r="E263" s="115">
        <v>1256551.8600000015</v>
      </c>
    </row>
    <row r="264" spans="2:5">
      <c r="B264" s="98" t="s">
        <v>15</v>
      </c>
      <c r="C264" s="179" t="s">
        <v>71</v>
      </c>
      <c r="D264" s="120" t="s">
        <v>314</v>
      </c>
      <c r="E264" s="108">
        <v>2369861.4999999967</v>
      </c>
    </row>
    <row r="265" spans="2:5">
      <c r="B265" s="99" t="s">
        <v>15</v>
      </c>
      <c r="C265" s="177" t="s">
        <v>50</v>
      </c>
      <c r="D265" s="178" t="s">
        <v>192</v>
      </c>
      <c r="E265" s="109">
        <v>2031883.7100000104</v>
      </c>
    </row>
    <row r="266" spans="2:5">
      <c r="B266" s="99" t="s">
        <v>15</v>
      </c>
      <c r="C266" s="177" t="s">
        <v>62</v>
      </c>
      <c r="D266" s="178" t="s">
        <v>449</v>
      </c>
      <c r="E266" s="109">
        <v>1885072.4800000039</v>
      </c>
    </row>
    <row r="267" spans="2:5">
      <c r="B267" s="99" t="s">
        <v>15</v>
      </c>
      <c r="C267" s="177" t="s">
        <v>72</v>
      </c>
      <c r="D267" s="178" t="s">
        <v>315</v>
      </c>
      <c r="E267" s="109">
        <v>1302550.3499999992</v>
      </c>
    </row>
    <row r="268" spans="2:5">
      <c r="B268" s="99" t="s">
        <v>15</v>
      </c>
      <c r="C268" s="177" t="s">
        <v>65</v>
      </c>
      <c r="D268" s="178" t="s">
        <v>445</v>
      </c>
      <c r="E268" s="109">
        <v>953712.06000000122</v>
      </c>
    </row>
    <row r="269" spans="2:5">
      <c r="B269" s="99" t="s">
        <v>15</v>
      </c>
      <c r="C269" s="177" t="s">
        <v>75</v>
      </c>
      <c r="D269" s="178" t="s">
        <v>244</v>
      </c>
      <c r="E269" s="109">
        <v>823796.04999999935</v>
      </c>
    </row>
    <row r="270" spans="2:5">
      <c r="B270" s="99" t="s">
        <v>15</v>
      </c>
      <c r="C270" s="177" t="s">
        <v>51</v>
      </c>
      <c r="D270" s="178" t="s">
        <v>194</v>
      </c>
      <c r="E270" s="109">
        <v>721330.07999999938</v>
      </c>
    </row>
    <row r="271" spans="2:5">
      <c r="B271" s="99" t="s">
        <v>15</v>
      </c>
      <c r="C271" s="177" t="s">
        <v>55</v>
      </c>
      <c r="D271" s="178" t="s">
        <v>417</v>
      </c>
      <c r="E271" s="109">
        <v>596750.14</v>
      </c>
    </row>
    <row r="272" spans="2:5">
      <c r="B272" s="99" t="s">
        <v>15</v>
      </c>
      <c r="C272" s="177" t="s">
        <v>112</v>
      </c>
      <c r="D272" s="178" t="s">
        <v>402</v>
      </c>
      <c r="E272" s="109">
        <v>527774.80999999901</v>
      </c>
    </row>
    <row r="273" spans="2:5" ht="14.4" thickBot="1">
      <c r="B273" s="103" t="s">
        <v>15</v>
      </c>
      <c r="C273" s="180" t="s">
        <v>88</v>
      </c>
      <c r="D273" s="181" t="s">
        <v>420</v>
      </c>
      <c r="E273" s="115">
        <v>504498.86000000004</v>
      </c>
    </row>
    <row r="274" spans="2:5">
      <c r="B274" s="98" t="s">
        <v>5</v>
      </c>
      <c r="C274" s="179" t="s">
        <v>42</v>
      </c>
      <c r="D274" s="120" t="s">
        <v>221</v>
      </c>
      <c r="E274" s="108">
        <v>13722744.258498684</v>
      </c>
    </row>
    <row r="275" spans="2:5" ht="27.6">
      <c r="B275" s="99" t="s">
        <v>5</v>
      </c>
      <c r="C275" s="177" t="s">
        <v>80</v>
      </c>
      <c r="D275" s="178" t="s">
        <v>168</v>
      </c>
      <c r="E275" s="109">
        <v>8926452.8794999775</v>
      </c>
    </row>
    <row r="276" spans="2:5">
      <c r="B276" s="99" t="s">
        <v>5</v>
      </c>
      <c r="C276" s="177" t="s">
        <v>130</v>
      </c>
      <c r="D276" s="178" t="s">
        <v>425</v>
      </c>
      <c r="E276" s="109">
        <v>4635911.6194999991</v>
      </c>
    </row>
    <row r="277" spans="2:5" ht="27.6">
      <c r="B277" s="99" t="s">
        <v>5</v>
      </c>
      <c r="C277" s="177" t="s">
        <v>50</v>
      </c>
      <c r="D277" s="178" t="s">
        <v>166</v>
      </c>
      <c r="E277" s="109">
        <v>3325785.080500022</v>
      </c>
    </row>
    <row r="278" spans="2:5">
      <c r="B278" s="99" t="s">
        <v>5</v>
      </c>
      <c r="C278" s="177" t="s">
        <v>131</v>
      </c>
      <c r="D278" s="178" t="s">
        <v>435</v>
      </c>
      <c r="E278" s="109">
        <v>3259590.9990000017</v>
      </c>
    </row>
    <row r="279" spans="2:5">
      <c r="B279" s="99" t="s">
        <v>5</v>
      </c>
      <c r="C279" s="177" t="s">
        <v>56</v>
      </c>
      <c r="D279" s="178" t="s">
        <v>167</v>
      </c>
      <c r="E279" s="109">
        <v>2554696.8875000053</v>
      </c>
    </row>
    <row r="280" spans="2:5">
      <c r="B280" s="99" t="s">
        <v>5</v>
      </c>
      <c r="C280" s="177" t="s">
        <v>88</v>
      </c>
      <c r="D280" s="178" t="s">
        <v>439</v>
      </c>
      <c r="E280" s="109">
        <v>2523292.4645000007</v>
      </c>
    </row>
    <row r="281" spans="2:5">
      <c r="B281" s="99" t="s">
        <v>5</v>
      </c>
      <c r="C281" s="177" t="s">
        <v>55</v>
      </c>
      <c r="D281" s="178" t="s">
        <v>442</v>
      </c>
      <c r="E281" s="109">
        <v>2428387.9840000006</v>
      </c>
    </row>
    <row r="282" spans="2:5" ht="27.6">
      <c r="B282" s="99" t="s">
        <v>5</v>
      </c>
      <c r="C282" s="177" t="s">
        <v>160</v>
      </c>
      <c r="D282" s="178" t="s">
        <v>450</v>
      </c>
      <c r="E282" s="109">
        <v>1747250.4545000009</v>
      </c>
    </row>
    <row r="283" spans="2:5" ht="28.2" thickBot="1">
      <c r="B283" s="103" t="s">
        <v>5</v>
      </c>
      <c r="C283" s="180" t="s">
        <v>66</v>
      </c>
      <c r="D283" s="181" t="s">
        <v>454</v>
      </c>
      <c r="E283" s="115">
        <v>1644230.8879999998</v>
      </c>
    </row>
    <row r="284" spans="2:5">
      <c r="B284" s="236"/>
      <c r="C284" s="197"/>
      <c r="D284" s="196"/>
      <c r="E284" s="198"/>
    </row>
    <row r="285" spans="2:5">
      <c r="B285" s="237" t="s">
        <v>135</v>
      </c>
      <c r="C285" s="238"/>
      <c r="D285" s="239"/>
      <c r="E285" s="199"/>
    </row>
    <row r="286" spans="2:5">
      <c r="B286" s="237" t="s">
        <v>571</v>
      </c>
      <c r="C286" s="238"/>
      <c r="D286" s="239"/>
      <c r="E286" s="199"/>
    </row>
    <row r="287" spans="2:5">
      <c r="B287" s="237" t="s">
        <v>570</v>
      </c>
      <c r="C287" s="238"/>
      <c r="D287" s="239"/>
      <c r="E287" s="199"/>
    </row>
    <row r="288" spans="2:5" ht="14.4" thickBot="1">
      <c r="B288" s="240" t="s">
        <v>581</v>
      </c>
      <c r="C288" s="241"/>
      <c r="D288" s="242"/>
      <c r="E288" s="243"/>
    </row>
  </sheetData>
  <sheetProtection algorithmName="SHA-512" hashValue="Wd4Lwaz1/LY/HQhcfbEwq/p40psmL99SNyeT11nTXdK0ctR6vNXWW39dreqfqiEHOphtjNPswaYk5YGLQBE1Kg==" saltValue="HDUPjXFh8fuLHiU6t0GAYA==" spinCount="100000" sheet="1" objects="1" scenarios="1"/>
  <mergeCells count="1">
    <mergeCell ref="B2:E2"/>
  </mergeCells>
  <pageMargins left="0.7" right="0.7" top="0.75" bottom="0.75" header="0.3" footer="0.3"/>
  <pageSetup scale="57" fitToHeight="0" orientation="landscape" r:id="rId1"/>
  <headerFooter>
    <oddHeader>&amp;L&amp;"Arial,Regular"&amp;K00339CConnecticut Office of Health Strategy&amp;C&amp;"Arial,Regular"&amp;K00339CFacility Fee Report - On Campus Revenue and Visits&amp;R&amp;"Arial,Regular"&amp;K00339CAmy Porter
Acting Commissioner</oddHeader>
    <oddFooter>&amp;L&amp;"Arial,Regular"&amp;K00339CSeptember 18, 2025&amp;C&amp;"Arial,Regular"&amp;K00339CPursuant to Conn. Gen. Stat. §19a-508c&amp;R&amp;"Arial,Regular"&amp;K00339C&amp;P</oddFooter>
  </headerFooter>
  <rowBreaks count="5" manualBreakCount="5">
    <brk id="53" min="1" max="4" man="1"/>
    <brk id="103" min="1" max="4" man="1"/>
    <brk id="153" min="1" max="4" man="1"/>
    <brk id="203" min="1" max="4" man="1"/>
    <brk id="253" min="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136C1-F485-4B48-B77E-601C399836B4}">
  <sheetPr>
    <tabColor theme="9" tint="0.79998168889431442"/>
    <pageSetUpPr fitToPage="1"/>
  </sheetPr>
  <dimension ref="B1:E284"/>
  <sheetViews>
    <sheetView view="pageLayout" topLeftCell="A55" zoomScaleNormal="80" zoomScaleSheetLayoutView="80" workbookViewId="0"/>
  </sheetViews>
  <sheetFormatPr defaultColWidth="8.6640625" defaultRowHeight="13.8"/>
  <cols>
    <col min="1" max="1" width="8.6640625" style="3"/>
    <col min="2" max="2" width="45.6640625" style="105" customWidth="1"/>
    <col min="3" max="3" width="14.33203125" style="119" customWidth="1"/>
    <col min="4" max="4" width="134.44140625" style="105" customWidth="1"/>
    <col min="5" max="5" width="21.109375" style="107" bestFit="1" customWidth="1"/>
    <col min="6" max="16384" width="8.6640625" style="3"/>
  </cols>
  <sheetData>
    <row r="1" spans="2:5" ht="14.4" thickBot="1"/>
    <row r="2" spans="2:5" s="5" customFormat="1" ht="16.2" thickBot="1">
      <c r="B2" s="252" t="s">
        <v>164</v>
      </c>
      <c r="C2" s="253"/>
      <c r="D2" s="253"/>
      <c r="E2" s="254"/>
    </row>
    <row r="3" spans="2:5" ht="31.8" thickBot="1">
      <c r="B3" s="182" t="s">
        <v>34</v>
      </c>
      <c r="C3" s="125" t="s">
        <v>41</v>
      </c>
      <c r="D3" s="126" t="s">
        <v>35</v>
      </c>
      <c r="E3" s="183" t="s">
        <v>555</v>
      </c>
    </row>
    <row r="4" spans="2:5">
      <c r="B4" s="186" t="s">
        <v>6</v>
      </c>
      <c r="C4" s="187" t="s">
        <v>48</v>
      </c>
      <c r="D4" s="188" t="s">
        <v>313</v>
      </c>
      <c r="E4" s="189">
        <v>13923366.985360127</v>
      </c>
    </row>
    <row r="5" spans="2:5">
      <c r="B5" s="190" t="s">
        <v>5</v>
      </c>
      <c r="C5" s="184" t="s">
        <v>42</v>
      </c>
      <c r="D5" s="185" t="s">
        <v>221</v>
      </c>
      <c r="E5" s="191">
        <v>13722744.258498684</v>
      </c>
    </row>
    <row r="6" spans="2:5">
      <c r="B6" s="190" t="s">
        <v>7</v>
      </c>
      <c r="C6" s="184" t="s">
        <v>55</v>
      </c>
      <c r="D6" s="185" t="s">
        <v>417</v>
      </c>
      <c r="E6" s="191">
        <v>13418836.089999983</v>
      </c>
    </row>
    <row r="7" spans="2:5">
      <c r="B7" s="190" t="s">
        <v>31</v>
      </c>
      <c r="C7" s="184" t="s">
        <v>77</v>
      </c>
      <c r="D7" s="185" t="s">
        <v>418</v>
      </c>
      <c r="E7" s="191">
        <v>10498033.470000008</v>
      </c>
    </row>
    <row r="8" spans="2:5">
      <c r="B8" s="190" t="s">
        <v>31</v>
      </c>
      <c r="C8" s="184" t="s">
        <v>89</v>
      </c>
      <c r="D8" s="185" t="s">
        <v>419</v>
      </c>
      <c r="E8" s="191">
        <v>9501082.8499999978</v>
      </c>
    </row>
    <row r="9" spans="2:5" ht="27.6">
      <c r="B9" s="190" t="s">
        <v>5</v>
      </c>
      <c r="C9" s="184" t="s">
        <v>80</v>
      </c>
      <c r="D9" s="185" t="s">
        <v>168</v>
      </c>
      <c r="E9" s="191">
        <v>8926452.8794999775</v>
      </c>
    </row>
    <row r="10" spans="2:5">
      <c r="B10" s="192" t="s">
        <v>7</v>
      </c>
      <c r="C10" s="184" t="s">
        <v>88</v>
      </c>
      <c r="D10" s="185" t="s">
        <v>420</v>
      </c>
      <c r="E10" s="191">
        <v>8605036.4599999916</v>
      </c>
    </row>
    <row r="11" spans="2:5">
      <c r="B11" s="190" t="s">
        <v>6</v>
      </c>
      <c r="C11" s="184" t="s">
        <v>88</v>
      </c>
      <c r="D11" s="185" t="s">
        <v>420</v>
      </c>
      <c r="E11" s="191">
        <v>7062524.443730549</v>
      </c>
    </row>
    <row r="12" spans="2:5">
      <c r="B12" s="190" t="s">
        <v>31</v>
      </c>
      <c r="C12" s="184" t="s">
        <v>42</v>
      </c>
      <c r="D12" s="185" t="s">
        <v>190</v>
      </c>
      <c r="E12" s="191">
        <v>6087565.7300018184</v>
      </c>
    </row>
    <row r="13" spans="2:5">
      <c r="B13" s="190" t="s">
        <v>31</v>
      </c>
      <c r="C13" s="184" t="s">
        <v>66</v>
      </c>
      <c r="D13" s="185" t="s">
        <v>421</v>
      </c>
      <c r="E13" s="191">
        <v>6087179.3499999987</v>
      </c>
    </row>
    <row r="14" spans="2:5">
      <c r="B14" s="99" t="s">
        <v>4</v>
      </c>
      <c r="C14" s="177" t="s">
        <v>71</v>
      </c>
      <c r="D14" s="178" t="s">
        <v>422</v>
      </c>
      <c r="E14" s="117">
        <v>5907110</v>
      </c>
    </row>
    <row r="15" spans="2:5">
      <c r="B15" s="99" t="s">
        <v>31</v>
      </c>
      <c r="C15" s="177" t="s">
        <v>80</v>
      </c>
      <c r="D15" s="178" t="s">
        <v>189</v>
      </c>
      <c r="E15" s="109">
        <v>5505462.9300000342</v>
      </c>
    </row>
    <row r="16" spans="2:5">
      <c r="B16" s="99" t="s">
        <v>31</v>
      </c>
      <c r="C16" s="177" t="s">
        <v>76</v>
      </c>
      <c r="D16" s="178" t="s">
        <v>191</v>
      </c>
      <c r="E16" s="109">
        <v>5380837.1599999955</v>
      </c>
    </row>
    <row r="17" spans="2:5">
      <c r="B17" s="99" t="s">
        <v>6</v>
      </c>
      <c r="C17" s="177" t="s">
        <v>50</v>
      </c>
      <c r="D17" s="178" t="s">
        <v>192</v>
      </c>
      <c r="E17" s="109">
        <v>5277590.5551993027</v>
      </c>
    </row>
    <row r="18" spans="2:5">
      <c r="B18" s="99" t="s">
        <v>9</v>
      </c>
      <c r="C18" s="177" t="s">
        <v>77</v>
      </c>
      <c r="D18" s="178" t="s">
        <v>418</v>
      </c>
      <c r="E18" s="109">
        <v>5233800.0999999987</v>
      </c>
    </row>
    <row r="19" spans="2:5">
      <c r="B19" s="99" t="s">
        <v>4</v>
      </c>
      <c r="C19" s="177" t="s">
        <v>50</v>
      </c>
      <c r="D19" s="178" t="s">
        <v>73</v>
      </c>
      <c r="E19" s="109">
        <v>4988474</v>
      </c>
    </row>
    <row r="20" spans="2:5">
      <c r="B20" s="99" t="s">
        <v>6</v>
      </c>
      <c r="C20" s="177" t="s">
        <v>55</v>
      </c>
      <c r="D20" s="178" t="s">
        <v>417</v>
      </c>
      <c r="E20" s="109">
        <v>4964503.3654548079</v>
      </c>
    </row>
    <row r="21" spans="2:5">
      <c r="B21" s="99" t="s">
        <v>31</v>
      </c>
      <c r="C21" s="177" t="s">
        <v>57</v>
      </c>
      <c r="D21" s="178" t="s">
        <v>423</v>
      </c>
      <c r="E21" s="109">
        <v>4824231.2300000032</v>
      </c>
    </row>
    <row r="22" spans="2:5">
      <c r="B22" s="99" t="s">
        <v>6</v>
      </c>
      <c r="C22" s="177" t="s">
        <v>125</v>
      </c>
      <c r="D22" s="178" t="s">
        <v>424</v>
      </c>
      <c r="E22" s="109">
        <v>4821628.2910084408</v>
      </c>
    </row>
    <row r="23" spans="2:5">
      <c r="B23" s="99" t="s">
        <v>5</v>
      </c>
      <c r="C23" s="177" t="s">
        <v>130</v>
      </c>
      <c r="D23" s="178" t="s">
        <v>425</v>
      </c>
      <c r="E23" s="109">
        <v>4635911.6194999991</v>
      </c>
    </row>
    <row r="24" spans="2:5">
      <c r="B24" s="99" t="s">
        <v>4</v>
      </c>
      <c r="C24" s="177" t="s">
        <v>72</v>
      </c>
      <c r="D24" s="178" t="s">
        <v>426</v>
      </c>
      <c r="E24" s="109">
        <v>4519133</v>
      </c>
    </row>
    <row r="25" spans="2:5">
      <c r="B25" s="99" t="s">
        <v>9</v>
      </c>
      <c r="C25" s="177" t="s">
        <v>89</v>
      </c>
      <c r="D25" s="178" t="s">
        <v>419</v>
      </c>
      <c r="E25" s="109">
        <v>4348555.1499999994</v>
      </c>
    </row>
    <row r="26" spans="2:5">
      <c r="B26" s="99" t="s">
        <v>37</v>
      </c>
      <c r="C26" s="177" t="s">
        <v>42</v>
      </c>
      <c r="D26" s="178" t="s">
        <v>190</v>
      </c>
      <c r="E26" s="109">
        <v>4345423.1650999999</v>
      </c>
    </row>
    <row r="27" spans="2:5">
      <c r="B27" s="99" t="s">
        <v>9</v>
      </c>
      <c r="C27" s="177" t="s">
        <v>55</v>
      </c>
      <c r="D27" s="178" t="s">
        <v>417</v>
      </c>
      <c r="E27" s="109">
        <v>4257391.0299999984</v>
      </c>
    </row>
    <row r="28" spans="2:5">
      <c r="B28" s="99" t="s">
        <v>6</v>
      </c>
      <c r="C28" s="177" t="s">
        <v>109</v>
      </c>
      <c r="D28" s="178" t="s">
        <v>427</v>
      </c>
      <c r="E28" s="109">
        <v>3972553.884283612</v>
      </c>
    </row>
    <row r="29" spans="2:5">
      <c r="B29" s="99" t="s">
        <v>31</v>
      </c>
      <c r="C29" s="177" t="s">
        <v>145</v>
      </c>
      <c r="D29" s="178" t="s">
        <v>428</v>
      </c>
      <c r="E29" s="109">
        <v>3944864.4900000007</v>
      </c>
    </row>
    <row r="30" spans="2:5">
      <c r="B30" s="99" t="s">
        <v>4</v>
      </c>
      <c r="C30" s="177" t="s">
        <v>65</v>
      </c>
      <c r="D30" s="178" t="s">
        <v>429</v>
      </c>
      <c r="E30" s="109">
        <v>3876566</v>
      </c>
    </row>
    <row r="31" spans="2:5">
      <c r="B31" s="106" t="s">
        <v>4</v>
      </c>
      <c r="C31" s="177" t="s">
        <v>77</v>
      </c>
      <c r="D31" s="178" t="s">
        <v>430</v>
      </c>
      <c r="E31" s="109">
        <v>3844152</v>
      </c>
    </row>
    <row r="32" spans="2:5">
      <c r="B32" s="204" t="s">
        <v>18</v>
      </c>
      <c r="C32" s="205" t="s">
        <v>42</v>
      </c>
      <c r="D32" s="178" t="s">
        <v>221</v>
      </c>
      <c r="E32" s="206">
        <v>3834190.8374984846</v>
      </c>
    </row>
    <row r="33" spans="2:5">
      <c r="B33" s="99" t="s">
        <v>37</v>
      </c>
      <c r="C33" s="177" t="s">
        <v>50</v>
      </c>
      <c r="D33" s="178" t="s">
        <v>431</v>
      </c>
      <c r="E33" s="109">
        <v>3808355.1574000004</v>
      </c>
    </row>
    <row r="34" spans="2:5">
      <c r="B34" s="99" t="s">
        <v>39</v>
      </c>
      <c r="C34" s="177" t="s">
        <v>50</v>
      </c>
      <c r="D34" s="178" t="s">
        <v>192</v>
      </c>
      <c r="E34" s="109">
        <v>3755542.820000194</v>
      </c>
    </row>
    <row r="35" spans="2:5">
      <c r="B35" s="99" t="s">
        <v>4</v>
      </c>
      <c r="C35" s="177" t="s">
        <v>74</v>
      </c>
      <c r="D35" s="178" t="s">
        <v>432</v>
      </c>
      <c r="E35" s="109">
        <v>3752648</v>
      </c>
    </row>
    <row r="36" spans="2:5">
      <c r="B36" s="99" t="s">
        <v>39</v>
      </c>
      <c r="C36" s="177" t="s">
        <v>76</v>
      </c>
      <c r="D36" s="178" t="s">
        <v>191</v>
      </c>
      <c r="E36" s="109">
        <v>3639569.5700000189</v>
      </c>
    </row>
    <row r="37" spans="2:5">
      <c r="B37" s="99" t="s">
        <v>31</v>
      </c>
      <c r="C37" s="177" t="s">
        <v>90</v>
      </c>
      <c r="D37" s="178" t="s">
        <v>433</v>
      </c>
      <c r="E37" s="109">
        <v>3528711.6599999988</v>
      </c>
    </row>
    <row r="38" spans="2:5">
      <c r="B38" s="99" t="s">
        <v>31</v>
      </c>
      <c r="C38" s="177" t="s">
        <v>74</v>
      </c>
      <c r="D38" s="178" t="s">
        <v>193</v>
      </c>
      <c r="E38" s="109">
        <v>3513674.7400000384</v>
      </c>
    </row>
    <row r="39" spans="2:5">
      <c r="B39" s="99" t="s">
        <v>39</v>
      </c>
      <c r="C39" s="177" t="s">
        <v>80</v>
      </c>
      <c r="D39" s="178" t="s">
        <v>189</v>
      </c>
      <c r="E39" s="109">
        <v>3493178.4999999939</v>
      </c>
    </row>
    <row r="40" spans="2:5" ht="27.6">
      <c r="B40" s="99" t="s">
        <v>5</v>
      </c>
      <c r="C40" s="177" t="s">
        <v>50</v>
      </c>
      <c r="D40" s="178" t="s">
        <v>166</v>
      </c>
      <c r="E40" s="109">
        <v>3325785.080500022</v>
      </c>
    </row>
    <row r="41" spans="2:5">
      <c r="B41" s="99" t="s">
        <v>4</v>
      </c>
      <c r="C41" s="177" t="s">
        <v>52</v>
      </c>
      <c r="D41" s="178" t="s">
        <v>434</v>
      </c>
      <c r="E41" s="109">
        <v>3314896</v>
      </c>
    </row>
    <row r="42" spans="2:5">
      <c r="B42" s="99" t="s">
        <v>5</v>
      </c>
      <c r="C42" s="177" t="s">
        <v>131</v>
      </c>
      <c r="D42" s="178" t="s">
        <v>435</v>
      </c>
      <c r="E42" s="109">
        <v>3259590.9990000017</v>
      </c>
    </row>
    <row r="43" spans="2:5">
      <c r="B43" s="99" t="s">
        <v>11</v>
      </c>
      <c r="C43" s="177" t="s">
        <v>53</v>
      </c>
      <c r="D43" s="178" t="s">
        <v>110</v>
      </c>
      <c r="E43" s="109">
        <v>3256970</v>
      </c>
    </row>
    <row r="44" spans="2:5">
      <c r="B44" s="99" t="s">
        <v>37</v>
      </c>
      <c r="C44" s="177" t="s">
        <v>65</v>
      </c>
      <c r="D44" s="178" t="s">
        <v>344</v>
      </c>
      <c r="E44" s="109">
        <v>3238089.3077597078</v>
      </c>
    </row>
    <row r="45" spans="2:5">
      <c r="B45" s="99" t="s">
        <v>10</v>
      </c>
      <c r="C45" s="177" t="s">
        <v>88</v>
      </c>
      <c r="D45" s="178" t="s">
        <v>420</v>
      </c>
      <c r="E45" s="109">
        <v>3229680.6009437367</v>
      </c>
    </row>
    <row r="46" spans="2:5">
      <c r="B46" s="99" t="s">
        <v>39</v>
      </c>
      <c r="C46" s="177" t="s">
        <v>74</v>
      </c>
      <c r="D46" s="178" t="s">
        <v>193</v>
      </c>
      <c r="E46" s="109">
        <v>3175264.2499999893</v>
      </c>
    </row>
    <row r="47" spans="2:5">
      <c r="B47" s="99" t="s">
        <v>4</v>
      </c>
      <c r="C47" s="177" t="s">
        <v>75</v>
      </c>
      <c r="D47" s="178" t="s">
        <v>436</v>
      </c>
      <c r="E47" s="109">
        <v>3112165</v>
      </c>
    </row>
    <row r="48" spans="2:5">
      <c r="B48" s="99" t="s">
        <v>4</v>
      </c>
      <c r="C48" s="177" t="s">
        <v>76</v>
      </c>
      <c r="D48" s="178" t="s">
        <v>437</v>
      </c>
      <c r="E48" s="109">
        <v>3066813</v>
      </c>
    </row>
    <row r="49" spans="2:5">
      <c r="B49" s="99" t="s">
        <v>9</v>
      </c>
      <c r="C49" s="177" t="s">
        <v>88</v>
      </c>
      <c r="D49" s="178" t="s">
        <v>420</v>
      </c>
      <c r="E49" s="109">
        <v>3038083.8800000059</v>
      </c>
    </row>
    <row r="50" spans="2:5">
      <c r="B50" s="99" t="s">
        <v>16</v>
      </c>
      <c r="C50" s="177" t="s">
        <v>56</v>
      </c>
      <c r="D50" s="178" t="s">
        <v>167</v>
      </c>
      <c r="E50" s="109">
        <v>3033415.0599999977</v>
      </c>
    </row>
    <row r="51" spans="2:5">
      <c r="B51" s="99" t="s">
        <v>10</v>
      </c>
      <c r="C51" s="177" t="s">
        <v>54</v>
      </c>
      <c r="D51" s="178" t="s">
        <v>241</v>
      </c>
      <c r="E51" s="109">
        <v>2695578.8584917998</v>
      </c>
    </row>
    <row r="52" spans="2:5">
      <c r="B52" s="99" t="s">
        <v>7</v>
      </c>
      <c r="C52" s="177" t="s">
        <v>109</v>
      </c>
      <c r="D52" s="178" t="s">
        <v>427</v>
      </c>
      <c r="E52" s="109">
        <v>2667964.9500000007</v>
      </c>
    </row>
    <row r="53" spans="2:5">
      <c r="B53" s="99" t="s">
        <v>7</v>
      </c>
      <c r="C53" s="177" t="s">
        <v>78</v>
      </c>
      <c r="D53" s="178" t="s">
        <v>246</v>
      </c>
      <c r="E53" s="109">
        <v>2601664.4899999998</v>
      </c>
    </row>
    <row r="54" spans="2:5">
      <c r="B54" s="99" t="s">
        <v>19</v>
      </c>
      <c r="C54" s="177" t="s">
        <v>44</v>
      </c>
      <c r="D54" s="178" t="s">
        <v>545</v>
      </c>
      <c r="E54" s="109">
        <v>2593948.95763232</v>
      </c>
    </row>
    <row r="55" spans="2:5">
      <c r="B55" s="99" t="s">
        <v>38</v>
      </c>
      <c r="C55" s="177" t="s">
        <v>57</v>
      </c>
      <c r="D55" s="178" t="s">
        <v>423</v>
      </c>
      <c r="E55" s="109">
        <v>2567035.0899999975</v>
      </c>
    </row>
    <row r="56" spans="2:5">
      <c r="B56" s="99" t="s">
        <v>5</v>
      </c>
      <c r="C56" s="177" t="s">
        <v>56</v>
      </c>
      <c r="D56" s="178" t="s">
        <v>167</v>
      </c>
      <c r="E56" s="109">
        <v>2554696.8875000053</v>
      </c>
    </row>
    <row r="57" spans="2:5">
      <c r="B57" s="99" t="s">
        <v>33</v>
      </c>
      <c r="C57" s="177" t="s">
        <v>42</v>
      </c>
      <c r="D57" s="178" t="s">
        <v>190</v>
      </c>
      <c r="E57" s="109">
        <v>2540281.9699997492</v>
      </c>
    </row>
    <row r="58" spans="2:5">
      <c r="B58" s="99" t="s">
        <v>6</v>
      </c>
      <c r="C58" s="177" t="s">
        <v>70</v>
      </c>
      <c r="D58" s="178" t="s">
        <v>197</v>
      </c>
      <c r="E58" s="109">
        <v>2538580.3894839939</v>
      </c>
    </row>
    <row r="59" spans="2:5">
      <c r="B59" s="99" t="s">
        <v>5</v>
      </c>
      <c r="C59" s="177" t="s">
        <v>88</v>
      </c>
      <c r="D59" s="178" t="s">
        <v>439</v>
      </c>
      <c r="E59" s="109">
        <v>2523292.4645000007</v>
      </c>
    </row>
    <row r="60" spans="2:5">
      <c r="B60" s="99" t="s">
        <v>37</v>
      </c>
      <c r="C60" s="177" t="s">
        <v>72</v>
      </c>
      <c r="D60" s="178" t="s">
        <v>440</v>
      </c>
      <c r="E60" s="109">
        <v>2506122.9708146513</v>
      </c>
    </row>
    <row r="61" spans="2:5">
      <c r="B61" s="99" t="s">
        <v>38</v>
      </c>
      <c r="C61" s="177" t="s">
        <v>127</v>
      </c>
      <c r="D61" s="178" t="s">
        <v>379</v>
      </c>
      <c r="E61" s="109">
        <v>2496794.0199999996</v>
      </c>
    </row>
    <row r="62" spans="2:5">
      <c r="B62" s="99" t="s">
        <v>36</v>
      </c>
      <c r="C62" s="177" t="s">
        <v>64</v>
      </c>
      <c r="D62" s="178" t="s">
        <v>342</v>
      </c>
      <c r="E62" s="109">
        <v>2485228.0700000003</v>
      </c>
    </row>
    <row r="63" spans="2:5">
      <c r="B63" s="99" t="s">
        <v>9</v>
      </c>
      <c r="C63" s="177" t="s">
        <v>124</v>
      </c>
      <c r="D63" s="178" t="s">
        <v>441</v>
      </c>
      <c r="E63" s="109">
        <v>2465390.7600000007</v>
      </c>
    </row>
    <row r="64" spans="2:5">
      <c r="B64" s="106" t="s">
        <v>38</v>
      </c>
      <c r="C64" s="177" t="s">
        <v>42</v>
      </c>
      <c r="D64" s="178" t="s">
        <v>190</v>
      </c>
      <c r="E64" s="109">
        <v>2462101.4499998339</v>
      </c>
    </row>
    <row r="65" spans="2:5">
      <c r="B65" s="99" t="s">
        <v>5</v>
      </c>
      <c r="C65" s="177" t="s">
        <v>55</v>
      </c>
      <c r="D65" s="178" t="s">
        <v>442</v>
      </c>
      <c r="E65" s="109">
        <v>2428387.9840000006</v>
      </c>
    </row>
    <row r="66" spans="2:5">
      <c r="B66" s="106" t="s">
        <v>17</v>
      </c>
      <c r="C66" s="177" t="s">
        <v>56</v>
      </c>
      <c r="D66" s="178" t="s">
        <v>167</v>
      </c>
      <c r="E66" s="109">
        <v>2414028.4239999647</v>
      </c>
    </row>
    <row r="67" spans="2:5">
      <c r="B67" s="99" t="s">
        <v>16</v>
      </c>
      <c r="C67" s="177" t="s">
        <v>84</v>
      </c>
      <c r="D67" s="178" t="s">
        <v>169</v>
      </c>
      <c r="E67" s="109">
        <v>2390029.226499992</v>
      </c>
    </row>
    <row r="68" spans="2:5">
      <c r="B68" s="99" t="s">
        <v>15</v>
      </c>
      <c r="C68" s="177" t="s">
        <v>71</v>
      </c>
      <c r="D68" s="178" t="s">
        <v>314</v>
      </c>
      <c r="E68" s="109">
        <v>2369861.4999999967</v>
      </c>
    </row>
    <row r="69" spans="2:5">
      <c r="B69" s="99" t="s">
        <v>10</v>
      </c>
      <c r="C69" s="177" t="s">
        <v>55</v>
      </c>
      <c r="D69" s="178" t="s">
        <v>417</v>
      </c>
      <c r="E69" s="109">
        <v>2359328.6325552361</v>
      </c>
    </row>
    <row r="70" spans="2:5">
      <c r="B70" s="99" t="s">
        <v>6</v>
      </c>
      <c r="C70" s="177" t="s">
        <v>126</v>
      </c>
      <c r="D70" s="178" t="s">
        <v>443</v>
      </c>
      <c r="E70" s="109">
        <v>2346387.6041461369</v>
      </c>
    </row>
    <row r="71" spans="2:5">
      <c r="B71" s="99" t="s">
        <v>9</v>
      </c>
      <c r="C71" s="177" t="s">
        <v>123</v>
      </c>
      <c r="D71" s="178" t="s">
        <v>444</v>
      </c>
      <c r="E71" s="109">
        <v>2326316.2500000014</v>
      </c>
    </row>
    <row r="72" spans="2:5">
      <c r="B72" s="99" t="s">
        <v>7</v>
      </c>
      <c r="C72" s="177" t="s">
        <v>65</v>
      </c>
      <c r="D72" s="178" t="s">
        <v>445</v>
      </c>
      <c r="E72" s="109">
        <v>2227608.2699999991</v>
      </c>
    </row>
    <row r="73" spans="2:5">
      <c r="B73" s="99" t="s">
        <v>38</v>
      </c>
      <c r="C73" s="177" t="s">
        <v>44</v>
      </c>
      <c r="D73" s="178" t="s">
        <v>195</v>
      </c>
      <c r="E73" s="109">
        <v>2179605.3200000045</v>
      </c>
    </row>
    <row r="74" spans="2:5">
      <c r="B74" s="99" t="s">
        <v>7</v>
      </c>
      <c r="C74" s="177" t="s">
        <v>80</v>
      </c>
      <c r="D74" s="178" t="s">
        <v>189</v>
      </c>
      <c r="E74" s="109">
        <v>2174016.3299999982</v>
      </c>
    </row>
    <row r="75" spans="2:5">
      <c r="B75" s="99" t="s">
        <v>39</v>
      </c>
      <c r="C75" s="177" t="s">
        <v>60</v>
      </c>
      <c r="D75" s="178" t="s">
        <v>446</v>
      </c>
      <c r="E75" s="109">
        <v>2160555.2599999974</v>
      </c>
    </row>
    <row r="76" spans="2:5">
      <c r="B76" s="99" t="s">
        <v>4</v>
      </c>
      <c r="C76" s="177" t="s">
        <v>111</v>
      </c>
      <c r="D76" s="178" t="s">
        <v>141</v>
      </c>
      <c r="E76" s="109">
        <v>2144716</v>
      </c>
    </row>
    <row r="77" spans="2:5">
      <c r="B77" s="99" t="s">
        <v>10</v>
      </c>
      <c r="C77" s="177" t="s">
        <v>65</v>
      </c>
      <c r="D77" s="178" t="s">
        <v>445</v>
      </c>
      <c r="E77" s="109">
        <v>2132078.1</v>
      </c>
    </row>
    <row r="78" spans="2:5">
      <c r="B78" s="99" t="s">
        <v>7</v>
      </c>
      <c r="C78" s="177" t="s">
        <v>71</v>
      </c>
      <c r="D78" s="178" t="s">
        <v>314</v>
      </c>
      <c r="E78" s="109">
        <v>2089630.11</v>
      </c>
    </row>
    <row r="79" spans="2:5">
      <c r="B79" s="99" t="s">
        <v>37</v>
      </c>
      <c r="C79" s="177" t="s">
        <v>52</v>
      </c>
      <c r="D79" s="178" t="s">
        <v>447</v>
      </c>
      <c r="E79" s="117">
        <v>2047285.4808</v>
      </c>
    </row>
    <row r="80" spans="2:5">
      <c r="B80" s="99" t="s">
        <v>15</v>
      </c>
      <c r="C80" s="177" t="s">
        <v>50</v>
      </c>
      <c r="D80" s="178" t="s">
        <v>192</v>
      </c>
      <c r="E80" s="109">
        <v>2031883.7100000104</v>
      </c>
    </row>
    <row r="81" spans="2:5" ht="27.6">
      <c r="B81" s="99" t="s">
        <v>17</v>
      </c>
      <c r="C81" s="177" t="s">
        <v>50</v>
      </c>
      <c r="D81" s="178" t="s">
        <v>166</v>
      </c>
      <c r="E81" s="109">
        <v>1977811.9344999958</v>
      </c>
    </row>
    <row r="82" spans="2:5">
      <c r="B82" s="99" t="s">
        <v>11</v>
      </c>
      <c r="C82" s="177" t="s">
        <v>71</v>
      </c>
      <c r="D82" s="178" t="s">
        <v>422</v>
      </c>
      <c r="E82" s="109">
        <v>1951414</v>
      </c>
    </row>
    <row r="83" spans="2:5">
      <c r="B83" s="99" t="s">
        <v>10</v>
      </c>
      <c r="C83" s="177" t="s">
        <v>56</v>
      </c>
      <c r="D83" s="178" t="s">
        <v>312</v>
      </c>
      <c r="E83" s="109">
        <v>1937107.17</v>
      </c>
    </row>
    <row r="84" spans="2:5">
      <c r="B84" s="99" t="s">
        <v>39</v>
      </c>
      <c r="C84" s="177" t="s">
        <v>55</v>
      </c>
      <c r="D84" s="178" t="s">
        <v>417</v>
      </c>
      <c r="E84" s="109">
        <v>1919534.73</v>
      </c>
    </row>
    <row r="85" spans="2:5">
      <c r="B85" s="99" t="s">
        <v>10</v>
      </c>
      <c r="C85" s="177" t="s">
        <v>75</v>
      </c>
      <c r="D85" s="178" t="s">
        <v>244</v>
      </c>
      <c r="E85" s="117">
        <v>1917787.919999999</v>
      </c>
    </row>
    <row r="86" spans="2:5">
      <c r="B86" s="99" t="s">
        <v>39</v>
      </c>
      <c r="C86" s="177" t="s">
        <v>59</v>
      </c>
      <c r="D86" s="178" t="s">
        <v>448</v>
      </c>
      <c r="E86" s="109">
        <v>1898352.0099999991</v>
      </c>
    </row>
    <row r="87" spans="2:5">
      <c r="B87" s="99" t="s">
        <v>38</v>
      </c>
      <c r="C87" s="177" t="s">
        <v>59</v>
      </c>
      <c r="D87" s="178" t="s">
        <v>448</v>
      </c>
      <c r="E87" s="109">
        <v>1890261.829999997</v>
      </c>
    </row>
    <row r="88" spans="2:5">
      <c r="B88" s="99" t="s">
        <v>15</v>
      </c>
      <c r="C88" s="177" t="s">
        <v>62</v>
      </c>
      <c r="D88" s="178" t="s">
        <v>449</v>
      </c>
      <c r="E88" s="109">
        <v>1885072.4800000039</v>
      </c>
    </row>
    <row r="89" spans="2:5">
      <c r="B89" s="99" t="s">
        <v>6</v>
      </c>
      <c r="C89" s="177" t="s">
        <v>51</v>
      </c>
      <c r="D89" s="178" t="s">
        <v>194</v>
      </c>
      <c r="E89" s="109">
        <v>1880909.8339720981</v>
      </c>
    </row>
    <row r="90" spans="2:5">
      <c r="B90" s="99" t="s">
        <v>10</v>
      </c>
      <c r="C90" s="177" t="s">
        <v>71</v>
      </c>
      <c r="D90" s="178" t="s">
        <v>314</v>
      </c>
      <c r="E90" s="109">
        <v>1825778.8900000001</v>
      </c>
    </row>
    <row r="91" spans="2:5" ht="27.6">
      <c r="B91" s="99" t="s">
        <v>17</v>
      </c>
      <c r="C91" s="177" t="s">
        <v>80</v>
      </c>
      <c r="D91" s="178" t="s">
        <v>168</v>
      </c>
      <c r="E91" s="109">
        <v>1786533.6379999998</v>
      </c>
    </row>
    <row r="92" spans="2:5">
      <c r="B92" s="99" t="s">
        <v>14</v>
      </c>
      <c r="C92" s="177" t="s">
        <v>81</v>
      </c>
      <c r="D92" s="178" t="s">
        <v>243</v>
      </c>
      <c r="E92" s="109">
        <v>1781718.7620359971</v>
      </c>
    </row>
    <row r="93" spans="2:5" ht="27.6">
      <c r="B93" s="99" t="s">
        <v>5</v>
      </c>
      <c r="C93" s="177" t="s">
        <v>160</v>
      </c>
      <c r="D93" s="178" t="s">
        <v>450</v>
      </c>
      <c r="E93" s="109">
        <v>1747250.4545000009</v>
      </c>
    </row>
    <row r="94" spans="2:5">
      <c r="B94" s="99" t="s">
        <v>37</v>
      </c>
      <c r="C94" s="177" t="s">
        <v>101</v>
      </c>
      <c r="D94" s="178" t="s">
        <v>451</v>
      </c>
      <c r="E94" s="109">
        <v>1723189.5977</v>
      </c>
    </row>
    <row r="95" spans="2:5">
      <c r="B95" s="99" t="s">
        <v>9</v>
      </c>
      <c r="C95" s="177" t="s">
        <v>66</v>
      </c>
      <c r="D95" s="178" t="s">
        <v>421</v>
      </c>
      <c r="E95" s="109">
        <v>1719023.6700000002</v>
      </c>
    </row>
    <row r="96" spans="2:5">
      <c r="B96" s="106" t="s">
        <v>37</v>
      </c>
      <c r="C96" s="177" t="s">
        <v>68</v>
      </c>
      <c r="D96" s="178" t="s">
        <v>452</v>
      </c>
      <c r="E96" s="109">
        <v>1711654.7045</v>
      </c>
    </row>
    <row r="97" spans="2:5">
      <c r="B97" s="99" t="s">
        <v>38</v>
      </c>
      <c r="C97" s="177" t="s">
        <v>78</v>
      </c>
      <c r="D97" s="178" t="s">
        <v>246</v>
      </c>
      <c r="E97" s="109">
        <v>1708640.820000001</v>
      </c>
    </row>
    <row r="98" spans="2:5">
      <c r="B98" s="99" t="s">
        <v>37</v>
      </c>
      <c r="C98" s="177" t="s">
        <v>80</v>
      </c>
      <c r="D98" s="178" t="s">
        <v>453</v>
      </c>
      <c r="E98" s="109">
        <v>1698727.7794999999</v>
      </c>
    </row>
    <row r="99" spans="2:5">
      <c r="B99" s="99" t="s">
        <v>9</v>
      </c>
      <c r="C99" s="177" t="s">
        <v>59</v>
      </c>
      <c r="D99" s="178" t="s">
        <v>448</v>
      </c>
      <c r="E99" s="109">
        <v>1673581.4100000018</v>
      </c>
    </row>
    <row r="100" spans="2:5">
      <c r="B100" s="99" t="s">
        <v>10</v>
      </c>
      <c r="C100" s="177" t="s">
        <v>72</v>
      </c>
      <c r="D100" s="178" t="s">
        <v>315</v>
      </c>
      <c r="E100" s="109">
        <v>1654654.560000001</v>
      </c>
    </row>
    <row r="101" spans="2:5">
      <c r="B101" s="99" t="s">
        <v>38</v>
      </c>
      <c r="C101" s="177" t="s">
        <v>60</v>
      </c>
      <c r="D101" s="178" t="s">
        <v>446</v>
      </c>
      <c r="E101" s="109">
        <v>1653032.7699999986</v>
      </c>
    </row>
    <row r="102" spans="2:5" ht="27.6">
      <c r="B102" s="99" t="s">
        <v>5</v>
      </c>
      <c r="C102" s="177" t="s">
        <v>66</v>
      </c>
      <c r="D102" s="178" t="s">
        <v>454</v>
      </c>
      <c r="E102" s="109">
        <v>1644230.8879999998</v>
      </c>
    </row>
    <row r="103" spans="2:5">
      <c r="B103" s="99" t="s">
        <v>9</v>
      </c>
      <c r="C103" s="177" t="s">
        <v>74</v>
      </c>
      <c r="D103" s="178" t="s">
        <v>193</v>
      </c>
      <c r="E103" s="109">
        <v>1618149.7199999909</v>
      </c>
    </row>
    <row r="104" spans="2:5">
      <c r="B104" s="99" t="s">
        <v>16</v>
      </c>
      <c r="C104" s="177" t="s">
        <v>42</v>
      </c>
      <c r="D104" s="178" t="s">
        <v>221</v>
      </c>
      <c r="E104" s="109">
        <v>1544429.3534999131</v>
      </c>
    </row>
    <row r="105" spans="2:5">
      <c r="B105" s="99" t="s">
        <v>38</v>
      </c>
      <c r="C105" s="177" t="s">
        <v>128</v>
      </c>
      <c r="D105" s="178" t="s">
        <v>455</v>
      </c>
      <c r="E105" s="109">
        <v>1537122.2800000005</v>
      </c>
    </row>
    <row r="106" spans="2:5">
      <c r="B106" s="99" t="s">
        <v>7</v>
      </c>
      <c r="C106" s="177" t="s">
        <v>59</v>
      </c>
      <c r="D106" s="178" t="s">
        <v>448</v>
      </c>
      <c r="E106" s="109">
        <v>1526412.2799999993</v>
      </c>
    </row>
    <row r="107" spans="2:5">
      <c r="B107" s="99" t="s">
        <v>11</v>
      </c>
      <c r="C107" s="177" t="s">
        <v>65</v>
      </c>
      <c r="D107" s="178" t="s">
        <v>429</v>
      </c>
      <c r="E107" s="109">
        <v>1504231</v>
      </c>
    </row>
    <row r="108" spans="2:5">
      <c r="B108" s="99" t="s">
        <v>37</v>
      </c>
      <c r="C108" s="177" t="s">
        <v>81</v>
      </c>
      <c r="D108" s="178" t="s">
        <v>456</v>
      </c>
      <c r="E108" s="109">
        <v>1501166.0355</v>
      </c>
    </row>
    <row r="109" spans="2:5">
      <c r="B109" s="99" t="s">
        <v>38</v>
      </c>
      <c r="C109" s="177" t="s">
        <v>82</v>
      </c>
      <c r="D109" s="178" t="s">
        <v>242</v>
      </c>
      <c r="E109" s="109">
        <v>1497822.1699999801</v>
      </c>
    </row>
    <row r="110" spans="2:5">
      <c r="B110" s="99" t="s">
        <v>36</v>
      </c>
      <c r="C110" s="177" t="s">
        <v>50</v>
      </c>
      <c r="D110" s="178" t="s">
        <v>345</v>
      </c>
      <c r="E110" s="109">
        <v>1469549.1927783436</v>
      </c>
    </row>
    <row r="111" spans="2:5">
      <c r="B111" s="99" t="s">
        <v>39</v>
      </c>
      <c r="C111" s="177" t="s">
        <v>78</v>
      </c>
      <c r="D111" s="178" t="s">
        <v>246</v>
      </c>
      <c r="E111" s="109">
        <v>1454754.01</v>
      </c>
    </row>
    <row r="112" spans="2:5">
      <c r="B112" s="99" t="s">
        <v>7</v>
      </c>
      <c r="C112" s="177" t="s">
        <v>60</v>
      </c>
      <c r="D112" s="178" t="s">
        <v>446</v>
      </c>
      <c r="E112" s="109">
        <v>1451429.3500000015</v>
      </c>
    </row>
    <row r="113" spans="2:5">
      <c r="B113" s="99" t="s">
        <v>10</v>
      </c>
      <c r="C113" s="177" t="s">
        <v>78</v>
      </c>
      <c r="D113" s="178" t="s">
        <v>246</v>
      </c>
      <c r="E113" s="109">
        <v>1440334.3115268527</v>
      </c>
    </row>
    <row r="114" spans="2:5">
      <c r="B114" s="99" t="s">
        <v>36</v>
      </c>
      <c r="C114" s="177" t="s">
        <v>67</v>
      </c>
      <c r="D114" s="178" t="s">
        <v>457</v>
      </c>
      <c r="E114" s="109">
        <v>1438032.3803399322</v>
      </c>
    </row>
    <row r="115" spans="2:5">
      <c r="B115" s="99" t="s">
        <v>13</v>
      </c>
      <c r="C115" s="177" t="s">
        <v>50</v>
      </c>
      <c r="D115" s="178" t="s">
        <v>192</v>
      </c>
      <c r="E115" s="109">
        <v>1413651.3390000002</v>
      </c>
    </row>
    <row r="116" spans="2:5">
      <c r="B116" s="99" t="s">
        <v>37</v>
      </c>
      <c r="C116" s="177" t="s">
        <v>100</v>
      </c>
      <c r="D116" s="178" t="s">
        <v>458</v>
      </c>
      <c r="E116" s="109">
        <v>1408890.9575</v>
      </c>
    </row>
    <row r="117" spans="2:5">
      <c r="B117" s="99" t="s">
        <v>38</v>
      </c>
      <c r="C117" s="177" t="s">
        <v>50</v>
      </c>
      <c r="D117" s="178" t="s">
        <v>192</v>
      </c>
      <c r="E117" s="109">
        <v>1387399.79000001</v>
      </c>
    </row>
    <row r="118" spans="2:5">
      <c r="B118" s="99" t="s">
        <v>9</v>
      </c>
      <c r="C118" s="177" t="s">
        <v>78</v>
      </c>
      <c r="D118" s="178" t="s">
        <v>246</v>
      </c>
      <c r="E118" s="109">
        <v>1377302.8000000003</v>
      </c>
    </row>
    <row r="119" spans="2:5">
      <c r="B119" s="99" t="s">
        <v>6</v>
      </c>
      <c r="C119" s="177" t="s">
        <v>49</v>
      </c>
      <c r="D119" s="178" t="s">
        <v>459</v>
      </c>
      <c r="E119" s="109">
        <v>1341219.0218918787</v>
      </c>
    </row>
    <row r="120" spans="2:5">
      <c r="B120" s="99" t="s">
        <v>39</v>
      </c>
      <c r="C120" s="177" t="s">
        <v>111</v>
      </c>
      <c r="D120" s="178" t="s">
        <v>460</v>
      </c>
      <c r="E120" s="109">
        <v>1324106.9700000014</v>
      </c>
    </row>
    <row r="121" spans="2:5">
      <c r="B121" s="99" t="s">
        <v>10</v>
      </c>
      <c r="C121" s="177" t="s">
        <v>50</v>
      </c>
      <c r="D121" s="178" t="s">
        <v>192</v>
      </c>
      <c r="E121" s="109">
        <v>1323608.56</v>
      </c>
    </row>
    <row r="122" spans="2:5">
      <c r="B122" s="99" t="s">
        <v>7</v>
      </c>
      <c r="C122" s="177" t="s">
        <v>72</v>
      </c>
      <c r="D122" s="178" t="s">
        <v>315</v>
      </c>
      <c r="E122" s="109">
        <v>1319922.2700000003</v>
      </c>
    </row>
    <row r="123" spans="2:5">
      <c r="B123" s="99" t="s">
        <v>36</v>
      </c>
      <c r="C123" s="177" t="s">
        <v>66</v>
      </c>
      <c r="D123" s="178" t="s">
        <v>461</v>
      </c>
      <c r="E123" s="109">
        <v>1306194.7399999998</v>
      </c>
    </row>
    <row r="124" spans="2:5">
      <c r="B124" s="99" t="s">
        <v>15</v>
      </c>
      <c r="C124" s="177" t="s">
        <v>72</v>
      </c>
      <c r="D124" s="178" t="s">
        <v>315</v>
      </c>
      <c r="E124" s="109">
        <v>1302550.3499999992</v>
      </c>
    </row>
    <row r="125" spans="2:5">
      <c r="B125" s="99" t="s">
        <v>23</v>
      </c>
      <c r="C125" s="177" t="s">
        <v>42</v>
      </c>
      <c r="D125" s="178" t="s">
        <v>283</v>
      </c>
      <c r="E125" s="109">
        <v>1256824.3</v>
      </c>
    </row>
    <row r="126" spans="2:5">
      <c r="B126" s="99" t="s">
        <v>39</v>
      </c>
      <c r="C126" s="177" t="s">
        <v>72</v>
      </c>
      <c r="D126" s="178" t="s">
        <v>315</v>
      </c>
      <c r="E126" s="109">
        <v>1256551.8600000015</v>
      </c>
    </row>
    <row r="127" spans="2:5">
      <c r="B127" s="99" t="s">
        <v>13</v>
      </c>
      <c r="C127" s="177" t="s">
        <v>51</v>
      </c>
      <c r="D127" s="178" t="s">
        <v>462</v>
      </c>
      <c r="E127" s="109">
        <v>1183990.1979</v>
      </c>
    </row>
    <row r="128" spans="2:5">
      <c r="B128" s="99" t="s">
        <v>11</v>
      </c>
      <c r="C128" s="177" t="s">
        <v>72</v>
      </c>
      <c r="D128" s="178" t="s">
        <v>426</v>
      </c>
      <c r="E128" s="109">
        <v>1144575</v>
      </c>
    </row>
    <row r="129" spans="2:5">
      <c r="B129" s="99" t="s">
        <v>36</v>
      </c>
      <c r="C129" s="177" t="s">
        <v>71</v>
      </c>
      <c r="D129" s="178" t="s">
        <v>346</v>
      </c>
      <c r="E129" s="109">
        <v>1137706.7700000009</v>
      </c>
    </row>
    <row r="130" spans="2:5" ht="27.6">
      <c r="B130" s="99" t="s">
        <v>16</v>
      </c>
      <c r="C130" s="177" t="s">
        <v>80</v>
      </c>
      <c r="D130" s="178" t="s">
        <v>168</v>
      </c>
      <c r="E130" s="109">
        <v>1126532.8630000006</v>
      </c>
    </row>
    <row r="131" spans="2:5">
      <c r="B131" s="99" t="s">
        <v>11</v>
      </c>
      <c r="C131" s="177" t="s">
        <v>75</v>
      </c>
      <c r="D131" s="178" t="s">
        <v>436</v>
      </c>
      <c r="E131" s="109">
        <v>1110171</v>
      </c>
    </row>
    <row r="132" spans="2:5">
      <c r="B132" s="99" t="s">
        <v>11</v>
      </c>
      <c r="C132" s="177" t="s">
        <v>74</v>
      </c>
      <c r="D132" s="178" t="s">
        <v>432</v>
      </c>
      <c r="E132" s="109">
        <v>1106481</v>
      </c>
    </row>
    <row r="133" spans="2:5">
      <c r="B133" s="99" t="s">
        <v>40</v>
      </c>
      <c r="C133" s="177" t="s">
        <v>50</v>
      </c>
      <c r="D133" s="178" t="s">
        <v>73</v>
      </c>
      <c r="E133" s="109">
        <v>1086554</v>
      </c>
    </row>
    <row r="134" spans="2:5">
      <c r="B134" s="99" t="s">
        <v>11</v>
      </c>
      <c r="C134" s="177" t="s">
        <v>52</v>
      </c>
      <c r="D134" s="178" t="s">
        <v>434</v>
      </c>
      <c r="E134" s="109">
        <v>1080879</v>
      </c>
    </row>
    <row r="135" spans="2:5">
      <c r="B135" s="99" t="s">
        <v>36</v>
      </c>
      <c r="C135" s="177" t="s">
        <v>65</v>
      </c>
      <c r="D135" s="178" t="s">
        <v>344</v>
      </c>
      <c r="E135" s="109">
        <v>1032605.3399999999</v>
      </c>
    </row>
    <row r="136" spans="2:5">
      <c r="B136" s="99" t="s">
        <v>21</v>
      </c>
      <c r="C136" s="177" t="s">
        <v>56</v>
      </c>
      <c r="D136" s="178" t="s">
        <v>348</v>
      </c>
      <c r="E136" s="109">
        <v>989183.36070081592</v>
      </c>
    </row>
    <row r="137" spans="2:5">
      <c r="B137" s="99" t="s">
        <v>11</v>
      </c>
      <c r="C137" s="177" t="s">
        <v>76</v>
      </c>
      <c r="D137" s="178" t="s">
        <v>437</v>
      </c>
      <c r="E137" s="109">
        <v>975162</v>
      </c>
    </row>
    <row r="138" spans="2:5">
      <c r="B138" s="99" t="s">
        <v>21</v>
      </c>
      <c r="C138" s="177" t="s">
        <v>50</v>
      </c>
      <c r="D138" s="178" t="s">
        <v>463</v>
      </c>
      <c r="E138" s="109">
        <v>960325.95262187975</v>
      </c>
    </row>
    <row r="139" spans="2:5">
      <c r="B139" s="99" t="s">
        <v>15</v>
      </c>
      <c r="C139" s="177" t="s">
        <v>65</v>
      </c>
      <c r="D139" s="178" t="s">
        <v>445</v>
      </c>
      <c r="E139" s="109">
        <v>953712.06000000122</v>
      </c>
    </row>
    <row r="140" spans="2:5">
      <c r="B140" s="99" t="s">
        <v>36</v>
      </c>
      <c r="C140" s="177" t="s">
        <v>140</v>
      </c>
      <c r="D140" s="178" t="s">
        <v>338</v>
      </c>
      <c r="E140" s="109">
        <v>924107.33999999985</v>
      </c>
    </row>
    <row r="141" spans="2:5">
      <c r="B141" s="99" t="s">
        <v>19</v>
      </c>
      <c r="C141" s="177" t="s">
        <v>104</v>
      </c>
      <c r="D141" s="178" t="s">
        <v>464</v>
      </c>
      <c r="E141" s="109">
        <v>898993.02019995602</v>
      </c>
    </row>
    <row r="142" spans="2:5">
      <c r="B142" s="99" t="s">
        <v>36</v>
      </c>
      <c r="C142" s="177" t="s">
        <v>68</v>
      </c>
      <c r="D142" s="178" t="s">
        <v>465</v>
      </c>
      <c r="E142" s="109">
        <v>862139.46280274005</v>
      </c>
    </row>
    <row r="143" spans="2:5">
      <c r="B143" s="99" t="s">
        <v>11</v>
      </c>
      <c r="C143" s="177" t="s">
        <v>150</v>
      </c>
      <c r="D143" s="178" t="s">
        <v>466</v>
      </c>
      <c r="E143" s="109">
        <v>858578</v>
      </c>
    </row>
    <row r="144" spans="2:5" ht="27.6">
      <c r="B144" s="99" t="s">
        <v>16</v>
      </c>
      <c r="C144" s="177" t="s">
        <v>85</v>
      </c>
      <c r="D144" s="178" t="s">
        <v>467</v>
      </c>
      <c r="E144" s="109">
        <v>848180.69400000002</v>
      </c>
    </row>
    <row r="145" spans="2:5">
      <c r="B145" s="99" t="s">
        <v>11</v>
      </c>
      <c r="C145" s="177" t="s">
        <v>151</v>
      </c>
      <c r="D145" s="178" t="s">
        <v>468</v>
      </c>
      <c r="E145" s="109">
        <v>844308</v>
      </c>
    </row>
    <row r="146" spans="2:5">
      <c r="B146" s="106" t="s">
        <v>14</v>
      </c>
      <c r="C146" s="177" t="s">
        <v>78</v>
      </c>
      <c r="D146" s="178" t="s">
        <v>246</v>
      </c>
      <c r="E146" s="109">
        <v>838484.75370700005</v>
      </c>
    </row>
    <row r="147" spans="2:5">
      <c r="B147" s="99" t="s">
        <v>15</v>
      </c>
      <c r="C147" s="177" t="s">
        <v>75</v>
      </c>
      <c r="D147" s="178" t="s">
        <v>244</v>
      </c>
      <c r="E147" s="109">
        <v>823796.04999999935</v>
      </c>
    </row>
    <row r="148" spans="2:5" ht="27.6">
      <c r="B148" s="204" t="s">
        <v>18</v>
      </c>
      <c r="C148" s="205" t="s">
        <v>43</v>
      </c>
      <c r="D148" s="178" t="s">
        <v>469</v>
      </c>
      <c r="E148" s="206">
        <v>820136.62700000068</v>
      </c>
    </row>
    <row r="149" spans="2:5">
      <c r="B149" s="99" t="s">
        <v>36</v>
      </c>
      <c r="C149" s="177" t="s">
        <v>69</v>
      </c>
      <c r="D149" s="178" t="s">
        <v>470</v>
      </c>
      <c r="E149" s="109">
        <v>794274.41030247114</v>
      </c>
    </row>
    <row r="150" spans="2:5">
      <c r="B150" s="99" t="s">
        <v>14</v>
      </c>
      <c r="C150" s="177" t="s">
        <v>71</v>
      </c>
      <c r="D150" s="178" t="s">
        <v>314</v>
      </c>
      <c r="E150" s="109">
        <v>785198.27575600066</v>
      </c>
    </row>
    <row r="151" spans="2:5">
      <c r="B151" s="99" t="s">
        <v>20</v>
      </c>
      <c r="C151" s="177" t="s">
        <v>103</v>
      </c>
      <c r="D151" s="178" t="s">
        <v>471</v>
      </c>
      <c r="E151" s="109">
        <v>781383</v>
      </c>
    </row>
    <row r="152" spans="2:5">
      <c r="B152" s="99" t="s">
        <v>36</v>
      </c>
      <c r="C152" s="177" t="s">
        <v>63</v>
      </c>
      <c r="D152" s="178" t="s">
        <v>472</v>
      </c>
      <c r="E152" s="109">
        <v>764438.52427953319</v>
      </c>
    </row>
    <row r="153" spans="2:5">
      <c r="B153" s="99" t="s">
        <v>14</v>
      </c>
      <c r="C153" s="177" t="s">
        <v>65</v>
      </c>
      <c r="D153" s="178" t="s">
        <v>445</v>
      </c>
      <c r="E153" s="109">
        <v>753114.39346099971</v>
      </c>
    </row>
    <row r="154" spans="2:5">
      <c r="B154" s="207" t="s">
        <v>18</v>
      </c>
      <c r="C154" s="205" t="s">
        <v>44</v>
      </c>
      <c r="D154" s="178" t="s">
        <v>267</v>
      </c>
      <c r="E154" s="206">
        <v>751474.63849999825</v>
      </c>
    </row>
    <row r="155" spans="2:5">
      <c r="B155" s="99" t="s">
        <v>16</v>
      </c>
      <c r="C155" s="177" t="s">
        <v>79</v>
      </c>
      <c r="D155" s="178" t="s">
        <v>174</v>
      </c>
      <c r="E155" s="109">
        <v>744409.06449998845</v>
      </c>
    </row>
    <row r="156" spans="2:5">
      <c r="B156" s="99" t="s">
        <v>15</v>
      </c>
      <c r="C156" s="177" t="s">
        <v>51</v>
      </c>
      <c r="D156" s="178" t="s">
        <v>194</v>
      </c>
      <c r="E156" s="109">
        <v>721330.07999999938</v>
      </c>
    </row>
    <row r="157" spans="2:5">
      <c r="B157" s="99" t="s">
        <v>14</v>
      </c>
      <c r="C157" s="177" t="s">
        <v>72</v>
      </c>
      <c r="D157" s="178" t="s">
        <v>315</v>
      </c>
      <c r="E157" s="109">
        <v>688545.12747199985</v>
      </c>
    </row>
    <row r="158" spans="2:5">
      <c r="B158" s="99" t="s">
        <v>13</v>
      </c>
      <c r="C158" s="177" t="s">
        <v>59</v>
      </c>
      <c r="D158" s="178" t="s">
        <v>448</v>
      </c>
      <c r="E158" s="109">
        <v>674479.0392</v>
      </c>
    </row>
    <row r="159" spans="2:5">
      <c r="B159" s="99" t="s">
        <v>14</v>
      </c>
      <c r="C159" s="177" t="s">
        <v>52</v>
      </c>
      <c r="D159" s="178" t="s">
        <v>473</v>
      </c>
      <c r="E159" s="109">
        <v>658567.69952099968</v>
      </c>
    </row>
    <row r="160" spans="2:5">
      <c r="B160" s="99" t="s">
        <v>13</v>
      </c>
      <c r="C160" s="177" t="s">
        <v>48</v>
      </c>
      <c r="D160" s="178" t="s">
        <v>474</v>
      </c>
      <c r="E160" s="109">
        <v>655947.18660000002</v>
      </c>
    </row>
    <row r="161" spans="2:5">
      <c r="B161" s="204" t="s">
        <v>18</v>
      </c>
      <c r="C161" s="205" t="s">
        <v>45</v>
      </c>
      <c r="D161" s="178" t="s">
        <v>334</v>
      </c>
      <c r="E161" s="206">
        <v>647871.17299998971</v>
      </c>
    </row>
    <row r="162" spans="2:5">
      <c r="B162" s="99" t="s">
        <v>33</v>
      </c>
      <c r="C162" s="177" t="s">
        <v>50</v>
      </c>
      <c r="D162" s="178" t="s">
        <v>192</v>
      </c>
      <c r="E162" s="109">
        <v>644113.44000000111</v>
      </c>
    </row>
    <row r="163" spans="2:5">
      <c r="B163" s="99" t="s">
        <v>40</v>
      </c>
      <c r="C163" s="177" t="s">
        <v>51</v>
      </c>
      <c r="D163" s="178" t="s">
        <v>475</v>
      </c>
      <c r="E163" s="109">
        <v>627048</v>
      </c>
    </row>
    <row r="164" spans="2:5">
      <c r="B164" s="99" t="s">
        <v>33</v>
      </c>
      <c r="C164" s="177" t="s">
        <v>59</v>
      </c>
      <c r="D164" s="178" t="s">
        <v>448</v>
      </c>
      <c r="E164" s="117">
        <v>622989.16</v>
      </c>
    </row>
    <row r="165" spans="2:5">
      <c r="B165" s="99" t="s">
        <v>17</v>
      </c>
      <c r="C165" s="177" t="s">
        <v>79</v>
      </c>
      <c r="D165" s="178" t="s">
        <v>174</v>
      </c>
      <c r="E165" s="109">
        <v>618960.44600001536</v>
      </c>
    </row>
    <row r="166" spans="2:5">
      <c r="B166" s="99" t="s">
        <v>14</v>
      </c>
      <c r="C166" s="177" t="s">
        <v>83</v>
      </c>
      <c r="D166" s="178" t="s">
        <v>380</v>
      </c>
      <c r="E166" s="109">
        <v>617422.20003400079</v>
      </c>
    </row>
    <row r="167" spans="2:5">
      <c r="B167" s="99" t="s">
        <v>13</v>
      </c>
      <c r="C167" s="177" t="s">
        <v>52</v>
      </c>
      <c r="D167" s="178" t="s">
        <v>476</v>
      </c>
      <c r="E167" s="109">
        <v>610719.9401880001</v>
      </c>
    </row>
    <row r="168" spans="2:5">
      <c r="B168" s="99" t="s">
        <v>15</v>
      </c>
      <c r="C168" s="177" t="s">
        <v>55</v>
      </c>
      <c r="D168" s="178" t="s">
        <v>417</v>
      </c>
      <c r="E168" s="109">
        <v>596750.14</v>
      </c>
    </row>
    <row r="169" spans="2:5">
      <c r="B169" s="99" t="s">
        <v>20</v>
      </c>
      <c r="C169" s="177" t="s">
        <v>44</v>
      </c>
      <c r="D169" s="178" t="s">
        <v>477</v>
      </c>
      <c r="E169" s="109">
        <v>585473</v>
      </c>
    </row>
    <row r="170" spans="2:5">
      <c r="B170" s="99" t="s">
        <v>33</v>
      </c>
      <c r="C170" s="177" t="s">
        <v>54</v>
      </c>
      <c r="D170" s="178" t="s">
        <v>241</v>
      </c>
      <c r="E170" s="109">
        <v>546053.23</v>
      </c>
    </row>
    <row r="171" spans="2:5">
      <c r="B171" s="99" t="s">
        <v>17</v>
      </c>
      <c r="C171" s="177" t="s">
        <v>102</v>
      </c>
      <c r="D171" s="178" t="s">
        <v>478</v>
      </c>
      <c r="E171" s="109">
        <v>533044.51149999991</v>
      </c>
    </row>
    <row r="172" spans="2:5">
      <c r="B172" s="99" t="s">
        <v>17</v>
      </c>
      <c r="C172" s="177" t="s">
        <v>42</v>
      </c>
      <c r="D172" s="178" t="s">
        <v>221</v>
      </c>
      <c r="E172" s="109">
        <v>531285.61500000604</v>
      </c>
    </row>
    <row r="173" spans="2:5">
      <c r="B173" s="99" t="s">
        <v>15</v>
      </c>
      <c r="C173" s="177" t="s">
        <v>112</v>
      </c>
      <c r="D173" s="178" t="s">
        <v>402</v>
      </c>
      <c r="E173" s="109">
        <v>527774.80999999901</v>
      </c>
    </row>
    <row r="174" spans="2:5">
      <c r="B174" s="99" t="s">
        <v>14</v>
      </c>
      <c r="C174" s="177" t="s">
        <v>59</v>
      </c>
      <c r="D174" s="178" t="s">
        <v>448</v>
      </c>
      <c r="E174" s="109">
        <v>524732.39320300007</v>
      </c>
    </row>
    <row r="175" spans="2:5" ht="27.6">
      <c r="B175" s="99" t="s">
        <v>24</v>
      </c>
      <c r="C175" s="177" t="s">
        <v>81</v>
      </c>
      <c r="D175" s="178" t="s">
        <v>258</v>
      </c>
      <c r="E175" s="109">
        <v>522077.35</v>
      </c>
    </row>
    <row r="176" spans="2:5">
      <c r="B176" s="99" t="s">
        <v>13</v>
      </c>
      <c r="C176" s="177" t="s">
        <v>78</v>
      </c>
      <c r="D176" s="178" t="s">
        <v>479</v>
      </c>
      <c r="E176" s="109">
        <v>516858.45750000002</v>
      </c>
    </row>
    <row r="177" spans="2:5">
      <c r="B177" s="99" t="s">
        <v>17</v>
      </c>
      <c r="C177" s="177" t="s">
        <v>84</v>
      </c>
      <c r="D177" s="178" t="s">
        <v>169</v>
      </c>
      <c r="E177" s="109">
        <v>513821.7190000008</v>
      </c>
    </row>
    <row r="178" spans="2:5">
      <c r="B178" s="99" t="s">
        <v>15</v>
      </c>
      <c r="C178" s="177" t="s">
        <v>88</v>
      </c>
      <c r="D178" s="178" t="s">
        <v>420</v>
      </c>
      <c r="E178" s="109">
        <v>504498.86000000004</v>
      </c>
    </row>
    <row r="179" spans="2:5">
      <c r="B179" s="106" t="s">
        <v>14</v>
      </c>
      <c r="C179" s="177" t="s">
        <v>113</v>
      </c>
      <c r="D179" s="178" t="s">
        <v>480</v>
      </c>
      <c r="E179" s="109">
        <v>498078.19242099836</v>
      </c>
    </row>
    <row r="180" spans="2:5">
      <c r="B180" s="99" t="s">
        <v>20</v>
      </c>
      <c r="C180" s="177" t="s">
        <v>104</v>
      </c>
      <c r="D180" s="178" t="s">
        <v>320</v>
      </c>
      <c r="E180" s="109">
        <v>478747</v>
      </c>
    </row>
    <row r="181" spans="2:5" ht="27.6">
      <c r="B181" s="106" t="s">
        <v>17</v>
      </c>
      <c r="C181" s="177" t="s">
        <v>85</v>
      </c>
      <c r="D181" s="178" t="s">
        <v>467</v>
      </c>
      <c r="E181" s="109">
        <v>470436.93700000015</v>
      </c>
    </row>
    <row r="182" spans="2:5">
      <c r="B182" s="99" t="s">
        <v>40</v>
      </c>
      <c r="C182" s="177" t="s">
        <v>56</v>
      </c>
      <c r="D182" s="178" t="s">
        <v>202</v>
      </c>
      <c r="E182" s="109">
        <v>466708</v>
      </c>
    </row>
    <row r="183" spans="2:5">
      <c r="B183" s="99" t="s">
        <v>13</v>
      </c>
      <c r="C183" s="177" t="s">
        <v>53</v>
      </c>
      <c r="D183" s="178" t="s">
        <v>245</v>
      </c>
      <c r="E183" s="109">
        <v>465192.95250000001</v>
      </c>
    </row>
    <row r="184" spans="2:5">
      <c r="B184" s="99" t="s">
        <v>13</v>
      </c>
      <c r="C184" s="177" t="s">
        <v>56</v>
      </c>
      <c r="D184" s="178" t="s">
        <v>481</v>
      </c>
      <c r="E184" s="109">
        <v>463896.42210000003</v>
      </c>
    </row>
    <row r="185" spans="2:5">
      <c r="B185" s="99" t="s">
        <v>33</v>
      </c>
      <c r="C185" s="177" t="s">
        <v>62</v>
      </c>
      <c r="D185" s="178" t="s">
        <v>449</v>
      </c>
      <c r="E185" s="109">
        <v>463590.14000000031</v>
      </c>
    </row>
    <row r="186" spans="2:5">
      <c r="B186" s="99" t="s">
        <v>16</v>
      </c>
      <c r="C186" s="177" t="s">
        <v>86</v>
      </c>
      <c r="D186" s="178" t="s">
        <v>269</v>
      </c>
      <c r="E186" s="109">
        <v>458190.66399999993</v>
      </c>
    </row>
    <row r="187" spans="2:5">
      <c r="B187" s="99" t="s">
        <v>33</v>
      </c>
      <c r="C187" s="177" t="s">
        <v>63</v>
      </c>
      <c r="D187" s="178" t="s">
        <v>482</v>
      </c>
      <c r="E187" s="109">
        <v>453580.81999999139</v>
      </c>
    </row>
    <row r="188" spans="2:5">
      <c r="B188" s="99" t="s">
        <v>13</v>
      </c>
      <c r="C188" s="177" t="s">
        <v>137</v>
      </c>
      <c r="D188" s="178" t="s">
        <v>483</v>
      </c>
      <c r="E188" s="109">
        <v>452296.47720000002</v>
      </c>
    </row>
    <row r="189" spans="2:5">
      <c r="B189" s="99" t="s">
        <v>14</v>
      </c>
      <c r="C189" s="177" t="s">
        <v>149</v>
      </c>
      <c r="D189" s="178" t="s">
        <v>368</v>
      </c>
      <c r="E189" s="109">
        <v>445659.5648400003</v>
      </c>
    </row>
    <row r="190" spans="2:5">
      <c r="B190" s="99" t="s">
        <v>21</v>
      </c>
      <c r="C190" s="177" t="s">
        <v>79</v>
      </c>
      <c r="D190" s="178" t="s">
        <v>349</v>
      </c>
      <c r="E190" s="109">
        <v>436831.87695789395</v>
      </c>
    </row>
    <row r="191" spans="2:5">
      <c r="B191" s="204" t="s">
        <v>18</v>
      </c>
      <c r="C191" s="205" t="s">
        <v>46</v>
      </c>
      <c r="D191" s="178" t="s">
        <v>171</v>
      </c>
      <c r="E191" s="206">
        <v>436490.09599999915</v>
      </c>
    </row>
    <row r="192" spans="2:5">
      <c r="B192" s="204" t="s">
        <v>18</v>
      </c>
      <c r="C192" s="205" t="s">
        <v>47</v>
      </c>
      <c r="D192" s="178" t="s">
        <v>484</v>
      </c>
      <c r="E192" s="206">
        <v>430071.12549999997</v>
      </c>
    </row>
    <row r="193" spans="2:5">
      <c r="B193" s="99" t="s">
        <v>13</v>
      </c>
      <c r="C193" s="177" t="s">
        <v>54</v>
      </c>
      <c r="D193" s="178" t="s">
        <v>485</v>
      </c>
      <c r="E193" s="109">
        <v>427155.75</v>
      </c>
    </row>
    <row r="194" spans="2:5">
      <c r="B194" s="99" t="s">
        <v>16</v>
      </c>
      <c r="C194" s="177" t="s">
        <v>45</v>
      </c>
      <c r="D194" s="178" t="s">
        <v>334</v>
      </c>
      <c r="E194" s="109">
        <v>416785.20899999992</v>
      </c>
    </row>
    <row r="195" spans="2:5" ht="27.6">
      <c r="B195" s="99" t="s">
        <v>16</v>
      </c>
      <c r="C195" s="177" t="s">
        <v>87</v>
      </c>
      <c r="D195" s="178" t="s">
        <v>486</v>
      </c>
      <c r="E195" s="109">
        <v>414566.42849999998</v>
      </c>
    </row>
    <row r="196" spans="2:5">
      <c r="B196" s="99" t="s">
        <v>33</v>
      </c>
      <c r="C196" s="177" t="s">
        <v>61</v>
      </c>
      <c r="D196" s="178" t="s">
        <v>138</v>
      </c>
      <c r="E196" s="109">
        <v>402238.85999999975</v>
      </c>
    </row>
    <row r="197" spans="2:5">
      <c r="B197" s="99" t="s">
        <v>17</v>
      </c>
      <c r="C197" s="177" t="s">
        <v>61</v>
      </c>
      <c r="D197" s="178" t="s">
        <v>224</v>
      </c>
      <c r="E197" s="109">
        <v>402157.95849999995</v>
      </c>
    </row>
    <row r="198" spans="2:5">
      <c r="B198" s="99" t="s">
        <v>21</v>
      </c>
      <c r="C198" s="177" t="s">
        <v>142</v>
      </c>
      <c r="D198" s="178" t="s">
        <v>487</v>
      </c>
      <c r="E198" s="109">
        <v>401794.95280516008</v>
      </c>
    </row>
    <row r="199" spans="2:5">
      <c r="B199" s="99" t="s">
        <v>20</v>
      </c>
      <c r="C199" s="177" t="s">
        <v>105</v>
      </c>
      <c r="D199" s="178" t="s">
        <v>488</v>
      </c>
      <c r="E199" s="109">
        <v>401073</v>
      </c>
    </row>
    <row r="200" spans="2:5">
      <c r="B200" s="99" t="s">
        <v>16</v>
      </c>
      <c r="C200" s="177" t="s">
        <v>144</v>
      </c>
      <c r="D200" s="178" t="s">
        <v>489</v>
      </c>
      <c r="E200" s="109">
        <v>395619.48650000076</v>
      </c>
    </row>
    <row r="201" spans="2:5">
      <c r="B201" s="106" t="s">
        <v>20</v>
      </c>
      <c r="C201" s="177" t="s">
        <v>62</v>
      </c>
      <c r="D201" s="178" t="s">
        <v>490</v>
      </c>
      <c r="E201" s="109">
        <v>393629</v>
      </c>
    </row>
    <row r="202" spans="2:5">
      <c r="B202" s="99" t="s">
        <v>40</v>
      </c>
      <c r="C202" s="177" t="s">
        <v>72</v>
      </c>
      <c r="D202" s="178" t="s">
        <v>426</v>
      </c>
      <c r="E202" s="109">
        <v>387714</v>
      </c>
    </row>
    <row r="203" spans="2:5">
      <c r="B203" s="99" t="s">
        <v>33</v>
      </c>
      <c r="C203" s="177" t="s">
        <v>60</v>
      </c>
      <c r="D203" s="178" t="s">
        <v>446</v>
      </c>
      <c r="E203" s="109">
        <v>385468.92999999993</v>
      </c>
    </row>
    <row r="204" spans="2:5">
      <c r="B204" s="99" t="s">
        <v>33</v>
      </c>
      <c r="C204" s="177" t="s">
        <v>58</v>
      </c>
      <c r="D204" s="178" t="s">
        <v>491</v>
      </c>
      <c r="E204" s="109">
        <v>377117.39</v>
      </c>
    </row>
    <row r="205" spans="2:5">
      <c r="B205" s="99" t="s">
        <v>33</v>
      </c>
      <c r="C205" s="177" t="s">
        <v>139</v>
      </c>
      <c r="D205" s="178" t="s">
        <v>492</v>
      </c>
      <c r="E205" s="117">
        <v>371301.99999999994</v>
      </c>
    </row>
    <row r="206" spans="2:5">
      <c r="B206" s="99" t="s">
        <v>21</v>
      </c>
      <c r="C206" s="177" t="s">
        <v>51</v>
      </c>
      <c r="D206" s="178" t="s">
        <v>162</v>
      </c>
      <c r="E206" s="109">
        <v>368670.73845871782</v>
      </c>
    </row>
    <row r="207" spans="2:5">
      <c r="B207" s="204" t="s">
        <v>18</v>
      </c>
      <c r="C207" s="205" t="s">
        <v>48</v>
      </c>
      <c r="D207" s="178" t="s">
        <v>493</v>
      </c>
      <c r="E207" s="206">
        <v>356748.28100000002</v>
      </c>
    </row>
    <row r="208" spans="2:5">
      <c r="B208" s="99" t="s">
        <v>17</v>
      </c>
      <c r="C208" s="177" t="s">
        <v>48</v>
      </c>
      <c r="D208" s="178" t="s">
        <v>493</v>
      </c>
      <c r="E208" s="109">
        <v>348883.826</v>
      </c>
    </row>
    <row r="209" spans="2:5">
      <c r="B209" s="99" t="s">
        <v>21</v>
      </c>
      <c r="C209" s="177" t="s">
        <v>82</v>
      </c>
      <c r="D209" s="178" t="s">
        <v>161</v>
      </c>
      <c r="E209" s="109">
        <v>341470.61651751382</v>
      </c>
    </row>
    <row r="210" spans="2:5">
      <c r="B210" s="99" t="s">
        <v>40</v>
      </c>
      <c r="C210" s="177" t="s">
        <v>54</v>
      </c>
      <c r="D210" s="178" t="s">
        <v>494</v>
      </c>
      <c r="E210" s="109">
        <v>338132</v>
      </c>
    </row>
    <row r="211" spans="2:5">
      <c r="B211" s="99" t="s">
        <v>21</v>
      </c>
      <c r="C211" s="177" t="s">
        <v>68</v>
      </c>
      <c r="D211" s="178" t="s">
        <v>495</v>
      </c>
      <c r="E211" s="117">
        <v>337038.39740402164</v>
      </c>
    </row>
    <row r="212" spans="2:5">
      <c r="B212" s="99" t="s">
        <v>40</v>
      </c>
      <c r="C212" s="177" t="s">
        <v>112</v>
      </c>
      <c r="D212" s="178" t="s">
        <v>496</v>
      </c>
      <c r="E212" s="109">
        <v>332664</v>
      </c>
    </row>
    <row r="213" spans="2:5">
      <c r="B213" s="99" t="s">
        <v>19</v>
      </c>
      <c r="C213" s="177" t="s">
        <v>123</v>
      </c>
      <c r="D213" s="178" t="s">
        <v>497</v>
      </c>
      <c r="E213" s="109">
        <v>312185.62032646401</v>
      </c>
    </row>
    <row r="214" spans="2:5">
      <c r="B214" s="99" t="s">
        <v>19</v>
      </c>
      <c r="C214" s="177" t="s">
        <v>127</v>
      </c>
      <c r="D214" s="178" t="s">
        <v>498</v>
      </c>
      <c r="E214" s="109">
        <v>310845.21099308302</v>
      </c>
    </row>
    <row r="215" spans="2:5">
      <c r="B215" s="99" t="s">
        <v>21</v>
      </c>
      <c r="C215" s="177" t="s">
        <v>48</v>
      </c>
      <c r="D215" s="178" t="s">
        <v>499</v>
      </c>
      <c r="E215" s="109">
        <v>300883.37386605621</v>
      </c>
    </row>
    <row r="216" spans="2:5">
      <c r="B216" s="106" t="s">
        <v>21</v>
      </c>
      <c r="C216" s="177" t="s">
        <v>83</v>
      </c>
      <c r="D216" s="178" t="s">
        <v>487</v>
      </c>
      <c r="E216" s="109">
        <v>298500.72636199667</v>
      </c>
    </row>
    <row r="217" spans="2:5">
      <c r="B217" s="204" t="s">
        <v>18</v>
      </c>
      <c r="C217" s="205" t="s">
        <v>49</v>
      </c>
      <c r="D217" s="178" t="s">
        <v>500</v>
      </c>
      <c r="E217" s="206">
        <v>293004.46899999987</v>
      </c>
    </row>
    <row r="218" spans="2:5" ht="27.6">
      <c r="B218" s="204" t="s">
        <v>18</v>
      </c>
      <c r="C218" s="205" t="s">
        <v>50</v>
      </c>
      <c r="D218" s="178" t="s">
        <v>166</v>
      </c>
      <c r="E218" s="206">
        <v>289318.359</v>
      </c>
    </row>
    <row r="219" spans="2:5">
      <c r="B219" s="106" t="s">
        <v>22</v>
      </c>
      <c r="C219" s="177" t="s">
        <v>71</v>
      </c>
      <c r="D219" s="178" t="s">
        <v>501</v>
      </c>
      <c r="E219" s="109">
        <v>287946.77</v>
      </c>
    </row>
    <row r="220" spans="2:5">
      <c r="B220" s="99" t="s">
        <v>20</v>
      </c>
      <c r="C220" s="177" t="s">
        <v>45</v>
      </c>
      <c r="D220" s="178" t="s">
        <v>502</v>
      </c>
      <c r="E220" s="109">
        <v>281113</v>
      </c>
    </row>
    <row r="221" spans="2:5">
      <c r="B221" s="99" t="s">
        <v>40</v>
      </c>
      <c r="C221" s="177" t="s">
        <v>75</v>
      </c>
      <c r="D221" s="178" t="s">
        <v>436</v>
      </c>
      <c r="E221" s="109">
        <v>278955</v>
      </c>
    </row>
    <row r="222" spans="2:5">
      <c r="B222" s="99" t="s">
        <v>21</v>
      </c>
      <c r="C222" s="177" t="s">
        <v>143</v>
      </c>
      <c r="D222" s="178" t="s">
        <v>503</v>
      </c>
      <c r="E222" s="109">
        <v>273196.59520738502</v>
      </c>
    </row>
    <row r="223" spans="2:5">
      <c r="B223" s="99" t="s">
        <v>20</v>
      </c>
      <c r="C223" s="177" t="s">
        <v>43</v>
      </c>
      <c r="D223" s="178" t="s">
        <v>504</v>
      </c>
      <c r="E223" s="109">
        <v>270672</v>
      </c>
    </row>
    <row r="224" spans="2:5">
      <c r="B224" s="99" t="s">
        <v>23</v>
      </c>
      <c r="C224" s="177" t="s">
        <v>44</v>
      </c>
      <c r="D224" s="178" t="s">
        <v>256</v>
      </c>
      <c r="E224" s="109">
        <v>268342.43</v>
      </c>
    </row>
    <row r="225" spans="2:5">
      <c r="B225" s="99" t="s">
        <v>22</v>
      </c>
      <c r="C225" s="177" t="s">
        <v>72</v>
      </c>
      <c r="D225" s="178" t="s">
        <v>301</v>
      </c>
      <c r="E225" s="109">
        <v>266421.05</v>
      </c>
    </row>
    <row r="226" spans="2:5">
      <c r="B226" s="204" t="s">
        <v>18</v>
      </c>
      <c r="C226" s="205" t="s">
        <v>129</v>
      </c>
      <c r="D226" s="178" t="s">
        <v>505</v>
      </c>
      <c r="E226" s="206">
        <v>264385.79350000003</v>
      </c>
    </row>
    <row r="227" spans="2:5">
      <c r="B227" s="99" t="s">
        <v>19</v>
      </c>
      <c r="C227" s="177" t="s">
        <v>149</v>
      </c>
      <c r="D227" s="178" t="s">
        <v>506</v>
      </c>
      <c r="E227" s="109">
        <v>261317.777043724</v>
      </c>
    </row>
    <row r="228" spans="2:5">
      <c r="B228" s="99" t="s">
        <v>40</v>
      </c>
      <c r="C228" s="177" t="s">
        <v>44</v>
      </c>
      <c r="D228" s="178" t="s">
        <v>195</v>
      </c>
      <c r="E228" s="109">
        <v>254514</v>
      </c>
    </row>
    <row r="229" spans="2:5" ht="27.6">
      <c r="B229" s="99" t="s">
        <v>24</v>
      </c>
      <c r="C229" s="177" t="s">
        <v>83</v>
      </c>
      <c r="D229" s="178" t="s">
        <v>257</v>
      </c>
      <c r="E229" s="109">
        <v>246690.76</v>
      </c>
    </row>
    <row r="230" spans="2:5">
      <c r="B230" s="99" t="s">
        <v>20</v>
      </c>
      <c r="C230" s="177" t="s">
        <v>108</v>
      </c>
      <c r="D230" s="178" t="s">
        <v>507</v>
      </c>
      <c r="E230" s="109">
        <v>244907</v>
      </c>
    </row>
    <row r="231" spans="2:5">
      <c r="B231" s="99" t="s">
        <v>20</v>
      </c>
      <c r="C231" s="177" t="s">
        <v>106</v>
      </c>
      <c r="D231" s="178" t="s">
        <v>508</v>
      </c>
      <c r="E231" s="109">
        <v>243134</v>
      </c>
    </row>
    <row r="232" spans="2:5">
      <c r="B232" s="99" t="s">
        <v>19</v>
      </c>
      <c r="C232" s="177" t="s">
        <v>48</v>
      </c>
      <c r="D232" s="178" t="s">
        <v>509</v>
      </c>
      <c r="E232" s="109">
        <v>232097.97654509899</v>
      </c>
    </row>
    <row r="233" spans="2:5">
      <c r="B233" s="99" t="s">
        <v>19</v>
      </c>
      <c r="C233" s="177" t="s">
        <v>43</v>
      </c>
      <c r="D233" s="178" t="s">
        <v>510</v>
      </c>
      <c r="E233" s="109">
        <v>231734.052595749</v>
      </c>
    </row>
    <row r="234" spans="2:5">
      <c r="B234" s="99" t="s">
        <v>40</v>
      </c>
      <c r="C234" s="177" t="s">
        <v>121</v>
      </c>
      <c r="D234" s="178" t="s">
        <v>511</v>
      </c>
      <c r="E234" s="109">
        <v>228725</v>
      </c>
    </row>
    <row r="235" spans="2:5">
      <c r="B235" s="99" t="s">
        <v>19</v>
      </c>
      <c r="C235" s="177" t="s">
        <v>45</v>
      </c>
      <c r="D235" s="178" t="s">
        <v>512</v>
      </c>
      <c r="E235" s="109">
        <v>224299.38184980201</v>
      </c>
    </row>
    <row r="236" spans="2:5">
      <c r="B236" s="106" t="s">
        <v>20</v>
      </c>
      <c r="C236" s="177" t="s">
        <v>107</v>
      </c>
      <c r="D236" s="178" t="s">
        <v>513</v>
      </c>
      <c r="E236" s="109">
        <v>222836</v>
      </c>
    </row>
    <row r="237" spans="2:5">
      <c r="B237" s="99" t="s">
        <v>40</v>
      </c>
      <c r="C237" s="177" t="s">
        <v>65</v>
      </c>
      <c r="D237" s="178" t="s">
        <v>429</v>
      </c>
      <c r="E237" s="109">
        <v>222567</v>
      </c>
    </row>
    <row r="238" spans="2:5">
      <c r="B238" s="99" t="s">
        <v>19</v>
      </c>
      <c r="C238" s="177" t="s">
        <v>89</v>
      </c>
      <c r="D238" s="178" t="s">
        <v>514</v>
      </c>
      <c r="E238" s="109">
        <v>214782.115860989</v>
      </c>
    </row>
    <row r="239" spans="2:5">
      <c r="B239" s="99" t="s">
        <v>22</v>
      </c>
      <c r="C239" s="177" t="s">
        <v>65</v>
      </c>
      <c r="D239" s="178" t="s">
        <v>304</v>
      </c>
      <c r="E239" s="109">
        <v>212341.18</v>
      </c>
    </row>
    <row r="240" spans="2:5">
      <c r="B240" s="99" t="s">
        <v>19</v>
      </c>
      <c r="C240" s="177" t="s">
        <v>321</v>
      </c>
      <c r="D240" s="178" t="s">
        <v>515</v>
      </c>
      <c r="E240" s="109">
        <v>207176.25712194899</v>
      </c>
    </row>
    <row r="241" spans="2:5">
      <c r="B241" s="99" t="s">
        <v>23</v>
      </c>
      <c r="C241" s="177" t="s">
        <v>103</v>
      </c>
      <c r="D241" s="178" t="s">
        <v>516</v>
      </c>
      <c r="E241" s="109">
        <v>201999.73</v>
      </c>
    </row>
    <row r="242" spans="2:5">
      <c r="B242" s="99" t="s">
        <v>22</v>
      </c>
      <c r="C242" s="177" t="s">
        <v>140</v>
      </c>
      <c r="D242" s="178" t="s">
        <v>517</v>
      </c>
      <c r="E242" s="109">
        <v>184038.83</v>
      </c>
    </row>
    <row r="243" spans="2:5" ht="27.6">
      <c r="B243" s="99" t="s">
        <v>22</v>
      </c>
      <c r="C243" s="177" t="s">
        <v>103</v>
      </c>
      <c r="D243" s="178" t="s">
        <v>259</v>
      </c>
      <c r="E243" s="117">
        <v>176601.1</v>
      </c>
    </row>
    <row r="244" spans="2:5">
      <c r="B244" s="99" t="s">
        <v>22</v>
      </c>
      <c r="C244" s="177" t="s">
        <v>56</v>
      </c>
      <c r="D244" s="178" t="s">
        <v>518</v>
      </c>
      <c r="E244" s="109">
        <v>176601.1</v>
      </c>
    </row>
    <row r="245" spans="2:5">
      <c r="B245" s="99" t="s">
        <v>23</v>
      </c>
      <c r="C245" s="177" t="s">
        <v>154</v>
      </c>
      <c r="D245" s="178" t="s">
        <v>519</v>
      </c>
      <c r="E245" s="109">
        <v>164628.71</v>
      </c>
    </row>
    <row r="246" spans="2:5">
      <c r="B246" s="99" t="s">
        <v>26</v>
      </c>
      <c r="C246" s="177" t="s">
        <v>91</v>
      </c>
      <c r="D246" s="178" t="s">
        <v>355</v>
      </c>
      <c r="E246" s="117">
        <v>154293</v>
      </c>
    </row>
    <row r="247" spans="2:5">
      <c r="B247" s="99" t="s">
        <v>26</v>
      </c>
      <c r="C247" s="177" t="s">
        <v>92</v>
      </c>
      <c r="D247" s="178" t="s">
        <v>520</v>
      </c>
      <c r="E247" s="109">
        <v>153928</v>
      </c>
    </row>
    <row r="248" spans="2:5">
      <c r="B248" s="99" t="s">
        <v>22</v>
      </c>
      <c r="C248" s="177" t="s">
        <v>100</v>
      </c>
      <c r="D248" s="178" t="s">
        <v>521</v>
      </c>
      <c r="E248" s="109">
        <v>132256.06</v>
      </c>
    </row>
    <row r="249" spans="2:5">
      <c r="B249" s="99" t="s">
        <v>22</v>
      </c>
      <c r="C249" s="177" t="s">
        <v>75</v>
      </c>
      <c r="D249" s="178" t="s">
        <v>244</v>
      </c>
      <c r="E249" s="109">
        <v>116565.9</v>
      </c>
    </row>
    <row r="250" spans="2:5">
      <c r="B250" s="99" t="s">
        <v>24</v>
      </c>
      <c r="C250" s="177" t="s">
        <v>113</v>
      </c>
      <c r="D250" s="178" t="s">
        <v>522</v>
      </c>
      <c r="E250" s="109">
        <v>111359.67</v>
      </c>
    </row>
    <row r="251" spans="2:5" ht="27.6">
      <c r="B251" s="99" t="s">
        <v>22</v>
      </c>
      <c r="C251" s="177" t="s">
        <v>62</v>
      </c>
      <c r="D251" s="178" t="s">
        <v>523</v>
      </c>
      <c r="E251" s="109">
        <v>102361.79</v>
      </c>
    </row>
    <row r="252" spans="2:5">
      <c r="B252" s="99" t="s">
        <v>22</v>
      </c>
      <c r="C252" s="177" t="s">
        <v>148</v>
      </c>
      <c r="D252" s="178" t="s">
        <v>524</v>
      </c>
      <c r="E252" s="109">
        <v>102184.73</v>
      </c>
    </row>
    <row r="253" spans="2:5">
      <c r="B253" s="99" t="s">
        <v>26</v>
      </c>
      <c r="C253" s="177" t="s">
        <v>96</v>
      </c>
      <c r="D253" s="178" t="s">
        <v>163</v>
      </c>
      <c r="E253" s="117">
        <v>80893</v>
      </c>
    </row>
    <row r="254" spans="2:5">
      <c r="B254" s="99" t="s">
        <v>23</v>
      </c>
      <c r="C254" s="177" t="s">
        <v>155</v>
      </c>
      <c r="D254" s="178" t="s">
        <v>290</v>
      </c>
      <c r="E254" s="109">
        <v>77139.490000000005</v>
      </c>
    </row>
    <row r="255" spans="2:5">
      <c r="B255" s="99" t="s">
        <v>26</v>
      </c>
      <c r="C255" s="177" t="s">
        <v>93</v>
      </c>
      <c r="D255" s="178" t="s">
        <v>356</v>
      </c>
      <c r="E255" s="109">
        <v>71017</v>
      </c>
    </row>
    <row r="256" spans="2:5">
      <c r="B256" s="99" t="s">
        <v>26</v>
      </c>
      <c r="C256" s="177" t="s">
        <v>94</v>
      </c>
      <c r="D256" s="178" t="s">
        <v>358</v>
      </c>
      <c r="E256" s="117">
        <v>42282</v>
      </c>
    </row>
    <row r="257" spans="2:5">
      <c r="B257" s="99" t="s">
        <v>26</v>
      </c>
      <c r="C257" s="177" t="s">
        <v>95</v>
      </c>
      <c r="D257" s="178" t="s">
        <v>525</v>
      </c>
      <c r="E257" s="109">
        <v>37582</v>
      </c>
    </row>
    <row r="258" spans="2:5" ht="27.6">
      <c r="B258" s="99" t="s">
        <v>23</v>
      </c>
      <c r="C258" s="177" t="s">
        <v>43</v>
      </c>
      <c r="D258" s="178" t="s">
        <v>526</v>
      </c>
      <c r="E258" s="109">
        <v>36075.18</v>
      </c>
    </row>
    <row r="259" spans="2:5" ht="27.6">
      <c r="B259" s="99" t="s">
        <v>23</v>
      </c>
      <c r="C259" s="177" t="s">
        <v>156</v>
      </c>
      <c r="D259" s="178" t="s">
        <v>527</v>
      </c>
      <c r="E259" s="109">
        <v>30354.13</v>
      </c>
    </row>
    <row r="260" spans="2:5">
      <c r="B260" s="99" t="s">
        <v>23</v>
      </c>
      <c r="C260" s="177" t="s">
        <v>120</v>
      </c>
      <c r="D260" s="178" t="s">
        <v>528</v>
      </c>
      <c r="E260" s="109">
        <v>27618.97</v>
      </c>
    </row>
    <row r="261" spans="2:5" ht="27.6">
      <c r="B261" s="99" t="s">
        <v>23</v>
      </c>
      <c r="C261" s="177" t="s">
        <v>129</v>
      </c>
      <c r="D261" s="178" t="s">
        <v>529</v>
      </c>
      <c r="E261" s="109">
        <v>26861.99</v>
      </c>
    </row>
    <row r="262" spans="2:5">
      <c r="B262" s="99" t="s">
        <v>26</v>
      </c>
      <c r="C262" s="177" t="s">
        <v>97</v>
      </c>
      <c r="D262" s="178" t="s">
        <v>357</v>
      </c>
      <c r="E262" s="109">
        <v>25646</v>
      </c>
    </row>
    <row r="263" spans="2:5">
      <c r="B263" s="99" t="s">
        <v>23</v>
      </c>
      <c r="C263" s="177" t="s">
        <v>157</v>
      </c>
      <c r="D263" s="178" t="s">
        <v>530</v>
      </c>
      <c r="E263" s="109">
        <v>17496.09</v>
      </c>
    </row>
    <row r="264" spans="2:5">
      <c r="B264" s="99" t="s">
        <v>25</v>
      </c>
      <c r="C264" s="177" t="s">
        <v>45</v>
      </c>
      <c r="D264" s="178" t="s">
        <v>502</v>
      </c>
      <c r="E264" s="109">
        <v>13503</v>
      </c>
    </row>
    <row r="265" spans="2:5">
      <c r="B265" s="99" t="s">
        <v>25</v>
      </c>
      <c r="C265" s="177" t="s">
        <v>114</v>
      </c>
      <c r="D265" s="178" t="s">
        <v>531</v>
      </c>
      <c r="E265" s="109">
        <v>12542</v>
      </c>
    </row>
    <row r="266" spans="2:5">
      <c r="B266" s="99" t="s">
        <v>25</v>
      </c>
      <c r="C266" s="177" t="s">
        <v>98</v>
      </c>
      <c r="D266" s="178" t="s">
        <v>532</v>
      </c>
      <c r="E266" s="109">
        <v>8938</v>
      </c>
    </row>
    <row r="267" spans="2:5">
      <c r="B267" s="99" t="s">
        <v>26</v>
      </c>
      <c r="C267" s="177" t="s">
        <v>146</v>
      </c>
      <c r="D267" s="178" t="s">
        <v>533</v>
      </c>
      <c r="E267" s="109">
        <v>7760</v>
      </c>
    </row>
    <row r="268" spans="2:5">
      <c r="B268" s="99" t="s">
        <v>25</v>
      </c>
      <c r="C268" s="177" t="s">
        <v>115</v>
      </c>
      <c r="D268" s="178" t="s">
        <v>534</v>
      </c>
      <c r="E268" s="109">
        <v>7096</v>
      </c>
    </row>
    <row r="269" spans="2:5">
      <c r="B269" s="99" t="s">
        <v>26</v>
      </c>
      <c r="C269" s="177" t="s">
        <v>147</v>
      </c>
      <c r="D269" s="178" t="s">
        <v>535</v>
      </c>
      <c r="E269" s="109">
        <v>6665</v>
      </c>
    </row>
    <row r="270" spans="2:5">
      <c r="B270" s="99" t="s">
        <v>25</v>
      </c>
      <c r="C270" s="177" t="s">
        <v>116</v>
      </c>
      <c r="D270" s="178" t="s">
        <v>536</v>
      </c>
      <c r="E270" s="109">
        <v>6472</v>
      </c>
    </row>
    <row r="271" spans="2:5">
      <c r="B271" s="99" t="s">
        <v>26</v>
      </c>
      <c r="C271" s="177" t="s">
        <v>99</v>
      </c>
      <c r="D271" s="178" t="s">
        <v>537</v>
      </c>
      <c r="E271" s="109">
        <v>5892</v>
      </c>
    </row>
    <row r="272" spans="2:5">
      <c r="B272" s="99" t="s">
        <v>25</v>
      </c>
      <c r="C272" s="177" t="s">
        <v>152</v>
      </c>
      <c r="D272" s="178" t="s">
        <v>538</v>
      </c>
      <c r="E272" s="109">
        <v>4431</v>
      </c>
    </row>
    <row r="273" spans="2:5">
      <c r="B273" s="99" t="s">
        <v>25</v>
      </c>
      <c r="C273" s="177" t="s">
        <v>119</v>
      </c>
      <c r="D273" s="178" t="s">
        <v>539</v>
      </c>
      <c r="E273" s="109">
        <v>3933</v>
      </c>
    </row>
    <row r="274" spans="2:5" ht="27.6">
      <c r="B274" s="99" t="s">
        <v>24</v>
      </c>
      <c r="C274" s="177" t="s">
        <v>158</v>
      </c>
      <c r="D274" s="178" t="s">
        <v>540</v>
      </c>
      <c r="E274" s="109">
        <v>3672</v>
      </c>
    </row>
    <row r="275" spans="2:5">
      <c r="B275" s="99" t="s">
        <v>25</v>
      </c>
      <c r="C275" s="177" t="s">
        <v>117</v>
      </c>
      <c r="D275" s="178" t="s">
        <v>541</v>
      </c>
      <c r="E275" s="109">
        <v>2838</v>
      </c>
    </row>
    <row r="276" spans="2:5">
      <c r="B276" s="99" t="s">
        <v>25</v>
      </c>
      <c r="C276" s="177" t="s">
        <v>153</v>
      </c>
      <c r="D276" s="178" t="s">
        <v>542</v>
      </c>
      <c r="E276" s="109">
        <v>2816</v>
      </c>
    </row>
    <row r="277" spans="2:5">
      <c r="B277" s="99" t="s">
        <v>25</v>
      </c>
      <c r="C277" s="177" t="s">
        <v>118</v>
      </c>
      <c r="D277" s="178" t="s">
        <v>543</v>
      </c>
      <c r="E277" s="109">
        <v>2584</v>
      </c>
    </row>
    <row r="278" spans="2:5" ht="27.6">
      <c r="B278" s="99" t="s">
        <v>24</v>
      </c>
      <c r="C278" s="177" t="s">
        <v>101</v>
      </c>
      <c r="D278" s="178" t="s">
        <v>263</v>
      </c>
      <c r="E278" s="109">
        <v>1283.3</v>
      </c>
    </row>
    <row r="279" spans="2:5" ht="14.4" thickBot="1">
      <c r="B279" s="99" t="s">
        <v>24</v>
      </c>
      <c r="C279" s="177" t="s">
        <v>122</v>
      </c>
      <c r="D279" s="178" t="s">
        <v>544</v>
      </c>
      <c r="E279" s="109">
        <v>1105.1500000000001</v>
      </c>
    </row>
    <row r="280" spans="2:5">
      <c r="B280" s="236"/>
      <c r="C280" s="197"/>
      <c r="D280" s="196"/>
      <c r="E280" s="244"/>
    </row>
    <row r="281" spans="2:5">
      <c r="B281" s="237" t="s">
        <v>135</v>
      </c>
      <c r="C281" s="238"/>
      <c r="D281" s="239"/>
      <c r="E281" s="245"/>
    </row>
    <row r="282" spans="2:5">
      <c r="B282" s="237" t="s">
        <v>571</v>
      </c>
      <c r="C282" s="238"/>
      <c r="D282" s="239"/>
      <c r="E282" s="245"/>
    </row>
    <row r="283" spans="2:5">
      <c r="B283" s="237" t="s">
        <v>570</v>
      </c>
      <c r="C283" s="238"/>
      <c r="D283" s="239"/>
      <c r="E283" s="245"/>
    </row>
    <row r="284" spans="2:5" ht="14.4" thickBot="1">
      <c r="B284" s="240" t="s">
        <v>581</v>
      </c>
      <c r="C284" s="241"/>
      <c r="D284" s="242"/>
      <c r="E284" s="246"/>
    </row>
  </sheetData>
  <sheetProtection algorithmName="SHA-512" hashValue="M5BZAdPQkSUAMTUkcEE0wVUhYsgPN5xkJ9R++bjvs4/Fv1o4VlGxaSVhTUZK1fx8tz1xGKL5rcIpBKObSZNhDw==" saltValue="d6bDA85Sglpf90Z3QHLQUw==" spinCount="100000" sheet="1" objects="1" scenarios="1"/>
  <sortState xmlns:xlrd2="http://schemas.microsoft.com/office/spreadsheetml/2017/richdata2" ref="B4:E279">
    <sortCondition descending="1" ref="E4:E279"/>
  </sortState>
  <mergeCells count="1">
    <mergeCell ref="B2:E2"/>
  </mergeCells>
  <pageMargins left="0.7" right="0.7" top="0.75" bottom="0.75" header="0.3" footer="0.3"/>
  <pageSetup scale="56" fitToHeight="0" orientation="landscape" r:id="rId1"/>
  <headerFooter>
    <oddHeader>&amp;L&amp;"Arial,Regular"&amp;K00339CConnecticut Office of Health Strategy&amp;C&amp;"Arial,Regular"&amp;K00339CFacility Fee Report - On Campus Revenue and Visits&amp;R&amp;"Arial,Regular"&amp;K00339CAmy Porter
Acting Commissioner</oddHeader>
    <oddFooter>&amp;L&amp;"Arial,Regular"&amp;K00339CSeptember 18, 2025&amp;C&amp;"Arial,Regular"&amp;K00339CPursuant to Conn. Gen. Stat. §19a-508c&amp;R&amp;"Arial,Regular"&amp;K00339C&amp;P</oddFooter>
  </headerFooter>
  <rowBreaks count="3" manualBreakCount="3">
    <brk id="58" min="1" max="4" man="1"/>
    <brk id="112" min="1" max="4" man="1"/>
    <brk id="221" min="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4ABDE-B2DC-4547-BA17-5A522B78DA24}">
  <sheetPr>
    <tabColor theme="8" tint="0.79998168889431442"/>
    <pageSetUpPr fitToPage="1"/>
  </sheetPr>
  <dimension ref="A1:BI112"/>
  <sheetViews>
    <sheetView showGridLines="0" view="pageLayout" topLeftCell="A46" zoomScaleNormal="82" zoomScaleSheetLayoutView="70" workbookViewId="0"/>
  </sheetViews>
  <sheetFormatPr defaultColWidth="8.5546875" defaultRowHeight="15"/>
  <cols>
    <col min="1" max="1" width="37.5546875" style="1" customWidth="1"/>
    <col min="2" max="2" width="16.6640625" style="2" customWidth="1"/>
    <col min="3" max="4" width="16.6640625" style="1" customWidth="1"/>
    <col min="5" max="6" width="16.6640625" style="3" customWidth="1"/>
    <col min="7" max="7" width="16.6640625" style="3" hidden="1" customWidth="1"/>
    <col min="8" max="8" width="16.109375" style="158" customWidth="1"/>
    <col min="9" max="9" width="3.5546875" style="3" customWidth="1"/>
    <col min="10" max="10" width="37.5546875" style="3" customWidth="1"/>
    <col min="11" max="11" width="16.6640625" style="4" customWidth="1"/>
    <col min="12" max="15" width="16.6640625" style="3" customWidth="1"/>
    <col min="16" max="16" width="16.6640625" style="3" hidden="1" customWidth="1"/>
    <col min="17" max="17" width="16.109375" style="3" customWidth="1"/>
    <col min="18" max="18" width="8.5546875" style="3"/>
    <col min="19" max="19" width="8.5546875" style="3" customWidth="1"/>
    <col min="20" max="22" width="8.5546875" style="3" hidden="1" customWidth="1"/>
    <col min="23" max="23" width="37.5546875" style="1" hidden="1" customWidth="1"/>
    <col min="24" max="24" width="16.6640625" style="2" hidden="1" customWidth="1"/>
    <col min="25" max="26" width="16.6640625" style="1" hidden="1" customWidth="1"/>
    <col min="27" max="29" width="16.6640625" style="3" hidden="1" customWidth="1"/>
    <col min="30" max="30" width="16.109375" style="158" hidden="1" customWidth="1"/>
    <col min="31" max="31" width="3.5546875" style="3" hidden="1" customWidth="1"/>
    <col min="32" max="32" width="37.5546875" style="3" hidden="1" customWidth="1"/>
    <col min="33" max="33" width="16.6640625" style="4" hidden="1" customWidth="1"/>
    <col min="34" max="38" width="16.6640625" style="3" hidden="1" customWidth="1"/>
    <col min="39" max="39" width="16.109375" style="3" hidden="1" customWidth="1"/>
    <col min="40" max="40" width="8.5546875" style="3" hidden="1" customWidth="1"/>
    <col min="41" max="42" width="0" style="3" hidden="1" customWidth="1"/>
    <col min="43" max="16384" width="8.5546875" style="3"/>
  </cols>
  <sheetData>
    <row r="1" spans="1:39" ht="15.6" thickBot="1"/>
    <row r="2" spans="1:39" s="5" customFormat="1" ht="24.9" customHeight="1" thickBot="1">
      <c r="A2" s="145"/>
      <c r="B2" s="146"/>
      <c r="C2" s="146"/>
      <c r="D2" s="146"/>
      <c r="E2" s="146"/>
      <c r="F2" s="131"/>
      <c r="G2" s="211"/>
      <c r="H2" s="214"/>
      <c r="I2" s="131" t="s">
        <v>136</v>
      </c>
      <c r="J2" s="147"/>
      <c r="K2" s="148"/>
      <c r="L2" s="148"/>
      <c r="M2" s="149"/>
      <c r="N2" s="149"/>
      <c r="O2" s="149"/>
      <c r="P2" s="211"/>
      <c r="Q2" s="146"/>
      <c r="W2" s="145"/>
      <c r="X2" s="146"/>
      <c r="Y2" s="146"/>
      <c r="Z2" s="146"/>
      <c r="AA2" s="146"/>
      <c r="AB2" s="131"/>
      <c r="AC2" s="211"/>
      <c r="AD2" s="214"/>
      <c r="AE2" s="131" t="s">
        <v>136</v>
      </c>
      <c r="AF2" s="147"/>
      <c r="AG2" s="148"/>
      <c r="AH2" s="148"/>
      <c r="AI2" s="149"/>
      <c r="AJ2" s="149"/>
      <c r="AK2" s="149"/>
      <c r="AL2" s="211"/>
      <c r="AM2" s="146"/>
    </row>
    <row r="3" spans="1:39" s="5" customFormat="1" ht="24.9" customHeight="1" thickBot="1">
      <c r="A3" s="138"/>
      <c r="B3" s="139"/>
      <c r="C3" s="139"/>
      <c r="D3" s="132" t="s">
        <v>550</v>
      </c>
      <c r="E3" s="139"/>
      <c r="F3" s="139"/>
      <c r="G3" s="139"/>
      <c r="H3" s="140"/>
      <c r="I3" s="151"/>
      <c r="J3" s="138"/>
      <c r="K3" s="139"/>
      <c r="L3" s="139"/>
      <c r="M3" s="132" t="s">
        <v>0</v>
      </c>
      <c r="N3" s="139"/>
      <c r="O3" s="139"/>
      <c r="P3" s="139"/>
      <c r="Q3" s="140"/>
      <c r="W3" s="138"/>
      <c r="X3" s="139"/>
      <c r="Y3" s="139"/>
      <c r="Z3" s="132" t="s">
        <v>550</v>
      </c>
      <c r="AA3" s="139"/>
      <c r="AB3" s="139"/>
      <c r="AC3" s="139"/>
      <c r="AD3" s="140"/>
      <c r="AE3" s="151"/>
      <c r="AF3" s="138"/>
      <c r="AG3" s="139"/>
      <c r="AH3" s="139"/>
      <c r="AI3" s="132" t="s">
        <v>0</v>
      </c>
      <c r="AJ3" s="139"/>
      <c r="AK3" s="139"/>
      <c r="AL3" s="139"/>
      <c r="AM3" s="140"/>
    </row>
    <row r="4" spans="1:39" ht="55.2" customHeight="1" thickBot="1">
      <c r="A4" s="128" t="s">
        <v>1</v>
      </c>
      <c r="B4" s="129" t="s">
        <v>28</v>
      </c>
      <c r="C4" s="129" t="s">
        <v>29</v>
      </c>
      <c r="D4" s="129" t="s">
        <v>589</v>
      </c>
      <c r="E4" s="129" t="s">
        <v>2</v>
      </c>
      <c r="F4" s="129" t="s">
        <v>572</v>
      </c>
      <c r="G4" s="133"/>
      <c r="H4" s="150" t="s">
        <v>134</v>
      </c>
      <c r="I4" s="152"/>
      <c r="J4" s="128" t="s">
        <v>1</v>
      </c>
      <c r="K4" s="129" t="s">
        <v>28</v>
      </c>
      <c r="L4" s="129" t="s">
        <v>29</v>
      </c>
      <c r="M4" s="129" t="s">
        <v>589</v>
      </c>
      <c r="N4" s="129" t="s">
        <v>2</v>
      </c>
      <c r="O4" s="129" t="s">
        <v>572</v>
      </c>
      <c r="P4" s="133"/>
      <c r="Q4" s="150" t="s">
        <v>134</v>
      </c>
      <c r="T4" s="218" t="s">
        <v>549</v>
      </c>
      <c r="U4" s="219"/>
      <c r="W4" s="128" t="s">
        <v>1</v>
      </c>
      <c r="X4" s="129" t="s">
        <v>28</v>
      </c>
      <c r="Y4" s="129" t="s">
        <v>29</v>
      </c>
      <c r="Z4" s="129" t="s">
        <v>575</v>
      </c>
      <c r="AA4" s="129" t="s">
        <v>2</v>
      </c>
      <c r="AB4" s="129" t="s">
        <v>572</v>
      </c>
      <c r="AC4" s="133"/>
      <c r="AD4" s="150" t="s">
        <v>134</v>
      </c>
      <c r="AE4" s="152"/>
      <c r="AF4" s="128" t="s">
        <v>1</v>
      </c>
      <c r="AG4" s="129" t="s">
        <v>28</v>
      </c>
      <c r="AH4" s="129" t="s">
        <v>29</v>
      </c>
      <c r="AI4" s="129" t="s">
        <v>575</v>
      </c>
      <c r="AJ4" s="129" t="s">
        <v>2</v>
      </c>
      <c r="AK4" s="129" t="s">
        <v>572</v>
      </c>
      <c r="AL4" s="133"/>
      <c r="AM4" s="150" t="s">
        <v>134</v>
      </c>
    </row>
    <row r="5" spans="1:39" ht="15.6">
      <c r="A5" s="34" t="s">
        <v>5</v>
      </c>
      <c r="B5" s="35">
        <v>38183600</v>
      </c>
      <c r="C5" s="36">
        <v>55087814</v>
      </c>
      <c r="D5" s="36">
        <v>107777553.68939996</v>
      </c>
      <c r="E5" s="37">
        <v>120584123.54860002</v>
      </c>
      <c r="F5" s="38">
        <v>124607846.67249998</v>
      </c>
      <c r="G5" s="213">
        <f t="shared" ref="G5:G31" si="0">SIGN(F5-E5)</f>
        <v>1</v>
      </c>
      <c r="H5" s="212" t="str">
        <f t="shared" ref="H5:H31" si="1">VLOOKUP(G5,$T$5:$U$7,2)</f>
        <v>p</v>
      </c>
      <c r="I5" s="45"/>
      <c r="J5" s="34" t="s">
        <v>5</v>
      </c>
      <c r="K5" s="39">
        <v>206033</v>
      </c>
      <c r="L5" s="40">
        <v>279164</v>
      </c>
      <c r="M5" s="40">
        <v>370174</v>
      </c>
      <c r="N5" s="41">
        <v>397880</v>
      </c>
      <c r="O5" s="42">
        <v>404970</v>
      </c>
      <c r="P5" s="213">
        <f t="shared" ref="P5:P31" si="2">SIGN(O5-N5)</f>
        <v>1</v>
      </c>
      <c r="Q5" s="212" t="str">
        <f t="shared" ref="Q5:Q32" si="3">VLOOKUP(P5,$T$5:$U$7,2)</f>
        <v>p</v>
      </c>
      <c r="T5" s="220">
        <v>-1</v>
      </c>
      <c r="U5" s="223" t="s">
        <v>547</v>
      </c>
      <c r="W5" s="34" t="s">
        <v>5</v>
      </c>
      <c r="X5" s="35">
        <v>38183600</v>
      </c>
      <c r="Y5" s="36">
        <v>55087814</v>
      </c>
      <c r="Z5" s="36">
        <v>107777553.68939996</v>
      </c>
      <c r="AA5" s="37">
        <v>120584123.54860002</v>
      </c>
      <c r="AB5" s="38">
        <v>124607846.67249998</v>
      </c>
      <c r="AC5" s="213">
        <f t="shared" ref="AC5:AC31" si="4">SIGN(AB5-AA5)</f>
        <v>1</v>
      </c>
      <c r="AD5" s="212" t="str">
        <f t="shared" ref="AD5:AD31" si="5">VLOOKUP(AC5,$T$5:$U$7,2)</f>
        <v>p</v>
      </c>
      <c r="AE5" s="45"/>
      <c r="AF5" s="34" t="s">
        <v>5</v>
      </c>
      <c r="AG5" s="39">
        <v>206033</v>
      </c>
      <c r="AH5" s="40">
        <v>279164</v>
      </c>
      <c r="AI5" s="40">
        <v>370174</v>
      </c>
      <c r="AJ5" s="41">
        <v>397880</v>
      </c>
      <c r="AK5" s="42">
        <v>404970</v>
      </c>
      <c r="AL5" s="213">
        <f t="shared" ref="AL5:AL31" si="6">SIGN(AK5-AJ5)</f>
        <v>1</v>
      </c>
      <c r="AM5" s="212" t="str">
        <f t="shared" ref="AM5:AM31" si="7">VLOOKUP(AL5,$T$5:$U$7,2)</f>
        <v>p</v>
      </c>
    </row>
    <row r="6" spans="1:39" ht="15.6">
      <c r="A6" s="15" t="s">
        <v>6</v>
      </c>
      <c r="B6" s="16">
        <v>92967542.220000014</v>
      </c>
      <c r="C6" s="43">
        <v>110212046.03999998</v>
      </c>
      <c r="D6" s="43">
        <v>92123535.597670212</v>
      </c>
      <c r="E6" s="44">
        <v>95483880.296500012</v>
      </c>
      <c r="F6" s="17">
        <v>108426271.34249999</v>
      </c>
      <c r="G6" s="213">
        <f t="shared" si="0"/>
        <v>1</v>
      </c>
      <c r="H6" s="212" t="str">
        <f t="shared" si="1"/>
        <v>p</v>
      </c>
      <c r="I6" s="45"/>
      <c r="J6" s="15" t="s">
        <v>6</v>
      </c>
      <c r="K6" s="46">
        <v>108738</v>
      </c>
      <c r="L6" s="47">
        <v>137310</v>
      </c>
      <c r="M6" s="47">
        <v>141219</v>
      </c>
      <c r="N6" s="48">
        <v>131873</v>
      </c>
      <c r="O6" s="49">
        <v>151772</v>
      </c>
      <c r="P6" s="213">
        <f t="shared" si="2"/>
        <v>1</v>
      </c>
      <c r="Q6" s="212" t="str">
        <f t="shared" si="3"/>
        <v>p</v>
      </c>
      <c r="T6" s="220">
        <v>1</v>
      </c>
      <c r="U6" s="223" t="s">
        <v>546</v>
      </c>
      <c r="W6" s="15" t="s">
        <v>6</v>
      </c>
      <c r="X6" s="16">
        <v>92967542.220000014</v>
      </c>
      <c r="Y6" s="43">
        <v>110212046.03999998</v>
      </c>
      <c r="Z6" s="43">
        <v>92123535.597670212</v>
      </c>
      <c r="AA6" s="44">
        <v>95483880.296500012</v>
      </c>
      <c r="AB6" s="17">
        <v>108426271.34249999</v>
      </c>
      <c r="AC6" s="213">
        <f t="shared" si="4"/>
        <v>1</v>
      </c>
      <c r="AD6" s="212" t="str">
        <f t="shared" si="5"/>
        <v>p</v>
      </c>
      <c r="AE6" s="45"/>
      <c r="AF6" s="15" t="s">
        <v>6</v>
      </c>
      <c r="AG6" s="46">
        <v>108738</v>
      </c>
      <c r="AH6" s="47">
        <v>137310</v>
      </c>
      <c r="AI6" s="47">
        <v>141219</v>
      </c>
      <c r="AJ6" s="48">
        <v>131873</v>
      </c>
      <c r="AK6" s="49">
        <v>151772</v>
      </c>
      <c r="AL6" s="213">
        <f t="shared" si="6"/>
        <v>1</v>
      </c>
      <c r="AM6" s="212" t="str">
        <f t="shared" si="7"/>
        <v>p</v>
      </c>
    </row>
    <row r="7" spans="1:39" ht="16.2" thickBot="1">
      <c r="A7" s="21" t="s">
        <v>31</v>
      </c>
      <c r="B7" s="10">
        <v>31707104.26000005</v>
      </c>
      <c r="C7" s="50">
        <v>38386668.770000033</v>
      </c>
      <c r="D7" s="50">
        <v>43092868.889999948</v>
      </c>
      <c r="E7" s="51">
        <v>48630359.699999668</v>
      </c>
      <c r="F7" s="11">
        <v>53843814.400000185</v>
      </c>
      <c r="G7" s="213">
        <f t="shared" si="0"/>
        <v>1</v>
      </c>
      <c r="H7" s="212" t="str">
        <f t="shared" si="1"/>
        <v>p</v>
      </c>
      <c r="I7" s="45"/>
      <c r="J7" s="21" t="s">
        <v>31</v>
      </c>
      <c r="K7" s="46">
        <v>48162</v>
      </c>
      <c r="L7" s="52">
        <v>61519</v>
      </c>
      <c r="M7" s="52">
        <v>59162</v>
      </c>
      <c r="N7" s="53">
        <v>71964</v>
      </c>
      <c r="O7" s="54">
        <v>81234</v>
      </c>
      <c r="P7" s="213">
        <f t="shared" si="2"/>
        <v>1</v>
      </c>
      <c r="Q7" s="212" t="str">
        <f t="shared" si="3"/>
        <v>p</v>
      </c>
      <c r="T7" s="221">
        <v>0</v>
      </c>
      <c r="U7" s="224" t="s">
        <v>548</v>
      </c>
      <c r="W7" s="21" t="s">
        <v>31</v>
      </c>
      <c r="X7" s="10">
        <v>31707104.26000005</v>
      </c>
      <c r="Y7" s="50">
        <v>38386668.770000033</v>
      </c>
      <c r="Z7" s="50">
        <v>43092868.889999948</v>
      </c>
      <c r="AA7" s="51">
        <v>48630359.699999668</v>
      </c>
      <c r="AB7" s="11">
        <v>53843814.400000185</v>
      </c>
      <c r="AC7" s="213">
        <f t="shared" si="4"/>
        <v>1</v>
      </c>
      <c r="AD7" s="212" t="str">
        <f t="shared" si="5"/>
        <v>p</v>
      </c>
      <c r="AE7" s="45"/>
      <c r="AF7" s="21" t="s">
        <v>31</v>
      </c>
      <c r="AG7" s="46">
        <v>48162</v>
      </c>
      <c r="AH7" s="52">
        <v>61519</v>
      </c>
      <c r="AI7" s="52">
        <v>59162</v>
      </c>
      <c r="AJ7" s="53">
        <v>71964</v>
      </c>
      <c r="AK7" s="54">
        <v>81234</v>
      </c>
      <c r="AL7" s="213">
        <f t="shared" si="6"/>
        <v>1</v>
      </c>
      <c r="AM7" s="212" t="str">
        <f t="shared" si="7"/>
        <v>p</v>
      </c>
    </row>
    <row r="8" spans="1:39" ht="15.6">
      <c r="A8" s="15" t="s">
        <v>24</v>
      </c>
      <c r="B8" s="16">
        <v>36361846.600999996</v>
      </c>
      <c r="C8" s="43">
        <v>36293270.802500047</v>
      </c>
      <c r="D8" s="43">
        <v>42153808.909999661</v>
      </c>
      <c r="E8" s="44">
        <v>45120517.659999989</v>
      </c>
      <c r="F8" s="17">
        <v>50686681.640000001</v>
      </c>
      <c r="G8" s="213">
        <f t="shared" si="0"/>
        <v>1</v>
      </c>
      <c r="H8" s="212" t="str">
        <f t="shared" si="1"/>
        <v>p</v>
      </c>
      <c r="I8" s="45"/>
      <c r="J8" s="15" t="s">
        <v>24</v>
      </c>
      <c r="K8" s="55">
        <v>48190</v>
      </c>
      <c r="L8" s="47">
        <v>28837</v>
      </c>
      <c r="M8" s="47">
        <v>18495</v>
      </c>
      <c r="N8" s="48">
        <v>26094</v>
      </c>
      <c r="O8" s="49">
        <v>24305</v>
      </c>
      <c r="P8" s="213">
        <f t="shared" si="2"/>
        <v>-1</v>
      </c>
      <c r="Q8" s="212" t="str">
        <f t="shared" si="3"/>
        <v>q</v>
      </c>
      <c r="W8" s="15" t="s">
        <v>24</v>
      </c>
      <c r="X8" s="16">
        <v>36361846.600999996</v>
      </c>
      <c r="Y8" s="43">
        <v>36293270.802500047</v>
      </c>
      <c r="Z8" s="43">
        <v>42153808.909999661</v>
      </c>
      <c r="AA8" s="44">
        <v>45120517.659999989</v>
      </c>
      <c r="AB8" s="17">
        <v>50686681.640000001</v>
      </c>
      <c r="AC8" s="213">
        <f t="shared" si="4"/>
        <v>1</v>
      </c>
      <c r="AD8" s="212" t="str">
        <f t="shared" si="5"/>
        <v>p</v>
      </c>
      <c r="AE8" s="45"/>
      <c r="AF8" s="15" t="s">
        <v>24</v>
      </c>
      <c r="AG8" s="55">
        <v>48190</v>
      </c>
      <c r="AH8" s="47">
        <v>28837</v>
      </c>
      <c r="AI8" s="47">
        <v>18495</v>
      </c>
      <c r="AJ8" s="48">
        <v>26094</v>
      </c>
      <c r="AK8" s="49">
        <v>24305</v>
      </c>
      <c r="AL8" s="213">
        <f t="shared" si="6"/>
        <v>-1</v>
      </c>
      <c r="AM8" s="212" t="str">
        <f t="shared" si="7"/>
        <v>q</v>
      </c>
    </row>
    <row r="9" spans="1:39" ht="15.6">
      <c r="A9" s="21" t="s">
        <v>18</v>
      </c>
      <c r="B9" s="10">
        <v>11811914</v>
      </c>
      <c r="C9" s="50">
        <v>15124487</v>
      </c>
      <c r="D9" s="50">
        <v>39421620.037599996</v>
      </c>
      <c r="E9" s="51">
        <v>45303657.600099996</v>
      </c>
      <c r="F9" s="11">
        <v>48579974.933400005</v>
      </c>
      <c r="G9" s="213">
        <f t="shared" si="0"/>
        <v>1</v>
      </c>
      <c r="H9" s="212" t="str">
        <f t="shared" si="1"/>
        <v>p</v>
      </c>
      <c r="I9" s="45"/>
      <c r="J9" s="21" t="s">
        <v>18</v>
      </c>
      <c r="K9" s="46">
        <v>28088</v>
      </c>
      <c r="L9" s="52">
        <v>36780</v>
      </c>
      <c r="M9" s="52">
        <v>76339</v>
      </c>
      <c r="N9" s="53">
        <v>85019</v>
      </c>
      <c r="O9" s="54">
        <v>88514</v>
      </c>
      <c r="P9" s="213">
        <f t="shared" si="2"/>
        <v>1</v>
      </c>
      <c r="Q9" s="212" t="str">
        <f t="shared" si="3"/>
        <v>p</v>
      </c>
      <c r="W9" s="21" t="s">
        <v>18</v>
      </c>
      <c r="X9" s="10">
        <v>11811914</v>
      </c>
      <c r="Y9" s="50">
        <v>15124487</v>
      </c>
      <c r="Z9" s="50">
        <v>39421620.037599996</v>
      </c>
      <c r="AA9" s="51">
        <v>45303657.600099996</v>
      </c>
      <c r="AB9" s="11">
        <v>48579974.933400005</v>
      </c>
      <c r="AC9" s="213">
        <f t="shared" si="4"/>
        <v>1</v>
      </c>
      <c r="AD9" s="212" t="str">
        <f t="shared" si="5"/>
        <v>p</v>
      </c>
      <c r="AE9" s="45"/>
      <c r="AF9" s="21" t="s">
        <v>18</v>
      </c>
      <c r="AG9" s="46">
        <v>28088</v>
      </c>
      <c r="AH9" s="52">
        <v>36780</v>
      </c>
      <c r="AI9" s="52">
        <v>76339</v>
      </c>
      <c r="AJ9" s="53">
        <v>85019</v>
      </c>
      <c r="AK9" s="54">
        <v>88514</v>
      </c>
      <c r="AL9" s="213">
        <f t="shared" si="6"/>
        <v>1</v>
      </c>
      <c r="AM9" s="212" t="str">
        <f t="shared" si="7"/>
        <v>p</v>
      </c>
    </row>
    <row r="10" spans="1:39" ht="15.6">
      <c r="A10" s="22" t="s">
        <v>14</v>
      </c>
      <c r="B10" s="16">
        <v>4677880.17</v>
      </c>
      <c r="C10" s="43">
        <v>7768823.4399999985</v>
      </c>
      <c r="D10" s="43">
        <v>42449113.25</v>
      </c>
      <c r="E10" s="44">
        <v>46999032.556716003</v>
      </c>
      <c r="F10" s="17">
        <v>48296748.756241277</v>
      </c>
      <c r="G10" s="213">
        <f t="shared" si="0"/>
        <v>1</v>
      </c>
      <c r="H10" s="212" t="str">
        <f t="shared" si="1"/>
        <v>p</v>
      </c>
      <c r="I10" s="45"/>
      <c r="J10" s="22" t="s">
        <v>14</v>
      </c>
      <c r="K10" s="55">
        <v>15029</v>
      </c>
      <c r="L10" s="47">
        <v>20384</v>
      </c>
      <c r="M10" s="48">
        <v>71440</v>
      </c>
      <c r="N10" s="48">
        <v>77335</v>
      </c>
      <c r="O10" s="49">
        <v>79905</v>
      </c>
      <c r="P10" s="213">
        <f t="shared" si="2"/>
        <v>1</v>
      </c>
      <c r="Q10" s="212" t="str">
        <f t="shared" si="3"/>
        <v>p</v>
      </c>
      <c r="W10" s="22" t="s">
        <v>14</v>
      </c>
      <c r="X10" s="16">
        <v>4677880.17</v>
      </c>
      <c r="Y10" s="43">
        <v>7768823.4399999985</v>
      </c>
      <c r="Z10" s="43">
        <v>42449113.25</v>
      </c>
      <c r="AA10" s="44">
        <v>46999032.556716003</v>
      </c>
      <c r="AB10" s="17">
        <v>48296748.756241277</v>
      </c>
      <c r="AC10" s="213">
        <f t="shared" si="4"/>
        <v>1</v>
      </c>
      <c r="AD10" s="212" t="str">
        <f t="shared" si="5"/>
        <v>p</v>
      </c>
      <c r="AE10" s="45"/>
      <c r="AF10" s="22" t="s">
        <v>14</v>
      </c>
      <c r="AG10" s="55">
        <v>15029</v>
      </c>
      <c r="AH10" s="47">
        <v>20384</v>
      </c>
      <c r="AI10" s="48">
        <v>71440</v>
      </c>
      <c r="AJ10" s="48">
        <v>77335</v>
      </c>
      <c r="AK10" s="49">
        <v>79905</v>
      </c>
      <c r="AL10" s="213">
        <f t="shared" si="6"/>
        <v>1</v>
      </c>
      <c r="AM10" s="212" t="str">
        <f t="shared" si="7"/>
        <v>p</v>
      </c>
    </row>
    <row r="11" spans="1:39" ht="15.6">
      <c r="A11" s="9" t="s">
        <v>17</v>
      </c>
      <c r="B11" s="10">
        <v>2617521</v>
      </c>
      <c r="C11" s="50">
        <v>2711247</v>
      </c>
      <c r="D11" s="50">
        <v>28119472.465699997</v>
      </c>
      <c r="E11" s="51">
        <v>28244724.7546</v>
      </c>
      <c r="F11" s="11">
        <v>30127687.080899999</v>
      </c>
      <c r="G11" s="213">
        <f t="shared" si="0"/>
        <v>1</v>
      </c>
      <c r="H11" s="212" t="str">
        <f t="shared" si="1"/>
        <v>p</v>
      </c>
      <c r="I11" s="45"/>
      <c r="J11" s="9" t="s">
        <v>17</v>
      </c>
      <c r="K11" s="46">
        <v>15332</v>
      </c>
      <c r="L11" s="52">
        <v>16644</v>
      </c>
      <c r="M11" s="53">
        <v>58212</v>
      </c>
      <c r="N11" s="53">
        <v>57550</v>
      </c>
      <c r="O11" s="54">
        <v>66375</v>
      </c>
      <c r="P11" s="213">
        <f t="shared" si="2"/>
        <v>1</v>
      </c>
      <c r="Q11" s="212" t="str">
        <f t="shared" si="3"/>
        <v>p</v>
      </c>
      <c r="W11" s="9" t="s">
        <v>17</v>
      </c>
      <c r="X11" s="10">
        <v>2617521</v>
      </c>
      <c r="Y11" s="50">
        <v>2711247</v>
      </c>
      <c r="Z11" s="50">
        <v>28119472.465699997</v>
      </c>
      <c r="AA11" s="51">
        <v>28244724.7546</v>
      </c>
      <c r="AB11" s="11">
        <v>30127687.080899999</v>
      </c>
      <c r="AC11" s="213">
        <f t="shared" si="4"/>
        <v>1</v>
      </c>
      <c r="AD11" s="212" t="str">
        <f t="shared" si="5"/>
        <v>p</v>
      </c>
      <c r="AE11" s="45"/>
      <c r="AF11" s="9" t="s">
        <v>17</v>
      </c>
      <c r="AG11" s="46">
        <v>15332</v>
      </c>
      <c r="AH11" s="52">
        <v>16644</v>
      </c>
      <c r="AI11" s="53">
        <v>58212</v>
      </c>
      <c r="AJ11" s="53">
        <v>57550</v>
      </c>
      <c r="AK11" s="54">
        <v>66375</v>
      </c>
      <c r="AL11" s="213">
        <f t="shared" si="6"/>
        <v>1</v>
      </c>
      <c r="AM11" s="212" t="str">
        <f t="shared" si="7"/>
        <v>p</v>
      </c>
    </row>
    <row r="12" spans="1:39" ht="15.6">
      <c r="A12" s="22" t="s">
        <v>8</v>
      </c>
      <c r="B12" s="16">
        <v>24483788.739999607</v>
      </c>
      <c r="C12" s="43">
        <v>24854179.3799996</v>
      </c>
      <c r="D12" s="43">
        <v>25336629</v>
      </c>
      <c r="E12" s="44">
        <v>27543599.599999931</v>
      </c>
      <c r="F12" s="17">
        <v>28391763.250000108</v>
      </c>
      <c r="G12" s="213">
        <f t="shared" si="0"/>
        <v>1</v>
      </c>
      <c r="H12" s="212" t="str">
        <f t="shared" si="1"/>
        <v>p</v>
      </c>
      <c r="I12" s="45"/>
      <c r="J12" s="22" t="s">
        <v>8</v>
      </c>
      <c r="K12" s="55">
        <v>63827</v>
      </c>
      <c r="L12" s="47">
        <v>83294</v>
      </c>
      <c r="M12" s="48">
        <v>68091</v>
      </c>
      <c r="N12" s="48">
        <v>79710</v>
      </c>
      <c r="O12" s="49">
        <v>80581</v>
      </c>
      <c r="P12" s="213">
        <f t="shared" si="2"/>
        <v>1</v>
      </c>
      <c r="Q12" s="212" t="str">
        <f t="shared" si="3"/>
        <v>p</v>
      </c>
      <c r="W12" s="22" t="s">
        <v>8</v>
      </c>
      <c r="X12" s="16">
        <v>24483788.739999607</v>
      </c>
      <c r="Y12" s="43">
        <v>24854179.3799996</v>
      </c>
      <c r="Z12" s="43">
        <v>25336629</v>
      </c>
      <c r="AA12" s="44">
        <v>27543599.599999931</v>
      </c>
      <c r="AB12" s="17">
        <v>28391763.250000108</v>
      </c>
      <c r="AC12" s="213">
        <f t="shared" si="4"/>
        <v>1</v>
      </c>
      <c r="AD12" s="212" t="str">
        <f t="shared" si="5"/>
        <v>p</v>
      </c>
      <c r="AE12" s="45"/>
      <c r="AF12" s="22" t="s">
        <v>8</v>
      </c>
      <c r="AG12" s="55">
        <v>63827</v>
      </c>
      <c r="AH12" s="47">
        <v>83294</v>
      </c>
      <c r="AI12" s="48">
        <v>68091</v>
      </c>
      <c r="AJ12" s="48">
        <v>79710</v>
      </c>
      <c r="AK12" s="49">
        <v>80581</v>
      </c>
      <c r="AL12" s="213">
        <f t="shared" si="6"/>
        <v>1</v>
      </c>
      <c r="AM12" s="212" t="str">
        <f t="shared" si="7"/>
        <v>p</v>
      </c>
    </row>
    <row r="13" spans="1:39" ht="15.6">
      <c r="A13" s="9" t="s">
        <v>16</v>
      </c>
      <c r="B13" s="10">
        <v>9389941</v>
      </c>
      <c r="C13" s="50">
        <v>12066880</v>
      </c>
      <c r="D13" s="50">
        <v>20466792.590700001</v>
      </c>
      <c r="E13" s="51">
        <v>21633042.379800003</v>
      </c>
      <c r="F13" s="11">
        <v>24351189.645900004</v>
      </c>
      <c r="G13" s="213">
        <f t="shared" si="0"/>
        <v>1</v>
      </c>
      <c r="H13" s="212" t="str">
        <f t="shared" si="1"/>
        <v>p</v>
      </c>
      <c r="I13" s="45"/>
      <c r="J13" s="9" t="s">
        <v>16</v>
      </c>
      <c r="K13" s="46">
        <v>11375</v>
      </c>
      <c r="L13" s="52">
        <v>14648</v>
      </c>
      <c r="M13" s="53">
        <v>29011</v>
      </c>
      <c r="N13" s="53">
        <v>31269</v>
      </c>
      <c r="O13" s="54">
        <v>39968</v>
      </c>
      <c r="P13" s="213">
        <f t="shared" si="2"/>
        <v>1</v>
      </c>
      <c r="Q13" s="212" t="str">
        <f t="shared" si="3"/>
        <v>p</v>
      </c>
      <c r="W13" s="9" t="s">
        <v>16</v>
      </c>
      <c r="X13" s="10">
        <v>9389941</v>
      </c>
      <c r="Y13" s="50">
        <v>12066880</v>
      </c>
      <c r="Z13" s="50">
        <v>20466792.590700001</v>
      </c>
      <c r="AA13" s="51">
        <v>21633042.379800003</v>
      </c>
      <c r="AB13" s="11">
        <v>24351189.645900004</v>
      </c>
      <c r="AC13" s="213">
        <f t="shared" si="4"/>
        <v>1</v>
      </c>
      <c r="AD13" s="212" t="str">
        <f t="shared" si="5"/>
        <v>p</v>
      </c>
      <c r="AE13" s="45"/>
      <c r="AF13" s="9" t="s">
        <v>16</v>
      </c>
      <c r="AG13" s="46">
        <v>11375</v>
      </c>
      <c r="AH13" s="52">
        <v>14648</v>
      </c>
      <c r="AI13" s="53">
        <v>29011</v>
      </c>
      <c r="AJ13" s="53">
        <v>31269</v>
      </c>
      <c r="AK13" s="54">
        <v>39968</v>
      </c>
      <c r="AL13" s="213">
        <f t="shared" si="6"/>
        <v>1</v>
      </c>
      <c r="AM13" s="212" t="str">
        <f t="shared" si="7"/>
        <v>p</v>
      </c>
    </row>
    <row r="14" spans="1:39" ht="15.6">
      <c r="A14" s="160" t="s">
        <v>12</v>
      </c>
      <c r="B14" s="161">
        <v>17119745.929999977</v>
      </c>
      <c r="C14" s="162">
        <v>22624091.231910765</v>
      </c>
      <c r="D14" s="162">
        <v>15016138.490000002</v>
      </c>
      <c r="E14" s="163">
        <v>18320385.580000009</v>
      </c>
      <c r="F14" s="164">
        <v>21023423.18999999</v>
      </c>
      <c r="G14" s="213">
        <f t="shared" si="0"/>
        <v>1</v>
      </c>
      <c r="H14" s="212" t="str">
        <f t="shared" si="1"/>
        <v>p</v>
      </c>
      <c r="I14" s="45"/>
      <c r="J14" s="160" t="s">
        <v>12</v>
      </c>
      <c r="K14" s="165">
        <v>35413</v>
      </c>
      <c r="L14" s="166">
        <v>41808</v>
      </c>
      <c r="M14" s="166">
        <v>26906</v>
      </c>
      <c r="N14" s="167">
        <v>31643</v>
      </c>
      <c r="O14" s="168">
        <v>37115</v>
      </c>
      <c r="P14" s="213">
        <f t="shared" si="2"/>
        <v>1</v>
      </c>
      <c r="Q14" s="212" t="str">
        <f t="shared" si="3"/>
        <v>p</v>
      </c>
      <c r="W14" s="160" t="s">
        <v>12</v>
      </c>
      <c r="X14" s="161">
        <v>17119745.929999977</v>
      </c>
      <c r="Y14" s="162">
        <v>22624091.231910765</v>
      </c>
      <c r="Z14" s="162">
        <v>15016138.490000002</v>
      </c>
      <c r="AA14" s="163">
        <v>18320385.580000009</v>
      </c>
      <c r="AB14" s="164">
        <v>21023423.18999999</v>
      </c>
      <c r="AC14" s="213">
        <f t="shared" si="4"/>
        <v>1</v>
      </c>
      <c r="AD14" s="212" t="str">
        <f t="shared" si="5"/>
        <v>p</v>
      </c>
      <c r="AE14" s="45"/>
      <c r="AF14" s="160" t="s">
        <v>12</v>
      </c>
      <c r="AG14" s="165">
        <v>35413</v>
      </c>
      <c r="AH14" s="166">
        <v>41808</v>
      </c>
      <c r="AI14" s="166">
        <v>26906</v>
      </c>
      <c r="AJ14" s="167">
        <v>31643</v>
      </c>
      <c r="AK14" s="168">
        <v>37115</v>
      </c>
      <c r="AL14" s="213">
        <f t="shared" si="6"/>
        <v>1</v>
      </c>
      <c r="AM14" s="212" t="str">
        <f t="shared" si="7"/>
        <v>p</v>
      </c>
    </row>
    <row r="15" spans="1:39" ht="15.6">
      <c r="A15" s="9" t="s">
        <v>9</v>
      </c>
      <c r="B15" s="10">
        <v>11275336.80246173</v>
      </c>
      <c r="C15" s="50">
        <v>13856637</v>
      </c>
      <c r="D15" s="50">
        <v>14469614.13999998</v>
      </c>
      <c r="E15" s="51">
        <v>18452145.319999974</v>
      </c>
      <c r="F15" s="11">
        <v>19073102.139999926</v>
      </c>
      <c r="G15" s="213">
        <f t="shared" si="0"/>
        <v>1</v>
      </c>
      <c r="H15" s="212" t="str">
        <f t="shared" si="1"/>
        <v>p</v>
      </c>
      <c r="I15" s="45"/>
      <c r="J15" s="9" t="s">
        <v>9</v>
      </c>
      <c r="K15" s="46">
        <v>24401</v>
      </c>
      <c r="L15" s="52">
        <v>32738</v>
      </c>
      <c r="M15" s="53">
        <v>28738</v>
      </c>
      <c r="N15" s="53">
        <v>49032</v>
      </c>
      <c r="O15" s="54">
        <v>51793</v>
      </c>
      <c r="P15" s="213">
        <f t="shared" si="2"/>
        <v>1</v>
      </c>
      <c r="Q15" s="212" t="str">
        <f t="shared" si="3"/>
        <v>p</v>
      </c>
      <c r="W15" s="9" t="s">
        <v>9</v>
      </c>
      <c r="X15" s="10">
        <v>11275336.80246173</v>
      </c>
      <c r="Y15" s="50">
        <v>13856637</v>
      </c>
      <c r="Z15" s="50">
        <v>14469614.13999998</v>
      </c>
      <c r="AA15" s="51">
        <v>18452145.319999974</v>
      </c>
      <c r="AB15" s="11">
        <v>19073102.139999926</v>
      </c>
      <c r="AC15" s="213">
        <f t="shared" si="4"/>
        <v>1</v>
      </c>
      <c r="AD15" s="212" t="str">
        <f t="shared" si="5"/>
        <v>p</v>
      </c>
      <c r="AE15" s="45"/>
      <c r="AF15" s="9" t="s">
        <v>9</v>
      </c>
      <c r="AG15" s="46">
        <v>24401</v>
      </c>
      <c r="AH15" s="52">
        <v>32738</v>
      </c>
      <c r="AI15" s="53">
        <v>28738</v>
      </c>
      <c r="AJ15" s="53">
        <v>49032</v>
      </c>
      <c r="AK15" s="54">
        <v>51793</v>
      </c>
      <c r="AL15" s="213">
        <f t="shared" si="6"/>
        <v>1</v>
      </c>
      <c r="AM15" s="212" t="str">
        <f t="shared" si="7"/>
        <v>p</v>
      </c>
    </row>
    <row r="16" spans="1:39" ht="15.6">
      <c r="A16" s="15" t="s">
        <v>32</v>
      </c>
      <c r="B16" s="16">
        <v>12097853.589999884</v>
      </c>
      <c r="C16" s="43">
        <v>12411773.450000072</v>
      </c>
      <c r="D16" s="43">
        <v>12899318.739999801</v>
      </c>
      <c r="E16" s="44">
        <v>14218312.109999754</v>
      </c>
      <c r="F16" s="17">
        <v>15292647.790000971</v>
      </c>
      <c r="G16" s="213">
        <f t="shared" si="0"/>
        <v>1</v>
      </c>
      <c r="H16" s="212" t="str">
        <f t="shared" si="1"/>
        <v>p</v>
      </c>
      <c r="I16" s="45"/>
      <c r="J16" s="15" t="s">
        <v>32</v>
      </c>
      <c r="K16" s="55">
        <v>67333</v>
      </c>
      <c r="L16" s="47">
        <v>71623</v>
      </c>
      <c r="M16" s="47">
        <v>67015</v>
      </c>
      <c r="N16" s="48">
        <v>75490</v>
      </c>
      <c r="O16" s="49">
        <v>76222</v>
      </c>
      <c r="P16" s="213">
        <f t="shared" si="2"/>
        <v>1</v>
      </c>
      <c r="Q16" s="212" t="str">
        <f t="shared" si="3"/>
        <v>p</v>
      </c>
      <c r="W16" s="15" t="s">
        <v>32</v>
      </c>
      <c r="X16" s="16">
        <v>12097853.589999884</v>
      </c>
      <c r="Y16" s="43">
        <v>12411773.450000072</v>
      </c>
      <c r="Z16" s="43">
        <v>12899318.739999801</v>
      </c>
      <c r="AA16" s="44">
        <v>14218312.109999754</v>
      </c>
      <c r="AB16" s="17">
        <v>15292647.790000971</v>
      </c>
      <c r="AC16" s="213">
        <f t="shared" si="4"/>
        <v>1</v>
      </c>
      <c r="AD16" s="212" t="str">
        <f t="shared" si="5"/>
        <v>p</v>
      </c>
      <c r="AE16" s="45"/>
      <c r="AF16" s="15" t="s">
        <v>32</v>
      </c>
      <c r="AG16" s="55">
        <v>67333</v>
      </c>
      <c r="AH16" s="47">
        <v>71623</v>
      </c>
      <c r="AI16" s="47">
        <v>67015</v>
      </c>
      <c r="AJ16" s="48">
        <v>75490</v>
      </c>
      <c r="AK16" s="49">
        <v>76222</v>
      </c>
      <c r="AL16" s="213">
        <f t="shared" si="6"/>
        <v>1</v>
      </c>
      <c r="AM16" s="212" t="str">
        <f t="shared" si="7"/>
        <v>p</v>
      </c>
    </row>
    <row r="17" spans="1:61" ht="15.6">
      <c r="A17" s="21" t="s">
        <v>33</v>
      </c>
      <c r="B17" s="10">
        <v>8317601.1000000238</v>
      </c>
      <c r="C17" s="50">
        <v>9785007.3700001482</v>
      </c>
      <c r="D17" s="50">
        <v>10773127.270000011</v>
      </c>
      <c r="E17" s="51">
        <v>12652929</v>
      </c>
      <c r="F17" s="11">
        <v>13967789.950000001</v>
      </c>
      <c r="G17" s="213">
        <f t="shared" si="0"/>
        <v>1</v>
      </c>
      <c r="H17" s="212" t="str">
        <f t="shared" si="1"/>
        <v>p</v>
      </c>
      <c r="I17" s="45"/>
      <c r="J17" s="21" t="s">
        <v>33</v>
      </c>
      <c r="K17" s="46">
        <v>31516</v>
      </c>
      <c r="L17" s="52">
        <v>35064</v>
      </c>
      <c r="M17" s="52">
        <v>29519</v>
      </c>
      <c r="N17" s="53">
        <v>35497</v>
      </c>
      <c r="O17" s="54">
        <v>40913</v>
      </c>
      <c r="P17" s="213">
        <f t="shared" si="2"/>
        <v>1</v>
      </c>
      <c r="Q17" s="212" t="str">
        <f t="shared" si="3"/>
        <v>p</v>
      </c>
      <c r="W17" s="21" t="s">
        <v>33</v>
      </c>
      <c r="X17" s="10">
        <v>8317601.1000000238</v>
      </c>
      <c r="Y17" s="50">
        <v>9785007.3700001482</v>
      </c>
      <c r="Z17" s="50">
        <v>10773127.270000011</v>
      </c>
      <c r="AA17" s="51">
        <v>12652929</v>
      </c>
      <c r="AB17" s="11">
        <v>13967789.950000001</v>
      </c>
      <c r="AC17" s="213">
        <f t="shared" si="4"/>
        <v>1</v>
      </c>
      <c r="AD17" s="212" t="str">
        <f t="shared" si="5"/>
        <v>p</v>
      </c>
      <c r="AE17" s="45"/>
      <c r="AF17" s="21" t="s">
        <v>33</v>
      </c>
      <c r="AG17" s="46">
        <v>31516</v>
      </c>
      <c r="AH17" s="52">
        <v>35064</v>
      </c>
      <c r="AI17" s="52">
        <v>29519</v>
      </c>
      <c r="AJ17" s="53">
        <v>35497</v>
      </c>
      <c r="AK17" s="54">
        <v>40913</v>
      </c>
      <c r="AL17" s="213">
        <f t="shared" si="6"/>
        <v>1</v>
      </c>
      <c r="AM17" s="212" t="str">
        <f t="shared" si="7"/>
        <v>p</v>
      </c>
    </row>
    <row r="18" spans="1:61" ht="15.6">
      <c r="A18" s="169" t="s">
        <v>11</v>
      </c>
      <c r="B18" s="161">
        <v>15745558</v>
      </c>
      <c r="C18" s="162">
        <v>16655023</v>
      </c>
      <c r="D18" s="162">
        <v>11514920</v>
      </c>
      <c r="E18" s="163">
        <v>12674937</v>
      </c>
      <c r="F18" s="170">
        <v>12227633</v>
      </c>
      <c r="G18" s="213">
        <f t="shared" si="0"/>
        <v>-1</v>
      </c>
      <c r="H18" s="212" t="str">
        <f t="shared" si="1"/>
        <v>q</v>
      </c>
      <c r="I18" s="57"/>
      <c r="J18" s="169" t="s">
        <v>11</v>
      </c>
      <c r="K18" s="165">
        <v>36645</v>
      </c>
      <c r="L18" s="166">
        <v>41019</v>
      </c>
      <c r="M18" s="167">
        <v>33832</v>
      </c>
      <c r="N18" s="167">
        <v>39118</v>
      </c>
      <c r="O18" s="171">
        <v>40005</v>
      </c>
      <c r="P18" s="213">
        <f t="shared" si="2"/>
        <v>1</v>
      </c>
      <c r="Q18" s="212" t="str">
        <f t="shared" si="3"/>
        <v>p</v>
      </c>
      <c r="W18" s="169" t="s">
        <v>11</v>
      </c>
      <c r="X18" s="161">
        <v>15745558</v>
      </c>
      <c r="Y18" s="162">
        <v>16655023</v>
      </c>
      <c r="Z18" s="162">
        <v>11514920</v>
      </c>
      <c r="AA18" s="163">
        <v>12674937</v>
      </c>
      <c r="AB18" s="170">
        <v>12227633</v>
      </c>
      <c r="AC18" s="213">
        <f t="shared" si="4"/>
        <v>-1</v>
      </c>
      <c r="AD18" s="212" t="str">
        <f t="shared" si="5"/>
        <v>q</v>
      </c>
      <c r="AE18" s="57"/>
      <c r="AF18" s="169" t="s">
        <v>11</v>
      </c>
      <c r="AG18" s="165">
        <v>36645</v>
      </c>
      <c r="AH18" s="166">
        <v>41019</v>
      </c>
      <c r="AI18" s="167">
        <v>33832</v>
      </c>
      <c r="AJ18" s="167">
        <v>39118</v>
      </c>
      <c r="AK18" s="171">
        <v>40005</v>
      </c>
      <c r="AL18" s="213">
        <f t="shared" si="6"/>
        <v>1</v>
      </c>
      <c r="AM18" s="212" t="str">
        <f t="shared" si="7"/>
        <v>p</v>
      </c>
    </row>
    <row r="19" spans="1:61" ht="15.6">
      <c r="A19" s="21" t="s">
        <v>4</v>
      </c>
      <c r="B19" s="10">
        <v>8374848</v>
      </c>
      <c r="C19" s="50">
        <v>11178936</v>
      </c>
      <c r="D19" s="50">
        <v>10745305</v>
      </c>
      <c r="E19" s="51">
        <v>12540914</v>
      </c>
      <c r="F19" s="56">
        <v>12042904</v>
      </c>
      <c r="G19" s="213">
        <f t="shared" si="0"/>
        <v>-1</v>
      </c>
      <c r="H19" s="212" t="str">
        <f t="shared" si="1"/>
        <v>q</v>
      </c>
      <c r="I19" s="57"/>
      <c r="J19" s="21" t="s">
        <v>4</v>
      </c>
      <c r="K19" s="46">
        <v>20909</v>
      </c>
      <c r="L19" s="52">
        <v>27434</v>
      </c>
      <c r="M19" s="52">
        <v>26397</v>
      </c>
      <c r="N19" s="53">
        <v>36693</v>
      </c>
      <c r="O19" s="58">
        <v>36527</v>
      </c>
      <c r="P19" s="213">
        <f t="shared" si="2"/>
        <v>-1</v>
      </c>
      <c r="Q19" s="212" t="str">
        <f t="shared" si="3"/>
        <v>q</v>
      </c>
      <c r="W19" s="21" t="s">
        <v>4</v>
      </c>
      <c r="X19" s="10">
        <v>8374848</v>
      </c>
      <c r="Y19" s="50">
        <v>11178936</v>
      </c>
      <c r="Z19" s="50">
        <v>10745305</v>
      </c>
      <c r="AA19" s="51">
        <v>12540914</v>
      </c>
      <c r="AB19" s="56">
        <v>12042904</v>
      </c>
      <c r="AC19" s="213">
        <f t="shared" si="4"/>
        <v>-1</v>
      </c>
      <c r="AD19" s="212" t="str">
        <f t="shared" si="5"/>
        <v>q</v>
      </c>
      <c r="AE19" s="57"/>
      <c r="AF19" s="21" t="s">
        <v>4</v>
      </c>
      <c r="AG19" s="46">
        <v>20909</v>
      </c>
      <c r="AH19" s="52">
        <v>27434</v>
      </c>
      <c r="AI19" s="52">
        <v>26397</v>
      </c>
      <c r="AJ19" s="53">
        <v>36693</v>
      </c>
      <c r="AK19" s="58">
        <v>36527</v>
      </c>
      <c r="AL19" s="213">
        <f t="shared" si="6"/>
        <v>-1</v>
      </c>
      <c r="AM19" s="212" t="str">
        <f t="shared" si="7"/>
        <v>q</v>
      </c>
    </row>
    <row r="20" spans="1:61" ht="15.6">
      <c r="A20" s="22" t="s">
        <v>3</v>
      </c>
      <c r="B20" s="16">
        <v>7704232.7025003796</v>
      </c>
      <c r="C20" s="43">
        <v>11438313.762500299</v>
      </c>
      <c r="D20" s="43">
        <v>8946004.0899996534</v>
      </c>
      <c r="E20" s="44">
        <v>9899178.3750000112</v>
      </c>
      <c r="F20" s="17">
        <v>11803874.959999971</v>
      </c>
      <c r="G20" s="213">
        <f t="shared" si="0"/>
        <v>1</v>
      </c>
      <c r="H20" s="212" t="str">
        <f t="shared" si="1"/>
        <v>p</v>
      </c>
      <c r="I20" s="45"/>
      <c r="J20" s="22" t="s">
        <v>3</v>
      </c>
      <c r="K20" s="55">
        <v>56345</v>
      </c>
      <c r="L20" s="47">
        <v>51194</v>
      </c>
      <c r="M20" s="48">
        <v>44590</v>
      </c>
      <c r="N20" s="48">
        <v>47050</v>
      </c>
      <c r="O20" s="49">
        <v>52120</v>
      </c>
      <c r="P20" s="213">
        <f t="shared" si="2"/>
        <v>1</v>
      </c>
      <c r="Q20" s="212" t="str">
        <f t="shared" si="3"/>
        <v>p</v>
      </c>
      <c r="W20" s="22" t="s">
        <v>3</v>
      </c>
      <c r="X20" s="16">
        <v>7704232.7025003796</v>
      </c>
      <c r="Y20" s="43">
        <v>11438313.762500299</v>
      </c>
      <c r="Z20" s="43">
        <v>8946004.0899996534</v>
      </c>
      <c r="AA20" s="44">
        <v>9899178.3750000112</v>
      </c>
      <c r="AB20" s="17">
        <v>11803874.959999971</v>
      </c>
      <c r="AC20" s="213">
        <f t="shared" si="4"/>
        <v>1</v>
      </c>
      <c r="AD20" s="212" t="str">
        <f t="shared" si="5"/>
        <v>p</v>
      </c>
      <c r="AE20" s="45"/>
      <c r="AF20" s="22" t="s">
        <v>3</v>
      </c>
      <c r="AG20" s="55">
        <v>56345</v>
      </c>
      <c r="AH20" s="47">
        <v>51194</v>
      </c>
      <c r="AI20" s="48">
        <v>44590</v>
      </c>
      <c r="AJ20" s="48">
        <v>47050</v>
      </c>
      <c r="AK20" s="49">
        <v>52120</v>
      </c>
      <c r="AL20" s="213">
        <f t="shared" si="6"/>
        <v>1</v>
      </c>
      <c r="AM20" s="212" t="str">
        <f t="shared" si="7"/>
        <v>p</v>
      </c>
    </row>
    <row r="21" spans="1:61" ht="15.6">
      <c r="A21" s="9" t="s">
        <v>30</v>
      </c>
      <c r="B21" s="10">
        <v>1095019</v>
      </c>
      <c r="C21" s="50">
        <v>8112102.0500011239</v>
      </c>
      <c r="D21" s="50">
        <v>6826415.2499999795</v>
      </c>
      <c r="E21" s="51">
        <v>7353453.5000000158</v>
      </c>
      <c r="F21" s="11">
        <v>7503500.6299999561</v>
      </c>
      <c r="G21" s="213">
        <f t="shared" si="0"/>
        <v>1</v>
      </c>
      <c r="H21" s="212" t="str">
        <f t="shared" si="1"/>
        <v>p</v>
      </c>
      <c r="I21" s="45"/>
      <c r="J21" s="9" t="s">
        <v>30</v>
      </c>
      <c r="K21" s="46">
        <v>11293</v>
      </c>
      <c r="L21" s="52">
        <v>30073</v>
      </c>
      <c r="M21" s="53">
        <v>9906</v>
      </c>
      <c r="N21" s="53">
        <v>12294</v>
      </c>
      <c r="O21" s="54">
        <v>12949</v>
      </c>
      <c r="P21" s="213">
        <f t="shared" si="2"/>
        <v>1</v>
      </c>
      <c r="Q21" s="212" t="str">
        <f t="shared" si="3"/>
        <v>p</v>
      </c>
      <c r="W21" s="169" t="s">
        <v>30</v>
      </c>
      <c r="X21" s="161">
        <v>1095019</v>
      </c>
      <c r="Y21" s="162">
        <v>8112102.0500011239</v>
      </c>
      <c r="Z21" s="162">
        <v>6826415.2499999795</v>
      </c>
      <c r="AA21" s="163">
        <v>7353453.5000000158</v>
      </c>
      <c r="AB21" s="164">
        <v>7503500.6299999561</v>
      </c>
      <c r="AC21" s="213">
        <f t="shared" si="4"/>
        <v>1</v>
      </c>
      <c r="AD21" s="212" t="str">
        <f t="shared" si="5"/>
        <v>p</v>
      </c>
      <c r="AE21" s="45"/>
      <c r="AF21" s="169" t="s">
        <v>30</v>
      </c>
      <c r="AG21" s="165">
        <v>11293</v>
      </c>
      <c r="AH21" s="166">
        <v>30073</v>
      </c>
      <c r="AI21" s="167">
        <v>9906</v>
      </c>
      <c r="AJ21" s="167">
        <v>12294</v>
      </c>
      <c r="AK21" s="168">
        <v>12949</v>
      </c>
      <c r="AL21" s="213">
        <f t="shared" si="6"/>
        <v>1</v>
      </c>
      <c r="AM21" s="212" t="str">
        <f t="shared" si="7"/>
        <v>p</v>
      </c>
    </row>
    <row r="22" spans="1:61" ht="15.6">
      <c r="A22" s="15" t="s">
        <v>25</v>
      </c>
      <c r="B22" s="16">
        <v>5533193.5899999999</v>
      </c>
      <c r="C22" s="43">
        <v>7401390.2400000002</v>
      </c>
      <c r="D22" s="43">
        <v>8097581.7299999995</v>
      </c>
      <c r="E22" s="44">
        <v>7071200.7800000003</v>
      </c>
      <c r="F22" s="17">
        <v>7327783.9199999999</v>
      </c>
      <c r="G22" s="213">
        <f t="shared" si="0"/>
        <v>1</v>
      </c>
      <c r="H22" s="212" t="str">
        <f t="shared" si="1"/>
        <v>p</v>
      </c>
      <c r="I22" s="45"/>
      <c r="J22" s="15" t="s">
        <v>25</v>
      </c>
      <c r="K22" s="55">
        <v>23504</v>
      </c>
      <c r="L22" s="47">
        <v>29096</v>
      </c>
      <c r="M22" s="47">
        <v>31016</v>
      </c>
      <c r="N22" s="48">
        <v>27829</v>
      </c>
      <c r="O22" s="49">
        <v>29253</v>
      </c>
      <c r="P22" s="213">
        <f t="shared" si="2"/>
        <v>1</v>
      </c>
      <c r="Q22" s="212" t="str">
        <f t="shared" si="3"/>
        <v>p</v>
      </c>
      <c r="W22" s="21" t="s">
        <v>25</v>
      </c>
      <c r="X22" s="10">
        <v>5533193.5899999999</v>
      </c>
      <c r="Y22" s="50">
        <v>7401390.2400000002</v>
      </c>
      <c r="Z22" s="50">
        <v>8097581.7299999995</v>
      </c>
      <c r="AA22" s="51">
        <v>7071200.7800000003</v>
      </c>
      <c r="AB22" s="11">
        <v>7327783.9199999999</v>
      </c>
      <c r="AC22" s="213">
        <f t="shared" si="4"/>
        <v>1</v>
      </c>
      <c r="AD22" s="212" t="str">
        <f t="shared" si="5"/>
        <v>p</v>
      </c>
      <c r="AE22" s="45"/>
      <c r="AF22" s="21" t="s">
        <v>25</v>
      </c>
      <c r="AG22" s="46">
        <v>23504</v>
      </c>
      <c r="AH22" s="52">
        <v>29096</v>
      </c>
      <c r="AI22" s="52">
        <v>31016</v>
      </c>
      <c r="AJ22" s="53">
        <v>27829</v>
      </c>
      <c r="AK22" s="54">
        <v>29253</v>
      </c>
      <c r="AL22" s="213">
        <f t="shared" si="6"/>
        <v>1</v>
      </c>
      <c r="AM22" s="212" t="str">
        <f t="shared" si="7"/>
        <v>p</v>
      </c>
    </row>
    <row r="23" spans="1:61" ht="17.399999999999999">
      <c r="A23" s="9" t="s">
        <v>588</v>
      </c>
      <c r="B23" s="10">
        <v>5731246</v>
      </c>
      <c r="C23" s="50">
        <v>6875508</v>
      </c>
      <c r="D23" s="50">
        <v>7329384</v>
      </c>
      <c r="E23" s="51">
        <v>6461224</v>
      </c>
      <c r="F23" s="11">
        <v>7152481</v>
      </c>
      <c r="G23" s="248">
        <f t="shared" si="0"/>
        <v>1</v>
      </c>
      <c r="H23" s="249" t="str">
        <f t="shared" si="1"/>
        <v>p</v>
      </c>
      <c r="I23" s="250"/>
      <c r="J23" s="9" t="s">
        <v>588</v>
      </c>
      <c r="K23" s="46">
        <v>7469</v>
      </c>
      <c r="L23" s="52">
        <v>8554</v>
      </c>
      <c r="M23" s="53">
        <v>8364</v>
      </c>
      <c r="N23" s="53">
        <v>5536</v>
      </c>
      <c r="O23" s="54">
        <v>10732</v>
      </c>
      <c r="P23" s="248">
        <f t="shared" si="2"/>
        <v>1</v>
      </c>
      <c r="Q23" s="249" t="str">
        <f t="shared" si="3"/>
        <v>p</v>
      </c>
      <c r="W23" s="22" t="s">
        <v>19</v>
      </c>
      <c r="X23" s="16">
        <v>5731246</v>
      </c>
      <c r="Y23" s="43">
        <v>6875508</v>
      </c>
      <c r="Z23" s="43">
        <v>7329384</v>
      </c>
      <c r="AA23" s="44">
        <v>6461224</v>
      </c>
      <c r="AB23" s="17">
        <v>7152481</v>
      </c>
      <c r="AC23" s="248">
        <f t="shared" si="4"/>
        <v>1</v>
      </c>
      <c r="AD23" s="249" t="str">
        <f t="shared" si="5"/>
        <v>p</v>
      </c>
      <c r="AE23" s="250"/>
      <c r="AF23" s="22" t="s">
        <v>19</v>
      </c>
      <c r="AG23" s="55">
        <v>7469</v>
      </c>
      <c r="AH23" s="47">
        <v>8554</v>
      </c>
      <c r="AI23" s="48">
        <v>8364</v>
      </c>
      <c r="AJ23" s="48">
        <v>5536</v>
      </c>
      <c r="AK23" s="49">
        <v>10732</v>
      </c>
      <c r="AL23" s="248">
        <f t="shared" si="6"/>
        <v>1</v>
      </c>
      <c r="AM23" s="249" t="str">
        <f t="shared" si="7"/>
        <v>p</v>
      </c>
    </row>
    <row r="24" spans="1:61" ht="17.399999999999999">
      <c r="A24" s="22" t="s">
        <v>559</v>
      </c>
      <c r="B24" s="16">
        <v>0</v>
      </c>
      <c r="C24" s="43">
        <v>0</v>
      </c>
      <c r="D24" s="43">
        <v>8985870.540000001</v>
      </c>
      <c r="E24" s="43">
        <v>6004265.0099999998</v>
      </c>
      <c r="F24" s="17">
        <v>6635119</v>
      </c>
      <c r="G24" s="213">
        <f t="shared" si="0"/>
        <v>1</v>
      </c>
      <c r="H24" s="212" t="str">
        <f t="shared" si="1"/>
        <v>p</v>
      </c>
      <c r="I24" s="45"/>
      <c r="J24" s="22" t="s">
        <v>559</v>
      </c>
      <c r="K24" s="55">
        <v>0</v>
      </c>
      <c r="L24" s="47">
        <v>0</v>
      </c>
      <c r="M24" s="47">
        <v>20065</v>
      </c>
      <c r="N24" s="47">
        <v>19692</v>
      </c>
      <c r="O24" s="20">
        <v>18724</v>
      </c>
      <c r="P24" s="213">
        <f t="shared" si="2"/>
        <v>-1</v>
      </c>
      <c r="Q24" s="212" t="str">
        <f t="shared" si="3"/>
        <v>q</v>
      </c>
      <c r="W24" s="22" t="s">
        <v>10</v>
      </c>
      <c r="X24" s="16">
        <v>0</v>
      </c>
      <c r="Y24" s="43">
        <v>0</v>
      </c>
      <c r="Z24" s="43">
        <v>8985870.540000001</v>
      </c>
      <c r="AA24" s="43">
        <v>6004265.0099999998</v>
      </c>
      <c r="AB24" s="17">
        <v>6635119</v>
      </c>
      <c r="AC24" s="213">
        <f t="shared" si="4"/>
        <v>1</v>
      </c>
      <c r="AD24" s="212" t="str">
        <f t="shared" si="5"/>
        <v>p</v>
      </c>
      <c r="AE24" s="45"/>
      <c r="AF24" s="22" t="s">
        <v>10</v>
      </c>
      <c r="AG24" s="55">
        <v>0</v>
      </c>
      <c r="AH24" s="47">
        <v>0</v>
      </c>
      <c r="AI24" s="47">
        <v>20065</v>
      </c>
      <c r="AJ24" s="47">
        <v>19692</v>
      </c>
      <c r="AK24" s="20">
        <v>18724</v>
      </c>
      <c r="AL24" s="213">
        <f t="shared" si="6"/>
        <v>-1</v>
      </c>
      <c r="AM24" s="212" t="str">
        <f t="shared" si="7"/>
        <v>q</v>
      </c>
    </row>
    <row r="25" spans="1:61" ht="15.6">
      <c r="A25" s="21" t="s">
        <v>20</v>
      </c>
      <c r="B25" s="10">
        <v>2366583.6599999997</v>
      </c>
      <c r="C25" s="50">
        <v>2411421.11</v>
      </c>
      <c r="D25" s="50">
        <v>2437297.21</v>
      </c>
      <c r="E25" s="51">
        <v>2711315.89</v>
      </c>
      <c r="F25" s="56">
        <v>2766212.42</v>
      </c>
      <c r="G25" s="213">
        <f t="shared" si="0"/>
        <v>1</v>
      </c>
      <c r="H25" s="212" t="str">
        <f t="shared" si="1"/>
        <v>p</v>
      </c>
      <c r="I25" s="57"/>
      <c r="J25" s="21" t="s">
        <v>20</v>
      </c>
      <c r="K25" s="46">
        <v>21678</v>
      </c>
      <c r="L25" s="52">
        <v>20983</v>
      </c>
      <c r="M25" s="52">
        <v>18824</v>
      </c>
      <c r="N25" s="53">
        <v>18561</v>
      </c>
      <c r="O25" s="58">
        <v>18072</v>
      </c>
      <c r="P25" s="213">
        <f t="shared" si="2"/>
        <v>-1</v>
      </c>
      <c r="Q25" s="212" t="str">
        <f t="shared" si="3"/>
        <v>q</v>
      </c>
      <c r="W25" s="21" t="s">
        <v>20</v>
      </c>
      <c r="X25" s="10">
        <v>2366583.6599999997</v>
      </c>
      <c r="Y25" s="50">
        <v>2411421.11</v>
      </c>
      <c r="Z25" s="50">
        <v>2437297.21</v>
      </c>
      <c r="AA25" s="51">
        <v>2711315.89</v>
      </c>
      <c r="AB25" s="56">
        <v>2766212.42</v>
      </c>
      <c r="AC25" s="213">
        <f t="shared" si="4"/>
        <v>1</v>
      </c>
      <c r="AD25" s="212" t="str">
        <f t="shared" si="5"/>
        <v>p</v>
      </c>
      <c r="AE25" s="57"/>
      <c r="AF25" s="21" t="s">
        <v>20</v>
      </c>
      <c r="AG25" s="46">
        <v>21678</v>
      </c>
      <c r="AH25" s="52">
        <v>20983</v>
      </c>
      <c r="AI25" s="52">
        <v>18824</v>
      </c>
      <c r="AJ25" s="53">
        <v>18561</v>
      </c>
      <c r="AK25" s="58">
        <v>18072</v>
      </c>
      <c r="AL25" s="213">
        <f t="shared" si="6"/>
        <v>-1</v>
      </c>
      <c r="AM25" s="212" t="str">
        <f t="shared" si="7"/>
        <v>q</v>
      </c>
    </row>
    <row r="26" spans="1:61" ht="17.399999999999999">
      <c r="A26" s="173" t="s">
        <v>557</v>
      </c>
      <c r="B26" s="161">
        <v>6976787.9199999999</v>
      </c>
      <c r="C26" s="162">
        <v>7620802.3199999789</v>
      </c>
      <c r="D26" s="162">
        <v>2049837.8400000012</v>
      </c>
      <c r="E26" s="163">
        <v>0</v>
      </c>
      <c r="F26" s="170">
        <v>1695731.46</v>
      </c>
      <c r="G26" s="213">
        <f t="shared" si="0"/>
        <v>1</v>
      </c>
      <c r="H26" s="212" t="str">
        <f t="shared" si="1"/>
        <v>p</v>
      </c>
      <c r="I26" s="57"/>
      <c r="J26" s="173" t="s">
        <v>557</v>
      </c>
      <c r="K26" s="165">
        <v>13386</v>
      </c>
      <c r="L26" s="166">
        <v>12707</v>
      </c>
      <c r="M26" s="166">
        <v>1650</v>
      </c>
      <c r="N26" s="167">
        <v>0</v>
      </c>
      <c r="O26" s="171">
        <v>3715</v>
      </c>
      <c r="P26" s="213">
        <f t="shared" si="2"/>
        <v>1</v>
      </c>
      <c r="Q26" s="212" t="str">
        <f t="shared" si="3"/>
        <v>p</v>
      </c>
      <c r="R26" s="172"/>
      <c r="S26" s="172"/>
      <c r="T26" s="172"/>
      <c r="U26" s="172"/>
      <c r="V26" s="172"/>
      <c r="W26" s="173" t="s">
        <v>22</v>
      </c>
      <c r="X26" s="161">
        <v>6976787.9199999999</v>
      </c>
      <c r="Y26" s="162">
        <v>7620802.3199999789</v>
      </c>
      <c r="Z26" s="162">
        <v>2049837.8400000012</v>
      </c>
      <c r="AA26" s="163">
        <v>0</v>
      </c>
      <c r="AB26" s="170">
        <v>1695731.46</v>
      </c>
      <c r="AC26" s="213">
        <f t="shared" si="4"/>
        <v>1</v>
      </c>
      <c r="AD26" s="212" t="str">
        <f t="shared" si="5"/>
        <v>p</v>
      </c>
      <c r="AE26" s="57"/>
      <c r="AF26" s="173" t="s">
        <v>22</v>
      </c>
      <c r="AG26" s="165">
        <v>13386</v>
      </c>
      <c r="AH26" s="166">
        <v>12707</v>
      </c>
      <c r="AI26" s="166">
        <v>1650</v>
      </c>
      <c r="AJ26" s="167">
        <v>0</v>
      </c>
      <c r="AK26" s="171">
        <v>3715</v>
      </c>
      <c r="AL26" s="213">
        <f t="shared" si="6"/>
        <v>1</v>
      </c>
      <c r="AM26" s="212" t="str">
        <f t="shared" si="7"/>
        <v>p</v>
      </c>
      <c r="AN26" s="172"/>
      <c r="AO26" s="172"/>
      <c r="AP26" s="172"/>
      <c r="AQ26" s="172"/>
      <c r="AR26" s="172"/>
      <c r="AS26" s="172"/>
      <c r="AT26" s="172"/>
      <c r="AU26" s="172"/>
      <c r="AV26" s="172"/>
      <c r="AW26" s="172"/>
      <c r="AX26" s="172"/>
      <c r="AY26" s="172"/>
      <c r="AZ26" s="172"/>
      <c r="BA26" s="172"/>
      <c r="BB26" s="172"/>
      <c r="BC26" s="172"/>
      <c r="BD26" s="172"/>
      <c r="BE26" s="172"/>
      <c r="BF26" s="172"/>
      <c r="BG26" s="172"/>
      <c r="BH26" s="172"/>
      <c r="BI26" s="172"/>
    </row>
    <row r="27" spans="1:61" ht="17.399999999999999">
      <c r="A27" s="9" t="s">
        <v>562</v>
      </c>
      <c r="B27" s="10">
        <v>0</v>
      </c>
      <c r="C27" s="50">
        <v>0</v>
      </c>
      <c r="D27" s="50">
        <v>580419</v>
      </c>
      <c r="E27" s="50">
        <v>582482</v>
      </c>
      <c r="F27" s="11">
        <v>1185996</v>
      </c>
      <c r="G27" s="213">
        <f t="shared" si="0"/>
        <v>1</v>
      </c>
      <c r="H27" s="212" t="str">
        <f t="shared" si="1"/>
        <v>p</v>
      </c>
      <c r="I27" s="45"/>
      <c r="J27" s="9" t="s">
        <v>562</v>
      </c>
      <c r="K27" s="46">
        <v>0</v>
      </c>
      <c r="L27" s="52">
        <v>0</v>
      </c>
      <c r="M27" s="52">
        <v>3105</v>
      </c>
      <c r="N27" s="52">
        <v>2703</v>
      </c>
      <c r="O27" s="14">
        <v>2707</v>
      </c>
      <c r="P27" s="213">
        <f t="shared" si="2"/>
        <v>1</v>
      </c>
      <c r="Q27" s="212" t="str">
        <f t="shared" si="3"/>
        <v>p</v>
      </c>
      <c r="W27" s="9" t="s">
        <v>21</v>
      </c>
      <c r="X27" s="10">
        <v>0</v>
      </c>
      <c r="Y27" s="50">
        <v>0</v>
      </c>
      <c r="Z27" s="50">
        <v>580419</v>
      </c>
      <c r="AA27" s="50">
        <v>582482</v>
      </c>
      <c r="AB27" s="11">
        <v>1185996</v>
      </c>
      <c r="AC27" s="213">
        <f t="shared" si="4"/>
        <v>1</v>
      </c>
      <c r="AD27" s="212" t="str">
        <f t="shared" si="5"/>
        <v>p</v>
      </c>
      <c r="AE27" s="45"/>
      <c r="AF27" s="9" t="s">
        <v>21</v>
      </c>
      <c r="AG27" s="46">
        <v>0</v>
      </c>
      <c r="AH27" s="52">
        <v>0</v>
      </c>
      <c r="AI27" s="52">
        <v>3105</v>
      </c>
      <c r="AJ27" s="52">
        <v>2703</v>
      </c>
      <c r="AK27" s="14">
        <v>2707</v>
      </c>
      <c r="AL27" s="213">
        <f t="shared" si="6"/>
        <v>1</v>
      </c>
      <c r="AM27" s="212" t="str">
        <f t="shared" si="7"/>
        <v>p</v>
      </c>
    </row>
    <row r="28" spans="1:61" ht="15.6">
      <c r="A28" s="22" t="s">
        <v>13</v>
      </c>
      <c r="B28" s="16">
        <v>1304867.8799999999</v>
      </c>
      <c r="C28" s="43">
        <v>1763850.04</v>
      </c>
      <c r="D28" s="43">
        <v>795092</v>
      </c>
      <c r="E28" s="44">
        <v>898373</v>
      </c>
      <c r="F28" s="17">
        <v>1045721</v>
      </c>
      <c r="G28" s="213">
        <f t="shared" si="0"/>
        <v>1</v>
      </c>
      <c r="H28" s="212" t="str">
        <f t="shared" si="1"/>
        <v>p</v>
      </c>
      <c r="I28" s="45"/>
      <c r="J28" s="22" t="s">
        <v>13</v>
      </c>
      <c r="K28" s="55">
        <v>29525</v>
      </c>
      <c r="L28" s="47">
        <v>19624</v>
      </c>
      <c r="M28" s="48">
        <v>14421</v>
      </c>
      <c r="N28" s="48">
        <v>13084</v>
      </c>
      <c r="O28" s="49">
        <v>11167</v>
      </c>
      <c r="P28" s="213">
        <f t="shared" si="2"/>
        <v>-1</v>
      </c>
      <c r="Q28" s="212" t="str">
        <f t="shared" si="3"/>
        <v>q</v>
      </c>
      <c r="W28" s="22" t="s">
        <v>13</v>
      </c>
      <c r="X28" s="16">
        <v>1304867.8799999999</v>
      </c>
      <c r="Y28" s="43">
        <v>1763850.04</v>
      </c>
      <c r="Z28" s="43">
        <v>795092</v>
      </c>
      <c r="AA28" s="44">
        <v>898373</v>
      </c>
      <c r="AB28" s="17">
        <v>1045721</v>
      </c>
      <c r="AC28" s="213">
        <f t="shared" si="4"/>
        <v>1</v>
      </c>
      <c r="AD28" s="212" t="str">
        <f t="shared" si="5"/>
        <v>p</v>
      </c>
      <c r="AE28" s="45"/>
      <c r="AF28" s="22" t="s">
        <v>13</v>
      </c>
      <c r="AG28" s="55">
        <v>29525</v>
      </c>
      <c r="AH28" s="47">
        <v>19624</v>
      </c>
      <c r="AI28" s="48">
        <v>14421</v>
      </c>
      <c r="AJ28" s="48">
        <v>13084</v>
      </c>
      <c r="AK28" s="49">
        <v>11167</v>
      </c>
      <c r="AL28" s="213">
        <f t="shared" si="6"/>
        <v>-1</v>
      </c>
      <c r="AM28" s="212" t="str">
        <f t="shared" si="7"/>
        <v>q</v>
      </c>
    </row>
    <row r="29" spans="1:61" ht="15.6">
      <c r="A29" s="21" t="s">
        <v>15</v>
      </c>
      <c r="B29" s="10">
        <v>205854.93</v>
      </c>
      <c r="C29" s="50">
        <v>329559</v>
      </c>
      <c r="D29" s="50">
        <v>489682</v>
      </c>
      <c r="E29" s="51">
        <v>473883.07</v>
      </c>
      <c r="F29" s="11">
        <v>482151.99999999878</v>
      </c>
      <c r="G29" s="213">
        <f t="shared" si="0"/>
        <v>1</v>
      </c>
      <c r="H29" s="212" t="str">
        <f t="shared" si="1"/>
        <v>p</v>
      </c>
      <c r="I29" s="45"/>
      <c r="J29" s="21" t="s">
        <v>15</v>
      </c>
      <c r="K29" s="46">
        <v>1722</v>
      </c>
      <c r="L29" s="52">
        <v>2246</v>
      </c>
      <c r="M29" s="52">
        <v>3367</v>
      </c>
      <c r="N29" s="53">
        <v>3290</v>
      </c>
      <c r="O29" s="54">
        <v>3532</v>
      </c>
      <c r="P29" s="213">
        <f t="shared" si="2"/>
        <v>1</v>
      </c>
      <c r="Q29" s="212" t="str">
        <f t="shared" si="3"/>
        <v>p</v>
      </c>
      <c r="W29" s="21" t="s">
        <v>15</v>
      </c>
      <c r="X29" s="10">
        <v>205854.93</v>
      </c>
      <c r="Y29" s="50">
        <v>329559</v>
      </c>
      <c r="Z29" s="50">
        <v>489682</v>
      </c>
      <c r="AA29" s="51">
        <v>473883.07</v>
      </c>
      <c r="AB29" s="11">
        <v>482151.99999999878</v>
      </c>
      <c r="AC29" s="213">
        <f t="shared" si="4"/>
        <v>1</v>
      </c>
      <c r="AD29" s="212" t="str">
        <f t="shared" si="5"/>
        <v>p</v>
      </c>
      <c r="AE29" s="45"/>
      <c r="AF29" s="21" t="s">
        <v>15</v>
      </c>
      <c r="AG29" s="46">
        <v>1722</v>
      </c>
      <c r="AH29" s="52">
        <v>2246</v>
      </c>
      <c r="AI29" s="52">
        <v>3367</v>
      </c>
      <c r="AJ29" s="53">
        <v>3290</v>
      </c>
      <c r="AK29" s="54">
        <v>3532</v>
      </c>
      <c r="AL29" s="213">
        <f t="shared" si="6"/>
        <v>1</v>
      </c>
      <c r="AM29" s="212" t="str">
        <f t="shared" si="7"/>
        <v>p</v>
      </c>
    </row>
    <row r="30" spans="1:61" ht="17.399999999999999">
      <c r="A30" s="22" t="s">
        <v>564</v>
      </c>
      <c r="B30" s="16">
        <v>80739.22</v>
      </c>
      <c r="C30" s="43">
        <v>201974</v>
      </c>
      <c r="D30" s="43">
        <v>138163.82999999999</v>
      </c>
      <c r="E30" s="44">
        <v>187914.82</v>
      </c>
      <c r="F30" s="17">
        <v>273411</v>
      </c>
      <c r="G30" s="213">
        <f t="shared" si="0"/>
        <v>1</v>
      </c>
      <c r="H30" s="212" t="str">
        <f t="shared" si="1"/>
        <v>p</v>
      </c>
      <c r="I30" s="45"/>
      <c r="J30" s="22" t="s">
        <v>564</v>
      </c>
      <c r="K30" s="55">
        <v>1007</v>
      </c>
      <c r="L30" s="47">
        <v>2070</v>
      </c>
      <c r="M30" s="48">
        <v>1761</v>
      </c>
      <c r="N30" s="48">
        <v>1947</v>
      </c>
      <c r="O30" s="49">
        <v>1882</v>
      </c>
      <c r="P30" s="213">
        <f t="shared" si="2"/>
        <v>-1</v>
      </c>
      <c r="Q30" s="212" t="str">
        <f t="shared" si="3"/>
        <v>q</v>
      </c>
      <c r="W30" s="22" t="s">
        <v>26</v>
      </c>
      <c r="X30" s="16">
        <v>80739.22</v>
      </c>
      <c r="Y30" s="43">
        <v>201974</v>
      </c>
      <c r="Z30" s="43">
        <v>138163.82999999999</v>
      </c>
      <c r="AA30" s="44">
        <v>187914.82</v>
      </c>
      <c r="AB30" s="17">
        <v>273411</v>
      </c>
      <c r="AC30" s="213">
        <f t="shared" si="4"/>
        <v>1</v>
      </c>
      <c r="AD30" s="212" t="str">
        <f t="shared" si="5"/>
        <v>p</v>
      </c>
      <c r="AE30" s="45"/>
      <c r="AF30" s="22" t="s">
        <v>26</v>
      </c>
      <c r="AG30" s="55">
        <v>1007</v>
      </c>
      <c r="AH30" s="47">
        <v>2070</v>
      </c>
      <c r="AI30" s="48">
        <v>1761</v>
      </c>
      <c r="AJ30" s="48">
        <v>1947</v>
      </c>
      <c r="AK30" s="49">
        <v>1882</v>
      </c>
      <c r="AL30" s="213">
        <f t="shared" si="6"/>
        <v>-1</v>
      </c>
      <c r="AM30" s="212" t="str">
        <f t="shared" si="7"/>
        <v>q</v>
      </c>
    </row>
    <row r="31" spans="1:61" ht="16.5" customHeight="1" thickBot="1">
      <c r="A31" s="59" t="s">
        <v>579</v>
      </c>
      <c r="B31" s="25">
        <v>1322899.0660000001</v>
      </c>
      <c r="C31" s="60">
        <v>519502.31000000064</v>
      </c>
      <c r="D31" s="60">
        <v>391239.74999999971</v>
      </c>
      <c r="E31" s="61">
        <v>270364.89</v>
      </c>
      <c r="F31" s="62">
        <v>174649.59000000003</v>
      </c>
      <c r="G31" s="213">
        <f t="shared" si="0"/>
        <v>-1</v>
      </c>
      <c r="H31" s="216" t="str">
        <f t="shared" si="1"/>
        <v>q</v>
      </c>
      <c r="I31" s="159"/>
      <c r="J31" s="59" t="s">
        <v>579</v>
      </c>
      <c r="K31" s="63">
        <v>7807</v>
      </c>
      <c r="L31" s="64">
        <v>2590</v>
      </c>
      <c r="M31" s="64">
        <v>1336</v>
      </c>
      <c r="N31" s="65">
        <v>1153</v>
      </c>
      <c r="O31" s="66">
        <v>744</v>
      </c>
      <c r="P31" s="213">
        <f t="shared" si="2"/>
        <v>-1</v>
      </c>
      <c r="Q31" s="216" t="str">
        <f t="shared" si="3"/>
        <v>q</v>
      </c>
      <c r="W31" s="59" t="s">
        <v>23</v>
      </c>
      <c r="X31" s="25">
        <v>1322899.0660000001</v>
      </c>
      <c r="Y31" s="60">
        <v>519502.31000000064</v>
      </c>
      <c r="Z31" s="60">
        <v>391239.74999999971</v>
      </c>
      <c r="AA31" s="61">
        <v>270364.89</v>
      </c>
      <c r="AB31" s="62">
        <v>174649.59000000003</v>
      </c>
      <c r="AC31" s="213">
        <f t="shared" si="4"/>
        <v>-1</v>
      </c>
      <c r="AD31" s="216" t="str">
        <f t="shared" si="5"/>
        <v>q</v>
      </c>
      <c r="AE31" s="159"/>
      <c r="AF31" s="59" t="s">
        <v>23</v>
      </c>
      <c r="AG31" s="63">
        <v>7807</v>
      </c>
      <c r="AH31" s="64">
        <v>2590</v>
      </c>
      <c r="AI31" s="64">
        <v>1336</v>
      </c>
      <c r="AJ31" s="65">
        <v>1153</v>
      </c>
      <c r="AK31" s="66">
        <v>744</v>
      </c>
      <c r="AL31" s="213">
        <f t="shared" si="6"/>
        <v>-1</v>
      </c>
      <c r="AM31" s="216" t="str">
        <f t="shared" si="7"/>
        <v>q</v>
      </c>
    </row>
    <row r="32" spans="1:61" s="251" customFormat="1" ht="16.2" thickBot="1">
      <c r="A32" s="68" t="s">
        <v>27</v>
      </c>
      <c r="B32" s="96">
        <v>357453505.38196176</v>
      </c>
      <c r="C32" s="97">
        <v>435691307.31691206</v>
      </c>
      <c r="D32" s="97">
        <v>563426805.31106925</v>
      </c>
      <c r="E32" s="97">
        <v>610316216.44131541</v>
      </c>
      <c r="F32" s="95">
        <v>658986110.77144229</v>
      </c>
      <c r="G32" s="213">
        <f>SIGN(F32-E32)</f>
        <v>1</v>
      </c>
      <c r="H32" s="217" t="str">
        <f>VLOOKUP(G32,$T$5:$U$7,2)</f>
        <v>p</v>
      </c>
      <c r="I32" s="69"/>
      <c r="J32" s="68" t="s">
        <v>27</v>
      </c>
      <c r="K32" s="94">
        <v>934727</v>
      </c>
      <c r="L32" s="70">
        <v>1107403</v>
      </c>
      <c r="M32" s="70">
        <v>1262955</v>
      </c>
      <c r="N32" s="70">
        <v>1379306</v>
      </c>
      <c r="O32" s="84">
        <v>1465796</v>
      </c>
      <c r="P32" s="213">
        <f>SIGN(O32-N32)</f>
        <v>1</v>
      </c>
      <c r="Q32" s="217" t="str">
        <f t="shared" si="3"/>
        <v>p</v>
      </c>
      <c r="R32" s="3"/>
      <c r="S32" s="67"/>
      <c r="T32" s="67"/>
      <c r="U32" s="67"/>
      <c r="V32" s="67"/>
      <c r="W32" s="68" t="s">
        <v>27</v>
      </c>
      <c r="X32" s="96">
        <f>SUM(X5:X31)</f>
        <v>357453505.38196176</v>
      </c>
      <c r="Y32" s="97">
        <f>SUM(Y5:Y31)</f>
        <v>435691307.31691206</v>
      </c>
      <c r="Z32" s="97">
        <f>SUM(Z5:Z31)</f>
        <v>563426805.31106925</v>
      </c>
      <c r="AA32" s="97">
        <f>SUM(AA5:AA31)</f>
        <v>610316216.44131541</v>
      </c>
      <c r="AB32" s="97">
        <f>SUM(AB5:AB31)</f>
        <v>658986110.77144229</v>
      </c>
      <c r="AC32" s="213">
        <v>1</v>
      </c>
      <c r="AD32" s="217" t="s">
        <v>546</v>
      </c>
      <c r="AE32" s="69"/>
      <c r="AF32" s="68" t="s">
        <v>27</v>
      </c>
      <c r="AG32" s="94">
        <f>SUM(AG5:AG31)</f>
        <v>934727</v>
      </c>
      <c r="AH32" s="70">
        <f>SUM(AH5:AH31)</f>
        <v>1107403</v>
      </c>
      <c r="AI32" s="70">
        <f>SUM(AI5:AI31)</f>
        <v>1262955</v>
      </c>
      <c r="AJ32" s="70">
        <f>SUM(AJ5:AJ31)</f>
        <v>1379306</v>
      </c>
      <c r="AK32" s="70">
        <f>SUM(AK5:AK31)</f>
        <v>1465796</v>
      </c>
      <c r="AL32" s="213">
        <v>1</v>
      </c>
      <c r="AM32" s="217" t="s">
        <v>546</v>
      </c>
      <c r="AN32" s="67"/>
      <c r="AO32" s="67"/>
      <c r="AP32" s="67"/>
      <c r="AQ32" s="67"/>
      <c r="AR32" s="67"/>
      <c r="AS32" s="67"/>
      <c r="AT32" s="67"/>
      <c r="AU32" s="67"/>
      <c r="AV32" s="67"/>
      <c r="AW32" s="67"/>
      <c r="AX32" s="67"/>
      <c r="AY32" s="67"/>
      <c r="AZ32" s="67"/>
      <c r="BA32" s="67"/>
      <c r="BB32" s="67"/>
      <c r="BC32" s="67"/>
      <c r="BD32" s="67"/>
      <c r="BE32" s="67"/>
      <c r="BF32" s="67"/>
      <c r="BG32" s="67"/>
      <c r="BH32" s="67"/>
      <c r="BI32" s="67"/>
    </row>
    <row r="33" spans="1:61" s="251" customFormat="1" ht="15.6">
      <c r="A33" s="71"/>
      <c r="B33" s="72"/>
      <c r="C33" s="73"/>
      <c r="D33" s="73"/>
      <c r="E33" s="73"/>
      <c r="F33" s="73"/>
      <c r="G33" s="73"/>
      <c r="H33" s="73"/>
      <c r="I33" s="74"/>
      <c r="J33" s="71"/>
      <c r="K33" s="75"/>
      <c r="L33" s="76"/>
      <c r="M33" s="76"/>
      <c r="N33" s="76"/>
      <c r="O33" s="76"/>
      <c r="P33" s="73"/>
      <c r="Q33" s="73"/>
      <c r="R33" s="67"/>
      <c r="S33" s="67"/>
      <c r="T33" s="67"/>
      <c r="U33" s="67"/>
      <c r="V33" s="67"/>
      <c r="W33" s="71"/>
      <c r="X33" s="72"/>
      <c r="Y33" s="234">
        <f>(Y32-X32)/X32</f>
        <v>0.21887546424072196</v>
      </c>
      <c r="Z33" s="234">
        <f>(Z32-Y32)/Y32</f>
        <v>0.29317889948455012</v>
      </c>
      <c r="AA33" s="234">
        <f>(AA32-Z32)/Z32</f>
        <v>8.3221832344945693E-2</v>
      </c>
      <c r="AB33" s="234">
        <f>(AB32-AA32)/AA32</f>
        <v>7.9745373003384232E-2</v>
      </c>
      <c r="AC33" s="73"/>
      <c r="AD33" s="73"/>
      <c r="AE33" s="74"/>
      <c r="AF33" s="71"/>
      <c r="AG33" s="75"/>
      <c r="AH33" s="234">
        <f>(AH32-AG32)/AG32</f>
        <v>0.18473415232468945</v>
      </c>
      <c r="AI33" s="234">
        <f>(AI32-AH32)/AH32</f>
        <v>0.14046557576600388</v>
      </c>
      <c r="AJ33" s="234">
        <f>(AJ32-AI32)/AI32</f>
        <v>9.2126006073058819E-2</v>
      </c>
      <c r="AK33" s="234">
        <f>(AK32-AJ32)/AJ32</f>
        <v>6.2705447522159688E-2</v>
      </c>
      <c r="AL33" s="73"/>
      <c r="AM33" s="73"/>
      <c r="AN33" s="67"/>
      <c r="AO33" s="67"/>
      <c r="AP33" s="67"/>
      <c r="AQ33" s="67"/>
      <c r="AR33" s="67"/>
      <c r="AS33" s="67"/>
      <c r="AT33" s="67"/>
      <c r="AU33" s="67"/>
      <c r="AV33" s="67"/>
      <c r="AW33" s="67"/>
      <c r="AX33" s="67"/>
      <c r="AY33" s="67"/>
      <c r="AZ33" s="67"/>
      <c r="BA33" s="67"/>
      <c r="BB33" s="67"/>
      <c r="BC33" s="67"/>
      <c r="BD33" s="67"/>
      <c r="BE33" s="67"/>
      <c r="BF33" s="67"/>
      <c r="BG33" s="67"/>
      <c r="BH33" s="67"/>
      <c r="BI33" s="67"/>
    </row>
    <row r="34" spans="1:61" ht="19.5" customHeight="1">
      <c r="A34" s="225" t="s">
        <v>565</v>
      </c>
      <c r="B34" s="154"/>
      <c r="C34" s="154"/>
      <c r="D34" s="154"/>
      <c r="E34" s="154"/>
      <c r="F34" s="154"/>
      <c r="G34" s="154"/>
      <c r="H34" s="143"/>
      <c r="I34" s="154"/>
      <c r="J34" s="154"/>
      <c r="K34" s="154"/>
      <c r="L34" s="154"/>
      <c r="M34" s="154"/>
      <c r="N34" s="154"/>
      <c r="O34" s="154"/>
      <c r="P34" s="154"/>
      <c r="Q34" s="154"/>
      <c r="W34" s="225"/>
      <c r="X34" s="154"/>
      <c r="Y34" s="154"/>
      <c r="Z34" s="154"/>
      <c r="AA34" s="154"/>
      <c r="AB34" s="154"/>
      <c r="AC34" s="154"/>
      <c r="AD34" s="143"/>
      <c r="AE34" s="154"/>
      <c r="AF34" s="154"/>
      <c r="AG34" s="154"/>
      <c r="AH34" s="154"/>
      <c r="AI34" s="154"/>
      <c r="AJ34" s="154"/>
      <c r="AK34" s="154"/>
      <c r="AL34" s="154"/>
      <c r="AM34" s="154"/>
    </row>
    <row r="35" spans="1:61" ht="19.5" customHeight="1">
      <c r="A35" s="225" t="s">
        <v>561</v>
      </c>
      <c r="B35" s="153"/>
      <c r="C35" s="153"/>
      <c r="D35" s="153"/>
      <c r="E35" s="153"/>
      <c r="F35" s="153"/>
      <c r="G35" s="153"/>
      <c r="H35" s="144"/>
      <c r="I35" s="153"/>
      <c r="J35" s="153"/>
      <c r="K35" s="153"/>
      <c r="L35" s="153"/>
      <c r="M35" s="153"/>
      <c r="N35" s="153"/>
      <c r="O35" s="153"/>
      <c r="P35" s="153"/>
      <c r="Q35" s="153"/>
      <c r="W35" s="225"/>
      <c r="X35" s="153"/>
      <c r="Y35" s="153"/>
      <c r="Z35" s="153"/>
      <c r="AA35" s="153"/>
      <c r="AB35" s="153"/>
      <c r="AC35" s="153"/>
      <c r="AD35" s="144"/>
      <c r="AE35" s="153"/>
      <c r="AF35" s="153"/>
      <c r="AG35" s="153"/>
      <c r="AH35" s="153"/>
      <c r="AI35" s="153"/>
      <c r="AJ35" s="153"/>
      <c r="AK35" s="153"/>
      <c r="AL35" s="153"/>
      <c r="AM35" s="153"/>
    </row>
    <row r="36" spans="1:61" ht="19.5" customHeight="1">
      <c r="A36" s="226" t="s">
        <v>566</v>
      </c>
      <c r="B36" s="153"/>
      <c r="C36" s="153"/>
      <c r="D36" s="153"/>
      <c r="E36" s="153"/>
      <c r="F36" s="153"/>
      <c r="G36" s="153"/>
      <c r="H36" s="144"/>
      <c r="I36" s="153"/>
      <c r="J36" s="153"/>
      <c r="K36" s="153"/>
      <c r="L36" s="153"/>
      <c r="M36" s="153"/>
      <c r="N36" s="153"/>
      <c r="O36" s="153"/>
      <c r="P36" s="153"/>
      <c r="Q36" s="153"/>
      <c r="W36" s="226"/>
      <c r="X36" s="153"/>
      <c r="Y36" s="153"/>
      <c r="Z36" s="153"/>
      <c r="AA36" s="153"/>
      <c r="AB36" s="153"/>
      <c r="AC36" s="153"/>
      <c r="AD36" s="144"/>
      <c r="AE36" s="153"/>
      <c r="AF36" s="153"/>
      <c r="AG36" s="153"/>
      <c r="AH36" s="153"/>
      <c r="AI36" s="153"/>
      <c r="AJ36" s="153"/>
      <c r="AK36" s="153"/>
      <c r="AL36" s="153"/>
      <c r="AM36" s="153"/>
    </row>
    <row r="37" spans="1:61" ht="19.5" customHeight="1">
      <c r="A37" s="229" t="s">
        <v>577</v>
      </c>
      <c r="B37" s="156"/>
      <c r="C37" s="157"/>
      <c r="D37" s="157"/>
      <c r="E37" s="157"/>
      <c r="K37" s="156"/>
      <c r="L37" s="157"/>
      <c r="M37" s="157"/>
      <c r="N37" s="157"/>
      <c r="W37" s="229"/>
      <c r="X37" s="156"/>
      <c r="Y37" s="157"/>
      <c r="Z37" s="157"/>
      <c r="AA37" s="157"/>
      <c r="AG37" s="156"/>
      <c r="AH37" s="157"/>
      <c r="AI37" s="157"/>
      <c r="AJ37" s="157"/>
    </row>
    <row r="38" spans="1:61" ht="19.5" customHeight="1">
      <c r="A38" s="226" t="s">
        <v>558</v>
      </c>
      <c r="B38" s="79"/>
      <c r="C38" s="153"/>
      <c r="D38" s="153"/>
      <c r="E38" s="153"/>
      <c r="F38" s="153"/>
      <c r="G38" s="153"/>
      <c r="H38" s="144"/>
      <c r="I38" s="153"/>
      <c r="J38" s="153"/>
      <c r="K38" s="155"/>
      <c r="L38" s="153"/>
      <c r="M38" s="153"/>
      <c r="N38" s="153"/>
      <c r="O38" s="153"/>
      <c r="P38" s="153"/>
      <c r="Q38" s="153"/>
      <c r="R38" s="81"/>
      <c r="S38" s="81"/>
      <c r="W38" s="226"/>
      <c r="X38" s="79"/>
      <c r="Y38" s="153"/>
      <c r="Z38" s="153"/>
      <c r="AA38" s="153"/>
      <c r="AB38" s="153"/>
      <c r="AC38" s="153"/>
      <c r="AD38" s="144"/>
      <c r="AE38" s="153"/>
      <c r="AF38" s="153"/>
      <c r="AG38" s="155"/>
      <c r="AH38" s="153"/>
      <c r="AI38" s="153"/>
      <c r="AJ38" s="153"/>
      <c r="AK38" s="153"/>
      <c r="AL38" s="153"/>
      <c r="AM38" s="153"/>
    </row>
    <row r="39" spans="1:61" ht="19.5" customHeight="1">
      <c r="A39" s="227" t="s">
        <v>567</v>
      </c>
      <c r="B39" s="156"/>
      <c r="C39" s="157"/>
      <c r="D39" s="157"/>
      <c r="E39" s="157"/>
      <c r="K39" s="156"/>
      <c r="L39" s="157"/>
      <c r="M39" s="157"/>
      <c r="N39" s="157"/>
      <c r="W39" s="227"/>
      <c r="X39" s="156"/>
      <c r="Y39" s="157"/>
      <c r="Z39" s="157"/>
      <c r="AA39" s="157"/>
      <c r="AG39" s="156"/>
      <c r="AH39" s="157"/>
      <c r="AI39" s="157"/>
      <c r="AJ39" s="157"/>
    </row>
    <row r="40" spans="1:61" ht="19.5" customHeight="1">
      <c r="A40" s="228" t="s">
        <v>568</v>
      </c>
      <c r="B40" s="156"/>
      <c r="C40" s="157"/>
      <c r="D40" s="157"/>
      <c r="E40" s="157"/>
      <c r="K40" s="156"/>
      <c r="L40" s="157"/>
      <c r="M40" s="157"/>
      <c r="N40" s="157"/>
      <c r="W40" s="228"/>
      <c r="X40" s="156"/>
      <c r="Y40" s="157"/>
      <c r="Z40" s="157"/>
      <c r="AA40" s="157"/>
      <c r="AG40" s="156"/>
      <c r="AH40" s="157"/>
      <c r="AI40" s="157"/>
      <c r="AJ40" s="157"/>
    </row>
    <row r="41" spans="1:61" ht="19.5" customHeight="1">
      <c r="A41" s="226" t="s">
        <v>583</v>
      </c>
      <c r="B41" s="156"/>
      <c r="C41" s="157"/>
      <c r="D41" s="157"/>
      <c r="E41" s="157"/>
      <c r="K41" s="156"/>
      <c r="L41" s="157"/>
      <c r="M41" s="157"/>
      <c r="N41" s="157"/>
      <c r="W41" s="226"/>
      <c r="X41" s="156"/>
      <c r="Y41" s="157"/>
      <c r="Z41" s="157"/>
      <c r="AA41" s="157"/>
      <c r="AG41" s="156"/>
      <c r="AH41" s="157"/>
      <c r="AI41" s="157"/>
      <c r="AJ41" s="157"/>
    </row>
    <row r="42" spans="1:61" ht="19.5" customHeight="1">
      <c r="A42" s="229" t="s">
        <v>582</v>
      </c>
      <c r="B42" s="156"/>
      <c r="C42" s="157"/>
      <c r="D42" s="157"/>
      <c r="E42" s="157"/>
      <c r="K42" s="156"/>
      <c r="L42" s="157"/>
      <c r="M42" s="157"/>
      <c r="N42" s="157"/>
      <c r="W42" s="229"/>
      <c r="X42" s="156"/>
      <c r="Y42" s="157"/>
      <c r="Z42" s="157"/>
      <c r="AA42" s="157"/>
      <c r="AG42" s="156"/>
      <c r="AH42" s="157"/>
      <c r="AI42" s="157"/>
      <c r="AJ42" s="157"/>
    </row>
    <row r="43" spans="1:61" ht="19.5" customHeight="1">
      <c r="A43" s="247" t="s">
        <v>580</v>
      </c>
      <c r="B43" s="156"/>
      <c r="C43" s="157"/>
      <c r="D43" s="157"/>
      <c r="E43" s="157"/>
      <c r="K43" s="156"/>
      <c r="L43" s="157"/>
      <c r="M43" s="157"/>
      <c r="N43" s="157"/>
      <c r="W43" s="229"/>
      <c r="X43" s="156"/>
      <c r="Y43" s="157"/>
      <c r="Z43" s="157"/>
      <c r="AA43" s="157"/>
      <c r="AG43" s="156"/>
      <c r="AH43" s="157"/>
      <c r="AI43" s="157"/>
      <c r="AJ43" s="157"/>
    </row>
    <row r="44" spans="1:61" ht="17.399999999999999">
      <c r="A44" s="158" t="s">
        <v>597</v>
      </c>
      <c r="W44" s="158"/>
    </row>
    <row r="45" spans="1:61" ht="17.399999999999999">
      <c r="A45" s="158" t="s">
        <v>587</v>
      </c>
      <c r="W45" s="158"/>
    </row>
    <row r="46" spans="1:61" ht="15.6" customHeight="1">
      <c r="A46" s="144"/>
      <c r="B46" s="153"/>
      <c r="C46" s="153"/>
      <c r="D46" s="153"/>
      <c r="E46" s="153"/>
      <c r="F46" s="153"/>
      <c r="G46" s="153"/>
      <c r="H46" s="144"/>
      <c r="I46" s="153"/>
      <c r="J46" s="153"/>
      <c r="K46" s="153"/>
      <c r="L46" s="153"/>
      <c r="M46" s="153"/>
      <c r="N46" s="153"/>
      <c r="O46" s="153"/>
      <c r="P46" s="153"/>
      <c r="Q46" s="153"/>
      <c r="W46" s="144"/>
      <c r="X46" s="153"/>
      <c r="Y46" s="153"/>
      <c r="Z46" s="153"/>
      <c r="AA46" s="153"/>
      <c r="AB46" s="153"/>
      <c r="AC46" s="153"/>
      <c r="AD46" s="144"/>
      <c r="AE46" s="153"/>
      <c r="AF46" s="153"/>
      <c r="AG46" s="153"/>
      <c r="AH46" s="153"/>
      <c r="AI46" s="153"/>
      <c r="AJ46" s="153"/>
      <c r="AK46" s="153"/>
      <c r="AL46" s="153"/>
      <c r="AM46" s="153"/>
    </row>
    <row r="65" spans="18:19">
      <c r="R65" s="1"/>
      <c r="S65" s="1"/>
    </row>
    <row r="66" spans="18:19" ht="22.8">
      <c r="R66" s="82"/>
    </row>
    <row r="67" spans="18:19" ht="24.6">
      <c r="R67" s="83"/>
    </row>
    <row r="100" spans="1:39" ht="13.2">
      <c r="A100" s="255"/>
      <c r="B100" s="255"/>
      <c r="C100" s="255"/>
      <c r="D100" s="255"/>
      <c r="E100" s="255"/>
      <c r="F100" s="255"/>
      <c r="G100" s="255"/>
      <c r="H100" s="255"/>
      <c r="I100" s="255"/>
      <c r="J100" s="255"/>
      <c r="W100" s="255"/>
      <c r="X100" s="255"/>
      <c r="Y100" s="255"/>
      <c r="Z100" s="255"/>
      <c r="AA100" s="255"/>
      <c r="AB100" s="255"/>
      <c r="AC100" s="255"/>
      <c r="AD100" s="255"/>
      <c r="AE100" s="255"/>
      <c r="AF100" s="255"/>
    </row>
    <row r="110" spans="1:39" ht="15.6">
      <c r="A110" s="256"/>
      <c r="B110" s="256"/>
      <c r="C110" s="256"/>
      <c r="D110" s="256"/>
      <c r="E110" s="256"/>
      <c r="F110" s="256"/>
      <c r="G110" s="256"/>
      <c r="H110" s="256"/>
      <c r="I110" s="256"/>
      <c r="J110" s="256"/>
      <c r="K110" s="256"/>
      <c r="W110" s="256"/>
      <c r="X110" s="256"/>
      <c r="Y110" s="256"/>
      <c r="Z110" s="256"/>
      <c r="AA110" s="256"/>
      <c r="AB110" s="256"/>
      <c r="AC110" s="256"/>
      <c r="AD110" s="256"/>
      <c r="AE110" s="256"/>
      <c r="AF110" s="256"/>
      <c r="AG110" s="256"/>
    </row>
    <row r="111" spans="1:39" ht="15.6" customHeight="1">
      <c r="A111" s="78"/>
      <c r="B111" s="79"/>
      <c r="C111" s="77"/>
      <c r="D111" s="77"/>
      <c r="E111" s="77"/>
      <c r="F111" s="77"/>
      <c r="G111" s="77"/>
      <c r="H111" s="33"/>
      <c r="I111" s="77"/>
      <c r="J111" s="77"/>
      <c r="K111" s="80"/>
      <c r="P111" s="77"/>
      <c r="Q111" s="77"/>
      <c r="W111" s="78"/>
      <c r="X111" s="79"/>
      <c r="Y111" s="77"/>
      <c r="Z111" s="77"/>
      <c r="AA111" s="77"/>
      <c r="AB111" s="77"/>
      <c r="AC111" s="77"/>
      <c r="AD111" s="33"/>
      <c r="AE111" s="77"/>
      <c r="AF111" s="77"/>
      <c r="AG111" s="80"/>
      <c r="AL111" s="77"/>
      <c r="AM111" s="77"/>
    </row>
    <row r="112" spans="1:39" ht="15.6">
      <c r="A112" s="78"/>
      <c r="B112" s="79"/>
      <c r="C112" s="77"/>
      <c r="D112" s="77"/>
      <c r="E112" s="77"/>
      <c r="F112" s="77"/>
      <c r="G112" s="77"/>
      <c r="H112" s="33"/>
      <c r="I112" s="77"/>
      <c r="J112" s="77"/>
      <c r="K112" s="80"/>
      <c r="P112" s="77"/>
      <c r="Q112" s="77"/>
      <c r="W112" s="78"/>
      <c r="X112" s="79"/>
      <c r="Y112" s="77"/>
      <c r="Z112" s="77"/>
      <c r="AA112" s="77"/>
      <c r="AB112" s="77"/>
      <c r="AC112" s="77"/>
      <c r="AD112" s="33"/>
      <c r="AE112" s="77"/>
      <c r="AF112" s="77"/>
      <c r="AG112" s="80"/>
      <c r="AL112" s="77"/>
      <c r="AM112" s="77"/>
    </row>
  </sheetData>
  <sheetProtection algorithmName="SHA-512" hashValue="nylCAdsN7JxSW2VTLIhcY/rRyCr32dmMI/qYBfm/syJxByCx6zF25+2+e33JPDUdsPR0tPxyaFDmZQg+jliqkA==" saltValue="eKnWc1qe9cIObXJpUs8HfQ==" spinCount="100000" sheet="1" objects="1" scenarios="1"/>
  <sortState xmlns:xlrd2="http://schemas.microsoft.com/office/spreadsheetml/2017/richdata2" ref="W5:AM31">
    <sortCondition descending="1" ref="AB5:AB31"/>
  </sortState>
  <mergeCells count="4">
    <mergeCell ref="A100:J100"/>
    <mergeCell ref="A110:K110"/>
    <mergeCell ref="W100:AF100"/>
    <mergeCell ref="W110:AG110"/>
  </mergeCells>
  <conditionalFormatting sqref="H1:H1048576 AD1:AD1048576">
    <cfRule type="cellIs" dxfId="5" priority="13" operator="equal">
      <formula>"q"</formula>
    </cfRule>
    <cfRule type="cellIs" dxfId="4" priority="14" operator="equal">
      <formula>"p"</formula>
    </cfRule>
  </conditionalFormatting>
  <conditionalFormatting sqref="Q5:Q32">
    <cfRule type="cellIs" dxfId="3" priority="1" operator="equal">
      <formula>"p"</formula>
    </cfRule>
    <cfRule type="cellIs" dxfId="2" priority="2" operator="equal">
      <formula>"q"</formula>
    </cfRule>
  </conditionalFormatting>
  <conditionalFormatting sqref="AM5:AM32">
    <cfRule type="cellIs" dxfId="1" priority="3" operator="equal">
      <formula>"p"</formula>
    </cfRule>
    <cfRule type="cellIs" dxfId="0" priority="4" operator="equal">
      <formula>"q"</formula>
    </cfRule>
  </conditionalFormatting>
  <pageMargins left="0.7" right="0.7" top="0.75" bottom="0.75" header="0.3" footer="0.3"/>
  <pageSetup scale="44" fitToHeight="0" orientation="landscape" r:id="rId1"/>
  <headerFooter>
    <oddHeader>&amp;L&amp;"Arial,Regular"&amp;K00339CConnecticut Office of Health Strategy&amp;C&amp;"Arial,Regular"&amp;K00339CFacility Fee Report - On Campus Revenue and Visits&amp;R&amp;"Arial,Regular"&amp;K00339CAmy Porter
Acting Commissioner</oddHeader>
    <oddFooter>&amp;L&amp;"Arial,Regular"&amp;K00339CSeptember 18, 2025&amp;C&amp;"Arial,Regular"&amp;K00339CPursuant to Conn. Gen. Stat. §19a-508c&amp;R&amp;"Arial,Regular"&amp;K00339C&amp;P</oddFooter>
  </headerFooter>
  <rowBreaks count="2" manualBreakCount="2">
    <brk id="46" max="14" man="1"/>
    <brk id="111"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AD485-1801-4B7A-9CC2-9937ACD26929}">
  <sheetPr>
    <tabColor theme="8" tint="0.79998168889431442"/>
    <pageSetUpPr fitToPage="1"/>
  </sheetPr>
  <dimension ref="B1:E279"/>
  <sheetViews>
    <sheetView view="pageLayout" topLeftCell="A53" zoomScaleNormal="80" zoomScaleSheetLayoutView="80" workbookViewId="0"/>
  </sheetViews>
  <sheetFormatPr defaultColWidth="8.6640625" defaultRowHeight="13.8"/>
  <cols>
    <col min="1" max="1" width="8.6640625" style="3"/>
    <col min="2" max="2" width="45.6640625" style="105" customWidth="1"/>
    <col min="3" max="3" width="13.5546875" style="119" customWidth="1"/>
    <col min="4" max="4" width="134.44140625" style="105" customWidth="1"/>
    <col min="5" max="5" width="22.33203125" style="107" customWidth="1"/>
    <col min="6" max="16384" width="8.6640625" style="3"/>
  </cols>
  <sheetData>
    <row r="1" spans="2:5" ht="14.4" thickBot="1"/>
    <row r="2" spans="2:5" s="5" customFormat="1" ht="16.2" thickBot="1">
      <c r="B2" s="193"/>
      <c r="C2" s="194"/>
      <c r="D2" s="174" t="s">
        <v>165</v>
      </c>
      <c r="E2" s="195"/>
    </row>
    <row r="3" spans="2:5" ht="31.8" thickBot="1">
      <c r="B3" s="124" t="s">
        <v>34</v>
      </c>
      <c r="C3" s="125" t="s">
        <v>41</v>
      </c>
      <c r="D3" s="126" t="s">
        <v>35</v>
      </c>
      <c r="E3" s="127" t="s">
        <v>556</v>
      </c>
    </row>
    <row r="4" spans="2:5" ht="27.6">
      <c r="B4" s="98" t="s">
        <v>18</v>
      </c>
      <c r="C4" s="122" t="s">
        <v>50</v>
      </c>
      <c r="D4" s="120" t="s">
        <v>166</v>
      </c>
      <c r="E4" s="108">
        <v>7315221.8365329998</v>
      </c>
    </row>
    <row r="5" spans="2:5">
      <c r="B5" s="99" t="s">
        <v>18</v>
      </c>
      <c r="C5" s="123" t="s">
        <v>56</v>
      </c>
      <c r="D5" s="121" t="s">
        <v>167</v>
      </c>
      <c r="E5" s="109">
        <v>3893624.1063089999</v>
      </c>
    </row>
    <row r="6" spans="2:5" ht="27.6">
      <c r="B6" s="99" t="s">
        <v>18</v>
      </c>
      <c r="C6" s="123" t="s">
        <v>80</v>
      </c>
      <c r="D6" s="121" t="s">
        <v>168</v>
      </c>
      <c r="E6" s="109">
        <v>3082233.5564319999</v>
      </c>
    </row>
    <row r="7" spans="2:5">
      <c r="B7" s="99" t="s">
        <v>18</v>
      </c>
      <c r="C7" s="123" t="s">
        <v>84</v>
      </c>
      <c r="D7" s="121" t="s">
        <v>169</v>
      </c>
      <c r="E7" s="109">
        <v>1443104.0190640001</v>
      </c>
    </row>
    <row r="8" spans="2:5">
      <c r="B8" s="99" t="s">
        <v>18</v>
      </c>
      <c r="C8" s="123" t="s">
        <v>72</v>
      </c>
      <c r="D8" s="121" t="s">
        <v>170</v>
      </c>
      <c r="E8" s="109">
        <v>1137031.8400000001</v>
      </c>
    </row>
    <row r="9" spans="2:5">
      <c r="B9" s="99" t="s">
        <v>18</v>
      </c>
      <c r="C9" s="123" t="s">
        <v>46</v>
      </c>
      <c r="D9" s="121" t="s">
        <v>171</v>
      </c>
      <c r="E9" s="109">
        <v>505242.72527200001</v>
      </c>
    </row>
    <row r="10" spans="2:5">
      <c r="B10" s="99" t="s">
        <v>18</v>
      </c>
      <c r="C10" s="123" t="s">
        <v>106</v>
      </c>
      <c r="D10" s="121" t="s">
        <v>172</v>
      </c>
      <c r="E10" s="109">
        <v>1019599.8354</v>
      </c>
    </row>
    <row r="11" spans="2:5">
      <c r="B11" s="99" t="s">
        <v>18</v>
      </c>
      <c r="C11" s="123" t="s">
        <v>71</v>
      </c>
      <c r="D11" s="121" t="s">
        <v>173</v>
      </c>
      <c r="E11" s="109">
        <v>1019027.0722000001</v>
      </c>
    </row>
    <row r="12" spans="2:5">
      <c r="B12" s="99" t="s">
        <v>18</v>
      </c>
      <c r="C12" s="123" t="s">
        <v>79</v>
      </c>
      <c r="D12" s="121" t="s">
        <v>174</v>
      </c>
      <c r="E12" s="109">
        <v>956497.46032199997</v>
      </c>
    </row>
    <row r="13" spans="2:5" ht="14.4" thickBot="1">
      <c r="B13" s="100" t="s">
        <v>18</v>
      </c>
      <c r="C13" s="123" t="s">
        <v>75</v>
      </c>
      <c r="D13" s="181" t="s">
        <v>175</v>
      </c>
      <c r="E13" s="110">
        <v>837854.32290000003</v>
      </c>
    </row>
    <row r="14" spans="2:5">
      <c r="B14" s="98" t="s">
        <v>13</v>
      </c>
      <c r="C14" s="122" t="s">
        <v>149</v>
      </c>
      <c r="D14" s="120" t="s">
        <v>176</v>
      </c>
      <c r="E14" s="108">
        <v>189731.03940000001</v>
      </c>
    </row>
    <row r="15" spans="2:5">
      <c r="B15" s="99" t="s">
        <v>13</v>
      </c>
      <c r="C15" s="123" t="s">
        <v>177</v>
      </c>
      <c r="D15" s="121" t="s">
        <v>178</v>
      </c>
      <c r="E15" s="109">
        <v>163571.9553</v>
      </c>
    </row>
    <row r="16" spans="2:5">
      <c r="B16" s="99" t="s">
        <v>13</v>
      </c>
      <c r="C16" s="123" t="s">
        <v>179</v>
      </c>
      <c r="D16" s="121" t="s">
        <v>180</v>
      </c>
      <c r="E16" s="109">
        <v>100314.42180000001</v>
      </c>
    </row>
    <row r="17" spans="2:5">
      <c r="B17" s="99" t="s">
        <v>13</v>
      </c>
      <c r="C17" s="123" t="s">
        <v>149</v>
      </c>
      <c r="D17" s="121" t="s">
        <v>181</v>
      </c>
      <c r="E17" s="109">
        <v>90900.942600000009</v>
      </c>
    </row>
    <row r="18" spans="2:5">
      <c r="B18" s="99" t="s">
        <v>13</v>
      </c>
      <c r="C18" s="123" t="s">
        <v>93</v>
      </c>
      <c r="D18" s="121" t="s">
        <v>182</v>
      </c>
      <c r="E18" s="109">
        <v>79685.602800000008</v>
      </c>
    </row>
    <row r="19" spans="2:5">
      <c r="B19" s="99" t="s">
        <v>13</v>
      </c>
      <c r="C19" s="123" t="s">
        <v>183</v>
      </c>
      <c r="D19" s="121" t="s">
        <v>184</v>
      </c>
      <c r="E19" s="109">
        <v>76139.4954</v>
      </c>
    </row>
    <row r="20" spans="2:5">
      <c r="B20" s="99" t="s">
        <v>13</v>
      </c>
      <c r="C20" s="123" t="s">
        <v>179</v>
      </c>
      <c r="D20" s="121" t="s">
        <v>185</v>
      </c>
      <c r="E20" s="109">
        <v>55104.301200000002</v>
      </c>
    </row>
    <row r="21" spans="2:5">
      <c r="B21" s="99" t="s">
        <v>13</v>
      </c>
      <c r="C21" s="123" t="s">
        <v>183</v>
      </c>
      <c r="D21" s="121" t="s">
        <v>186</v>
      </c>
      <c r="E21" s="109">
        <v>54945.313500000004</v>
      </c>
    </row>
    <row r="22" spans="2:5">
      <c r="B22" s="99" t="s">
        <v>13</v>
      </c>
      <c r="C22" s="123" t="s">
        <v>149</v>
      </c>
      <c r="D22" s="121" t="s">
        <v>187</v>
      </c>
      <c r="E22" s="109">
        <v>33839.751300000004</v>
      </c>
    </row>
    <row r="23" spans="2:5" ht="14.4" thickBot="1">
      <c r="B23" s="100" t="s">
        <v>13</v>
      </c>
      <c r="C23" s="123" t="s">
        <v>149</v>
      </c>
      <c r="D23" s="181" t="s">
        <v>188</v>
      </c>
      <c r="E23" s="110">
        <v>33796.870800000004</v>
      </c>
    </row>
    <row r="24" spans="2:5">
      <c r="B24" s="98" t="s">
        <v>33</v>
      </c>
      <c r="C24" s="122" t="s">
        <v>80</v>
      </c>
      <c r="D24" s="120" t="s">
        <v>189</v>
      </c>
      <c r="E24" s="108">
        <v>1616049.570000004</v>
      </c>
    </row>
    <row r="25" spans="2:5">
      <c r="B25" s="99" t="s">
        <v>33</v>
      </c>
      <c r="C25" s="123" t="s">
        <v>42</v>
      </c>
      <c r="D25" s="121" t="s">
        <v>190</v>
      </c>
      <c r="E25" s="109">
        <v>1163019.4199999352</v>
      </c>
    </row>
    <row r="26" spans="2:5">
      <c r="B26" s="99" t="s">
        <v>33</v>
      </c>
      <c r="C26" s="123" t="s">
        <v>76</v>
      </c>
      <c r="D26" s="121" t="s">
        <v>191</v>
      </c>
      <c r="E26" s="109">
        <v>1119833.3900000001</v>
      </c>
    </row>
    <row r="27" spans="2:5">
      <c r="B27" s="99" t="s">
        <v>33</v>
      </c>
      <c r="C27" s="123" t="s">
        <v>50</v>
      </c>
      <c r="D27" s="121" t="s">
        <v>192</v>
      </c>
      <c r="E27" s="109">
        <v>977980.38999998872</v>
      </c>
    </row>
    <row r="28" spans="2:5">
      <c r="B28" s="99" t="s">
        <v>33</v>
      </c>
      <c r="C28" s="123" t="s">
        <v>74</v>
      </c>
      <c r="D28" s="121" t="s">
        <v>193</v>
      </c>
      <c r="E28" s="109">
        <v>886347.75999999733</v>
      </c>
    </row>
    <row r="29" spans="2:5">
      <c r="B29" s="99" t="s">
        <v>33</v>
      </c>
      <c r="C29" s="123" t="s">
        <v>51</v>
      </c>
      <c r="D29" s="121" t="s">
        <v>194</v>
      </c>
      <c r="E29" s="109">
        <v>705289.25000000105</v>
      </c>
    </row>
    <row r="30" spans="2:5">
      <c r="B30" s="99" t="s">
        <v>33</v>
      </c>
      <c r="C30" s="123" t="s">
        <v>44</v>
      </c>
      <c r="D30" s="121" t="s">
        <v>195</v>
      </c>
      <c r="E30" s="109">
        <v>701448.11999999511</v>
      </c>
    </row>
    <row r="31" spans="2:5">
      <c r="B31" s="99" t="s">
        <v>33</v>
      </c>
      <c r="C31" s="123" t="s">
        <v>111</v>
      </c>
      <c r="D31" s="121" t="s">
        <v>196</v>
      </c>
      <c r="E31" s="109">
        <v>681087.69999999588</v>
      </c>
    </row>
    <row r="32" spans="2:5">
      <c r="B32" s="99" t="s">
        <v>33</v>
      </c>
      <c r="C32" s="123" t="s">
        <v>70</v>
      </c>
      <c r="D32" s="121" t="s">
        <v>197</v>
      </c>
      <c r="E32" s="109">
        <v>598158.75999992935</v>
      </c>
    </row>
    <row r="33" spans="2:5" ht="14.4" thickBot="1">
      <c r="B33" s="100" t="s">
        <v>33</v>
      </c>
      <c r="C33" s="123" t="s">
        <v>43</v>
      </c>
      <c r="D33" s="181" t="s">
        <v>198</v>
      </c>
      <c r="E33" s="110">
        <v>354131.26000000018</v>
      </c>
    </row>
    <row r="34" spans="2:5">
      <c r="B34" s="111" t="s">
        <v>36</v>
      </c>
      <c r="C34" s="122" t="s">
        <v>81</v>
      </c>
      <c r="D34" s="120" t="s">
        <v>337</v>
      </c>
      <c r="E34" s="108">
        <v>2092722.5200000252</v>
      </c>
    </row>
    <row r="35" spans="2:5">
      <c r="B35" s="106" t="s">
        <v>36</v>
      </c>
      <c r="C35" s="123" t="s">
        <v>140</v>
      </c>
      <c r="D35" s="121" t="s">
        <v>338</v>
      </c>
      <c r="E35" s="109">
        <v>1583733.1800000023</v>
      </c>
    </row>
    <row r="36" spans="2:5">
      <c r="B36" s="106" t="s">
        <v>36</v>
      </c>
      <c r="C36" s="123" t="s">
        <v>199</v>
      </c>
      <c r="D36" s="121" t="s">
        <v>339</v>
      </c>
      <c r="E36" s="109">
        <v>1225330.0900000003</v>
      </c>
    </row>
    <row r="37" spans="2:5">
      <c r="B37" s="106" t="s">
        <v>36</v>
      </c>
      <c r="C37" s="123" t="s">
        <v>200</v>
      </c>
      <c r="D37" s="121" t="s">
        <v>340</v>
      </c>
      <c r="E37" s="109">
        <v>1173345.2299999991</v>
      </c>
    </row>
    <row r="38" spans="2:5">
      <c r="B38" s="106" t="s">
        <v>36</v>
      </c>
      <c r="C38" s="123" t="s">
        <v>122</v>
      </c>
      <c r="D38" s="121" t="s">
        <v>341</v>
      </c>
      <c r="E38" s="109">
        <v>916375.54999999434</v>
      </c>
    </row>
    <row r="39" spans="2:5">
      <c r="B39" s="106" t="s">
        <v>36</v>
      </c>
      <c r="C39" s="123" t="s">
        <v>64</v>
      </c>
      <c r="D39" s="121" t="s">
        <v>342</v>
      </c>
      <c r="E39" s="109">
        <v>812653.02000000025</v>
      </c>
    </row>
    <row r="40" spans="2:5">
      <c r="B40" s="106" t="s">
        <v>36</v>
      </c>
      <c r="C40" s="123" t="s">
        <v>201</v>
      </c>
      <c r="D40" s="121" t="s">
        <v>343</v>
      </c>
      <c r="E40" s="109">
        <v>633401.6599999998</v>
      </c>
    </row>
    <row r="41" spans="2:5">
      <c r="B41" s="106" t="s">
        <v>36</v>
      </c>
      <c r="C41" s="123" t="s">
        <v>65</v>
      </c>
      <c r="D41" s="121" t="s">
        <v>344</v>
      </c>
      <c r="E41" s="109">
        <v>564667.44999999972</v>
      </c>
    </row>
    <row r="42" spans="2:5">
      <c r="B42" s="106" t="s">
        <v>36</v>
      </c>
      <c r="C42" s="123" t="s">
        <v>50</v>
      </c>
      <c r="D42" s="121" t="s">
        <v>345</v>
      </c>
      <c r="E42" s="109">
        <v>459504.99</v>
      </c>
    </row>
    <row r="43" spans="2:5" ht="14.4" thickBot="1">
      <c r="B43" s="112" t="s">
        <v>36</v>
      </c>
      <c r="C43" s="123" t="s">
        <v>71</v>
      </c>
      <c r="D43" s="181" t="s">
        <v>346</v>
      </c>
      <c r="E43" s="110">
        <v>395051.97</v>
      </c>
    </row>
    <row r="44" spans="2:5">
      <c r="B44" s="98" t="s">
        <v>4</v>
      </c>
      <c r="C44" s="122" t="s">
        <v>56</v>
      </c>
      <c r="D44" s="120" t="s">
        <v>202</v>
      </c>
      <c r="E44" s="108">
        <v>1731632</v>
      </c>
    </row>
    <row r="45" spans="2:5">
      <c r="B45" s="99" t="s">
        <v>4</v>
      </c>
      <c r="C45" s="123" t="s">
        <v>84</v>
      </c>
      <c r="D45" s="121" t="s">
        <v>203</v>
      </c>
      <c r="E45" s="109">
        <v>1000745</v>
      </c>
    </row>
    <row r="46" spans="2:5">
      <c r="B46" s="99" t="s">
        <v>4</v>
      </c>
      <c r="C46" s="123" t="s">
        <v>50</v>
      </c>
      <c r="D46" s="121" t="s">
        <v>73</v>
      </c>
      <c r="E46" s="109">
        <v>807401</v>
      </c>
    </row>
    <row r="47" spans="2:5">
      <c r="B47" s="99" t="s">
        <v>4</v>
      </c>
      <c r="C47" s="123" t="s">
        <v>81</v>
      </c>
      <c r="D47" s="121" t="s">
        <v>204</v>
      </c>
      <c r="E47" s="109">
        <v>699815</v>
      </c>
    </row>
    <row r="48" spans="2:5">
      <c r="B48" s="99" t="s">
        <v>4</v>
      </c>
      <c r="C48" s="123" t="s">
        <v>42</v>
      </c>
      <c r="D48" s="121" t="s">
        <v>205</v>
      </c>
      <c r="E48" s="109">
        <v>576300</v>
      </c>
    </row>
    <row r="49" spans="2:5">
      <c r="B49" s="99" t="s">
        <v>4</v>
      </c>
      <c r="C49" s="123" t="s">
        <v>206</v>
      </c>
      <c r="D49" s="121" t="s">
        <v>207</v>
      </c>
      <c r="E49" s="109">
        <v>576243</v>
      </c>
    </row>
    <row r="50" spans="2:5">
      <c r="B50" s="99" t="s">
        <v>4</v>
      </c>
      <c r="C50" s="123" t="s">
        <v>208</v>
      </c>
      <c r="D50" s="121" t="s">
        <v>209</v>
      </c>
      <c r="E50" s="109">
        <v>563297</v>
      </c>
    </row>
    <row r="51" spans="2:5">
      <c r="B51" s="99" t="s">
        <v>4</v>
      </c>
      <c r="C51" s="123" t="s">
        <v>210</v>
      </c>
      <c r="D51" s="121" t="s">
        <v>211</v>
      </c>
      <c r="E51" s="109">
        <v>429497</v>
      </c>
    </row>
    <row r="52" spans="2:5">
      <c r="B52" s="106" t="s">
        <v>4</v>
      </c>
      <c r="C52" s="123" t="s">
        <v>212</v>
      </c>
      <c r="D52" s="121" t="s">
        <v>213</v>
      </c>
      <c r="E52" s="109">
        <v>415910</v>
      </c>
    </row>
    <row r="53" spans="2:5" ht="14.4" thickBot="1">
      <c r="B53" s="100" t="s">
        <v>4</v>
      </c>
      <c r="C53" s="123" t="s">
        <v>214</v>
      </c>
      <c r="D53" s="181" t="s">
        <v>215</v>
      </c>
      <c r="E53" s="110">
        <v>382412</v>
      </c>
    </row>
    <row r="54" spans="2:5">
      <c r="B54" s="98" t="s">
        <v>21</v>
      </c>
      <c r="C54" s="122" t="s">
        <v>80</v>
      </c>
      <c r="D54" s="120" t="s">
        <v>347</v>
      </c>
      <c r="E54" s="108">
        <v>573285.58063038625</v>
      </c>
    </row>
    <row r="55" spans="2:5">
      <c r="B55" s="101" t="s">
        <v>21</v>
      </c>
      <c r="C55" s="123" t="s">
        <v>56</v>
      </c>
      <c r="D55" s="121" t="s">
        <v>348</v>
      </c>
      <c r="E55" s="113">
        <v>267504.83787717996</v>
      </c>
    </row>
    <row r="56" spans="2:5">
      <c r="B56" s="101" t="s">
        <v>21</v>
      </c>
      <c r="C56" s="123" t="s">
        <v>79</v>
      </c>
      <c r="D56" s="121" t="s">
        <v>349</v>
      </c>
      <c r="E56" s="113">
        <v>118295.98465114979</v>
      </c>
    </row>
    <row r="57" spans="2:5">
      <c r="B57" s="101" t="s">
        <v>21</v>
      </c>
      <c r="C57" s="123" t="s">
        <v>160</v>
      </c>
      <c r="D57" s="121" t="s">
        <v>347</v>
      </c>
      <c r="E57" s="113">
        <v>61163.642748358769</v>
      </c>
    </row>
    <row r="58" spans="2:5">
      <c r="B58" s="101" t="s">
        <v>21</v>
      </c>
      <c r="C58" s="123" t="s">
        <v>214</v>
      </c>
      <c r="D58" s="121" t="s">
        <v>350</v>
      </c>
      <c r="E58" s="113">
        <v>20227.953305675972</v>
      </c>
    </row>
    <row r="59" spans="2:5">
      <c r="B59" s="101" t="s">
        <v>21</v>
      </c>
      <c r="C59" s="123" t="s">
        <v>50</v>
      </c>
      <c r="D59" s="121" t="s">
        <v>351</v>
      </c>
      <c r="E59" s="113">
        <v>16403.189999999995</v>
      </c>
    </row>
    <row r="60" spans="2:5">
      <c r="B60" s="101" t="s">
        <v>21</v>
      </c>
      <c r="C60" s="123" t="s">
        <v>216</v>
      </c>
      <c r="D60" s="121" t="s">
        <v>352</v>
      </c>
      <c r="E60" s="113">
        <v>14489.15988856337</v>
      </c>
    </row>
    <row r="61" spans="2:5">
      <c r="B61" s="101" t="s">
        <v>21</v>
      </c>
      <c r="C61" s="123" t="s">
        <v>217</v>
      </c>
      <c r="D61" s="121" t="s">
        <v>353</v>
      </c>
      <c r="E61" s="113">
        <v>13691.492412188049</v>
      </c>
    </row>
    <row r="62" spans="2:5">
      <c r="B62" s="101" t="s">
        <v>21</v>
      </c>
      <c r="C62" s="123" t="s">
        <v>218</v>
      </c>
      <c r="D62" s="121" t="s">
        <v>354</v>
      </c>
      <c r="E62" s="113">
        <v>13195.311485470138</v>
      </c>
    </row>
    <row r="63" spans="2:5" ht="14.4" thickBot="1">
      <c r="B63" s="102" t="s">
        <v>21</v>
      </c>
      <c r="C63" s="123" t="s">
        <v>219</v>
      </c>
      <c r="D63" s="181" t="s">
        <v>416</v>
      </c>
      <c r="E63" s="114">
        <v>9238.1619368459742</v>
      </c>
    </row>
    <row r="64" spans="2:5" ht="27.6">
      <c r="B64" s="98" t="s">
        <v>16</v>
      </c>
      <c r="C64" s="122" t="s">
        <v>54</v>
      </c>
      <c r="D64" s="120" t="s">
        <v>220</v>
      </c>
      <c r="E64" s="108">
        <v>3484431.0248329998</v>
      </c>
    </row>
    <row r="65" spans="2:5" ht="27.6">
      <c r="B65" s="99" t="s">
        <v>16</v>
      </c>
      <c r="C65" s="123" t="s">
        <v>50</v>
      </c>
      <c r="D65" s="121" t="s">
        <v>166</v>
      </c>
      <c r="E65" s="109">
        <v>2032974.3634329999</v>
      </c>
    </row>
    <row r="66" spans="2:5">
      <c r="B66" s="99" t="s">
        <v>16</v>
      </c>
      <c r="C66" s="123" t="s">
        <v>42</v>
      </c>
      <c r="D66" s="121" t="s">
        <v>221</v>
      </c>
      <c r="E66" s="109">
        <v>1419968.3864269999</v>
      </c>
    </row>
    <row r="67" spans="2:5">
      <c r="B67" s="99" t="s">
        <v>16</v>
      </c>
      <c r="C67" s="123" t="s">
        <v>71</v>
      </c>
      <c r="D67" s="121" t="s">
        <v>173</v>
      </c>
      <c r="E67" s="109">
        <v>1137471.9750000001</v>
      </c>
    </row>
    <row r="68" spans="2:5">
      <c r="B68" s="99" t="s">
        <v>16</v>
      </c>
      <c r="C68" s="123" t="s">
        <v>128</v>
      </c>
      <c r="D68" s="121" t="s">
        <v>222</v>
      </c>
      <c r="E68" s="109">
        <v>782955.85439999995</v>
      </c>
    </row>
    <row r="69" spans="2:5">
      <c r="B69" s="99" t="s">
        <v>16</v>
      </c>
      <c r="C69" s="123" t="s">
        <v>56</v>
      </c>
      <c r="D69" s="121" t="s">
        <v>167</v>
      </c>
      <c r="E69" s="109">
        <v>451083.76</v>
      </c>
    </row>
    <row r="70" spans="2:5">
      <c r="B70" s="99" t="s">
        <v>16</v>
      </c>
      <c r="C70" s="123" t="s">
        <v>75</v>
      </c>
      <c r="D70" s="121" t="s">
        <v>175</v>
      </c>
      <c r="E70" s="109">
        <v>403540.69</v>
      </c>
    </row>
    <row r="71" spans="2:5" ht="27.6">
      <c r="B71" s="99" t="s">
        <v>16</v>
      </c>
      <c r="C71" s="123" t="s">
        <v>68</v>
      </c>
      <c r="D71" s="121" t="s">
        <v>223</v>
      </c>
      <c r="E71" s="109">
        <v>283216.32280000002</v>
      </c>
    </row>
    <row r="72" spans="2:5">
      <c r="B72" s="99" t="s">
        <v>16</v>
      </c>
      <c r="C72" s="123" t="s">
        <v>61</v>
      </c>
      <c r="D72" s="121" t="s">
        <v>224</v>
      </c>
      <c r="E72" s="109">
        <v>257232.92</v>
      </c>
    </row>
    <row r="73" spans="2:5" ht="14.4" thickBot="1">
      <c r="B73" s="103" t="s">
        <v>16</v>
      </c>
      <c r="C73" s="123" t="s">
        <v>214</v>
      </c>
      <c r="D73" s="181" t="s">
        <v>225</v>
      </c>
      <c r="E73" s="115">
        <v>250598.04</v>
      </c>
    </row>
    <row r="74" spans="2:5">
      <c r="B74" s="98" t="s">
        <v>10</v>
      </c>
      <c r="C74" s="122" t="s">
        <v>226</v>
      </c>
      <c r="D74" s="120" t="s">
        <v>227</v>
      </c>
      <c r="E74" s="108">
        <v>547950.4</v>
      </c>
    </row>
    <row r="75" spans="2:5">
      <c r="B75" s="104" t="s">
        <v>10</v>
      </c>
      <c r="C75" s="123" t="s">
        <v>86</v>
      </c>
      <c r="D75" s="121" t="s">
        <v>228</v>
      </c>
      <c r="E75" s="109">
        <v>437317.14</v>
      </c>
    </row>
    <row r="76" spans="2:5">
      <c r="B76" s="100" t="s">
        <v>10</v>
      </c>
      <c r="C76" s="123" t="s">
        <v>229</v>
      </c>
      <c r="D76" s="121" t="s">
        <v>230</v>
      </c>
      <c r="E76" s="109">
        <v>422205.96</v>
      </c>
    </row>
    <row r="77" spans="2:5">
      <c r="B77" s="100" t="s">
        <v>10</v>
      </c>
      <c r="C77" s="123" t="s">
        <v>48</v>
      </c>
      <c r="D77" s="121" t="s">
        <v>231</v>
      </c>
      <c r="E77" s="109">
        <v>411437.86</v>
      </c>
    </row>
    <row r="78" spans="2:5">
      <c r="B78" s="99" t="s">
        <v>10</v>
      </c>
      <c r="C78" s="123" t="s">
        <v>232</v>
      </c>
      <c r="D78" s="121" t="s">
        <v>233</v>
      </c>
      <c r="E78" s="109">
        <v>389102.35</v>
      </c>
    </row>
    <row r="79" spans="2:5">
      <c r="B79" s="104" t="s">
        <v>10</v>
      </c>
      <c r="C79" s="123" t="s">
        <v>121</v>
      </c>
      <c r="D79" s="121" t="s">
        <v>234</v>
      </c>
      <c r="E79" s="109">
        <v>370341.26</v>
      </c>
    </row>
    <row r="80" spans="2:5">
      <c r="B80" s="100" t="s">
        <v>10</v>
      </c>
      <c r="C80" s="123" t="s">
        <v>219</v>
      </c>
      <c r="D80" s="121" t="s">
        <v>235</v>
      </c>
      <c r="E80" s="109">
        <v>282391.15999999997</v>
      </c>
    </row>
    <row r="81" spans="2:5">
      <c r="B81" s="100" t="s">
        <v>10</v>
      </c>
      <c r="C81" s="123" t="s">
        <v>236</v>
      </c>
      <c r="D81" s="121" t="s">
        <v>237</v>
      </c>
      <c r="E81" s="109">
        <v>253453.91</v>
      </c>
    </row>
    <row r="82" spans="2:5">
      <c r="B82" s="99" t="s">
        <v>10</v>
      </c>
      <c r="C82" s="123" t="s">
        <v>238</v>
      </c>
      <c r="D82" s="121" t="s">
        <v>239</v>
      </c>
      <c r="E82" s="109">
        <v>249750.09</v>
      </c>
    </row>
    <row r="83" spans="2:5" ht="14.4" thickBot="1">
      <c r="B83" s="101" t="s">
        <v>10</v>
      </c>
      <c r="C83" s="123" t="s">
        <v>68</v>
      </c>
      <c r="D83" s="181" t="s">
        <v>240</v>
      </c>
      <c r="E83" s="110">
        <v>211165.1</v>
      </c>
    </row>
    <row r="84" spans="2:5">
      <c r="B84" s="98" t="s">
        <v>31</v>
      </c>
      <c r="C84" s="122" t="s">
        <v>54</v>
      </c>
      <c r="D84" s="120" t="s">
        <v>241</v>
      </c>
      <c r="E84" s="108">
        <v>14462396.24000014</v>
      </c>
    </row>
    <row r="85" spans="2:5">
      <c r="B85" s="99" t="s">
        <v>31</v>
      </c>
      <c r="C85" s="123" t="s">
        <v>82</v>
      </c>
      <c r="D85" s="121" t="s">
        <v>242</v>
      </c>
      <c r="E85" s="109">
        <v>2843972.3699999093</v>
      </c>
    </row>
    <row r="86" spans="2:5">
      <c r="B86" s="99" t="s">
        <v>31</v>
      </c>
      <c r="C86" s="123" t="s">
        <v>81</v>
      </c>
      <c r="D86" s="121" t="s">
        <v>243</v>
      </c>
      <c r="E86" s="109">
        <v>2030884.2200000081</v>
      </c>
    </row>
    <row r="87" spans="2:5">
      <c r="B87" s="99" t="s">
        <v>31</v>
      </c>
      <c r="C87" s="123" t="s">
        <v>42</v>
      </c>
      <c r="D87" s="121" t="s">
        <v>190</v>
      </c>
      <c r="E87" s="109">
        <v>1741239.1499999727</v>
      </c>
    </row>
    <row r="88" spans="2:5">
      <c r="B88" s="99" t="s">
        <v>31</v>
      </c>
      <c r="C88" s="123" t="s">
        <v>111</v>
      </c>
      <c r="D88" s="121" t="s">
        <v>196</v>
      </c>
      <c r="E88" s="109">
        <v>1507852.6399999969</v>
      </c>
    </row>
    <row r="89" spans="2:5">
      <c r="B89" s="99" t="s">
        <v>31</v>
      </c>
      <c r="C89" s="123" t="s">
        <v>75</v>
      </c>
      <c r="D89" s="121" t="s">
        <v>244</v>
      </c>
      <c r="E89" s="109">
        <v>1396077.2800000028</v>
      </c>
    </row>
    <row r="90" spans="2:5">
      <c r="B90" s="99" t="s">
        <v>31</v>
      </c>
      <c r="C90" s="123" t="s">
        <v>53</v>
      </c>
      <c r="D90" s="121" t="s">
        <v>245</v>
      </c>
      <c r="E90" s="109">
        <v>1358960.9400000004</v>
      </c>
    </row>
    <row r="91" spans="2:5">
      <c r="B91" s="99" t="s">
        <v>31</v>
      </c>
      <c r="C91" s="123" t="s">
        <v>78</v>
      </c>
      <c r="D91" s="121" t="s">
        <v>246</v>
      </c>
      <c r="E91" s="109">
        <v>1265949.1499999985</v>
      </c>
    </row>
    <row r="92" spans="2:5">
      <c r="B92" s="99" t="s">
        <v>31</v>
      </c>
      <c r="C92" s="123" t="s">
        <v>247</v>
      </c>
      <c r="D92" s="121" t="s">
        <v>248</v>
      </c>
      <c r="E92" s="109">
        <v>1165190.2799999996</v>
      </c>
    </row>
    <row r="93" spans="2:5" ht="14.4" thickBot="1">
      <c r="B93" s="100" t="s">
        <v>31</v>
      </c>
      <c r="C93" s="123" t="s">
        <v>74</v>
      </c>
      <c r="D93" s="181" t="s">
        <v>193</v>
      </c>
      <c r="E93" s="110">
        <v>1162624.3100000096</v>
      </c>
    </row>
    <row r="94" spans="2:5">
      <c r="B94" s="111" t="s">
        <v>26</v>
      </c>
      <c r="C94" s="122" t="s">
        <v>91</v>
      </c>
      <c r="D94" s="120" t="s">
        <v>355</v>
      </c>
      <c r="E94" s="108">
        <v>248962</v>
      </c>
    </row>
    <row r="95" spans="2:5">
      <c r="B95" s="99" t="s">
        <v>26</v>
      </c>
      <c r="C95" s="123" t="s">
        <v>93</v>
      </c>
      <c r="D95" s="121" t="s">
        <v>356</v>
      </c>
      <c r="E95" s="109">
        <v>24449</v>
      </c>
    </row>
    <row r="96" spans="2:5">
      <c r="B96" s="99" t="s">
        <v>26</v>
      </c>
      <c r="C96" s="123"/>
      <c r="D96" s="121" t="s">
        <v>159</v>
      </c>
      <c r="E96" s="109"/>
    </row>
    <row r="97" spans="2:5">
      <c r="B97" s="99" t="s">
        <v>26</v>
      </c>
      <c r="C97" s="123"/>
      <c r="D97" s="121" t="s">
        <v>159</v>
      </c>
      <c r="E97" s="109"/>
    </row>
    <row r="98" spans="2:5">
      <c r="B98" s="99" t="s">
        <v>26</v>
      </c>
      <c r="C98" s="123" t="s">
        <v>159</v>
      </c>
      <c r="D98" s="121" t="s">
        <v>159</v>
      </c>
      <c r="E98" s="109"/>
    </row>
    <row r="99" spans="2:5">
      <c r="B99" s="99" t="s">
        <v>26</v>
      </c>
      <c r="C99" s="123" t="s">
        <v>159</v>
      </c>
      <c r="D99" s="121" t="s">
        <v>159</v>
      </c>
      <c r="E99" s="109"/>
    </row>
    <row r="100" spans="2:5">
      <c r="B100" s="99" t="s">
        <v>26</v>
      </c>
      <c r="C100" s="123" t="s">
        <v>159</v>
      </c>
      <c r="D100" s="121" t="s">
        <v>159</v>
      </c>
      <c r="E100" s="109"/>
    </row>
    <row r="101" spans="2:5">
      <c r="B101" s="99" t="s">
        <v>26</v>
      </c>
      <c r="C101" s="123" t="s">
        <v>159</v>
      </c>
      <c r="D101" s="121" t="s">
        <v>159</v>
      </c>
      <c r="E101" s="109"/>
    </row>
    <row r="102" spans="2:5">
      <c r="B102" s="99" t="s">
        <v>26</v>
      </c>
      <c r="C102" s="123" t="s">
        <v>159</v>
      </c>
      <c r="D102" s="121" t="s">
        <v>159</v>
      </c>
      <c r="E102" s="109"/>
    </row>
    <row r="103" spans="2:5" ht="14.4" thickBot="1">
      <c r="B103" s="103" t="s">
        <v>26</v>
      </c>
      <c r="C103" s="123" t="s">
        <v>159</v>
      </c>
      <c r="D103" s="181" t="s">
        <v>159</v>
      </c>
      <c r="E103" s="115"/>
    </row>
    <row r="104" spans="2:5">
      <c r="B104" s="98" t="s">
        <v>37</v>
      </c>
      <c r="C104" s="122" t="s">
        <v>42</v>
      </c>
      <c r="D104" s="120" t="s">
        <v>190</v>
      </c>
      <c r="E104" s="116">
        <v>2863717.3478000001</v>
      </c>
    </row>
    <row r="105" spans="2:5">
      <c r="B105" s="99" t="s">
        <v>37</v>
      </c>
      <c r="C105" s="123" t="s">
        <v>249</v>
      </c>
      <c r="D105" s="121" t="s">
        <v>359</v>
      </c>
      <c r="E105" s="117">
        <v>719046.06510000001</v>
      </c>
    </row>
    <row r="106" spans="2:5">
      <c r="B106" s="99" t="s">
        <v>37</v>
      </c>
      <c r="C106" s="123" t="s">
        <v>250</v>
      </c>
      <c r="D106" s="121" t="s">
        <v>360</v>
      </c>
      <c r="E106" s="117">
        <v>362243.18170000002</v>
      </c>
    </row>
    <row r="107" spans="2:5">
      <c r="B107" s="99" t="s">
        <v>37</v>
      </c>
      <c r="C107" s="123" t="s">
        <v>251</v>
      </c>
      <c r="D107" s="121" t="s">
        <v>361</v>
      </c>
      <c r="E107" s="117">
        <v>314281.67949999997</v>
      </c>
    </row>
    <row r="108" spans="2:5">
      <c r="B108" s="99" t="s">
        <v>37</v>
      </c>
      <c r="C108" s="123" t="s">
        <v>252</v>
      </c>
      <c r="D108" s="121" t="s">
        <v>362</v>
      </c>
      <c r="E108" s="117">
        <v>259328.56520000001</v>
      </c>
    </row>
    <row r="109" spans="2:5">
      <c r="B109" s="99" t="s">
        <v>37</v>
      </c>
      <c r="C109" s="123" t="s">
        <v>253</v>
      </c>
      <c r="D109" s="121" t="s">
        <v>363</v>
      </c>
      <c r="E109" s="117">
        <v>216509.69449999998</v>
      </c>
    </row>
    <row r="110" spans="2:5">
      <c r="B110" s="99" t="s">
        <v>37</v>
      </c>
      <c r="C110" s="123" t="s">
        <v>216</v>
      </c>
      <c r="D110" s="121" t="s">
        <v>364</v>
      </c>
      <c r="E110" s="117">
        <v>175857.18549999999</v>
      </c>
    </row>
    <row r="111" spans="2:5">
      <c r="B111" s="99" t="s">
        <v>37</v>
      </c>
      <c r="C111" s="123" t="s">
        <v>254</v>
      </c>
      <c r="D111" s="121" t="s">
        <v>365</v>
      </c>
      <c r="E111" s="117">
        <v>151065.38030000002</v>
      </c>
    </row>
    <row r="112" spans="2:5">
      <c r="B112" s="99" t="s">
        <v>37</v>
      </c>
      <c r="C112" s="123" t="s">
        <v>179</v>
      </c>
      <c r="D112" s="121" t="s">
        <v>366</v>
      </c>
      <c r="E112" s="117">
        <v>130387.7267</v>
      </c>
    </row>
    <row r="113" spans="2:5" ht="14.4" thickBot="1">
      <c r="B113" s="103" t="s">
        <v>37</v>
      </c>
      <c r="C113" s="123" t="s">
        <v>255</v>
      </c>
      <c r="D113" s="181" t="s">
        <v>367</v>
      </c>
      <c r="E113" s="118">
        <v>102667.8893</v>
      </c>
    </row>
    <row r="114" spans="2:5">
      <c r="B114" s="98" t="s">
        <v>22</v>
      </c>
      <c r="C114" s="122" t="s">
        <v>44</v>
      </c>
      <c r="D114" s="120" t="s">
        <v>256</v>
      </c>
      <c r="E114" s="108">
        <v>402614.75</v>
      </c>
    </row>
    <row r="115" spans="2:5" ht="27.6">
      <c r="B115" s="99" t="s">
        <v>22</v>
      </c>
      <c r="C115" s="123" t="s">
        <v>83</v>
      </c>
      <c r="D115" s="121" t="s">
        <v>257</v>
      </c>
      <c r="E115" s="109">
        <v>286284.19</v>
      </c>
    </row>
    <row r="116" spans="2:5" ht="27.6">
      <c r="B116" s="99" t="s">
        <v>22</v>
      </c>
      <c r="C116" s="123" t="s">
        <v>81</v>
      </c>
      <c r="D116" s="121" t="s">
        <v>258</v>
      </c>
      <c r="E116" s="109">
        <v>214291.6</v>
      </c>
    </row>
    <row r="117" spans="2:5" ht="27.6">
      <c r="B117" s="99" t="s">
        <v>22</v>
      </c>
      <c r="C117" s="123" t="s">
        <v>103</v>
      </c>
      <c r="D117" s="121" t="s">
        <v>259</v>
      </c>
      <c r="E117" s="109">
        <v>178284.68</v>
      </c>
    </row>
    <row r="118" spans="2:5">
      <c r="B118" s="99" t="s">
        <v>22</v>
      </c>
      <c r="C118" s="123" t="s">
        <v>42</v>
      </c>
      <c r="D118" s="121" t="s">
        <v>260</v>
      </c>
      <c r="E118" s="109">
        <v>149368.44</v>
      </c>
    </row>
    <row r="119" spans="2:5">
      <c r="B119" s="99" t="s">
        <v>22</v>
      </c>
      <c r="C119" s="123" t="s">
        <v>46</v>
      </c>
      <c r="D119" s="121" t="s">
        <v>261</v>
      </c>
      <c r="E119" s="109">
        <v>53829.17</v>
      </c>
    </row>
    <row r="120" spans="2:5">
      <c r="B120" s="99" t="s">
        <v>22</v>
      </c>
      <c r="C120" s="123" t="s">
        <v>129</v>
      </c>
      <c r="D120" s="121" t="s">
        <v>262</v>
      </c>
      <c r="E120" s="109">
        <v>48626.45</v>
      </c>
    </row>
    <row r="121" spans="2:5" ht="27.6">
      <c r="B121" s="99" t="s">
        <v>22</v>
      </c>
      <c r="C121" s="123" t="s">
        <v>101</v>
      </c>
      <c r="D121" s="121" t="s">
        <v>263</v>
      </c>
      <c r="E121" s="109">
        <v>48190.44</v>
      </c>
    </row>
    <row r="122" spans="2:5" ht="27.6">
      <c r="B122" s="99" t="s">
        <v>22</v>
      </c>
      <c r="C122" s="123" t="s">
        <v>264</v>
      </c>
      <c r="D122" s="121" t="s">
        <v>265</v>
      </c>
      <c r="E122" s="109">
        <v>42642.65</v>
      </c>
    </row>
    <row r="123" spans="2:5" ht="14.4" thickBot="1">
      <c r="B123" s="103" t="s">
        <v>22</v>
      </c>
      <c r="C123" s="123" t="s">
        <v>104</v>
      </c>
      <c r="D123" s="181" t="s">
        <v>266</v>
      </c>
      <c r="E123" s="115">
        <v>38111.949999999997</v>
      </c>
    </row>
    <row r="124" spans="2:5">
      <c r="B124" s="98" t="s">
        <v>17</v>
      </c>
      <c r="C124" s="122" t="s">
        <v>56</v>
      </c>
      <c r="D124" s="120" t="s">
        <v>167</v>
      </c>
      <c r="E124" s="108">
        <v>2834631.8499989999</v>
      </c>
    </row>
    <row r="125" spans="2:5" ht="27.6">
      <c r="B125" s="99" t="s">
        <v>17</v>
      </c>
      <c r="C125" s="123" t="s">
        <v>80</v>
      </c>
      <c r="D125" s="121" t="s">
        <v>168</v>
      </c>
      <c r="E125" s="109">
        <v>2398826.028066</v>
      </c>
    </row>
    <row r="126" spans="2:5" ht="27.6">
      <c r="B126" s="99" t="s">
        <v>17</v>
      </c>
      <c r="C126" s="123" t="s">
        <v>50</v>
      </c>
      <c r="D126" s="121" t="s">
        <v>166</v>
      </c>
      <c r="E126" s="109">
        <v>1955335.0874000001</v>
      </c>
    </row>
    <row r="127" spans="2:5" ht="27.6">
      <c r="B127" s="99" t="s">
        <v>17</v>
      </c>
      <c r="C127" s="123" t="s">
        <v>54</v>
      </c>
      <c r="D127" s="121" t="s">
        <v>220</v>
      </c>
      <c r="E127" s="109">
        <v>1396260.13</v>
      </c>
    </row>
    <row r="128" spans="2:5">
      <c r="B128" s="99" t="s">
        <v>17</v>
      </c>
      <c r="C128" s="123" t="s">
        <v>42</v>
      </c>
      <c r="D128" s="121" t="s">
        <v>221</v>
      </c>
      <c r="E128" s="109">
        <v>1147664.9037589999</v>
      </c>
    </row>
    <row r="129" spans="2:5">
      <c r="B129" s="99" t="s">
        <v>17</v>
      </c>
      <c r="C129" s="123" t="s">
        <v>44</v>
      </c>
      <c r="D129" s="121" t="s">
        <v>267</v>
      </c>
      <c r="E129" s="109">
        <v>591187.95649400004</v>
      </c>
    </row>
    <row r="130" spans="2:5">
      <c r="B130" s="99" t="s">
        <v>17</v>
      </c>
      <c r="C130" s="123" t="s">
        <v>46</v>
      </c>
      <c r="D130" s="121" t="s">
        <v>171</v>
      </c>
      <c r="E130" s="109">
        <v>335726.09353800002</v>
      </c>
    </row>
    <row r="131" spans="2:5">
      <c r="B131" s="99" t="s">
        <v>17</v>
      </c>
      <c r="C131" s="123" t="s">
        <v>81</v>
      </c>
      <c r="D131" s="121" t="s">
        <v>268</v>
      </c>
      <c r="E131" s="109">
        <v>781956.32</v>
      </c>
    </row>
    <row r="132" spans="2:5">
      <c r="B132" s="99" t="s">
        <v>17</v>
      </c>
      <c r="C132" s="123" t="s">
        <v>79</v>
      </c>
      <c r="D132" s="121" t="s">
        <v>174</v>
      </c>
      <c r="E132" s="109">
        <v>725082.59333299997</v>
      </c>
    </row>
    <row r="133" spans="2:5" ht="14.4" thickBot="1">
      <c r="B133" s="103" t="s">
        <v>17</v>
      </c>
      <c r="C133" s="123" t="s">
        <v>86</v>
      </c>
      <c r="D133" s="181" t="s">
        <v>269</v>
      </c>
      <c r="E133" s="115">
        <v>702222.62919999997</v>
      </c>
    </row>
    <row r="134" spans="2:5">
      <c r="B134" s="98" t="s">
        <v>20</v>
      </c>
      <c r="C134" s="122" t="s">
        <v>149</v>
      </c>
      <c r="D134" s="120" t="s">
        <v>368</v>
      </c>
      <c r="E134" s="108">
        <v>1086719</v>
      </c>
    </row>
    <row r="135" spans="2:5">
      <c r="B135" s="99" t="s">
        <v>20</v>
      </c>
      <c r="C135" s="123" t="s">
        <v>179</v>
      </c>
      <c r="D135" s="121" t="s">
        <v>369</v>
      </c>
      <c r="E135" s="109">
        <v>1023946</v>
      </c>
    </row>
    <row r="136" spans="2:5">
      <c r="B136" s="99" t="s">
        <v>20</v>
      </c>
      <c r="C136" s="123" t="s">
        <v>183</v>
      </c>
      <c r="D136" s="121" t="s">
        <v>370</v>
      </c>
      <c r="E136" s="109">
        <v>266653</v>
      </c>
    </row>
    <row r="137" spans="2:5">
      <c r="B137" s="99" t="s">
        <v>20</v>
      </c>
      <c r="C137" s="123" t="s">
        <v>93</v>
      </c>
      <c r="D137" s="121" t="s">
        <v>371</v>
      </c>
      <c r="E137" s="109">
        <v>266443</v>
      </c>
    </row>
    <row r="138" spans="2:5">
      <c r="B138" s="99" t="s">
        <v>20</v>
      </c>
      <c r="C138" s="123" t="s">
        <v>270</v>
      </c>
      <c r="D138" s="121" t="s">
        <v>372</v>
      </c>
      <c r="E138" s="109">
        <v>51822</v>
      </c>
    </row>
    <row r="139" spans="2:5">
      <c r="B139" s="99" t="s">
        <v>20</v>
      </c>
      <c r="C139" s="123" t="s">
        <v>98</v>
      </c>
      <c r="D139" s="121" t="s">
        <v>373</v>
      </c>
      <c r="E139" s="109">
        <v>30992</v>
      </c>
    </row>
    <row r="140" spans="2:5">
      <c r="B140" s="99" t="s">
        <v>20</v>
      </c>
      <c r="C140" s="123" t="s">
        <v>91</v>
      </c>
      <c r="D140" s="121" t="s">
        <v>415</v>
      </c>
      <c r="E140" s="109">
        <v>23369</v>
      </c>
    </row>
    <row r="141" spans="2:5">
      <c r="B141" s="99" t="s">
        <v>20</v>
      </c>
      <c r="C141" s="123" t="s">
        <v>271</v>
      </c>
      <c r="D141" s="121" t="s">
        <v>374</v>
      </c>
      <c r="E141" s="109">
        <v>12683</v>
      </c>
    </row>
    <row r="142" spans="2:5">
      <c r="B142" s="99" t="s">
        <v>20</v>
      </c>
      <c r="C142" s="123" t="s">
        <v>272</v>
      </c>
      <c r="D142" s="121" t="s">
        <v>375</v>
      </c>
      <c r="E142" s="109">
        <v>1528</v>
      </c>
    </row>
    <row r="143" spans="2:5" ht="14.4" thickBot="1">
      <c r="B143" s="100" t="s">
        <v>20</v>
      </c>
      <c r="C143" s="123" t="s">
        <v>273</v>
      </c>
      <c r="D143" s="181" t="s">
        <v>376</v>
      </c>
      <c r="E143" s="110">
        <v>572</v>
      </c>
    </row>
    <row r="144" spans="2:5">
      <c r="B144" s="98" t="s">
        <v>14</v>
      </c>
      <c r="C144" s="122" t="s">
        <v>56</v>
      </c>
      <c r="D144" s="120" t="s">
        <v>312</v>
      </c>
      <c r="E144" s="108">
        <v>4182379.6088359347</v>
      </c>
    </row>
    <row r="145" spans="2:5">
      <c r="B145" s="99" t="s">
        <v>14</v>
      </c>
      <c r="C145" s="123" t="s">
        <v>80</v>
      </c>
      <c r="D145" s="121" t="s">
        <v>189</v>
      </c>
      <c r="E145" s="109">
        <v>2385576.1255339985</v>
      </c>
    </row>
    <row r="146" spans="2:5">
      <c r="B146" s="99" t="s">
        <v>14</v>
      </c>
      <c r="C146" s="123" t="s">
        <v>84</v>
      </c>
      <c r="D146" s="121" t="s">
        <v>316</v>
      </c>
      <c r="E146" s="109">
        <v>2340149.8159130202</v>
      </c>
    </row>
    <row r="147" spans="2:5">
      <c r="B147" s="99" t="s">
        <v>14</v>
      </c>
      <c r="C147" s="123" t="s">
        <v>74</v>
      </c>
      <c r="D147" s="121" t="s">
        <v>193</v>
      </c>
      <c r="E147" s="109">
        <v>1896595.2346369994</v>
      </c>
    </row>
    <row r="148" spans="2:5">
      <c r="B148" s="99" t="s">
        <v>14</v>
      </c>
      <c r="C148" s="123" t="s">
        <v>76</v>
      </c>
      <c r="D148" s="121" t="s">
        <v>191</v>
      </c>
      <c r="E148" s="109">
        <v>1550853.0162239997</v>
      </c>
    </row>
    <row r="149" spans="2:5">
      <c r="B149" s="99" t="s">
        <v>14</v>
      </c>
      <c r="C149" s="123" t="s">
        <v>274</v>
      </c>
      <c r="D149" s="121" t="s">
        <v>377</v>
      </c>
      <c r="E149" s="109">
        <v>1486884.1373320008</v>
      </c>
    </row>
    <row r="150" spans="2:5">
      <c r="B150" s="99" t="s">
        <v>14</v>
      </c>
      <c r="C150" s="123" t="s">
        <v>48</v>
      </c>
      <c r="D150" s="121" t="s">
        <v>231</v>
      </c>
      <c r="E150" s="109">
        <v>1118197.4250179986</v>
      </c>
    </row>
    <row r="151" spans="2:5">
      <c r="B151" s="99" t="s">
        <v>14</v>
      </c>
      <c r="C151" s="123" t="s">
        <v>275</v>
      </c>
      <c r="D151" s="121" t="s">
        <v>378</v>
      </c>
      <c r="E151" s="109">
        <v>1022541.5670159996</v>
      </c>
    </row>
    <row r="152" spans="2:5">
      <c r="B152" s="99" t="s">
        <v>14</v>
      </c>
      <c r="C152" s="123" t="s">
        <v>111</v>
      </c>
      <c r="D152" s="121" t="s">
        <v>196</v>
      </c>
      <c r="E152" s="109">
        <v>1022281.6317869992</v>
      </c>
    </row>
    <row r="153" spans="2:5" ht="14.4" thickBot="1">
      <c r="B153" s="103" t="s">
        <v>14</v>
      </c>
      <c r="C153" s="123" t="s">
        <v>79</v>
      </c>
      <c r="D153" s="181" t="s">
        <v>332</v>
      </c>
      <c r="E153" s="115">
        <v>988194.29923405603</v>
      </c>
    </row>
    <row r="154" spans="2:5">
      <c r="B154" s="111" t="s">
        <v>7</v>
      </c>
      <c r="C154" s="122" t="s">
        <v>44</v>
      </c>
      <c r="D154" s="120" t="s">
        <v>195</v>
      </c>
      <c r="E154" s="108">
        <v>2093674.6799999941</v>
      </c>
    </row>
    <row r="155" spans="2:5">
      <c r="B155" s="99" t="s">
        <v>7</v>
      </c>
      <c r="C155" s="123" t="s">
        <v>127</v>
      </c>
      <c r="D155" s="121" t="s">
        <v>379</v>
      </c>
      <c r="E155" s="109">
        <v>863688.8599999994</v>
      </c>
    </row>
    <row r="156" spans="2:5">
      <c r="B156" s="99" t="s">
        <v>7</v>
      </c>
      <c r="C156" s="123" t="s">
        <v>81</v>
      </c>
      <c r="D156" s="121" t="s">
        <v>243</v>
      </c>
      <c r="E156" s="109">
        <v>773011.29999999946</v>
      </c>
    </row>
    <row r="157" spans="2:5">
      <c r="B157" s="99" t="s">
        <v>7</v>
      </c>
      <c r="C157" s="123" t="s">
        <v>104</v>
      </c>
      <c r="D157" s="121" t="s">
        <v>320</v>
      </c>
      <c r="E157" s="109">
        <v>764931.21000000054</v>
      </c>
    </row>
    <row r="158" spans="2:5">
      <c r="B158" s="99" t="s">
        <v>7</v>
      </c>
      <c r="C158" s="123" t="s">
        <v>83</v>
      </c>
      <c r="D158" s="121" t="s">
        <v>380</v>
      </c>
      <c r="E158" s="109">
        <v>629474.64999999874</v>
      </c>
    </row>
    <row r="159" spans="2:5">
      <c r="B159" s="99" t="s">
        <v>7</v>
      </c>
      <c r="C159" s="123" t="s">
        <v>129</v>
      </c>
      <c r="D159" s="121" t="s">
        <v>381</v>
      </c>
      <c r="E159" s="109">
        <v>617412.47999999986</v>
      </c>
    </row>
    <row r="160" spans="2:5">
      <c r="B160" s="99" t="s">
        <v>7</v>
      </c>
      <c r="C160" s="123" t="s">
        <v>276</v>
      </c>
      <c r="D160" s="121" t="s">
        <v>382</v>
      </c>
      <c r="E160" s="109">
        <v>277844.91999999993</v>
      </c>
    </row>
    <row r="161" spans="2:5">
      <c r="B161" s="99" t="s">
        <v>7</v>
      </c>
      <c r="C161" s="123" t="s">
        <v>154</v>
      </c>
      <c r="D161" s="121" t="s">
        <v>383</v>
      </c>
      <c r="E161" s="109">
        <v>243742.64999999979</v>
      </c>
    </row>
    <row r="162" spans="2:5">
      <c r="B162" s="99" t="s">
        <v>7</v>
      </c>
      <c r="C162" s="123" t="s">
        <v>42</v>
      </c>
      <c r="D162" s="121" t="s">
        <v>190</v>
      </c>
      <c r="E162" s="109">
        <v>235331.87000000192</v>
      </c>
    </row>
    <row r="163" spans="2:5" ht="14.4" thickBot="1">
      <c r="B163" s="103" t="s">
        <v>7</v>
      </c>
      <c r="C163" s="123" t="s">
        <v>103</v>
      </c>
      <c r="D163" s="181" t="s">
        <v>384</v>
      </c>
      <c r="E163" s="115">
        <v>187866.35000000006</v>
      </c>
    </row>
    <row r="164" spans="2:5">
      <c r="B164" s="99" t="s">
        <v>11</v>
      </c>
      <c r="C164" s="122" t="s">
        <v>56</v>
      </c>
      <c r="D164" s="120" t="s">
        <v>202</v>
      </c>
      <c r="E164" s="109">
        <v>1763784</v>
      </c>
    </row>
    <row r="165" spans="2:5">
      <c r="B165" s="99" t="s">
        <v>11</v>
      </c>
      <c r="C165" s="123" t="s">
        <v>84</v>
      </c>
      <c r="D165" s="121" t="s">
        <v>203</v>
      </c>
      <c r="E165" s="109">
        <v>1349435</v>
      </c>
    </row>
    <row r="166" spans="2:5">
      <c r="B166" s="99" t="s">
        <v>11</v>
      </c>
      <c r="C166" s="123" t="s">
        <v>81</v>
      </c>
      <c r="D166" s="121" t="s">
        <v>204</v>
      </c>
      <c r="E166" s="109">
        <v>664205</v>
      </c>
    </row>
    <row r="167" spans="2:5">
      <c r="B167" s="99" t="s">
        <v>11</v>
      </c>
      <c r="C167" s="123" t="s">
        <v>79</v>
      </c>
      <c r="D167" s="121" t="s">
        <v>277</v>
      </c>
      <c r="E167" s="109">
        <v>450869</v>
      </c>
    </row>
    <row r="168" spans="2:5">
      <c r="B168" s="99" t="s">
        <v>11</v>
      </c>
      <c r="C168" s="123" t="s">
        <v>87</v>
      </c>
      <c r="D168" s="121" t="s">
        <v>408</v>
      </c>
      <c r="E168" s="109">
        <v>446804</v>
      </c>
    </row>
    <row r="169" spans="2:5">
      <c r="B169" s="99" t="s">
        <v>11</v>
      </c>
      <c r="C169" s="123" t="s">
        <v>85</v>
      </c>
      <c r="D169" s="121" t="s">
        <v>409</v>
      </c>
      <c r="E169" s="109">
        <v>432294</v>
      </c>
    </row>
    <row r="170" spans="2:5">
      <c r="B170" s="99" t="s">
        <v>11</v>
      </c>
      <c r="C170" s="123" t="s">
        <v>80</v>
      </c>
      <c r="D170" s="121" t="s">
        <v>410</v>
      </c>
      <c r="E170" s="109">
        <v>406258</v>
      </c>
    </row>
    <row r="171" spans="2:5">
      <c r="B171" s="99" t="s">
        <v>11</v>
      </c>
      <c r="C171" s="123" t="s">
        <v>48</v>
      </c>
      <c r="D171" s="121" t="s">
        <v>411</v>
      </c>
      <c r="E171" s="109">
        <v>374665</v>
      </c>
    </row>
    <row r="172" spans="2:5">
      <c r="B172" s="99" t="s">
        <v>11</v>
      </c>
      <c r="C172" s="123" t="s">
        <v>278</v>
      </c>
      <c r="D172" s="121" t="s">
        <v>279</v>
      </c>
      <c r="E172" s="109">
        <v>314528</v>
      </c>
    </row>
    <row r="173" spans="2:5" ht="14.4" thickBot="1">
      <c r="B173" s="103" t="s">
        <v>11</v>
      </c>
      <c r="C173" s="123" t="s">
        <v>214</v>
      </c>
      <c r="D173" s="181" t="s">
        <v>215</v>
      </c>
      <c r="E173" s="115">
        <v>313735</v>
      </c>
    </row>
    <row r="174" spans="2:5">
      <c r="B174" s="98" t="s">
        <v>19</v>
      </c>
      <c r="C174" s="122" t="s">
        <v>50</v>
      </c>
      <c r="D174" s="120" t="s">
        <v>412</v>
      </c>
      <c r="E174" s="108">
        <v>2897241.5103461598</v>
      </c>
    </row>
    <row r="175" spans="2:5">
      <c r="B175" s="99" t="s">
        <v>19</v>
      </c>
      <c r="C175" s="123" t="s">
        <v>51</v>
      </c>
      <c r="D175" s="121" t="s">
        <v>385</v>
      </c>
      <c r="E175" s="109">
        <v>2027568.92566837</v>
      </c>
    </row>
    <row r="176" spans="2:5">
      <c r="B176" s="99" t="s">
        <v>19</v>
      </c>
      <c r="C176" s="123" t="s">
        <v>280</v>
      </c>
      <c r="D176" s="121" t="s">
        <v>386</v>
      </c>
      <c r="E176" s="109">
        <v>1184931.8618179201</v>
      </c>
    </row>
    <row r="177" spans="2:5">
      <c r="B177" s="99" t="s">
        <v>19</v>
      </c>
      <c r="C177" s="123" t="s">
        <v>82</v>
      </c>
      <c r="D177" s="121" t="s">
        <v>413</v>
      </c>
      <c r="E177" s="109">
        <v>625307.64694502403</v>
      </c>
    </row>
    <row r="178" spans="2:5">
      <c r="B178" s="99" t="s">
        <v>19</v>
      </c>
      <c r="C178" s="123" t="s">
        <v>281</v>
      </c>
      <c r="D178" s="121" t="s">
        <v>387</v>
      </c>
      <c r="E178" s="109">
        <v>604095.91605501203</v>
      </c>
    </row>
    <row r="179" spans="2:5">
      <c r="B179" s="99" t="s">
        <v>19</v>
      </c>
      <c r="C179" s="123" t="s">
        <v>113</v>
      </c>
      <c r="D179" s="121" t="s">
        <v>388</v>
      </c>
      <c r="E179" s="109">
        <v>533629.94999999995</v>
      </c>
    </row>
    <row r="180" spans="2:5">
      <c r="B180" s="99" t="s">
        <v>19</v>
      </c>
      <c r="C180" s="123" t="s">
        <v>81</v>
      </c>
      <c r="D180" s="121" t="s">
        <v>389</v>
      </c>
      <c r="E180" s="109">
        <v>519390.64835252101</v>
      </c>
    </row>
    <row r="181" spans="2:5">
      <c r="B181" s="99" t="s">
        <v>19</v>
      </c>
      <c r="C181" s="123" t="s">
        <v>112</v>
      </c>
      <c r="D181" s="121" t="s">
        <v>414</v>
      </c>
      <c r="E181" s="109">
        <v>489682.48585269699</v>
      </c>
    </row>
    <row r="182" spans="2:5">
      <c r="B182" s="99" t="s">
        <v>19</v>
      </c>
      <c r="C182" s="123" t="s">
        <v>282</v>
      </c>
      <c r="D182" s="121" t="s">
        <v>390</v>
      </c>
      <c r="E182" s="109">
        <v>271744.15770302003</v>
      </c>
    </row>
    <row r="183" spans="2:5" ht="14.4" thickBot="1">
      <c r="B183" s="100" t="s">
        <v>19</v>
      </c>
      <c r="C183" s="123" t="s">
        <v>112</v>
      </c>
      <c r="D183" s="181" t="s">
        <v>391</v>
      </c>
      <c r="E183" s="110">
        <v>243411.32089398001</v>
      </c>
    </row>
    <row r="184" spans="2:5">
      <c r="B184" s="98" t="s">
        <v>25</v>
      </c>
      <c r="C184" s="122" t="s">
        <v>56</v>
      </c>
      <c r="D184" s="120" t="s">
        <v>392</v>
      </c>
      <c r="E184" s="108">
        <v>1793284</v>
      </c>
    </row>
    <row r="185" spans="2:5">
      <c r="B185" s="99" t="s">
        <v>25</v>
      </c>
      <c r="C185" s="123" t="s">
        <v>87</v>
      </c>
      <c r="D185" s="121" t="s">
        <v>393</v>
      </c>
      <c r="E185" s="109">
        <v>479975</v>
      </c>
    </row>
    <row r="186" spans="2:5">
      <c r="B186" s="99" t="s">
        <v>25</v>
      </c>
      <c r="C186" s="123" t="s">
        <v>93</v>
      </c>
      <c r="D186" s="121" t="s">
        <v>394</v>
      </c>
      <c r="E186" s="109">
        <v>351252</v>
      </c>
    </row>
    <row r="187" spans="2:5">
      <c r="B187" s="99" t="s">
        <v>25</v>
      </c>
      <c r="C187" s="123" t="s">
        <v>85</v>
      </c>
      <c r="D187" s="121" t="s">
        <v>395</v>
      </c>
      <c r="E187" s="109">
        <v>350020</v>
      </c>
    </row>
    <row r="188" spans="2:5">
      <c r="B188" s="99" t="s">
        <v>25</v>
      </c>
      <c r="C188" s="123" t="s">
        <v>84</v>
      </c>
      <c r="D188" s="121" t="s">
        <v>396</v>
      </c>
      <c r="E188" s="109">
        <v>339422</v>
      </c>
    </row>
    <row r="189" spans="2:5">
      <c r="B189" s="99" t="s">
        <v>25</v>
      </c>
      <c r="C189" s="123" t="s">
        <v>214</v>
      </c>
      <c r="D189" s="121" t="s">
        <v>397</v>
      </c>
      <c r="E189" s="109">
        <v>328965</v>
      </c>
    </row>
    <row r="190" spans="2:5">
      <c r="B190" s="99" t="s">
        <v>25</v>
      </c>
      <c r="C190" s="123" t="s">
        <v>79</v>
      </c>
      <c r="D190" s="121" t="s">
        <v>398</v>
      </c>
      <c r="E190" s="109">
        <v>316433</v>
      </c>
    </row>
    <row r="191" spans="2:5">
      <c r="B191" s="99" t="s">
        <v>25</v>
      </c>
      <c r="C191" s="123" t="s">
        <v>99</v>
      </c>
      <c r="D191" s="121" t="s">
        <v>399</v>
      </c>
      <c r="E191" s="109">
        <v>295085</v>
      </c>
    </row>
    <row r="192" spans="2:5">
      <c r="B192" s="99" t="s">
        <v>25</v>
      </c>
      <c r="C192" s="123" t="s">
        <v>278</v>
      </c>
      <c r="D192" s="121" t="s">
        <v>400</v>
      </c>
      <c r="E192" s="109">
        <v>211349</v>
      </c>
    </row>
    <row r="193" spans="2:5" ht="14.4" thickBot="1">
      <c r="B193" s="103" t="s">
        <v>25</v>
      </c>
      <c r="C193" s="123" t="s">
        <v>143</v>
      </c>
      <c r="D193" s="181" t="s">
        <v>401</v>
      </c>
      <c r="E193" s="115">
        <v>205392</v>
      </c>
    </row>
    <row r="194" spans="2:5">
      <c r="B194" s="98" t="s">
        <v>23</v>
      </c>
      <c r="C194" s="122" t="s">
        <v>42</v>
      </c>
      <c r="D194" s="120" t="s">
        <v>283</v>
      </c>
      <c r="E194" s="108">
        <v>44281.8</v>
      </c>
    </row>
    <row r="195" spans="2:5">
      <c r="B195" s="99" t="s">
        <v>23</v>
      </c>
      <c r="C195" s="123" t="s">
        <v>68</v>
      </c>
      <c r="D195" s="121" t="s">
        <v>284</v>
      </c>
      <c r="E195" s="109">
        <v>14319.31</v>
      </c>
    </row>
    <row r="196" spans="2:5" ht="27.6">
      <c r="B196" s="99" t="s">
        <v>23</v>
      </c>
      <c r="C196" s="123" t="s">
        <v>226</v>
      </c>
      <c r="D196" s="121" t="s">
        <v>285</v>
      </c>
      <c r="E196" s="109">
        <v>13542.76</v>
      </c>
    </row>
    <row r="197" spans="2:5">
      <c r="B197" s="99" t="s">
        <v>23</v>
      </c>
      <c r="C197" s="123" t="s">
        <v>121</v>
      </c>
      <c r="D197" s="121" t="s">
        <v>286</v>
      </c>
      <c r="E197" s="109">
        <v>10350.66</v>
      </c>
    </row>
    <row r="198" spans="2:5">
      <c r="B198" s="99" t="s">
        <v>23</v>
      </c>
      <c r="C198" s="123" t="s">
        <v>287</v>
      </c>
      <c r="D198" s="121" t="s">
        <v>288</v>
      </c>
      <c r="E198" s="109">
        <v>10062.36</v>
      </c>
    </row>
    <row r="199" spans="2:5">
      <c r="B199" s="99" t="s">
        <v>23</v>
      </c>
      <c r="C199" s="123" t="s">
        <v>238</v>
      </c>
      <c r="D199" s="121" t="s">
        <v>289</v>
      </c>
      <c r="E199" s="109">
        <v>9745.14</v>
      </c>
    </row>
    <row r="200" spans="2:5">
      <c r="B200" s="99" t="s">
        <v>23</v>
      </c>
      <c r="C200" s="123" t="s">
        <v>155</v>
      </c>
      <c r="D200" s="121" t="s">
        <v>290</v>
      </c>
      <c r="E200" s="109">
        <v>919047</v>
      </c>
    </row>
    <row r="201" spans="2:5" ht="27.6">
      <c r="B201" s="99" t="s">
        <v>23</v>
      </c>
      <c r="C201" s="123" t="s">
        <v>291</v>
      </c>
      <c r="D201" s="121" t="s">
        <v>292</v>
      </c>
      <c r="E201" s="109">
        <v>8576.08</v>
      </c>
    </row>
    <row r="202" spans="2:5">
      <c r="B202" s="99" t="s">
        <v>23</v>
      </c>
      <c r="C202" s="123" t="s">
        <v>232</v>
      </c>
      <c r="D202" s="121" t="s">
        <v>293</v>
      </c>
      <c r="E202" s="109">
        <v>6494.92</v>
      </c>
    </row>
    <row r="203" spans="2:5" ht="14.4" thickBot="1">
      <c r="B203" s="102" t="s">
        <v>23</v>
      </c>
      <c r="C203" s="175" t="s">
        <v>294</v>
      </c>
      <c r="D203" s="181" t="s">
        <v>295</v>
      </c>
      <c r="E203" s="114">
        <v>6083.19</v>
      </c>
    </row>
    <row r="204" spans="2:5">
      <c r="B204" s="98" t="s">
        <v>24</v>
      </c>
      <c r="C204" s="122" t="s">
        <v>296</v>
      </c>
      <c r="D204" s="120" t="s">
        <v>297</v>
      </c>
      <c r="E204" s="108">
        <v>8928633.5099999998</v>
      </c>
    </row>
    <row r="205" spans="2:5">
      <c r="B205" s="99" t="s">
        <v>24</v>
      </c>
      <c r="C205" s="123" t="s">
        <v>298</v>
      </c>
      <c r="D205" s="121" t="s">
        <v>299</v>
      </c>
      <c r="E205" s="109">
        <v>2198242.11</v>
      </c>
    </row>
    <row r="206" spans="2:5">
      <c r="B206" s="99" t="s">
        <v>24</v>
      </c>
      <c r="C206" s="123" t="s">
        <v>54</v>
      </c>
      <c r="D206" s="121" t="s">
        <v>300</v>
      </c>
      <c r="E206" s="109">
        <v>2144959.1800000002</v>
      </c>
    </row>
    <row r="207" spans="2:5">
      <c r="B207" s="99" t="s">
        <v>24</v>
      </c>
      <c r="C207" s="123" t="s">
        <v>72</v>
      </c>
      <c r="D207" s="121" t="s">
        <v>301</v>
      </c>
      <c r="E207" s="109">
        <v>1627489.42</v>
      </c>
    </row>
    <row r="208" spans="2:5">
      <c r="B208" s="99" t="s">
        <v>24</v>
      </c>
      <c r="C208" s="123" t="s">
        <v>302</v>
      </c>
      <c r="D208" s="121" t="s">
        <v>303</v>
      </c>
      <c r="E208" s="109">
        <v>1593576.83</v>
      </c>
    </row>
    <row r="209" spans="2:5">
      <c r="B209" s="99" t="s">
        <v>24</v>
      </c>
      <c r="C209" s="123" t="s">
        <v>65</v>
      </c>
      <c r="D209" s="121" t="s">
        <v>304</v>
      </c>
      <c r="E209" s="109">
        <v>1520506.05</v>
      </c>
    </row>
    <row r="210" spans="2:5">
      <c r="B210" s="99" t="s">
        <v>24</v>
      </c>
      <c r="C210" s="123" t="s">
        <v>305</v>
      </c>
      <c r="D210" s="121" t="s">
        <v>306</v>
      </c>
      <c r="E210" s="109">
        <v>1404196.61</v>
      </c>
    </row>
    <row r="211" spans="2:5">
      <c r="B211" s="99" t="s">
        <v>24</v>
      </c>
      <c r="C211" s="123" t="s">
        <v>50</v>
      </c>
      <c r="D211" s="121" t="s">
        <v>307</v>
      </c>
      <c r="E211" s="109">
        <v>1286217.42</v>
      </c>
    </row>
    <row r="212" spans="2:5">
      <c r="B212" s="99" t="s">
        <v>24</v>
      </c>
      <c r="C212" s="123" t="s">
        <v>308</v>
      </c>
      <c r="D212" s="121" t="s">
        <v>309</v>
      </c>
      <c r="E212" s="109">
        <v>1128204.33</v>
      </c>
    </row>
    <row r="213" spans="2:5" ht="14.4" thickBot="1">
      <c r="B213" s="100" t="s">
        <v>24</v>
      </c>
      <c r="C213" s="176" t="s">
        <v>51</v>
      </c>
      <c r="D213" s="181" t="s">
        <v>310</v>
      </c>
      <c r="E213" s="110">
        <v>1077313.79</v>
      </c>
    </row>
    <row r="214" spans="2:5">
      <c r="B214" s="98" t="s">
        <v>9</v>
      </c>
      <c r="C214" s="122" t="s">
        <v>50</v>
      </c>
      <c r="D214" s="120" t="s">
        <v>192</v>
      </c>
      <c r="E214" s="108">
        <v>6245680.7100002533</v>
      </c>
    </row>
    <row r="215" spans="2:5">
      <c r="B215" s="99" t="s">
        <v>9</v>
      </c>
      <c r="C215" s="123" t="s">
        <v>112</v>
      </c>
      <c r="D215" s="121" t="s">
        <v>402</v>
      </c>
      <c r="E215" s="109">
        <v>1867160.7100000104</v>
      </c>
    </row>
    <row r="216" spans="2:5">
      <c r="B216" s="99" t="s">
        <v>9</v>
      </c>
      <c r="C216" s="123" t="s">
        <v>44</v>
      </c>
      <c r="D216" s="121" t="s">
        <v>195</v>
      </c>
      <c r="E216" s="109">
        <v>1843949.66</v>
      </c>
    </row>
    <row r="217" spans="2:5">
      <c r="B217" s="99" t="s">
        <v>9</v>
      </c>
      <c r="C217" s="123" t="s">
        <v>51</v>
      </c>
      <c r="D217" s="121" t="s">
        <v>194</v>
      </c>
      <c r="E217" s="109">
        <v>1764374.5200000196</v>
      </c>
    </row>
    <row r="218" spans="2:5">
      <c r="B218" s="101" t="s">
        <v>9</v>
      </c>
      <c r="C218" s="175" t="s">
        <v>127</v>
      </c>
      <c r="D218" s="121" t="s">
        <v>379</v>
      </c>
      <c r="E218" s="113">
        <v>944885.90999999782</v>
      </c>
    </row>
    <row r="219" spans="2:5">
      <c r="B219" s="99" t="s">
        <v>9</v>
      </c>
      <c r="C219" s="123" t="s">
        <v>149</v>
      </c>
      <c r="D219" s="121" t="s">
        <v>368</v>
      </c>
      <c r="E219" s="109">
        <v>907383.86000001268</v>
      </c>
    </row>
    <row r="220" spans="2:5">
      <c r="B220" s="99" t="s">
        <v>9</v>
      </c>
      <c r="C220" s="123" t="s">
        <v>42</v>
      </c>
      <c r="D220" s="121" t="s">
        <v>190</v>
      </c>
      <c r="E220" s="109">
        <v>674624.42000001937</v>
      </c>
    </row>
    <row r="221" spans="2:5">
      <c r="B221" s="99" t="s">
        <v>9</v>
      </c>
      <c r="C221" s="123" t="s">
        <v>81</v>
      </c>
      <c r="D221" s="121" t="s">
        <v>243</v>
      </c>
      <c r="E221" s="109">
        <v>512338.53000000108</v>
      </c>
    </row>
    <row r="222" spans="2:5">
      <c r="B222" s="99" t="s">
        <v>9</v>
      </c>
      <c r="C222" s="123" t="s">
        <v>311</v>
      </c>
      <c r="D222" s="121" t="s">
        <v>403</v>
      </c>
      <c r="E222" s="109">
        <v>472220.44999999908</v>
      </c>
    </row>
    <row r="223" spans="2:5" ht="14.4" thickBot="1">
      <c r="B223" s="100" t="s">
        <v>9</v>
      </c>
      <c r="C223" s="176" t="s">
        <v>104</v>
      </c>
      <c r="D223" s="181" t="s">
        <v>320</v>
      </c>
      <c r="E223" s="110">
        <v>402943.93999999942</v>
      </c>
    </row>
    <row r="224" spans="2:5">
      <c r="B224" s="98" t="s">
        <v>6</v>
      </c>
      <c r="C224" s="179" t="s">
        <v>50</v>
      </c>
      <c r="D224" s="120" t="s">
        <v>192</v>
      </c>
      <c r="E224" s="108">
        <v>6560185.5025673928</v>
      </c>
    </row>
    <row r="225" spans="2:5">
      <c r="B225" s="99" t="s">
        <v>6</v>
      </c>
      <c r="C225" s="177" t="s">
        <v>56</v>
      </c>
      <c r="D225" s="121" t="s">
        <v>312</v>
      </c>
      <c r="E225" s="109">
        <v>6248612.9942408353</v>
      </c>
    </row>
    <row r="226" spans="2:5">
      <c r="B226" s="99" t="s">
        <v>6</v>
      </c>
      <c r="C226" s="177" t="s">
        <v>74</v>
      </c>
      <c r="D226" s="121" t="s">
        <v>193</v>
      </c>
      <c r="E226" s="109">
        <v>4929064.7689404543</v>
      </c>
    </row>
    <row r="227" spans="2:5">
      <c r="B227" s="99" t="s">
        <v>6</v>
      </c>
      <c r="C227" s="177" t="s">
        <v>48</v>
      </c>
      <c r="D227" s="121" t="s">
        <v>313</v>
      </c>
      <c r="E227" s="109">
        <v>4580054.9293947788</v>
      </c>
    </row>
    <row r="228" spans="2:5">
      <c r="B228" s="99" t="s">
        <v>6</v>
      </c>
      <c r="C228" s="177" t="s">
        <v>80</v>
      </c>
      <c r="D228" s="121" t="s">
        <v>189</v>
      </c>
      <c r="E228" s="109">
        <v>3356431.86895297</v>
      </c>
    </row>
    <row r="229" spans="2:5">
      <c r="B229" s="99" t="s">
        <v>6</v>
      </c>
      <c r="C229" s="177" t="s">
        <v>71</v>
      </c>
      <c r="D229" s="121" t="s">
        <v>314</v>
      </c>
      <c r="E229" s="109">
        <v>3275616.3117317618</v>
      </c>
    </row>
    <row r="230" spans="2:5">
      <c r="B230" s="99" t="s">
        <v>6</v>
      </c>
      <c r="C230" s="177" t="s">
        <v>76</v>
      </c>
      <c r="D230" s="121" t="s">
        <v>191</v>
      </c>
      <c r="E230" s="109">
        <v>2624043.3709473186</v>
      </c>
    </row>
    <row r="231" spans="2:5">
      <c r="B231" s="99" t="s">
        <v>6</v>
      </c>
      <c r="C231" s="177" t="s">
        <v>72</v>
      </c>
      <c r="D231" s="121" t="s">
        <v>315</v>
      </c>
      <c r="E231" s="109">
        <v>2408316.2331997794</v>
      </c>
    </row>
    <row r="232" spans="2:5">
      <c r="B232" s="99" t="s">
        <v>6</v>
      </c>
      <c r="C232" s="177" t="s">
        <v>84</v>
      </c>
      <c r="D232" s="121" t="s">
        <v>316</v>
      </c>
      <c r="E232" s="109">
        <v>2112117.2470904756</v>
      </c>
    </row>
    <row r="233" spans="2:5" ht="14.4" thickBot="1">
      <c r="B233" s="103" t="s">
        <v>6</v>
      </c>
      <c r="C233" s="180" t="s">
        <v>317</v>
      </c>
      <c r="D233" s="181" t="s">
        <v>318</v>
      </c>
      <c r="E233" s="115">
        <v>2111380.9611990559</v>
      </c>
    </row>
    <row r="234" spans="2:5">
      <c r="B234" s="98" t="s">
        <v>38</v>
      </c>
      <c r="C234" s="179" t="s">
        <v>80</v>
      </c>
      <c r="D234" s="120" t="s">
        <v>189</v>
      </c>
      <c r="E234" s="108">
        <v>2841858.4299999936</v>
      </c>
    </row>
    <row r="235" spans="2:5">
      <c r="B235" s="99" t="s">
        <v>38</v>
      </c>
      <c r="C235" s="177" t="s">
        <v>76</v>
      </c>
      <c r="D235" s="121" t="s">
        <v>191</v>
      </c>
      <c r="E235" s="109">
        <v>2359218.5699999863</v>
      </c>
    </row>
    <row r="236" spans="2:5">
      <c r="B236" s="99" t="s">
        <v>38</v>
      </c>
      <c r="C236" s="177" t="s">
        <v>42</v>
      </c>
      <c r="D236" s="121" t="s">
        <v>190</v>
      </c>
      <c r="E236" s="109">
        <v>1808334.6900000689</v>
      </c>
    </row>
    <row r="237" spans="2:5">
      <c r="B237" s="99" t="s">
        <v>38</v>
      </c>
      <c r="C237" s="177" t="s">
        <v>111</v>
      </c>
      <c r="D237" s="121" t="s">
        <v>196</v>
      </c>
      <c r="E237" s="109">
        <v>1310048.7900000012</v>
      </c>
    </row>
    <row r="238" spans="2:5">
      <c r="B238" s="99" t="s">
        <v>38</v>
      </c>
      <c r="C238" s="177" t="s">
        <v>74</v>
      </c>
      <c r="D238" s="121" t="s">
        <v>193</v>
      </c>
      <c r="E238" s="109">
        <v>1303605.5200000044</v>
      </c>
    </row>
    <row r="239" spans="2:5">
      <c r="B239" s="99" t="s">
        <v>38</v>
      </c>
      <c r="C239" s="177" t="s">
        <v>85</v>
      </c>
      <c r="D239" s="121" t="s">
        <v>404</v>
      </c>
      <c r="E239" s="109">
        <v>1234511.6600000004</v>
      </c>
    </row>
    <row r="240" spans="2:5">
      <c r="B240" s="99" t="s">
        <v>38</v>
      </c>
      <c r="C240" s="177" t="s">
        <v>87</v>
      </c>
      <c r="D240" s="121" t="s">
        <v>405</v>
      </c>
      <c r="E240" s="109">
        <v>1058586.7300000004</v>
      </c>
    </row>
    <row r="241" spans="2:5">
      <c r="B241" s="99" t="s">
        <v>38</v>
      </c>
      <c r="C241" s="177" t="s">
        <v>84</v>
      </c>
      <c r="D241" s="121" t="s">
        <v>316</v>
      </c>
      <c r="E241" s="109">
        <v>952240.18000003148</v>
      </c>
    </row>
    <row r="242" spans="2:5">
      <c r="B242" s="99" t="s">
        <v>38</v>
      </c>
      <c r="C242" s="177" t="s">
        <v>274</v>
      </c>
      <c r="D242" s="121" t="s">
        <v>377</v>
      </c>
      <c r="E242" s="109">
        <v>932787.24000000104</v>
      </c>
    </row>
    <row r="243" spans="2:5" ht="14.4" thickBot="1">
      <c r="B243" s="103" t="s">
        <v>38</v>
      </c>
      <c r="C243" s="180" t="s">
        <v>48</v>
      </c>
      <c r="D243" s="181" t="s">
        <v>231</v>
      </c>
      <c r="E243" s="115">
        <v>739780.21999999776</v>
      </c>
    </row>
    <row r="244" spans="2:5">
      <c r="B244" s="98" t="s">
        <v>32</v>
      </c>
      <c r="C244" s="179" t="s">
        <v>42</v>
      </c>
      <c r="D244" s="120" t="s">
        <v>190</v>
      </c>
      <c r="E244" s="108">
        <v>2093582.7399999665</v>
      </c>
    </row>
    <row r="245" spans="2:5">
      <c r="B245" s="99" t="s">
        <v>32</v>
      </c>
      <c r="C245" s="177" t="s">
        <v>44</v>
      </c>
      <c r="D245" s="121" t="s">
        <v>319</v>
      </c>
      <c r="E245" s="109">
        <v>2086091.9499999902</v>
      </c>
    </row>
    <row r="246" spans="2:5">
      <c r="B246" s="99" t="s">
        <v>32</v>
      </c>
      <c r="C246" s="177" t="s">
        <v>104</v>
      </c>
      <c r="D246" s="121" t="s">
        <v>320</v>
      </c>
      <c r="E246" s="109">
        <v>766439.99000000197</v>
      </c>
    </row>
    <row r="247" spans="2:5">
      <c r="B247" s="99" t="s">
        <v>32</v>
      </c>
      <c r="C247" s="177" t="s">
        <v>43</v>
      </c>
      <c r="D247" s="121" t="s">
        <v>198</v>
      </c>
      <c r="E247" s="109">
        <v>755971.30999999878</v>
      </c>
    </row>
    <row r="248" spans="2:5">
      <c r="B248" s="99" t="s">
        <v>32</v>
      </c>
      <c r="C248" s="177" t="s">
        <v>48</v>
      </c>
      <c r="D248" s="121" t="s">
        <v>313</v>
      </c>
      <c r="E248" s="109">
        <v>698358.49000000092</v>
      </c>
    </row>
    <row r="249" spans="2:5">
      <c r="B249" s="99" t="s">
        <v>32</v>
      </c>
      <c r="C249" s="177" t="s">
        <v>321</v>
      </c>
      <c r="D249" s="121" t="s">
        <v>322</v>
      </c>
      <c r="E249" s="109">
        <v>479680.08000002406</v>
      </c>
    </row>
    <row r="250" spans="2:5">
      <c r="B250" s="99" t="s">
        <v>32</v>
      </c>
      <c r="C250" s="177" t="s">
        <v>214</v>
      </c>
      <c r="D250" s="121" t="s">
        <v>323</v>
      </c>
      <c r="E250" s="109">
        <v>411584.65000002389</v>
      </c>
    </row>
    <row r="251" spans="2:5">
      <c r="B251" s="99" t="s">
        <v>32</v>
      </c>
      <c r="C251" s="177" t="s">
        <v>226</v>
      </c>
      <c r="D251" s="121" t="s">
        <v>227</v>
      </c>
      <c r="E251" s="109">
        <v>399854.23999999597</v>
      </c>
    </row>
    <row r="252" spans="2:5">
      <c r="B252" s="99" t="s">
        <v>32</v>
      </c>
      <c r="C252" s="177" t="s">
        <v>84</v>
      </c>
      <c r="D252" s="121" t="s">
        <v>316</v>
      </c>
      <c r="E252" s="109">
        <v>388116.4400000039</v>
      </c>
    </row>
    <row r="253" spans="2:5" ht="14.4" thickBot="1">
      <c r="B253" s="103" t="s">
        <v>32</v>
      </c>
      <c r="C253" s="180" t="s">
        <v>121</v>
      </c>
      <c r="D253" s="181" t="s">
        <v>234</v>
      </c>
      <c r="E253" s="115">
        <v>375924.69999999809</v>
      </c>
    </row>
    <row r="254" spans="2:5">
      <c r="B254" s="98" t="s">
        <v>15</v>
      </c>
      <c r="C254" s="179" t="s">
        <v>214</v>
      </c>
      <c r="D254" s="120" t="s">
        <v>323</v>
      </c>
      <c r="E254" s="108">
        <v>218765.98999999897</v>
      </c>
    </row>
    <row r="255" spans="2:5">
      <c r="B255" s="99" t="s">
        <v>15</v>
      </c>
      <c r="C255" s="177" t="s">
        <v>84</v>
      </c>
      <c r="D255" s="121" t="s">
        <v>316</v>
      </c>
      <c r="E255" s="109">
        <v>69321.609999999855</v>
      </c>
    </row>
    <row r="256" spans="2:5">
      <c r="B256" s="99" t="s">
        <v>15</v>
      </c>
      <c r="C256" s="177" t="s">
        <v>324</v>
      </c>
      <c r="D256" s="121" t="s">
        <v>325</v>
      </c>
      <c r="E256" s="109">
        <v>49518.600000000195</v>
      </c>
    </row>
    <row r="257" spans="2:5">
      <c r="B257" s="99" t="s">
        <v>15</v>
      </c>
      <c r="C257" s="177" t="s">
        <v>326</v>
      </c>
      <c r="D257" s="121" t="s">
        <v>327</v>
      </c>
      <c r="E257" s="109">
        <v>29873.219999999925</v>
      </c>
    </row>
    <row r="258" spans="2:5">
      <c r="B258" s="99" t="s">
        <v>15</v>
      </c>
      <c r="C258" s="177" t="s">
        <v>219</v>
      </c>
      <c r="D258" s="121" t="s">
        <v>235</v>
      </c>
      <c r="E258" s="109">
        <v>26604.979999999981</v>
      </c>
    </row>
    <row r="259" spans="2:5">
      <c r="B259" s="99" t="s">
        <v>15</v>
      </c>
      <c r="C259" s="177" t="s">
        <v>218</v>
      </c>
      <c r="D259" s="121" t="s">
        <v>328</v>
      </c>
      <c r="E259" s="109">
        <v>17077.249999999993</v>
      </c>
    </row>
    <row r="260" spans="2:5">
      <c r="B260" s="99" t="s">
        <v>15</v>
      </c>
      <c r="C260" s="177" t="s">
        <v>329</v>
      </c>
      <c r="D260" s="121" t="s">
        <v>330</v>
      </c>
      <c r="E260" s="109">
        <v>16448.900000000005</v>
      </c>
    </row>
    <row r="261" spans="2:5">
      <c r="B261" s="99" t="s">
        <v>15</v>
      </c>
      <c r="C261" s="177" t="s">
        <v>217</v>
      </c>
      <c r="D261" s="121" t="s">
        <v>331</v>
      </c>
      <c r="E261" s="109">
        <v>14713.98000000002</v>
      </c>
    </row>
    <row r="262" spans="2:5">
      <c r="B262" s="99" t="s">
        <v>15</v>
      </c>
      <c r="C262" s="177" t="s">
        <v>79</v>
      </c>
      <c r="D262" s="121" t="s">
        <v>332</v>
      </c>
      <c r="E262" s="109">
        <v>13136.210000000116</v>
      </c>
    </row>
    <row r="263" spans="2:5" ht="14.4" thickBot="1">
      <c r="B263" s="103" t="s">
        <v>15</v>
      </c>
      <c r="C263" s="180" t="s">
        <v>120</v>
      </c>
      <c r="D263" s="181" t="s">
        <v>333</v>
      </c>
      <c r="E263" s="115">
        <v>12320.229999999996</v>
      </c>
    </row>
    <row r="264" spans="2:5">
      <c r="B264" s="98" t="s">
        <v>5</v>
      </c>
      <c r="C264" s="179" t="s">
        <v>42</v>
      </c>
      <c r="D264" s="120" t="s">
        <v>221</v>
      </c>
      <c r="E264" s="108">
        <v>17708373.470152002</v>
      </c>
    </row>
    <row r="265" spans="2:5">
      <c r="B265" s="99" t="s">
        <v>5</v>
      </c>
      <c r="C265" s="177" t="s">
        <v>56</v>
      </c>
      <c r="D265" s="121" t="s">
        <v>167</v>
      </c>
      <c r="E265" s="109">
        <v>6613721.589962</v>
      </c>
    </row>
    <row r="266" spans="2:5" ht="27.6">
      <c r="B266" s="99" t="s">
        <v>5</v>
      </c>
      <c r="C266" s="177" t="s">
        <v>50</v>
      </c>
      <c r="D266" s="121" t="s">
        <v>166</v>
      </c>
      <c r="E266" s="109">
        <v>5506746.1190649997</v>
      </c>
    </row>
    <row r="267" spans="2:5" ht="27.6">
      <c r="B267" s="99" t="s">
        <v>5</v>
      </c>
      <c r="C267" s="177" t="s">
        <v>54</v>
      </c>
      <c r="D267" s="121" t="s">
        <v>220</v>
      </c>
      <c r="E267" s="109">
        <v>3446931.1844660002</v>
      </c>
    </row>
    <row r="268" spans="2:5">
      <c r="B268" s="99" t="s">
        <v>5</v>
      </c>
      <c r="C268" s="177" t="s">
        <v>71</v>
      </c>
      <c r="D268" s="121" t="s">
        <v>173</v>
      </c>
      <c r="E268" s="109">
        <v>3204584.8637000001</v>
      </c>
    </row>
    <row r="269" spans="2:5">
      <c r="B269" s="99" t="s">
        <v>5</v>
      </c>
      <c r="C269" s="177" t="s">
        <v>84</v>
      </c>
      <c r="D269" s="121" t="s">
        <v>169</v>
      </c>
      <c r="E269" s="109">
        <v>2029370.648664</v>
      </c>
    </row>
    <row r="270" spans="2:5">
      <c r="B270" s="99" t="s">
        <v>5</v>
      </c>
      <c r="C270" s="177" t="s">
        <v>81</v>
      </c>
      <c r="D270" s="121" t="s">
        <v>268</v>
      </c>
      <c r="E270" s="109">
        <v>1959047.2783329999</v>
      </c>
    </row>
    <row r="271" spans="2:5">
      <c r="B271" s="99" t="s">
        <v>5</v>
      </c>
      <c r="C271" s="177" t="s">
        <v>79</v>
      </c>
      <c r="D271" s="121" t="s">
        <v>174</v>
      </c>
      <c r="E271" s="109">
        <v>1606892.1879789999</v>
      </c>
    </row>
    <row r="272" spans="2:5">
      <c r="B272" s="99" t="s">
        <v>5</v>
      </c>
      <c r="C272" s="177" t="s">
        <v>45</v>
      </c>
      <c r="D272" s="121" t="s">
        <v>334</v>
      </c>
      <c r="E272" s="109">
        <v>1522115.576232</v>
      </c>
    </row>
    <row r="273" spans="2:5" ht="28.2" thickBot="1">
      <c r="B273" s="103" t="s">
        <v>5</v>
      </c>
      <c r="C273" s="180" t="s">
        <v>335</v>
      </c>
      <c r="D273" s="181" t="s">
        <v>336</v>
      </c>
      <c r="E273" s="115">
        <v>1536752.6894</v>
      </c>
    </row>
    <row r="274" spans="2:5">
      <c r="B274" s="236"/>
      <c r="C274" s="197"/>
      <c r="D274" s="196"/>
      <c r="E274" s="244"/>
    </row>
    <row r="275" spans="2:5">
      <c r="B275" s="237" t="s">
        <v>406</v>
      </c>
      <c r="C275" s="238"/>
      <c r="D275" s="239"/>
      <c r="E275" s="245"/>
    </row>
    <row r="276" spans="2:5">
      <c r="B276" s="237" t="s">
        <v>574</v>
      </c>
      <c r="C276" s="238"/>
      <c r="D276" s="239"/>
      <c r="E276" s="245"/>
    </row>
    <row r="277" spans="2:5">
      <c r="B277" s="237" t="s">
        <v>573</v>
      </c>
      <c r="C277" s="238"/>
      <c r="D277" s="239"/>
      <c r="E277" s="245"/>
    </row>
    <row r="278" spans="2:5">
      <c r="B278" s="237" t="s">
        <v>563</v>
      </c>
      <c r="C278" s="238"/>
      <c r="D278" s="239"/>
      <c r="E278" s="245"/>
    </row>
    <row r="279" spans="2:5" ht="14.4" thickBot="1">
      <c r="B279" s="240" t="s">
        <v>581</v>
      </c>
      <c r="C279" s="241"/>
      <c r="D279" s="242"/>
      <c r="E279" s="246"/>
    </row>
  </sheetData>
  <sheetProtection algorithmName="SHA-512" hashValue="oB7GzyBRIXnSoyKZey6V7ZVb2ggLiHN3j8wpTzq+oeApg0VxwW+vxXD2qRSlA3+iPIdXvJ5P350whHMhB1RRRg==" saltValue="BJnpJBlbba3Nqa1SQ/zA9g==" spinCount="100000" sheet="1" objects="1" scenarios="1"/>
  <pageMargins left="0.7" right="0.7" top="0.75" bottom="0.75" header="0.3" footer="0.3"/>
  <pageSetup scale="56" fitToHeight="0" orientation="landscape" r:id="rId1"/>
  <headerFooter>
    <oddHeader>&amp;L&amp;"Arial,Regular"&amp;K00339CConnecticut Office of Health Strategy&amp;C&amp;"Arial,Regular"&amp;K00339CFacility Fee Report - On Campus Revenue and Visits&amp;R&amp;"Arial,Regular"&amp;K00339CAmy Porter
Acting Commissioner</oddHeader>
    <oddFooter>&amp;L&amp;"Arial,Regular"&amp;K00339CSeptember 18, 2025&amp;C&amp;"Arial,Regular"&amp;K00339CPursuant to Conn. Gen. Stat. §19a-508c&amp;R&amp;"Arial,Regular"&amp;K00339C&amp;P</oddFooter>
  </headerFooter>
  <rowBreaks count="5" manualBreakCount="5">
    <brk id="53" min="1" max="4" man="1"/>
    <brk id="103" min="1" max="4" man="1"/>
    <brk id="143" min="1" max="4" man="1"/>
    <brk id="193" min="1" max="4" man="1"/>
    <brk id="243" min="1"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FEFA9-1C47-4496-9DA4-A6B2A6C64249}">
  <sheetPr>
    <tabColor theme="8" tint="0.79998168889431442"/>
    <pageSetUpPr fitToPage="1"/>
  </sheetPr>
  <dimension ref="B1:E271"/>
  <sheetViews>
    <sheetView view="pageLayout" topLeftCell="A52" zoomScaleNormal="80" zoomScaleSheetLayoutView="80" workbookViewId="0">
      <selection activeCell="D63" sqref="D63"/>
    </sheetView>
  </sheetViews>
  <sheetFormatPr defaultColWidth="8.6640625" defaultRowHeight="13.8"/>
  <cols>
    <col min="1" max="1" width="8.6640625" style="3"/>
    <col min="2" max="2" width="45.6640625" style="105" customWidth="1"/>
    <col min="3" max="3" width="13.6640625" style="119" customWidth="1"/>
    <col min="4" max="4" width="134.44140625" style="105" customWidth="1"/>
    <col min="5" max="5" width="22.33203125" style="107" customWidth="1"/>
    <col min="6" max="16384" width="8.6640625" style="3"/>
  </cols>
  <sheetData>
    <row r="1" spans="2:5" ht="14.4" thickBot="1"/>
    <row r="2" spans="2:5" s="5" customFormat="1" ht="16.2" thickBot="1">
      <c r="B2" s="193"/>
      <c r="C2" s="194"/>
      <c r="D2" s="174" t="s">
        <v>407</v>
      </c>
      <c r="E2" s="195"/>
    </row>
    <row r="3" spans="2:5" ht="31.8" thickBot="1">
      <c r="B3" s="182" t="s">
        <v>34</v>
      </c>
      <c r="C3" s="125" t="s">
        <v>41</v>
      </c>
      <c r="D3" s="126" t="s">
        <v>35</v>
      </c>
      <c r="E3" s="183" t="s">
        <v>556</v>
      </c>
    </row>
    <row r="4" spans="2:5">
      <c r="B4" s="186" t="s">
        <v>5</v>
      </c>
      <c r="C4" s="187" t="s">
        <v>42</v>
      </c>
      <c r="D4" s="188" t="s">
        <v>221</v>
      </c>
      <c r="E4" s="189">
        <v>17708373.470152002</v>
      </c>
    </row>
    <row r="5" spans="2:5">
      <c r="B5" s="190" t="s">
        <v>31</v>
      </c>
      <c r="C5" s="184" t="s">
        <v>54</v>
      </c>
      <c r="D5" s="185" t="s">
        <v>241</v>
      </c>
      <c r="E5" s="191">
        <v>14462396.24000014</v>
      </c>
    </row>
    <row r="6" spans="2:5">
      <c r="B6" s="190" t="s">
        <v>24</v>
      </c>
      <c r="C6" s="184" t="s">
        <v>296</v>
      </c>
      <c r="D6" s="185" t="s">
        <v>297</v>
      </c>
      <c r="E6" s="191">
        <v>8928633.5099999998</v>
      </c>
    </row>
    <row r="7" spans="2:5" ht="27.6">
      <c r="B7" s="190" t="s">
        <v>18</v>
      </c>
      <c r="C7" s="184" t="s">
        <v>50</v>
      </c>
      <c r="D7" s="185" t="s">
        <v>166</v>
      </c>
      <c r="E7" s="191">
        <v>7315221.8365329998</v>
      </c>
    </row>
    <row r="8" spans="2:5">
      <c r="B8" s="190" t="s">
        <v>5</v>
      </c>
      <c r="C8" s="184" t="s">
        <v>56</v>
      </c>
      <c r="D8" s="185" t="s">
        <v>167</v>
      </c>
      <c r="E8" s="191">
        <v>6613721.589962</v>
      </c>
    </row>
    <row r="9" spans="2:5">
      <c r="B9" s="190" t="s">
        <v>6</v>
      </c>
      <c r="C9" s="184" t="s">
        <v>50</v>
      </c>
      <c r="D9" s="185" t="s">
        <v>192</v>
      </c>
      <c r="E9" s="191">
        <v>6560185.5025673928</v>
      </c>
    </row>
    <row r="10" spans="2:5">
      <c r="B10" s="190" t="s">
        <v>6</v>
      </c>
      <c r="C10" s="184" t="s">
        <v>56</v>
      </c>
      <c r="D10" s="185" t="s">
        <v>312</v>
      </c>
      <c r="E10" s="191">
        <v>6248612.9942408353</v>
      </c>
    </row>
    <row r="11" spans="2:5">
      <c r="B11" s="190" t="s">
        <v>9</v>
      </c>
      <c r="C11" s="184" t="s">
        <v>50</v>
      </c>
      <c r="D11" s="185" t="s">
        <v>192</v>
      </c>
      <c r="E11" s="191">
        <v>6245680.7100002533</v>
      </c>
    </row>
    <row r="12" spans="2:5" ht="27.6">
      <c r="B12" s="190" t="s">
        <v>5</v>
      </c>
      <c r="C12" s="184" t="s">
        <v>50</v>
      </c>
      <c r="D12" s="185" t="s">
        <v>166</v>
      </c>
      <c r="E12" s="191">
        <v>5506746.1190649997</v>
      </c>
    </row>
    <row r="13" spans="2:5">
      <c r="B13" s="190" t="s">
        <v>6</v>
      </c>
      <c r="C13" s="184" t="s">
        <v>74</v>
      </c>
      <c r="D13" s="185" t="s">
        <v>193</v>
      </c>
      <c r="E13" s="191">
        <v>4929064.7689404543</v>
      </c>
    </row>
    <row r="14" spans="2:5">
      <c r="B14" s="99" t="s">
        <v>6</v>
      </c>
      <c r="C14" s="177" t="s">
        <v>48</v>
      </c>
      <c r="D14" s="178" t="s">
        <v>313</v>
      </c>
      <c r="E14" s="109">
        <v>4580054.9293947788</v>
      </c>
    </row>
    <row r="15" spans="2:5">
      <c r="B15" s="99" t="s">
        <v>14</v>
      </c>
      <c r="C15" s="177" t="s">
        <v>56</v>
      </c>
      <c r="D15" s="178" t="s">
        <v>312</v>
      </c>
      <c r="E15" s="109">
        <v>4182379.6088359347</v>
      </c>
    </row>
    <row r="16" spans="2:5">
      <c r="B16" s="99" t="s">
        <v>18</v>
      </c>
      <c r="C16" s="177" t="s">
        <v>56</v>
      </c>
      <c r="D16" s="178" t="s">
        <v>167</v>
      </c>
      <c r="E16" s="109">
        <v>3893624.1063089999</v>
      </c>
    </row>
    <row r="17" spans="2:5" ht="27.6">
      <c r="B17" s="99" t="s">
        <v>16</v>
      </c>
      <c r="C17" s="177" t="s">
        <v>54</v>
      </c>
      <c r="D17" s="178" t="s">
        <v>220</v>
      </c>
      <c r="E17" s="109">
        <v>3484431.0248329998</v>
      </c>
    </row>
    <row r="18" spans="2:5" ht="27.6">
      <c r="B18" s="99" t="s">
        <v>5</v>
      </c>
      <c r="C18" s="177" t="s">
        <v>54</v>
      </c>
      <c r="D18" s="178" t="s">
        <v>220</v>
      </c>
      <c r="E18" s="109">
        <v>3446931.1844660002</v>
      </c>
    </row>
    <row r="19" spans="2:5">
      <c r="B19" s="99" t="s">
        <v>6</v>
      </c>
      <c r="C19" s="177" t="s">
        <v>80</v>
      </c>
      <c r="D19" s="178" t="s">
        <v>189</v>
      </c>
      <c r="E19" s="109">
        <v>3356431.86895297</v>
      </c>
    </row>
    <row r="20" spans="2:5">
      <c r="B20" s="99" t="s">
        <v>6</v>
      </c>
      <c r="C20" s="177" t="s">
        <v>71</v>
      </c>
      <c r="D20" s="178" t="s">
        <v>314</v>
      </c>
      <c r="E20" s="109">
        <v>3275616.3117317618</v>
      </c>
    </row>
    <row r="21" spans="2:5">
      <c r="B21" s="99" t="s">
        <v>5</v>
      </c>
      <c r="C21" s="177" t="s">
        <v>71</v>
      </c>
      <c r="D21" s="178" t="s">
        <v>173</v>
      </c>
      <c r="E21" s="109">
        <v>3204584.8637000001</v>
      </c>
    </row>
    <row r="22" spans="2:5" ht="27.6">
      <c r="B22" s="99" t="s">
        <v>18</v>
      </c>
      <c r="C22" s="177" t="s">
        <v>80</v>
      </c>
      <c r="D22" s="178" t="s">
        <v>168</v>
      </c>
      <c r="E22" s="109">
        <v>3082233.5564319999</v>
      </c>
    </row>
    <row r="23" spans="2:5">
      <c r="B23" s="99" t="s">
        <v>19</v>
      </c>
      <c r="C23" s="177" t="s">
        <v>50</v>
      </c>
      <c r="D23" s="178" t="s">
        <v>412</v>
      </c>
      <c r="E23" s="109">
        <v>2897241.5103461598</v>
      </c>
    </row>
    <row r="24" spans="2:5">
      <c r="B24" s="99" t="s">
        <v>37</v>
      </c>
      <c r="C24" s="177" t="s">
        <v>42</v>
      </c>
      <c r="D24" s="178" t="s">
        <v>190</v>
      </c>
      <c r="E24" s="117">
        <v>2863717.3478000001</v>
      </c>
    </row>
    <row r="25" spans="2:5">
      <c r="B25" s="99" t="s">
        <v>31</v>
      </c>
      <c r="C25" s="177" t="s">
        <v>82</v>
      </c>
      <c r="D25" s="178" t="s">
        <v>242</v>
      </c>
      <c r="E25" s="109">
        <v>2843972.3699999093</v>
      </c>
    </row>
    <row r="26" spans="2:5">
      <c r="B26" s="99" t="s">
        <v>38</v>
      </c>
      <c r="C26" s="177" t="s">
        <v>80</v>
      </c>
      <c r="D26" s="178" t="s">
        <v>189</v>
      </c>
      <c r="E26" s="109">
        <v>2841858.4299999936</v>
      </c>
    </row>
    <row r="27" spans="2:5">
      <c r="B27" s="99" t="s">
        <v>17</v>
      </c>
      <c r="C27" s="177" t="s">
        <v>56</v>
      </c>
      <c r="D27" s="178" t="s">
        <v>167</v>
      </c>
      <c r="E27" s="109">
        <v>2834631.8499989999</v>
      </c>
    </row>
    <row r="28" spans="2:5">
      <c r="B28" s="99" t="s">
        <v>6</v>
      </c>
      <c r="C28" s="177" t="s">
        <v>76</v>
      </c>
      <c r="D28" s="178" t="s">
        <v>191</v>
      </c>
      <c r="E28" s="109">
        <v>2624043.3709473186</v>
      </c>
    </row>
    <row r="29" spans="2:5">
      <c r="B29" s="99" t="s">
        <v>6</v>
      </c>
      <c r="C29" s="177" t="s">
        <v>72</v>
      </c>
      <c r="D29" s="178" t="s">
        <v>315</v>
      </c>
      <c r="E29" s="109">
        <v>2408316.2331997794</v>
      </c>
    </row>
    <row r="30" spans="2:5" ht="27.6">
      <c r="B30" s="99" t="s">
        <v>17</v>
      </c>
      <c r="C30" s="177" t="s">
        <v>80</v>
      </c>
      <c r="D30" s="178" t="s">
        <v>168</v>
      </c>
      <c r="E30" s="109">
        <v>2398826.028066</v>
      </c>
    </row>
    <row r="31" spans="2:5">
      <c r="B31" s="99" t="s">
        <v>14</v>
      </c>
      <c r="C31" s="177" t="s">
        <v>80</v>
      </c>
      <c r="D31" s="178" t="s">
        <v>189</v>
      </c>
      <c r="E31" s="109">
        <v>2385576.1255339985</v>
      </c>
    </row>
    <row r="32" spans="2:5">
      <c r="B32" s="99" t="s">
        <v>38</v>
      </c>
      <c r="C32" s="177" t="s">
        <v>76</v>
      </c>
      <c r="D32" s="178" t="s">
        <v>191</v>
      </c>
      <c r="E32" s="109">
        <v>2359218.5699999863</v>
      </c>
    </row>
    <row r="33" spans="2:5">
      <c r="B33" s="99" t="s">
        <v>14</v>
      </c>
      <c r="C33" s="177" t="s">
        <v>84</v>
      </c>
      <c r="D33" s="178" t="s">
        <v>316</v>
      </c>
      <c r="E33" s="109">
        <v>2340149.8159130202</v>
      </c>
    </row>
    <row r="34" spans="2:5">
      <c r="B34" s="99" t="s">
        <v>24</v>
      </c>
      <c r="C34" s="177" t="s">
        <v>298</v>
      </c>
      <c r="D34" s="178" t="s">
        <v>299</v>
      </c>
      <c r="E34" s="109">
        <v>2198242.11</v>
      </c>
    </row>
    <row r="35" spans="2:5">
      <c r="B35" s="99" t="s">
        <v>24</v>
      </c>
      <c r="C35" s="177" t="s">
        <v>54</v>
      </c>
      <c r="D35" s="178" t="s">
        <v>300</v>
      </c>
      <c r="E35" s="109">
        <v>2144959.1800000002</v>
      </c>
    </row>
    <row r="36" spans="2:5">
      <c r="B36" s="99" t="s">
        <v>6</v>
      </c>
      <c r="C36" s="177" t="s">
        <v>84</v>
      </c>
      <c r="D36" s="178" t="s">
        <v>316</v>
      </c>
      <c r="E36" s="109">
        <v>2112117.2470904756</v>
      </c>
    </row>
    <row r="37" spans="2:5">
      <c r="B37" s="99" t="s">
        <v>6</v>
      </c>
      <c r="C37" s="177" t="s">
        <v>317</v>
      </c>
      <c r="D37" s="178" t="s">
        <v>318</v>
      </c>
      <c r="E37" s="109">
        <v>2111380.9611990559</v>
      </c>
    </row>
    <row r="38" spans="2:5">
      <c r="B38" s="106" t="s">
        <v>7</v>
      </c>
      <c r="C38" s="177" t="s">
        <v>44</v>
      </c>
      <c r="D38" s="178" t="s">
        <v>195</v>
      </c>
      <c r="E38" s="109">
        <v>2093674.6799999941</v>
      </c>
    </row>
    <row r="39" spans="2:5">
      <c r="B39" s="99" t="s">
        <v>32</v>
      </c>
      <c r="C39" s="177" t="s">
        <v>42</v>
      </c>
      <c r="D39" s="178" t="s">
        <v>190</v>
      </c>
      <c r="E39" s="109">
        <v>2093582.7399999665</v>
      </c>
    </row>
    <row r="40" spans="2:5">
      <c r="B40" s="106" t="s">
        <v>36</v>
      </c>
      <c r="C40" s="177" t="s">
        <v>81</v>
      </c>
      <c r="D40" s="178" t="s">
        <v>337</v>
      </c>
      <c r="E40" s="109">
        <v>2092722.5200000252</v>
      </c>
    </row>
    <row r="41" spans="2:5">
      <c r="B41" s="99" t="s">
        <v>32</v>
      </c>
      <c r="C41" s="177" t="s">
        <v>44</v>
      </c>
      <c r="D41" s="178" t="s">
        <v>319</v>
      </c>
      <c r="E41" s="109">
        <v>2086091.9499999902</v>
      </c>
    </row>
    <row r="42" spans="2:5" ht="27.6">
      <c r="B42" s="99" t="s">
        <v>16</v>
      </c>
      <c r="C42" s="177" t="s">
        <v>50</v>
      </c>
      <c r="D42" s="178" t="s">
        <v>166</v>
      </c>
      <c r="E42" s="109">
        <v>2032974.3634329999</v>
      </c>
    </row>
    <row r="43" spans="2:5">
      <c r="B43" s="99" t="s">
        <v>31</v>
      </c>
      <c r="C43" s="177" t="s">
        <v>81</v>
      </c>
      <c r="D43" s="178" t="s">
        <v>243</v>
      </c>
      <c r="E43" s="109">
        <v>2030884.2200000081</v>
      </c>
    </row>
    <row r="44" spans="2:5">
      <c r="B44" s="99" t="s">
        <v>5</v>
      </c>
      <c r="C44" s="177" t="s">
        <v>84</v>
      </c>
      <c r="D44" s="178" t="s">
        <v>169</v>
      </c>
      <c r="E44" s="109">
        <v>2029370.648664</v>
      </c>
    </row>
    <row r="45" spans="2:5">
      <c r="B45" s="99" t="s">
        <v>19</v>
      </c>
      <c r="C45" s="177" t="s">
        <v>51</v>
      </c>
      <c r="D45" s="178" t="s">
        <v>385</v>
      </c>
      <c r="E45" s="109">
        <v>2027568.92566837</v>
      </c>
    </row>
    <row r="46" spans="2:5">
      <c r="B46" s="99" t="s">
        <v>5</v>
      </c>
      <c r="C46" s="177" t="s">
        <v>81</v>
      </c>
      <c r="D46" s="178" t="s">
        <v>268</v>
      </c>
      <c r="E46" s="109">
        <v>1959047.2783329999</v>
      </c>
    </row>
    <row r="47" spans="2:5" ht="27.6">
      <c r="B47" s="99" t="s">
        <v>17</v>
      </c>
      <c r="C47" s="177" t="s">
        <v>50</v>
      </c>
      <c r="D47" s="178" t="s">
        <v>166</v>
      </c>
      <c r="E47" s="109">
        <v>1955335.0874000001</v>
      </c>
    </row>
    <row r="48" spans="2:5">
      <c r="B48" s="99" t="s">
        <v>14</v>
      </c>
      <c r="C48" s="177" t="s">
        <v>74</v>
      </c>
      <c r="D48" s="178" t="s">
        <v>193</v>
      </c>
      <c r="E48" s="109">
        <v>1896595.2346369994</v>
      </c>
    </row>
    <row r="49" spans="2:5">
      <c r="B49" s="99" t="s">
        <v>9</v>
      </c>
      <c r="C49" s="177" t="s">
        <v>112</v>
      </c>
      <c r="D49" s="178" t="s">
        <v>402</v>
      </c>
      <c r="E49" s="109">
        <v>1867160.7100000104</v>
      </c>
    </row>
    <row r="50" spans="2:5">
      <c r="B50" s="99" t="s">
        <v>9</v>
      </c>
      <c r="C50" s="177" t="s">
        <v>44</v>
      </c>
      <c r="D50" s="178" t="s">
        <v>195</v>
      </c>
      <c r="E50" s="109">
        <v>1843949.66</v>
      </c>
    </row>
    <row r="51" spans="2:5">
      <c r="B51" s="99" t="s">
        <v>38</v>
      </c>
      <c r="C51" s="177" t="s">
        <v>42</v>
      </c>
      <c r="D51" s="178" t="s">
        <v>190</v>
      </c>
      <c r="E51" s="109">
        <v>1808334.6900000689</v>
      </c>
    </row>
    <row r="52" spans="2:5">
      <c r="B52" s="99" t="s">
        <v>25</v>
      </c>
      <c r="C52" s="177" t="s">
        <v>56</v>
      </c>
      <c r="D52" s="178" t="s">
        <v>392</v>
      </c>
      <c r="E52" s="109">
        <v>1793284</v>
      </c>
    </row>
    <row r="53" spans="2:5">
      <c r="B53" s="99" t="s">
        <v>9</v>
      </c>
      <c r="C53" s="177" t="s">
        <v>51</v>
      </c>
      <c r="D53" s="178" t="s">
        <v>194</v>
      </c>
      <c r="E53" s="109">
        <v>1764374.5200000196</v>
      </c>
    </row>
    <row r="54" spans="2:5">
      <c r="B54" s="99" t="s">
        <v>11</v>
      </c>
      <c r="C54" s="177" t="s">
        <v>56</v>
      </c>
      <c r="D54" s="178" t="s">
        <v>202</v>
      </c>
      <c r="E54" s="109">
        <v>1763784</v>
      </c>
    </row>
    <row r="55" spans="2:5">
      <c r="B55" s="99" t="s">
        <v>31</v>
      </c>
      <c r="C55" s="177" t="s">
        <v>42</v>
      </c>
      <c r="D55" s="178" t="s">
        <v>190</v>
      </c>
      <c r="E55" s="109">
        <v>1741239.1499999727</v>
      </c>
    </row>
    <row r="56" spans="2:5">
      <c r="B56" s="99" t="s">
        <v>4</v>
      </c>
      <c r="C56" s="177" t="s">
        <v>56</v>
      </c>
      <c r="D56" s="178" t="s">
        <v>202</v>
      </c>
      <c r="E56" s="109">
        <v>1731632</v>
      </c>
    </row>
    <row r="57" spans="2:5">
      <c r="B57" s="99" t="s">
        <v>24</v>
      </c>
      <c r="C57" s="177" t="s">
        <v>72</v>
      </c>
      <c r="D57" s="178" t="s">
        <v>301</v>
      </c>
      <c r="E57" s="109">
        <v>1627489.42</v>
      </c>
    </row>
    <row r="58" spans="2:5">
      <c r="B58" s="99" t="s">
        <v>33</v>
      </c>
      <c r="C58" s="177" t="s">
        <v>80</v>
      </c>
      <c r="D58" s="178" t="s">
        <v>189</v>
      </c>
      <c r="E58" s="109">
        <v>1616049.570000004</v>
      </c>
    </row>
    <row r="59" spans="2:5">
      <c r="B59" s="99" t="s">
        <v>5</v>
      </c>
      <c r="C59" s="177" t="s">
        <v>79</v>
      </c>
      <c r="D59" s="178" t="s">
        <v>174</v>
      </c>
      <c r="E59" s="109">
        <v>1606892.1879789999</v>
      </c>
    </row>
    <row r="60" spans="2:5">
      <c r="B60" s="99" t="s">
        <v>24</v>
      </c>
      <c r="C60" s="177" t="s">
        <v>302</v>
      </c>
      <c r="D60" s="178" t="s">
        <v>303</v>
      </c>
      <c r="E60" s="109">
        <v>1593576.83</v>
      </c>
    </row>
    <row r="61" spans="2:5">
      <c r="B61" s="106" t="s">
        <v>36</v>
      </c>
      <c r="C61" s="177" t="s">
        <v>140</v>
      </c>
      <c r="D61" s="178" t="s">
        <v>338</v>
      </c>
      <c r="E61" s="109">
        <v>1583733.1800000023</v>
      </c>
    </row>
    <row r="62" spans="2:5">
      <c r="B62" s="99" t="s">
        <v>14</v>
      </c>
      <c r="C62" s="177" t="s">
        <v>76</v>
      </c>
      <c r="D62" s="178" t="s">
        <v>191</v>
      </c>
      <c r="E62" s="109">
        <v>1550853.0162239997</v>
      </c>
    </row>
    <row r="63" spans="2:5" ht="27.6">
      <c r="B63" s="99" t="s">
        <v>5</v>
      </c>
      <c r="C63" s="177" t="s">
        <v>335</v>
      </c>
      <c r="D63" s="178" t="s">
        <v>336</v>
      </c>
      <c r="E63" s="109">
        <v>1536752.6894</v>
      </c>
    </row>
    <row r="64" spans="2:5">
      <c r="B64" s="99" t="s">
        <v>5</v>
      </c>
      <c r="C64" s="177" t="s">
        <v>45</v>
      </c>
      <c r="D64" s="178" t="s">
        <v>334</v>
      </c>
      <c r="E64" s="109">
        <v>1522115.576232</v>
      </c>
    </row>
    <row r="65" spans="2:5">
      <c r="B65" s="99" t="s">
        <v>24</v>
      </c>
      <c r="C65" s="177" t="s">
        <v>65</v>
      </c>
      <c r="D65" s="178" t="s">
        <v>304</v>
      </c>
      <c r="E65" s="109">
        <v>1520506.05</v>
      </c>
    </row>
    <row r="66" spans="2:5">
      <c r="B66" s="99" t="s">
        <v>31</v>
      </c>
      <c r="C66" s="177" t="s">
        <v>111</v>
      </c>
      <c r="D66" s="178" t="s">
        <v>196</v>
      </c>
      <c r="E66" s="109">
        <v>1507852.6399999969</v>
      </c>
    </row>
    <row r="67" spans="2:5">
      <c r="B67" s="99" t="s">
        <v>14</v>
      </c>
      <c r="C67" s="177" t="s">
        <v>274</v>
      </c>
      <c r="D67" s="178" t="s">
        <v>377</v>
      </c>
      <c r="E67" s="109">
        <v>1486884.1373320008</v>
      </c>
    </row>
    <row r="68" spans="2:5">
      <c r="B68" s="99" t="s">
        <v>18</v>
      </c>
      <c r="C68" s="177" t="s">
        <v>84</v>
      </c>
      <c r="D68" s="178" t="s">
        <v>169</v>
      </c>
      <c r="E68" s="109">
        <v>1443104.0190640001</v>
      </c>
    </row>
    <row r="69" spans="2:5">
      <c r="B69" s="99" t="s">
        <v>16</v>
      </c>
      <c r="C69" s="177" t="s">
        <v>42</v>
      </c>
      <c r="D69" s="178" t="s">
        <v>221</v>
      </c>
      <c r="E69" s="109">
        <v>1419968.3864269999</v>
      </c>
    </row>
    <row r="70" spans="2:5">
      <c r="B70" s="99" t="s">
        <v>24</v>
      </c>
      <c r="C70" s="177" t="s">
        <v>305</v>
      </c>
      <c r="D70" s="178" t="s">
        <v>306</v>
      </c>
      <c r="E70" s="109">
        <v>1404196.61</v>
      </c>
    </row>
    <row r="71" spans="2:5" ht="27.6">
      <c r="B71" s="99" t="s">
        <v>17</v>
      </c>
      <c r="C71" s="177" t="s">
        <v>54</v>
      </c>
      <c r="D71" s="178" t="s">
        <v>220</v>
      </c>
      <c r="E71" s="109">
        <v>1396260.13</v>
      </c>
    </row>
    <row r="72" spans="2:5">
      <c r="B72" s="99" t="s">
        <v>31</v>
      </c>
      <c r="C72" s="177" t="s">
        <v>75</v>
      </c>
      <c r="D72" s="178" t="s">
        <v>244</v>
      </c>
      <c r="E72" s="109">
        <v>1396077.2800000028</v>
      </c>
    </row>
    <row r="73" spans="2:5">
      <c r="B73" s="99" t="s">
        <v>31</v>
      </c>
      <c r="C73" s="177" t="s">
        <v>53</v>
      </c>
      <c r="D73" s="178" t="s">
        <v>245</v>
      </c>
      <c r="E73" s="109">
        <v>1358960.9400000004</v>
      </c>
    </row>
    <row r="74" spans="2:5">
      <c r="B74" s="99" t="s">
        <v>11</v>
      </c>
      <c r="C74" s="177" t="s">
        <v>84</v>
      </c>
      <c r="D74" s="178" t="s">
        <v>203</v>
      </c>
      <c r="E74" s="109">
        <v>1349435</v>
      </c>
    </row>
    <row r="75" spans="2:5">
      <c r="B75" s="99" t="s">
        <v>38</v>
      </c>
      <c r="C75" s="177" t="s">
        <v>111</v>
      </c>
      <c r="D75" s="178" t="s">
        <v>196</v>
      </c>
      <c r="E75" s="109">
        <v>1310048.7900000012</v>
      </c>
    </row>
    <row r="76" spans="2:5">
      <c r="B76" s="99" t="s">
        <v>38</v>
      </c>
      <c r="C76" s="177" t="s">
        <v>74</v>
      </c>
      <c r="D76" s="178" t="s">
        <v>193</v>
      </c>
      <c r="E76" s="109">
        <v>1303605.5200000044</v>
      </c>
    </row>
    <row r="77" spans="2:5">
      <c r="B77" s="99" t="s">
        <v>24</v>
      </c>
      <c r="C77" s="177" t="s">
        <v>50</v>
      </c>
      <c r="D77" s="178" t="s">
        <v>307</v>
      </c>
      <c r="E77" s="109">
        <v>1286217.42</v>
      </c>
    </row>
    <row r="78" spans="2:5">
      <c r="B78" s="99" t="s">
        <v>31</v>
      </c>
      <c r="C78" s="177" t="s">
        <v>78</v>
      </c>
      <c r="D78" s="178" t="s">
        <v>246</v>
      </c>
      <c r="E78" s="109">
        <v>1265949.1499999985</v>
      </c>
    </row>
    <row r="79" spans="2:5">
      <c r="B79" s="99" t="s">
        <v>38</v>
      </c>
      <c r="C79" s="177" t="s">
        <v>85</v>
      </c>
      <c r="D79" s="178" t="s">
        <v>404</v>
      </c>
      <c r="E79" s="109">
        <v>1234511.6600000004</v>
      </c>
    </row>
    <row r="80" spans="2:5">
      <c r="B80" s="106" t="s">
        <v>36</v>
      </c>
      <c r="C80" s="177" t="s">
        <v>199</v>
      </c>
      <c r="D80" s="178" t="s">
        <v>339</v>
      </c>
      <c r="E80" s="109">
        <v>1225330.0900000003</v>
      </c>
    </row>
    <row r="81" spans="2:5">
      <c r="B81" s="99" t="s">
        <v>19</v>
      </c>
      <c r="C81" s="177" t="s">
        <v>280</v>
      </c>
      <c r="D81" s="178" t="s">
        <v>386</v>
      </c>
      <c r="E81" s="109">
        <v>1184931.8618179201</v>
      </c>
    </row>
    <row r="82" spans="2:5">
      <c r="B82" s="106" t="s">
        <v>36</v>
      </c>
      <c r="C82" s="177" t="s">
        <v>200</v>
      </c>
      <c r="D82" s="178" t="s">
        <v>340</v>
      </c>
      <c r="E82" s="109">
        <v>1173345.2299999991</v>
      </c>
    </row>
    <row r="83" spans="2:5">
      <c r="B83" s="99" t="s">
        <v>31</v>
      </c>
      <c r="C83" s="177" t="s">
        <v>247</v>
      </c>
      <c r="D83" s="178" t="s">
        <v>248</v>
      </c>
      <c r="E83" s="109">
        <v>1165190.2799999996</v>
      </c>
    </row>
    <row r="84" spans="2:5">
      <c r="B84" s="99" t="s">
        <v>33</v>
      </c>
      <c r="C84" s="177" t="s">
        <v>42</v>
      </c>
      <c r="D84" s="178" t="s">
        <v>190</v>
      </c>
      <c r="E84" s="109">
        <v>1163019.4199999352</v>
      </c>
    </row>
    <row r="85" spans="2:5">
      <c r="B85" s="99" t="s">
        <v>31</v>
      </c>
      <c r="C85" s="177" t="s">
        <v>74</v>
      </c>
      <c r="D85" s="178" t="s">
        <v>193</v>
      </c>
      <c r="E85" s="109">
        <v>1162624.3100000096</v>
      </c>
    </row>
    <row r="86" spans="2:5">
      <c r="B86" s="99" t="s">
        <v>17</v>
      </c>
      <c r="C86" s="177" t="s">
        <v>42</v>
      </c>
      <c r="D86" s="178" t="s">
        <v>221</v>
      </c>
      <c r="E86" s="109">
        <v>1147664.9037589999</v>
      </c>
    </row>
    <row r="87" spans="2:5">
      <c r="B87" s="99" t="s">
        <v>16</v>
      </c>
      <c r="C87" s="177" t="s">
        <v>71</v>
      </c>
      <c r="D87" s="178" t="s">
        <v>173</v>
      </c>
      <c r="E87" s="109">
        <v>1137471.9750000001</v>
      </c>
    </row>
    <row r="88" spans="2:5">
      <c r="B88" s="99" t="s">
        <v>18</v>
      </c>
      <c r="C88" s="177" t="s">
        <v>72</v>
      </c>
      <c r="D88" s="178" t="s">
        <v>170</v>
      </c>
      <c r="E88" s="109">
        <v>1137031.8400000001</v>
      </c>
    </row>
    <row r="89" spans="2:5">
      <c r="B89" s="99" t="s">
        <v>24</v>
      </c>
      <c r="C89" s="177" t="s">
        <v>308</v>
      </c>
      <c r="D89" s="178" t="s">
        <v>309</v>
      </c>
      <c r="E89" s="109">
        <v>1128204.33</v>
      </c>
    </row>
    <row r="90" spans="2:5">
      <c r="B90" s="99" t="s">
        <v>33</v>
      </c>
      <c r="C90" s="177" t="s">
        <v>76</v>
      </c>
      <c r="D90" s="178" t="s">
        <v>191</v>
      </c>
      <c r="E90" s="109">
        <v>1119833.3900000001</v>
      </c>
    </row>
    <row r="91" spans="2:5">
      <c r="B91" s="99" t="s">
        <v>14</v>
      </c>
      <c r="C91" s="177" t="s">
        <v>48</v>
      </c>
      <c r="D91" s="178" t="s">
        <v>231</v>
      </c>
      <c r="E91" s="109">
        <v>1118197.4250179986</v>
      </c>
    </row>
    <row r="92" spans="2:5">
      <c r="B92" s="99" t="s">
        <v>20</v>
      </c>
      <c r="C92" s="177" t="s">
        <v>149</v>
      </c>
      <c r="D92" s="178" t="s">
        <v>368</v>
      </c>
      <c r="E92" s="109">
        <v>1086719</v>
      </c>
    </row>
    <row r="93" spans="2:5">
      <c r="B93" s="99" t="s">
        <v>24</v>
      </c>
      <c r="C93" s="177" t="s">
        <v>51</v>
      </c>
      <c r="D93" s="178" t="s">
        <v>310</v>
      </c>
      <c r="E93" s="109">
        <v>1077313.79</v>
      </c>
    </row>
    <row r="94" spans="2:5">
      <c r="B94" s="99" t="s">
        <v>38</v>
      </c>
      <c r="C94" s="177" t="s">
        <v>87</v>
      </c>
      <c r="D94" s="178" t="s">
        <v>405</v>
      </c>
      <c r="E94" s="109">
        <v>1058586.7300000004</v>
      </c>
    </row>
    <row r="95" spans="2:5">
      <c r="B95" s="99" t="s">
        <v>20</v>
      </c>
      <c r="C95" s="177" t="s">
        <v>179</v>
      </c>
      <c r="D95" s="178" t="s">
        <v>369</v>
      </c>
      <c r="E95" s="109">
        <v>1023946</v>
      </c>
    </row>
    <row r="96" spans="2:5">
      <c r="B96" s="99" t="s">
        <v>14</v>
      </c>
      <c r="C96" s="177" t="s">
        <v>275</v>
      </c>
      <c r="D96" s="178" t="s">
        <v>378</v>
      </c>
      <c r="E96" s="109">
        <v>1022541.5670159996</v>
      </c>
    </row>
    <row r="97" spans="2:5">
      <c r="B97" s="99" t="s">
        <v>14</v>
      </c>
      <c r="C97" s="177" t="s">
        <v>111</v>
      </c>
      <c r="D97" s="178" t="s">
        <v>196</v>
      </c>
      <c r="E97" s="109">
        <v>1022281.6317869992</v>
      </c>
    </row>
    <row r="98" spans="2:5">
      <c r="B98" s="99" t="s">
        <v>18</v>
      </c>
      <c r="C98" s="177" t="s">
        <v>106</v>
      </c>
      <c r="D98" s="178" t="s">
        <v>172</v>
      </c>
      <c r="E98" s="109">
        <v>1019599.8354</v>
      </c>
    </row>
    <row r="99" spans="2:5">
      <c r="B99" s="99" t="s">
        <v>18</v>
      </c>
      <c r="C99" s="177" t="s">
        <v>71</v>
      </c>
      <c r="D99" s="178" t="s">
        <v>173</v>
      </c>
      <c r="E99" s="109">
        <v>1019027.0722000001</v>
      </c>
    </row>
    <row r="100" spans="2:5">
      <c r="B100" s="99" t="s">
        <v>4</v>
      </c>
      <c r="C100" s="177" t="s">
        <v>84</v>
      </c>
      <c r="D100" s="178" t="s">
        <v>203</v>
      </c>
      <c r="E100" s="109">
        <v>1000745</v>
      </c>
    </row>
    <row r="101" spans="2:5">
      <c r="B101" s="99" t="s">
        <v>14</v>
      </c>
      <c r="C101" s="177" t="s">
        <v>79</v>
      </c>
      <c r="D101" s="178" t="s">
        <v>332</v>
      </c>
      <c r="E101" s="109">
        <v>988194.29923405603</v>
      </c>
    </row>
    <row r="102" spans="2:5">
      <c r="B102" s="99" t="s">
        <v>33</v>
      </c>
      <c r="C102" s="177" t="s">
        <v>50</v>
      </c>
      <c r="D102" s="178" t="s">
        <v>192</v>
      </c>
      <c r="E102" s="109">
        <v>977980.38999998872</v>
      </c>
    </row>
    <row r="103" spans="2:5">
      <c r="B103" s="99" t="s">
        <v>18</v>
      </c>
      <c r="C103" s="177" t="s">
        <v>79</v>
      </c>
      <c r="D103" s="178" t="s">
        <v>174</v>
      </c>
      <c r="E103" s="109">
        <v>956497.46032199997</v>
      </c>
    </row>
    <row r="104" spans="2:5">
      <c r="B104" s="99" t="s">
        <v>38</v>
      </c>
      <c r="C104" s="177" t="s">
        <v>84</v>
      </c>
      <c r="D104" s="178" t="s">
        <v>316</v>
      </c>
      <c r="E104" s="109">
        <v>952240.18000003148</v>
      </c>
    </row>
    <row r="105" spans="2:5">
      <c r="B105" s="99" t="s">
        <v>9</v>
      </c>
      <c r="C105" s="177" t="s">
        <v>127</v>
      </c>
      <c r="D105" s="178" t="s">
        <v>379</v>
      </c>
      <c r="E105" s="109">
        <v>944885.90999999782</v>
      </c>
    </row>
    <row r="106" spans="2:5">
      <c r="B106" s="99" t="s">
        <v>38</v>
      </c>
      <c r="C106" s="177" t="s">
        <v>274</v>
      </c>
      <c r="D106" s="178" t="s">
        <v>377</v>
      </c>
      <c r="E106" s="109">
        <v>932787.24000000104</v>
      </c>
    </row>
    <row r="107" spans="2:5">
      <c r="B107" s="99" t="s">
        <v>23</v>
      </c>
      <c r="C107" s="177" t="s">
        <v>155</v>
      </c>
      <c r="D107" s="178" t="s">
        <v>290</v>
      </c>
      <c r="E107" s="109">
        <v>919047</v>
      </c>
    </row>
    <row r="108" spans="2:5">
      <c r="B108" s="106" t="s">
        <v>36</v>
      </c>
      <c r="C108" s="177" t="s">
        <v>122</v>
      </c>
      <c r="D108" s="178" t="s">
        <v>341</v>
      </c>
      <c r="E108" s="109">
        <v>916375.54999999434</v>
      </c>
    </row>
    <row r="109" spans="2:5">
      <c r="B109" s="99" t="s">
        <v>9</v>
      </c>
      <c r="C109" s="177" t="s">
        <v>149</v>
      </c>
      <c r="D109" s="178" t="s">
        <v>368</v>
      </c>
      <c r="E109" s="109">
        <v>907383.86000001268</v>
      </c>
    </row>
    <row r="110" spans="2:5">
      <c r="B110" s="99" t="s">
        <v>33</v>
      </c>
      <c r="C110" s="177" t="s">
        <v>74</v>
      </c>
      <c r="D110" s="178" t="s">
        <v>193</v>
      </c>
      <c r="E110" s="109">
        <v>886347.75999999733</v>
      </c>
    </row>
    <row r="111" spans="2:5">
      <c r="B111" s="99" t="s">
        <v>7</v>
      </c>
      <c r="C111" s="177" t="s">
        <v>127</v>
      </c>
      <c r="D111" s="178" t="s">
        <v>379</v>
      </c>
      <c r="E111" s="109">
        <v>863688.8599999994</v>
      </c>
    </row>
    <row r="112" spans="2:5">
      <c r="B112" s="99" t="s">
        <v>18</v>
      </c>
      <c r="C112" s="177" t="s">
        <v>75</v>
      </c>
      <c r="D112" s="178" t="s">
        <v>175</v>
      </c>
      <c r="E112" s="109">
        <v>837854.32290000003</v>
      </c>
    </row>
    <row r="113" spans="2:5">
      <c r="B113" s="106" t="s">
        <v>36</v>
      </c>
      <c r="C113" s="177" t="s">
        <v>64</v>
      </c>
      <c r="D113" s="178" t="s">
        <v>342</v>
      </c>
      <c r="E113" s="109">
        <v>812653.02000000025</v>
      </c>
    </row>
    <row r="114" spans="2:5">
      <c r="B114" s="99" t="s">
        <v>4</v>
      </c>
      <c r="C114" s="177" t="s">
        <v>50</v>
      </c>
      <c r="D114" s="178" t="s">
        <v>73</v>
      </c>
      <c r="E114" s="109">
        <v>807401</v>
      </c>
    </row>
    <row r="115" spans="2:5">
      <c r="B115" s="99" t="s">
        <v>16</v>
      </c>
      <c r="C115" s="177" t="s">
        <v>128</v>
      </c>
      <c r="D115" s="178" t="s">
        <v>222</v>
      </c>
      <c r="E115" s="109">
        <v>782955.85439999995</v>
      </c>
    </row>
    <row r="116" spans="2:5">
      <c r="B116" s="99" t="s">
        <v>17</v>
      </c>
      <c r="C116" s="177" t="s">
        <v>81</v>
      </c>
      <c r="D116" s="178" t="s">
        <v>268</v>
      </c>
      <c r="E116" s="109">
        <v>781956.32</v>
      </c>
    </row>
    <row r="117" spans="2:5">
      <c r="B117" s="99" t="s">
        <v>7</v>
      </c>
      <c r="C117" s="177" t="s">
        <v>81</v>
      </c>
      <c r="D117" s="178" t="s">
        <v>243</v>
      </c>
      <c r="E117" s="109">
        <v>773011.29999999946</v>
      </c>
    </row>
    <row r="118" spans="2:5">
      <c r="B118" s="99" t="s">
        <v>32</v>
      </c>
      <c r="C118" s="177" t="s">
        <v>104</v>
      </c>
      <c r="D118" s="178" t="s">
        <v>320</v>
      </c>
      <c r="E118" s="109">
        <v>766439.99000000197</v>
      </c>
    </row>
    <row r="119" spans="2:5">
      <c r="B119" s="99" t="s">
        <v>7</v>
      </c>
      <c r="C119" s="177" t="s">
        <v>104</v>
      </c>
      <c r="D119" s="178" t="s">
        <v>320</v>
      </c>
      <c r="E119" s="109">
        <v>764931.21000000054</v>
      </c>
    </row>
    <row r="120" spans="2:5">
      <c r="B120" s="99" t="s">
        <v>32</v>
      </c>
      <c r="C120" s="177" t="s">
        <v>43</v>
      </c>
      <c r="D120" s="178" t="s">
        <v>198</v>
      </c>
      <c r="E120" s="109">
        <v>755971.30999999878</v>
      </c>
    </row>
    <row r="121" spans="2:5">
      <c r="B121" s="99" t="s">
        <v>38</v>
      </c>
      <c r="C121" s="177" t="s">
        <v>48</v>
      </c>
      <c r="D121" s="178" t="s">
        <v>231</v>
      </c>
      <c r="E121" s="109">
        <v>739780.21999999776</v>
      </c>
    </row>
    <row r="122" spans="2:5">
      <c r="B122" s="99" t="s">
        <v>17</v>
      </c>
      <c r="C122" s="177" t="s">
        <v>79</v>
      </c>
      <c r="D122" s="178" t="s">
        <v>174</v>
      </c>
      <c r="E122" s="109">
        <v>725082.59333299997</v>
      </c>
    </row>
    <row r="123" spans="2:5">
      <c r="B123" s="99" t="s">
        <v>37</v>
      </c>
      <c r="C123" s="177" t="s">
        <v>249</v>
      </c>
      <c r="D123" s="178" t="s">
        <v>359</v>
      </c>
      <c r="E123" s="117">
        <v>719046.06510000001</v>
      </c>
    </row>
    <row r="124" spans="2:5">
      <c r="B124" s="99" t="s">
        <v>33</v>
      </c>
      <c r="C124" s="177" t="s">
        <v>51</v>
      </c>
      <c r="D124" s="178" t="s">
        <v>194</v>
      </c>
      <c r="E124" s="109">
        <v>705289.25000000105</v>
      </c>
    </row>
    <row r="125" spans="2:5">
      <c r="B125" s="99" t="s">
        <v>17</v>
      </c>
      <c r="C125" s="177" t="s">
        <v>86</v>
      </c>
      <c r="D125" s="178" t="s">
        <v>269</v>
      </c>
      <c r="E125" s="109">
        <v>702222.62919999997</v>
      </c>
    </row>
    <row r="126" spans="2:5">
      <c r="B126" s="99" t="s">
        <v>33</v>
      </c>
      <c r="C126" s="177" t="s">
        <v>44</v>
      </c>
      <c r="D126" s="178" t="s">
        <v>195</v>
      </c>
      <c r="E126" s="109">
        <v>701448.11999999511</v>
      </c>
    </row>
    <row r="127" spans="2:5">
      <c r="B127" s="99" t="s">
        <v>4</v>
      </c>
      <c r="C127" s="177" t="s">
        <v>81</v>
      </c>
      <c r="D127" s="178" t="s">
        <v>204</v>
      </c>
      <c r="E127" s="109">
        <v>699815</v>
      </c>
    </row>
    <row r="128" spans="2:5">
      <c r="B128" s="99" t="s">
        <v>32</v>
      </c>
      <c r="C128" s="177" t="s">
        <v>48</v>
      </c>
      <c r="D128" s="178" t="s">
        <v>313</v>
      </c>
      <c r="E128" s="109">
        <v>698358.49000000092</v>
      </c>
    </row>
    <row r="129" spans="2:5">
      <c r="B129" s="99" t="s">
        <v>33</v>
      </c>
      <c r="C129" s="177" t="s">
        <v>111</v>
      </c>
      <c r="D129" s="178" t="s">
        <v>196</v>
      </c>
      <c r="E129" s="109">
        <v>681087.69999999588</v>
      </c>
    </row>
    <row r="130" spans="2:5">
      <c r="B130" s="99" t="s">
        <v>9</v>
      </c>
      <c r="C130" s="177" t="s">
        <v>42</v>
      </c>
      <c r="D130" s="178" t="s">
        <v>190</v>
      </c>
      <c r="E130" s="109">
        <v>674624.42000001937</v>
      </c>
    </row>
    <row r="131" spans="2:5">
      <c r="B131" s="99" t="s">
        <v>11</v>
      </c>
      <c r="C131" s="177" t="s">
        <v>81</v>
      </c>
      <c r="D131" s="178" t="s">
        <v>204</v>
      </c>
      <c r="E131" s="109">
        <v>664205</v>
      </c>
    </row>
    <row r="132" spans="2:5">
      <c r="B132" s="106" t="s">
        <v>36</v>
      </c>
      <c r="C132" s="177" t="s">
        <v>201</v>
      </c>
      <c r="D132" s="178" t="s">
        <v>343</v>
      </c>
      <c r="E132" s="109">
        <v>633401.6599999998</v>
      </c>
    </row>
    <row r="133" spans="2:5">
      <c r="B133" s="99" t="s">
        <v>7</v>
      </c>
      <c r="C133" s="177" t="s">
        <v>83</v>
      </c>
      <c r="D133" s="178" t="s">
        <v>380</v>
      </c>
      <c r="E133" s="109">
        <v>629474.64999999874</v>
      </c>
    </row>
    <row r="134" spans="2:5">
      <c r="B134" s="99" t="s">
        <v>19</v>
      </c>
      <c r="C134" s="177" t="s">
        <v>82</v>
      </c>
      <c r="D134" s="178" t="s">
        <v>413</v>
      </c>
      <c r="E134" s="109">
        <v>625307.64694502403</v>
      </c>
    </row>
    <row r="135" spans="2:5">
      <c r="B135" s="99" t="s">
        <v>7</v>
      </c>
      <c r="C135" s="177" t="s">
        <v>129</v>
      </c>
      <c r="D135" s="178" t="s">
        <v>381</v>
      </c>
      <c r="E135" s="109">
        <v>617412.47999999986</v>
      </c>
    </row>
    <row r="136" spans="2:5">
      <c r="B136" s="99" t="s">
        <v>19</v>
      </c>
      <c r="C136" s="177" t="s">
        <v>281</v>
      </c>
      <c r="D136" s="178" t="s">
        <v>387</v>
      </c>
      <c r="E136" s="109">
        <v>604095.91605501203</v>
      </c>
    </row>
    <row r="137" spans="2:5">
      <c r="B137" s="99" t="s">
        <v>33</v>
      </c>
      <c r="C137" s="177" t="s">
        <v>70</v>
      </c>
      <c r="D137" s="178" t="s">
        <v>197</v>
      </c>
      <c r="E137" s="109">
        <v>598158.75999992935</v>
      </c>
    </row>
    <row r="138" spans="2:5">
      <c r="B138" s="99" t="s">
        <v>17</v>
      </c>
      <c r="C138" s="177" t="s">
        <v>44</v>
      </c>
      <c r="D138" s="178" t="s">
        <v>267</v>
      </c>
      <c r="E138" s="109">
        <v>591187.95649400004</v>
      </c>
    </row>
    <row r="139" spans="2:5">
      <c r="B139" s="99" t="s">
        <v>4</v>
      </c>
      <c r="C139" s="177" t="s">
        <v>42</v>
      </c>
      <c r="D139" s="178" t="s">
        <v>205</v>
      </c>
      <c r="E139" s="109">
        <v>576300</v>
      </c>
    </row>
    <row r="140" spans="2:5">
      <c r="B140" s="99" t="s">
        <v>4</v>
      </c>
      <c r="C140" s="177" t="s">
        <v>206</v>
      </c>
      <c r="D140" s="178" t="s">
        <v>207</v>
      </c>
      <c r="E140" s="109">
        <v>576243</v>
      </c>
    </row>
    <row r="141" spans="2:5">
      <c r="B141" s="99" t="s">
        <v>21</v>
      </c>
      <c r="C141" s="177" t="s">
        <v>80</v>
      </c>
      <c r="D141" s="178" t="s">
        <v>347</v>
      </c>
      <c r="E141" s="109">
        <v>573285.58063038625</v>
      </c>
    </row>
    <row r="142" spans="2:5">
      <c r="B142" s="106" t="s">
        <v>36</v>
      </c>
      <c r="C142" s="177" t="s">
        <v>65</v>
      </c>
      <c r="D142" s="178" t="s">
        <v>344</v>
      </c>
      <c r="E142" s="109">
        <v>564667.44999999972</v>
      </c>
    </row>
    <row r="143" spans="2:5">
      <c r="B143" s="99" t="s">
        <v>4</v>
      </c>
      <c r="C143" s="177" t="s">
        <v>208</v>
      </c>
      <c r="D143" s="178" t="s">
        <v>209</v>
      </c>
      <c r="E143" s="109">
        <v>563297</v>
      </c>
    </row>
    <row r="144" spans="2:5">
      <c r="B144" s="99" t="s">
        <v>10</v>
      </c>
      <c r="C144" s="177" t="s">
        <v>226</v>
      </c>
      <c r="D144" s="178" t="s">
        <v>227</v>
      </c>
      <c r="E144" s="109">
        <v>547950.4</v>
      </c>
    </row>
    <row r="145" spans="2:5">
      <c r="B145" s="99" t="s">
        <v>19</v>
      </c>
      <c r="C145" s="177" t="s">
        <v>113</v>
      </c>
      <c r="D145" s="178" t="s">
        <v>388</v>
      </c>
      <c r="E145" s="109">
        <v>533629.94999999995</v>
      </c>
    </row>
    <row r="146" spans="2:5">
      <c r="B146" s="99" t="s">
        <v>19</v>
      </c>
      <c r="C146" s="177" t="s">
        <v>81</v>
      </c>
      <c r="D146" s="178" t="s">
        <v>389</v>
      </c>
      <c r="E146" s="109">
        <v>519390.64835252101</v>
      </c>
    </row>
    <row r="147" spans="2:5">
      <c r="B147" s="99" t="s">
        <v>9</v>
      </c>
      <c r="C147" s="177" t="s">
        <v>81</v>
      </c>
      <c r="D147" s="178" t="s">
        <v>243</v>
      </c>
      <c r="E147" s="109">
        <v>512338.53000000108</v>
      </c>
    </row>
    <row r="148" spans="2:5">
      <c r="B148" s="99" t="s">
        <v>18</v>
      </c>
      <c r="C148" s="177" t="s">
        <v>46</v>
      </c>
      <c r="D148" s="178" t="s">
        <v>171</v>
      </c>
      <c r="E148" s="109">
        <v>505242.72527200001</v>
      </c>
    </row>
    <row r="149" spans="2:5">
      <c r="B149" s="99" t="s">
        <v>19</v>
      </c>
      <c r="C149" s="177" t="s">
        <v>112</v>
      </c>
      <c r="D149" s="178" t="s">
        <v>414</v>
      </c>
      <c r="E149" s="109">
        <v>489682.48585269699</v>
      </c>
    </row>
    <row r="150" spans="2:5">
      <c r="B150" s="99" t="s">
        <v>25</v>
      </c>
      <c r="C150" s="177" t="s">
        <v>87</v>
      </c>
      <c r="D150" s="178" t="s">
        <v>393</v>
      </c>
      <c r="E150" s="109">
        <v>479975</v>
      </c>
    </row>
    <row r="151" spans="2:5">
      <c r="B151" s="99" t="s">
        <v>32</v>
      </c>
      <c r="C151" s="177" t="s">
        <v>321</v>
      </c>
      <c r="D151" s="178" t="s">
        <v>322</v>
      </c>
      <c r="E151" s="109">
        <v>479680.08000002406</v>
      </c>
    </row>
    <row r="152" spans="2:5">
      <c r="B152" s="99" t="s">
        <v>9</v>
      </c>
      <c r="C152" s="177" t="s">
        <v>311</v>
      </c>
      <c r="D152" s="178" t="s">
        <v>403</v>
      </c>
      <c r="E152" s="109">
        <v>472220.44999999908</v>
      </c>
    </row>
    <row r="153" spans="2:5">
      <c r="B153" s="106" t="s">
        <v>36</v>
      </c>
      <c r="C153" s="177" t="s">
        <v>50</v>
      </c>
      <c r="D153" s="178" t="s">
        <v>345</v>
      </c>
      <c r="E153" s="109">
        <v>459504.99</v>
      </c>
    </row>
    <row r="154" spans="2:5">
      <c r="B154" s="99" t="s">
        <v>16</v>
      </c>
      <c r="C154" s="177" t="s">
        <v>56</v>
      </c>
      <c r="D154" s="178" t="s">
        <v>167</v>
      </c>
      <c r="E154" s="109">
        <v>451083.76</v>
      </c>
    </row>
    <row r="155" spans="2:5">
      <c r="B155" s="99" t="s">
        <v>11</v>
      </c>
      <c r="C155" s="177" t="s">
        <v>79</v>
      </c>
      <c r="D155" s="178" t="s">
        <v>277</v>
      </c>
      <c r="E155" s="109">
        <v>450869</v>
      </c>
    </row>
    <row r="156" spans="2:5">
      <c r="B156" s="99" t="s">
        <v>11</v>
      </c>
      <c r="C156" s="177" t="s">
        <v>87</v>
      </c>
      <c r="D156" s="178" t="s">
        <v>408</v>
      </c>
      <c r="E156" s="109">
        <v>446804</v>
      </c>
    </row>
    <row r="157" spans="2:5">
      <c r="B157" s="99" t="s">
        <v>10</v>
      </c>
      <c r="C157" s="177" t="s">
        <v>86</v>
      </c>
      <c r="D157" s="178" t="s">
        <v>228</v>
      </c>
      <c r="E157" s="109">
        <v>437317.14</v>
      </c>
    </row>
    <row r="158" spans="2:5">
      <c r="B158" s="99" t="s">
        <v>11</v>
      </c>
      <c r="C158" s="177" t="s">
        <v>85</v>
      </c>
      <c r="D158" s="178" t="s">
        <v>409</v>
      </c>
      <c r="E158" s="109">
        <v>432294</v>
      </c>
    </row>
    <row r="159" spans="2:5">
      <c r="B159" s="99" t="s">
        <v>4</v>
      </c>
      <c r="C159" s="177" t="s">
        <v>210</v>
      </c>
      <c r="D159" s="178" t="s">
        <v>211</v>
      </c>
      <c r="E159" s="109">
        <v>429497</v>
      </c>
    </row>
    <row r="160" spans="2:5">
      <c r="B160" s="99" t="s">
        <v>10</v>
      </c>
      <c r="C160" s="177" t="s">
        <v>229</v>
      </c>
      <c r="D160" s="178" t="s">
        <v>230</v>
      </c>
      <c r="E160" s="109">
        <v>422205.96</v>
      </c>
    </row>
    <row r="161" spans="2:5">
      <c r="B161" s="106" t="s">
        <v>4</v>
      </c>
      <c r="C161" s="177" t="s">
        <v>212</v>
      </c>
      <c r="D161" s="178" t="s">
        <v>213</v>
      </c>
      <c r="E161" s="109">
        <v>415910</v>
      </c>
    </row>
    <row r="162" spans="2:5">
      <c r="B162" s="99" t="s">
        <v>32</v>
      </c>
      <c r="C162" s="177" t="s">
        <v>214</v>
      </c>
      <c r="D162" s="178" t="s">
        <v>323</v>
      </c>
      <c r="E162" s="109">
        <v>411584.65000002389</v>
      </c>
    </row>
    <row r="163" spans="2:5">
      <c r="B163" s="99" t="s">
        <v>10</v>
      </c>
      <c r="C163" s="177" t="s">
        <v>48</v>
      </c>
      <c r="D163" s="178" t="s">
        <v>231</v>
      </c>
      <c r="E163" s="109">
        <v>411437.86</v>
      </c>
    </row>
    <row r="164" spans="2:5">
      <c r="B164" s="99" t="s">
        <v>11</v>
      </c>
      <c r="C164" s="177" t="s">
        <v>80</v>
      </c>
      <c r="D164" s="178" t="s">
        <v>410</v>
      </c>
      <c r="E164" s="109">
        <v>406258</v>
      </c>
    </row>
    <row r="165" spans="2:5">
      <c r="B165" s="99" t="s">
        <v>16</v>
      </c>
      <c r="C165" s="177" t="s">
        <v>75</v>
      </c>
      <c r="D165" s="178" t="s">
        <v>175</v>
      </c>
      <c r="E165" s="109">
        <v>403540.69</v>
      </c>
    </row>
    <row r="166" spans="2:5">
      <c r="B166" s="99" t="s">
        <v>9</v>
      </c>
      <c r="C166" s="177" t="s">
        <v>104</v>
      </c>
      <c r="D166" s="178" t="s">
        <v>320</v>
      </c>
      <c r="E166" s="109">
        <v>402943.93999999942</v>
      </c>
    </row>
    <row r="167" spans="2:5">
      <c r="B167" s="99" t="s">
        <v>22</v>
      </c>
      <c r="C167" s="177" t="s">
        <v>44</v>
      </c>
      <c r="D167" s="178" t="s">
        <v>256</v>
      </c>
      <c r="E167" s="109">
        <v>402614.75</v>
      </c>
    </row>
    <row r="168" spans="2:5">
      <c r="B168" s="99" t="s">
        <v>32</v>
      </c>
      <c r="C168" s="177" t="s">
        <v>226</v>
      </c>
      <c r="D168" s="178" t="s">
        <v>227</v>
      </c>
      <c r="E168" s="109">
        <v>399854.23999999597</v>
      </c>
    </row>
    <row r="169" spans="2:5">
      <c r="B169" s="106" t="s">
        <v>36</v>
      </c>
      <c r="C169" s="177" t="s">
        <v>71</v>
      </c>
      <c r="D169" s="178" t="s">
        <v>346</v>
      </c>
      <c r="E169" s="109">
        <v>395051.97</v>
      </c>
    </row>
    <row r="170" spans="2:5">
      <c r="B170" s="99" t="s">
        <v>10</v>
      </c>
      <c r="C170" s="177" t="s">
        <v>232</v>
      </c>
      <c r="D170" s="178" t="s">
        <v>233</v>
      </c>
      <c r="E170" s="109">
        <v>389102.35</v>
      </c>
    </row>
    <row r="171" spans="2:5">
      <c r="B171" s="99" t="s">
        <v>32</v>
      </c>
      <c r="C171" s="177" t="s">
        <v>84</v>
      </c>
      <c r="D171" s="178" t="s">
        <v>316</v>
      </c>
      <c r="E171" s="109">
        <v>388116.4400000039</v>
      </c>
    </row>
    <row r="172" spans="2:5">
      <c r="B172" s="99" t="s">
        <v>4</v>
      </c>
      <c r="C172" s="177" t="s">
        <v>214</v>
      </c>
      <c r="D172" s="178" t="s">
        <v>215</v>
      </c>
      <c r="E172" s="109">
        <v>382412</v>
      </c>
    </row>
    <row r="173" spans="2:5">
      <c r="B173" s="99" t="s">
        <v>32</v>
      </c>
      <c r="C173" s="177" t="s">
        <v>121</v>
      </c>
      <c r="D173" s="178" t="s">
        <v>234</v>
      </c>
      <c r="E173" s="109">
        <v>375924.69999999809</v>
      </c>
    </row>
    <row r="174" spans="2:5">
      <c r="B174" s="99" t="s">
        <v>11</v>
      </c>
      <c r="C174" s="177" t="s">
        <v>48</v>
      </c>
      <c r="D174" s="178" t="s">
        <v>411</v>
      </c>
      <c r="E174" s="109">
        <v>374665</v>
      </c>
    </row>
    <row r="175" spans="2:5">
      <c r="B175" s="99" t="s">
        <v>10</v>
      </c>
      <c r="C175" s="177" t="s">
        <v>121</v>
      </c>
      <c r="D175" s="178" t="s">
        <v>234</v>
      </c>
      <c r="E175" s="109">
        <v>370341.26</v>
      </c>
    </row>
    <row r="176" spans="2:5">
      <c r="B176" s="99" t="s">
        <v>37</v>
      </c>
      <c r="C176" s="177" t="s">
        <v>250</v>
      </c>
      <c r="D176" s="178" t="s">
        <v>360</v>
      </c>
      <c r="E176" s="117">
        <v>362243.18170000002</v>
      </c>
    </row>
    <row r="177" spans="2:5">
      <c r="B177" s="99" t="s">
        <v>33</v>
      </c>
      <c r="C177" s="177" t="s">
        <v>43</v>
      </c>
      <c r="D177" s="178" t="s">
        <v>198</v>
      </c>
      <c r="E177" s="109">
        <v>354131.26000000018</v>
      </c>
    </row>
    <row r="178" spans="2:5">
      <c r="B178" s="99" t="s">
        <v>25</v>
      </c>
      <c r="C178" s="177" t="s">
        <v>93</v>
      </c>
      <c r="D178" s="178" t="s">
        <v>394</v>
      </c>
      <c r="E178" s="109">
        <v>351252</v>
      </c>
    </row>
    <row r="179" spans="2:5">
      <c r="B179" s="99" t="s">
        <v>25</v>
      </c>
      <c r="C179" s="177" t="s">
        <v>85</v>
      </c>
      <c r="D179" s="178" t="s">
        <v>395</v>
      </c>
      <c r="E179" s="109">
        <v>350020</v>
      </c>
    </row>
    <row r="180" spans="2:5">
      <c r="B180" s="99" t="s">
        <v>25</v>
      </c>
      <c r="C180" s="177" t="s">
        <v>84</v>
      </c>
      <c r="D180" s="178" t="s">
        <v>396</v>
      </c>
      <c r="E180" s="109">
        <v>339422</v>
      </c>
    </row>
    <row r="181" spans="2:5">
      <c r="B181" s="99" t="s">
        <v>17</v>
      </c>
      <c r="C181" s="177" t="s">
        <v>46</v>
      </c>
      <c r="D181" s="178" t="s">
        <v>171</v>
      </c>
      <c r="E181" s="109">
        <v>335726.09353800002</v>
      </c>
    </row>
    <row r="182" spans="2:5">
      <c r="B182" s="99" t="s">
        <v>25</v>
      </c>
      <c r="C182" s="177" t="s">
        <v>214</v>
      </c>
      <c r="D182" s="178" t="s">
        <v>397</v>
      </c>
      <c r="E182" s="109">
        <v>328965</v>
      </c>
    </row>
    <row r="183" spans="2:5">
      <c r="B183" s="99" t="s">
        <v>25</v>
      </c>
      <c r="C183" s="177" t="s">
        <v>79</v>
      </c>
      <c r="D183" s="178" t="s">
        <v>398</v>
      </c>
      <c r="E183" s="109">
        <v>316433</v>
      </c>
    </row>
    <row r="184" spans="2:5">
      <c r="B184" s="99" t="s">
        <v>11</v>
      </c>
      <c r="C184" s="177" t="s">
        <v>278</v>
      </c>
      <c r="D184" s="178" t="s">
        <v>279</v>
      </c>
      <c r="E184" s="109">
        <v>314528</v>
      </c>
    </row>
    <row r="185" spans="2:5">
      <c r="B185" s="99" t="s">
        <v>37</v>
      </c>
      <c r="C185" s="177" t="s">
        <v>251</v>
      </c>
      <c r="D185" s="178" t="s">
        <v>361</v>
      </c>
      <c r="E185" s="117">
        <v>314281.67949999997</v>
      </c>
    </row>
    <row r="186" spans="2:5">
      <c r="B186" s="99" t="s">
        <v>11</v>
      </c>
      <c r="C186" s="177" t="s">
        <v>214</v>
      </c>
      <c r="D186" s="178" t="s">
        <v>215</v>
      </c>
      <c r="E186" s="109">
        <v>313735</v>
      </c>
    </row>
    <row r="187" spans="2:5">
      <c r="B187" s="99" t="s">
        <v>25</v>
      </c>
      <c r="C187" s="177" t="s">
        <v>99</v>
      </c>
      <c r="D187" s="178" t="s">
        <v>399</v>
      </c>
      <c r="E187" s="109">
        <v>295085</v>
      </c>
    </row>
    <row r="188" spans="2:5" ht="27.6">
      <c r="B188" s="99" t="s">
        <v>22</v>
      </c>
      <c r="C188" s="177" t="s">
        <v>83</v>
      </c>
      <c r="D188" s="178" t="s">
        <v>257</v>
      </c>
      <c r="E188" s="109">
        <v>286284.19</v>
      </c>
    </row>
    <row r="189" spans="2:5" ht="27.6">
      <c r="B189" s="99" t="s">
        <v>16</v>
      </c>
      <c r="C189" s="177" t="s">
        <v>68</v>
      </c>
      <c r="D189" s="178" t="s">
        <v>223</v>
      </c>
      <c r="E189" s="109">
        <v>283216.32280000002</v>
      </c>
    </row>
    <row r="190" spans="2:5">
      <c r="B190" s="99" t="s">
        <v>10</v>
      </c>
      <c r="C190" s="177" t="s">
        <v>219</v>
      </c>
      <c r="D190" s="178" t="s">
        <v>235</v>
      </c>
      <c r="E190" s="109">
        <v>282391.15999999997</v>
      </c>
    </row>
    <row r="191" spans="2:5">
      <c r="B191" s="99" t="s">
        <v>7</v>
      </c>
      <c r="C191" s="177" t="s">
        <v>276</v>
      </c>
      <c r="D191" s="178" t="s">
        <v>382</v>
      </c>
      <c r="E191" s="109">
        <v>277844.91999999993</v>
      </c>
    </row>
    <row r="192" spans="2:5">
      <c r="B192" s="99" t="s">
        <v>19</v>
      </c>
      <c r="C192" s="177" t="s">
        <v>282</v>
      </c>
      <c r="D192" s="178" t="s">
        <v>390</v>
      </c>
      <c r="E192" s="109">
        <v>271744.15770302003</v>
      </c>
    </row>
    <row r="193" spans="2:5">
      <c r="B193" s="99" t="s">
        <v>21</v>
      </c>
      <c r="C193" s="177" t="s">
        <v>56</v>
      </c>
      <c r="D193" s="178" t="s">
        <v>348</v>
      </c>
      <c r="E193" s="109">
        <v>267504.83787717996</v>
      </c>
    </row>
    <row r="194" spans="2:5">
      <c r="B194" s="99" t="s">
        <v>20</v>
      </c>
      <c r="C194" s="177" t="s">
        <v>183</v>
      </c>
      <c r="D194" s="178" t="s">
        <v>370</v>
      </c>
      <c r="E194" s="109">
        <v>266653</v>
      </c>
    </row>
    <row r="195" spans="2:5">
      <c r="B195" s="99" t="s">
        <v>20</v>
      </c>
      <c r="C195" s="177" t="s">
        <v>93</v>
      </c>
      <c r="D195" s="178" t="s">
        <v>371</v>
      </c>
      <c r="E195" s="109">
        <v>266443</v>
      </c>
    </row>
    <row r="196" spans="2:5">
      <c r="B196" s="99" t="s">
        <v>37</v>
      </c>
      <c r="C196" s="177" t="s">
        <v>252</v>
      </c>
      <c r="D196" s="178" t="s">
        <v>362</v>
      </c>
      <c r="E196" s="117">
        <v>259328.56520000001</v>
      </c>
    </row>
    <row r="197" spans="2:5">
      <c r="B197" s="99" t="s">
        <v>16</v>
      </c>
      <c r="C197" s="177" t="s">
        <v>61</v>
      </c>
      <c r="D197" s="178" t="s">
        <v>224</v>
      </c>
      <c r="E197" s="109">
        <v>257232.92</v>
      </c>
    </row>
    <row r="198" spans="2:5">
      <c r="B198" s="99" t="s">
        <v>10</v>
      </c>
      <c r="C198" s="177" t="s">
        <v>236</v>
      </c>
      <c r="D198" s="178" t="s">
        <v>237</v>
      </c>
      <c r="E198" s="109">
        <v>253453.91</v>
      </c>
    </row>
    <row r="199" spans="2:5">
      <c r="B199" s="99" t="s">
        <v>16</v>
      </c>
      <c r="C199" s="177" t="s">
        <v>214</v>
      </c>
      <c r="D199" s="178" t="s">
        <v>225</v>
      </c>
      <c r="E199" s="109">
        <v>250598.04</v>
      </c>
    </row>
    <row r="200" spans="2:5">
      <c r="B200" s="99" t="s">
        <v>10</v>
      </c>
      <c r="C200" s="177" t="s">
        <v>238</v>
      </c>
      <c r="D200" s="178" t="s">
        <v>239</v>
      </c>
      <c r="E200" s="109">
        <v>249750.09</v>
      </c>
    </row>
    <row r="201" spans="2:5">
      <c r="B201" s="106" t="s">
        <v>26</v>
      </c>
      <c r="C201" s="177" t="s">
        <v>91</v>
      </c>
      <c r="D201" s="178" t="s">
        <v>355</v>
      </c>
      <c r="E201" s="109">
        <v>248962</v>
      </c>
    </row>
    <row r="202" spans="2:5">
      <c r="B202" s="99" t="s">
        <v>7</v>
      </c>
      <c r="C202" s="177" t="s">
        <v>154</v>
      </c>
      <c r="D202" s="178" t="s">
        <v>383</v>
      </c>
      <c r="E202" s="109">
        <v>243742.64999999979</v>
      </c>
    </row>
    <row r="203" spans="2:5">
      <c r="B203" s="99" t="s">
        <v>19</v>
      </c>
      <c r="C203" s="177" t="s">
        <v>112</v>
      </c>
      <c r="D203" s="178" t="s">
        <v>391</v>
      </c>
      <c r="E203" s="109">
        <v>243411.32089398001</v>
      </c>
    </row>
    <row r="204" spans="2:5">
      <c r="B204" s="99" t="s">
        <v>7</v>
      </c>
      <c r="C204" s="177" t="s">
        <v>42</v>
      </c>
      <c r="D204" s="178" t="s">
        <v>190</v>
      </c>
      <c r="E204" s="109">
        <v>235331.87000000192</v>
      </c>
    </row>
    <row r="205" spans="2:5">
      <c r="B205" s="99" t="s">
        <v>15</v>
      </c>
      <c r="C205" s="177" t="s">
        <v>214</v>
      </c>
      <c r="D205" s="178" t="s">
        <v>323</v>
      </c>
      <c r="E205" s="109">
        <v>218765.98999999897</v>
      </c>
    </row>
    <row r="206" spans="2:5">
      <c r="B206" s="99" t="s">
        <v>37</v>
      </c>
      <c r="C206" s="177" t="s">
        <v>253</v>
      </c>
      <c r="D206" s="178" t="s">
        <v>363</v>
      </c>
      <c r="E206" s="117">
        <v>216509.69449999998</v>
      </c>
    </row>
    <row r="207" spans="2:5" ht="27.6">
      <c r="B207" s="99" t="s">
        <v>22</v>
      </c>
      <c r="C207" s="177" t="s">
        <v>81</v>
      </c>
      <c r="D207" s="178" t="s">
        <v>258</v>
      </c>
      <c r="E207" s="109">
        <v>214291.6</v>
      </c>
    </row>
    <row r="208" spans="2:5">
      <c r="B208" s="99" t="s">
        <v>25</v>
      </c>
      <c r="C208" s="177" t="s">
        <v>278</v>
      </c>
      <c r="D208" s="178" t="s">
        <v>400</v>
      </c>
      <c r="E208" s="109">
        <v>211349</v>
      </c>
    </row>
    <row r="209" spans="2:5">
      <c r="B209" s="99" t="s">
        <v>10</v>
      </c>
      <c r="C209" s="177" t="s">
        <v>68</v>
      </c>
      <c r="D209" s="178" t="s">
        <v>240</v>
      </c>
      <c r="E209" s="109">
        <v>211165.1</v>
      </c>
    </row>
    <row r="210" spans="2:5">
      <c r="B210" s="99" t="s">
        <v>25</v>
      </c>
      <c r="C210" s="177" t="s">
        <v>143</v>
      </c>
      <c r="D210" s="178" t="s">
        <v>401</v>
      </c>
      <c r="E210" s="109">
        <v>205392</v>
      </c>
    </row>
    <row r="211" spans="2:5">
      <c r="B211" s="99" t="s">
        <v>13</v>
      </c>
      <c r="C211" s="177" t="s">
        <v>149</v>
      </c>
      <c r="D211" s="178" t="s">
        <v>176</v>
      </c>
      <c r="E211" s="109">
        <v>189731.03940000001</v>
      </c>
    </row>
    <row r="212" spans="2:5">
      <c r="B212" s="99" t="s">
        <v>7</v>
      </c>
      <c r="C212" s="177" t="s">
        <v>103</v>
      </c>
      <c r="D212" s="178" t="s">
        <v>384</v>
      </c>
      <c r="E212" s="109">
        <v>187866.35000000006</v>
      </c>
    </row>
    <row r="213" spans="2:5" ht="27.6">
      <c r="B213" s="99" t="s">
        <v>22</v>
      </c>
      <c r="C213" s="177" t="s">
        <v>103</v>
      </c>
      <c r="D213" s="178" t="s">
        <v>259</v>
      </c>
      <c r="E213" s="109">
        <v>178284.68</v>
      </c>
    </row>
    <row r="214" spans="2:5">
      <c r="B214" s="99" t="s">
        <v>37</v>
      </c>
      <c r="C214" s="177" t="s">
        <v>216</v>
      </c>
      <c r="D214" s="178" t="s">
        <v>364</v>
      </c>
      <c r="E214" s="117">
        <v>175857.18549999999</v>
      </c>
    </row>
    <row r="215" spans="2:5">
      <c r="B215" s="99" t="s">
        <v>13</v>
      </c>
      <c r="C215" s="177" t="s">
        <v>177</v>
      </c>
      <c r="D215" s="178" t="s">
        <v>178</v>
      </c>
      <c r="E215" s="109">
        <v>163571.9553</v>
      </c>
    </row>
    <row r="216" spans="2:5">
      <c r="B216" s="99" t="s">
        <v>37</v>
      </c>
      <c r="C216" s="177" t="s">
        <v>254</v>
      </c>
      <c r="D216" s="178" t="s">
        <v>365</v>
      </c>
      <c r="E216" s="117">
        <v>151065.38030000002</v>
      </c>
    </row>
    <row r="217" spans="2:5">
      <c r="B217" s="99" t="s">
        <v>22</v>
      </c>
      <c r="C217" s="177" t="s">
        <v>42</v>
      </c>
      <c r="D217" s="178" t="s">
        <v>260</v>
      </c>
      <c r="E217" s="109">
        <v>149368.44</v>
      </c>
    </row>
    <row r="218" spans="2:5">
      <c r="B218" s="99" t="s">
        <v>37</v>
      </c>
      <c r="C218" s="177" t="s">
        <v>179</v>
      </c>
      <c r="D218" s="178" t="s">
        <v>366</v>
      </c>
      <c r="E218" s="117">
        <v>130387.7267</v>
      </c>
    </row>
    <row r="219" spans="2:5">
      <c r="B219" s="99" t="s">
        <v>21</v>
      </c>
      <c r="C219" s="177" t="s">
        <v>79</v>
      </c>
      <c r="D219" s="178" t="s">
        <v>349</v>
      </c>
      <c r="E219" s="109">
        <v>118295.98465114979</v>
      </c>
    </row>
    <row r="220" spans="2:5">
      <c r="B220" s="99" t="s">
        <v>37</v>
      </c>
      <c r="C220" s="177" t="s">
        <v>255</v>
      </c>
      <c r="D220" s="178" t="s">
        <v>367</v>
      </c>
      <c r="E220" s="117">
        <v>102667.8893</v>
      </c>
    </row>
    <row r="221" spans="2:5">
      <c r="B221" s="99" t="s">
        <v>13</v>
      </c>
      <c r="C221" s="177" t="s">
        <v>179</v>
      </c>
      <c r="D221" s="178" t="s">
        <v>180</v>
      </c>
      <c r="E221" s="109">
        <v>100314.42180000001</v>
      </c>
    </row>
    <row r="222" spans="2:5">
      <c r="B222" s="99" t="s">
        <v>13</v>
      </c>
      <c r="C222" s="177" t="s">
        <v>149</v>
      </c>
      <c r="D222" s="178" t="s">
        <v>181</v>
      </c>
      <c r="E222" s="109">
        <v>90900.942600000009</v>
      </c>
    </row>
    <row r="223" spans="2:5">
      <c r="B223" s="99" t="s">
        <v>13</v>
      </c>
      <c r="C223" s="177" t="s">
        <v>93</v>
      </c>
      <c r="D223" s="178" t="s">
        <v>182</v>
      </c>
      <c r="E223" s="109">
        <v>79685.602800000008</v>
      </c>
    </row>
    <row r="224" spans="2:5">
      <c r="B224" s="99" t="s">
        <v>13</v>
      </c>
      <c r="C224" s="177" t="s">
        <v>183</v>
      </c>
      <c r="D224" s="178" t="s">
        <v>184</v>
      </c>
      <c r="E224" s="109">
        <v>76139.4954</v>
      </c>
    </row>
    <row r="225" spans="2:5">
      <c r="B225" s="99" t="s">
        <v>15</v>
      </c>
      <c r="C225" s="177" t="s">
        <v>84</v>
      </c>
      <c r="D225" s="178" t="s">
        <v>316</v>
      </c>
      <c r="E225" s="109">
        <v>69321.609999999855</v>
      </c>
    </row>
    <row r="226" spans="2:5">
      <c r="B226" s="99" t="s">
        <v>21</v>
      </c>
      <c r="C226" s="177" t="s">
        <v>160</v>
      </c>
      <c r="D226" s="178" t="s">
        <v>347</v>
      </c>
      <c r="E226" s="109">
        <v>61163.642748358769</v>
      </c>
    </row>
    <row r="227" spans="2:5">
      <c r="B227" s="99" t="s">
        <v>13</v>
      </c>
      <c r="C227" s="177" t="s">
        <v>179</v>
      </c>
      <c r="D227" s="178" t="s">
        <v>185</v>
      </c>
      <c r="E227" s="109">
        <v>55104.301200000002</v>
      </c>
    </row>
    <row r="228" spans="2:5">
      <c r="B228" s="99" t="s">
        <v>13</v>
      </c>
      <c r="C228" s="177" t="s">
        <v>183</v>
      </c>
      <c r="D228" s="178" t="s">
        <v>186</v>
      </c>
      <c r="E228" s="109">
        <v>54945.313500000004</v>
      </c>
    </row>
    <row r="229" spans="2:5">
      <c r="B229" s="99" t="s">
        <v>22</v>
      </c>
      <c r="C229" s="177" t="s">
        <v>46</v>
      </c>
      <c r="D229" s="178" t="s">
        <v>261</v>
      </c>
      <c r="E229" s="109">
        <v>53829.17</v>
      </c>
    </row>
    <row r="230" spans="2:5">
      <c r="B230" s="99" t="s">
        <v>20</v>
      </c>
      <c r="C230" s="177" t="s">
        <v>270</v>
      </c>
      <c r="D230" s="178" t="s">
        <v>372</v>
      </c>
      <c r="E230" s="109">
        <v>51822</v>
      </c>
    </row>
    <row r="231" spans="2:5">
      <c r="B231" s="99" t="s">
        <v>15</v>
      </c>
      <c r="C231" s="177" t="s">
        <v>324</v>
      </c>
      <c r="D231" s="178" t="s">
        <v>325</v>
      </c>
      <c r="E231" s="109">
        <v>49518.600000000195</v>
      </c>
    </row>
    <row r="232" spans="2:5">
      <c r="B232" s="99" t="s">
        <v>22</v>
      </c>
      <c r="C232" s="177" t="s">
        <v>129</v>
      </c>
      <c r="D232" s="178" t="s">
        <v>262</v>
      </c>
      <c r="E232" s="109">
        <v>48626.45</v>
      </c>
    </row>
    <row r="233" spans="2:5" ht="27.6">
      <c r="B233" s="99" t="s">
        <v>22</v>
      </c>
      <c r="C233" s="177" t="s">
        <v>101</v>
      </c>
      <c r="D233" s="178" t="s">
        <v>263</v>
      </c>
      <c r="E233" s="109">
        <v>48190.44</v>
      </c>
    </row>
    <row r="234" spans="2:5">
      <c r="B234" s="99" t="s">
        <v>23</v>
      </c>
      <c r="C234" s="177" t="s">
        <v>42</v>
      </c>
      <c r="D234" s="178" t="s">
        <v>283</v>
      </c>
      <c r="E234" s="109">
        <v>44281.8</v>
      </c>
    </row>
    <row r="235" spans="2:5" ht="27.6">
      <c r="B235" s="99" t="s">
        <v>22</v>
      </c>
      <c r="C235" s="177" t="s">
        <v>264</v>
      </c>
      <c r="D235" s="178" t="s">
        <v>265</v>
      </c>
      <c r="E235" s="109">
        <v>42642.65</v>
      </c>
    </row>
    <row r="236" spans="2:5">
      <c r="B236" s="99" t="s">
        <v>22</v>
      </c>
      <c r="C236" s="177" t="s">
        <v>104</v>
      </c>
      <c r="D236" s="178" t="s">
        <v>266</v>
      </c>
      <c r="E236" s="109">
        <v>38111.949999999997</v>
      </c>
    </row>
    <row r="237" spans="2:5">
      <c r="B237" s="99" t="s">
        <v>13</v>
      </c>
      <c r="C237" s="177" t="s">
        <v>149</v>
      </c>
      <c r="D237" s="178" t="s">
        <v>187</v>
      </c>
      <c r="E237" s="109">
        <v>33839.751300000004</v>
      </c>
    </row>
    <row r="238" spans="2:5">
      <c r="B238" s="99" t="s">
        <v>13</v>
      </c>
      <c r="C238" s="177" t="s">
        <v>149</v>
      </c>
      <c r="D238" s="178" t="s">
        <v>188</v>
      </c>
      <c r="E238" s="109">
        <v>33796.870800000004</v>
      </c>
    </row>
    <row r="239" spans="2:5">
      <c r="B239" s="99" t="s">
        <v>20</v>
      </c>
      <c r="C239" s="177" t="s">
        <v>98</v>
      </c>
      <c r="D239" s="178" t="s">
        <v>373</v>
      </c>
      <c r="E239" s="109">
        <v>30992</v>
      </c>
    </row>
    <row r="240" spans="2:5">
      <c r="B240" s="99" t="s">
        <v>15</v>
      </c>
      <c r="C240" s="177" t="s">
        <v>326</v>
      </c>
      <c r="D240" s="178" t="s">
        <v>327</v>
      </c>
      <c r="E240" s="109">
        <v>29873.219999999925</v>
      </c>
    </row>
    <row r="241" spans="2:5">
      <c r="B241" s="99" t="s">
        <v>15</v>
      </c>
      <c r="C241" s="177" t="s">
        <v>219</v>
      </c>
      <c r="D241" s="178" t="s">
        <v>235</v>
      </c>
      <c r="E241" s="109">
        <v>26604.979999999981</v>
      </c>
    </row>
    <row r="242" spans="2:5">
      <c r="B242" s="99" t="s">
        <v>26</v>
      </c>
      <c r="C242" s="177" t="s">
        <v>93</v>
      </c>
      <c r="D242" s="178" t="s">
        <v>356</v>
      </c>
      <c r="E242" s="109">
        <v>24449</v>
      </c>
    </row>
    <row r="243" spans="2:5">
      <c r="B243" s="99" t="s">
        <v>20</v>
      </c>
      <c r="C243" s="177" t="s">
        <v>91</v>
      </c>
      <c r="D243" s="178" t="s">
        <v>415</v>
      </c>
      <c r="E243" s="109">
        <v>23369</v>
      </c>
    </row>
    <row r="244" spans="2:5">
      <c r="B244" s="99" t="s">
        <v>21</v>
      </c>
      <c r="C244" s="177" t="s">
        <v>214</v>
      </c>
      <c r="D244" s="178" t="s">
        <v>350</v>
      </c>
      <c r="E244" s="109">
        <v>20227.953305675972</v>
      </c>
    </row>
    <row r="245" spans="2:5">
      <c r="B245" s="99" t="s">
        <v>15</v>
      </c>
      <c r="C245" s="177" t="s">
        <v>218</v>
      </c>
      <c r="D245" s="178" t="s">
        <v>328</v>
      </c>
      <c r="E245" s="109">
        <v>17077.249999999993</v>
      </c>
    </row>
    <row r="246" spans="2:5">
      <c r="B246" s="99" t="s">
        <v>15</v>
      </c>
      <c r="C246" s="177" t="s">
        <v>329</v>
      </c>
      <c r="D246" s="178" t="s">
        <v>330</v>
      </c>
      <c r="E246" s="109">
        <v>16448.900000000005</v>
      </c>
    </row>
    <row r="247" spans="2:5">
      <c r="B247" s="99" t="s">
        <v>21</v>
      </c>
      <c r="C247" s="177" t="s">
        <v>50</v>
      </c>
      <c r="D247" s="178" t="s">
        <v>351</v>
      </c>
      <c r="E247" s="109">
        <v>16403.189999999995</v>
      </c>
    </row>
    <row r="248" spans="2:5">
      <c r="B248" s="99" t="s">
        <v>15</v>
      </c>
      <c r="C248" s="177" t="s">
        <v>217</v>
      </c>
      <c r="D248" s="178" t="s">
        <v>331</v>
      </c>
      <c r="E248" s="109">
        <v>14713.98000000002</v>
      </c>
    </row>
    <row r="249" spans="2:5">
      <c r="B249" s="99" t="s">
        <v>21</v>
      </c>
      <c r="C249" s="177" t="s">
        <v>216</v>
      </c>
      <c r="D249" s="178" t="s">
        <v>352</v>
      </c>
      <c r="E249" s="109">
        <v>14489.15988856337</v>
      </c>
    </row>
    <row r="250" spans="2:5">
      <c r="B250" s="99" t="s">
        <v>23</v>
      </c>
      <c r="C250" s="177" t="s">
        <v>68</v>
      </c>
      <c r="D250" s="178" t="s">
        <v>284</v>
      </c>
      <c r="E250" s="109">
        <v>14319.31</v>
      </c>
    </row>
    <row r="251" spans="2:5">
      <c r="B251" s="99" t="s">
        <v>21</v>
      </c>
      <c r="C251" s="177" t="s">
        <v>217</v>
      </c>
      <c r="D251" s="178" t="s">
        <v>353</v>
      </c>
      <c r="E251" s="109">
        <v>13691.492412188049</v>
      </c>
    </row>
    <row r="252" spans="2:5" ht="27.6">
      <c r="B252" s="99" t="s">
        <v>23</v>
      </c>
      <c r="C252" s="177" t="s">
        <v>226</v>
      </c>
      <c r="D252" s="178" t="s">
        <v>285</v>
      </c>
      <c r="E252" s="109">
        <v>13542.76</v>
      </c>
    </row>
    <row r="253" spans="2:5">
      <c r="B253" s="99" t="s">
        <v>21</v>
      </c>
      <c r="C253" s="177" t="s">
        <v>218</v>
      </c>
      <c r="D253" s="178" t="s">
        <v>354</v>
      </c>
      <c r="E253" s="109">
        <v>13195.311485470138</v>
      </c>
    </row>
    <row r="254" spans="2:5">
      <c r="B254" s="99" t="s">
        <v>15</v>
      </c>
      <c r="C254" s="177" t="s">
        <v>79</v>
      </c>
      <c r="D254" s="178" t="s">
        <v>332</v>
      </c>
      <c r="E254" s="109">
        <v>13136.210000000116</v>
      </c>
    </row>
    <row r="255" spans="2:5">
      <c r="B255" s="99" t="s">
        <v>20</v>
      </c>
      <c r="C255" s="177" t="s">
        <v>271</v>
      </c>
      <c r="D255" s="178" t="s">
        <v>374</v>
      </c>
      <c r="E255" s="109">
        <v>12683</v>
      </c>
    </row>
    <row r="256" spans="2:5">
      <c r="B256" s="99" t="s">
        <v>15</v>
      </c>
      <c r="C256" s="177" t="s">
        <v>120</v>
      </c>
      <c r="D256" s="178" t="s">
        <v>333</v>
      </c>
      <c r="E256" s="109">
        <v>12320.229999999996</v>
      </c>
    </row>
    <row r="257" spans="2:5">
      <c r="B257" s="99" t="s">
        <v>23</v>
      </c>
      <c r="C257" s="177" t="s">
        <v>121</v>
      </c>
      <c r="D257" s="178" t="s">
        <v>286</v>
      </c>
      <c r="E257" s="109">
        <v>10350.66</v>
      </c>
    </row>
    <row r="258" spans="2:5">
      <c r="B258" s="99" t="s">
        <v>23</v>
      </c>
      <c r="C258" s="177" t="s">
        <v>287</v>
      </c>
      <c r="D258" s="178" t="s">
        <v>288</v>
      </c>
      <c r="E258" s="109">
        <v>10062.36</v>
      </c>
    </row>
    <row r="259" spans="2:5">
      <c r="B259" s="99" t="s">
        <v>23</v>
      </c>
      <c r="C259" s="177" t="s">
        <v>238</v>
      </c>
      <c r="D259" s="178" t="s">
        <v>289</v>
      </c>
      <c r="E259" s="109">
        <v>9745.14</v>
      </c>
    </row>
    <row r="260" spans="2:5">
      <c r="B260" s="99" t="s">
        <v>21</v>
      </c>
      <c r="C260" s="177" t="s">
        <v>219</v>
      </c>
      <c r="D260" s="178" t="s">
        <v>416</v>
      </c>
      <c r="E260" s="109">
        <v>9238.1619368459742</v>
      </c>
    </row>
    <row r="261" spans="2:5" ht="27.6">
      <c r="B261" s="99" t="s">
        <v>23</v>
      </c>
      <c r="C261" s="177" t="s">
        <v>291</v>
      </c>
      <c r="D261" s="178" t="s">
        <v>292</v>
      </c>
      <c r="E261" s="109">
        <v>8576.08</v>
      </c>
    </row>
    <row r="262" spans="2:5">
      <c r="B262" s="99" t="s">
        <v>23</v>
      </c>
      <c r="C262" s="177" t="s">
        <v>232</v>
      </c>
      <c r="D262" s="178" t="s">
        <v>293</v>
      </c>
      <c r="E262" s="109">
        <v>6494.92</v>
      </c>
    </row>
    <row r="263" spans="2:5">
      <c r="B263" s="99" t="s">
        <v>23</v>
      </c>
      <c r="C263" s="177" t="s">
        <v>294</v>
      </c>
      <c r="D263" s="178" t="s">
        <v>295</v>
      </c>
      <c r="E263" s="109">
        <v>6083.19</v>
      </c>
    </row>
    <row r="264" spans="2:5">
      <c r="B264" s="99" t="s">
        <v>20</v>
      </c>
      <c r="C264" s="177" t="s">
        <v>272</v>
      </c>
      <c r="D264" s="178" t="s">
        <v>375</v>
      </c>
      <c r="E264" s="109">
        <v>1528</v>
      </c>
    </row>
    <row r="265" spans="2:5" ht="14.4" thickBot="1">
      <c r="B265" s="103" t="s">
        <v>20</v>
      </c>
      <c r="C265" s="180" t="s">
        <v>273</v>
      </c>
      <c r="D265" s="181" t="s">
        <v>376</v>
      </c>
      <c r="E265" s="115">
        <v>572</v>
      </c>
    </row>
    <row r="266" spans="2:5">
      <c r="B266" s="236"/>
      <c r="C266" s="197"/>
      <c r="D266" s="196"/>
      <c r="E266" s="244"/>
    </row>
    <row r="267" spans="2:5">
      <c r="B267" s="237" t="s">
        <v>406</v>
      </c>
      <c r="C267" s="238"/>
      <c r="D267" s="239"/>
      <c r="E267" s="245"/>
    </row>
    <row r="268" spans="2:5">
      <c r="B268" s="237" t="s">
        <v>574</v>
      </c>
      <c r="C268" s="238"/>
      <c r="D268" s="239"/>
      <c r="E268" s="245"/>
    </row>
    <row r="269" spans="2:5">
      <c r="B269" s="237" t="s">
        <v>573</v>
      </c>
      <c r="C269" s="238"/>
      <c r="D269" s="239"/>
      <c r="E269" s="245"/>
    </row>
    <row r="270" spans="2:5">
      <c r="B270" s="237" t="s">
        <v>563</v>
      </c>
      <c r="C270" s="238"/>
      <c r="D270" s="239"/>
      <c r="E270" s="245"/>
    </row>
    <row r="271" spans="2:5" ht="14.4" thickBot="1">
      <c r="B271" s="240" t="s">
        <v>581</v>
      </c>
      <c r="C271" s="241"/>
      <c r="D271" s="242"/>
      <c r="E271" s="246"/>
    </row>
  </sheetData>
  <sheetProtection algorithmName="SHA-512" hashValue="aT1MJeI8KYA18ozqOBGlbrABXAlrBrSUC7zJIMlZynTfTDIU+fEcDe5BaGonZNHomuFzXMfrhFYGRzA6kvbhxQ==" saltValue="aMDIfoPT/CaBy3Pzz7L8aw==" spinCount="100000" sheet="1" objects="1" scenarios="1"/>
  <pageMargins left="0.7" right="0.7" top="0.75" bottom="0.75" header="0.3" footer="0.3"/>
  <pageSetup scale="54" fitToHeight="0" orientation="landscape" r:id="rId1"/>
  <headerFooter>
    <oddHeader>&amp;L&amp;"Arial,Regular"&amp;K00339CConnecticut Office of Health Strategy&amp;C&amp;"Arial,Regular"&amp;K00339CFacility Fee Report - On Campus Revenue and Visits&amp;R&amp;"Arial,Regular"&amp;K00339CAmy Porter
Acting Commissioner</oddHeader>
    <oddFooter>&amp;L&amp;"Arial,Regular"&amp;K00339CSeptember 18, 2025&amp;C&amp;"Arial,Regular"&amp;K00339CPursuant to Conn. Gen. Stat. §19a-508c&amp;R&amp;"Arial,Regular"&amp;K00339C&amp;P</oddFooter>
  </headerFooter>
  <rowBreaks count="2" manualBreakCount="2">
    <brk id="102" min="1" max="4" man="1"/>
    <brk id="208" min="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Table 2 ONChart Web CY2022-2024</vt:lpstr>
      <vt:lpstr>Table 1 ON Charts for Web Hosp</vt:lpstr>
      <vt:lpstr>Table 1 ON Charts for Web Rev</vt:lpstr>
      <vt:lpstr>Table 2 OFFChart WebCY2020-2024</vt:lpstr>
      <vt:lpstr>Table 2 OFF Charts for Web Hosp</vt:lpstr>
      <vt:lpstr>Table 2 OFF Charts for Web Rev</vt:lpstr>
      <vt:lpstr>'Table 1 ON Charts for Web Hosp'!Print_Area</vt:lpstr>
      <vt:lpstr>'Table 1 ON Charts for Web Rev'!Print_Area</vt:lpstr>
      <vt:lpstr>'Table 2 OFF Charts for Web Hosp'!Print_Area</vt:lpstr>
      <vt:lpstr>'Table 2 OFF Charts for Web Rev'!Print_Area</vt:lpstr>
      <vt:lpstr>'Table 2 OFFChart WebCY2020-2024'!Print_Area</vt:lpstr>
      <vt:lpstr>'Table 2 ONChart Web CY2022-2024'!Print_Area</vt:lpstr>
      <vt:lpstr>'Table 1 ON Charts for Web Hosp'!Print_Titles</vt:lpstr>
      <vt:lpstr>'Table 1 ON Charts for Web Rev'!Print_Titles</vt:lpstr>
      <vt:lpstr>'Table 2 OFF Charts for Web Hosp'!Print_Titles</vt:lpstr>
      <vt:lpstr>'Table 2 OFF Charts for Web Rev'!Print_Titles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Piascik, Bozena</dc:creator>
  <cp:lastModifiedBy>Fuchs, Wendy</cp:lastModifiedBy>
  <cp:lastPrinted>2025-09-23T14:38:34Z</cp:lastPrinted>
  <dcterms:created xsi:type="dcterms:W3CDTF">2024-10-17T18:37:35Z</dcterms:created>
  <dcterms:modified xsi:type="dcterms:W3CDTF">2025-10-20T12:07:28Z</dcterms:modified>
</cp:coreProperties>
</file>