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HSP\Cert\FISC_SVC\Briefs\2020 Expense\"/>
    </mc:Choice>
  </mc:AlternateContent>
  <xr:revisionPtr revIDLastSave="0" documentId="8_{EFE685CF-0B2C-4DDD-A883-495E23745F0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RGPT" sheetId="1" r:id="rId1"/>
    <sheet name="BRSTL" sheetId="2" r:id="rId2"/>
    <sheet name="HGRFD" sheetId="3" r:id="rId3"/>
    <sheet name="CTCMC" sheetId="4" r:id="rId4"/>
    <sheet name="DANBY" sheetId="5" r:id="rId5"/>
    <sheet name="DAYKM" sheetId="6" r:id="rId6"/>
    <sheet name="SHARN" sheetId="7" r:id="rId7"/>
    <sheet name="GRENH" sheetId="8" r:id="rId8"/>
    <sheet name="GRIFN" sheetId="9" r:id="rId9"/>
    <sheet name="HARTF" sheetId="10" r:id="rId10"/>
    <sheet name="DMPSY" sheetId="11" r:id="rId11"/>
    <sheet name="JNSON" sheetId="12" r:id="rId12"/>
    <sheet name="LAMEM" sheetId="13" r:id="rId13"/>
    <sheet name="MANCH" sheetId="14" r:id="rId14"/>
    <sheet name="MIDSX" sheetId="15" r:id="rId15"/>
    <sheet name="MIDST" sheetId="16" r:id="rId16"/>
    <sheet name="MILFD" sheetId="17" r:id="rId17"/>
    <sheet name="NRWLK" sheetId="18" r:id="rId18"/>
    <sheet name="RKVLE" sheetId="19" r:id="rId19"/>
    <sheet name="SAFNS" sheetId="20" r:id="rId20"/>
    <sheet name="SAMRY" sheetId="21" r:id="rId21"/>
    <sheet name="SAVCT" sheetId="22" r:id="rId22"/>
    <sheet name="STMFD" sheetId="23" r:id="rId23"/>
    <sheet name="WATBY" sheetId="24" r:id="rId24"/>
    <sheet name="BCKUS" sheetId="25" r:id="rId25"/>
    <sheet name="WNDHM" sheetId="26" r:id="rId26"/>
    <sheet name="YNHAV" sheetId="27" r:id="rId27"/>
    <sheet name="HOCCT" sheetId="28" r:id="rId2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8" i="28" l="1"/>
  <c r="E78" i="28"/>
  <c r="D78" i="28"/>
  <c r="C78" i="28"/>
  <c r="E77" i="28"/>
  <c r="F77" i="28" s="1"/>
  <c r="E76" i="28"/>
  <c r="F76" i="28" s="1"/>
  <c r="F75" i="28"/>
  <c r="E75" i="28"/>
  <c r="E74" i="28"/>
  <c r="F74" i="28" s="1"/>
  <c r="E73" i="28"/>
  <c r="F73" i="28" s="1"/>
  <c r="E72" i="28"/>
  <c r="F72" i="28" s="1"/>
  <c r="F71" i="28"/>
  <c r="E71" i="28"/>
  <c r="E70" i="28"/>
  <c r="F70" i="28" s="1"/>
  <c r="E69" i="28"/>
  <c r="F69" i="28" s="1"/>
  <c r="F68" i="28"/>
  <c r="E68" i="28"/>
  <c r="F67" i="28"/>
  <c r="E67" i="28"/>
  <c r="F66" i="28"/>
  <c r="E66" i="28"/>
  <c r="E65" i="28"/>
  <c r="F65" i="28" s="1"/>
  <c r="E64" i="28"/>
  <c r="F64" i="28" s="1"/>
  <c r="F63" i="28"/>
  <c r="E63" i="28"/>
  <c r="E62" i="28"/>
  <c r="F62" i="28" s="1"/>
  <c r="E61" i="28"/>
  <c r="F61" i="28" s="1"/>
  <c r="F60" i="28"/>
  <c r="E60" i="28"/>
  <c r="F59" i="28"/>
  <c r="E59" i="28"/>
  <c r="E58" i="28"/>
  <c r="F58" i="28" s="1"/>
  <c r="E57" i="28"/>
  <c r="F57" i="28" s="1"/>
  <c r="F56" i="28"/>
  <c r="E56" i="28"/>
  <c r="F55" i="28"/>
  <c r="E55" i="28"/>
  <c r="E54" i="28"/>
  <c r="F54" i="28" s="1"/>
  <c r="F53" i="28"/>
  <c r="E53" i="28"/>
  <c r="E52" i="28"/>
  <c r="F52" i="28" s="1"/>
  <c r="F51" i="28"/>
  <c r="E51" i="28"/>
  <c r="E50" i="28"/>
  <c r="F50" i="28" s="1"/>
  <c r="F49" i="28"/>
  <c r="E49" i="28"/>
  <c r="F48" i="28"/>
  <c r="E48" i="28"/>
  <c r="F47" i="28"/>
  <c r="E47" i="28"/>
  <c r="E46" i="28"/>
  <c r="F46" i="28" s="1"/>
  <c r="E45" i="28"/>
  <c r="F45" i="28" s="1"/>
  <c r="F44" i="28"/>
  <c r="E44" i="28"/>
  <c r="F43" i="28"/>
  <c r="E43" i="28"/>
  <c r="E42" i="28"/>
  <c r="F42" i="28" s="1"/>
  <c r="F41" i="28"/>
  <c r="E41" i="28"/>
  <c r="E40" i="28"/>
  <c r="F40" i="28" s="1"/>
  <c r="F39" i="28"/>
  <c r="E39" i="28"/>
  <c r="E38" i="28"/>
  <c r="F38" i="28" s="1"/>
  <c r="E35" i="28"/>
  <c r="F35" i="28" s="1"/>
  <c r="E32" i="28"/>
  <c r="F32" i="28" s="1"/>
  <c r="D32" i="28"/>
  <c r="C32" i="28"/>
  <c r="E31" i="28"/>
  <c r="F31" i="28" s="1"/>
  <c r="F30" i="28"/>
  <c r="E30" i="28"/>
  <c r="F29" i="28"/>
  <c r="E29" i="28"/>
  <c r="F26" i="28"/>
  <c r="E26" i="28"/>
  <c r="D26" i="28"/>
  <c r="C26" i="28"/>
  <c r="F25" i="28"/>
  <c r="E25" i="28"/>
  <c r="F24" i="28"/>
  <c r="E24" i="28"/>
  <c r="F21" i="28"/>
  <c r="E21" i="28"/>
  <c r="D21" i="28"/>
  <c r="C21" i="28"/>
  <c r="F20" i="28"/>
  <c r="E20" i="28"/>
  <c r="F19" i="28"/>
  <c r="E19" i="28"/>
  <c r="F18" i="28"/>
  <c r="E18" i="28"/>
  <c r="E17" i="28"/>
  <c r="F17" i="28" s="1"/>
  <c r="D14" i="28"/>
  <c r="D80" i="28" s="1"/>
  <c r="C14" i="28"/>
  <c r="F13" i="28"/>
  <c r="E13" i="28"/>
  <c r="E12" i="28"/>
  <c r="F12" i="28" s="1"/>
  <c r="F11" i="28"/>
  <c r="E11" i="28"/>
  <c r="E10" i="28"/>
  <c r="F10" i="28" s="1"/>
  <c r="D78" i="27"/>
  <c r="E78" i="27" s="1"/>
  <c r="F78" i="27" s="1"/>
  <c r="C78" i="27"/>
  <c r="F77" i="27"/>
  <c r="E77" i="27"/>
  <c r="E76" i="27"/>
  <c r="F76" i="27" s="1"/>
  <c r="E75" i="27"/>
  <c r="F75" i="27" s="1"/>
  <c r="E74" i="27"/>
  <c r="F74" i="27" s="1"/>
  <c r="F73" i="27"/>
  <c r="E73" i="27"/>
  <c r="E72" i="27"/>
  <c r="F72" i="27" s="1"/>
  <c r="F71" i="27"/>
  <c r="E71" i="27"/>
  <c r="F70" i="27"/>
  <c r="E70" i="27"/>
  <c r="F69" i="27"/>
  <c r="E69" i="27"/>
  <c r="E68" i="27"/>
  <c r="F68" i="27" s="1"/>
  <c r="E67" i="27"/>
  <c r="F67" i="27" s="1"/>
  <c r="F66" i="27"/>
  <c r="E66" i="27"/>
  <c r="F65" i="27"/>
  <c r="E65" i="27"/>
  <c r="E64" i="27"/>
  <c r="F64" i="27" s="1"/>
  <c r="F63" i="27"/>
  <c r="E63" i="27"/>
  <c r="F62" i="27"/>
  <c r="E62" i="27"/>
  <c r="F61" i="27"/>
  <c r="E61" i="27"/>
  <c r="F60" i="27"/>
  <c r="E60" i="27"/>
  <c r="F59" i="27"/>
  <c r="E59" i="27"/>
  <c r="F58" i="27"/>
  <c r="E58" i="27"/>
  <c r="F57" i="27"/>
  <c r="E57" i="27"/>
  <c r="E56" i="27"/>
  <c r="F56" i="27" s="1"/>
  <c r="F55" i="27"/>
  <c r="E55" i="27"/>
  <c r="E54" i="27"/>
  <c r="F54" i="27" s="1"/>
  <c r="F53" i="27"/>
  <c r="E53" i="27"/>
  <c r="E52" i="27"/>
  <c r="F52" i="27" s="1"/>
  <c r="E51" i="27"/>
  <c r="F51" i="27" s="1"/>
  <c r="F50" i="27"/>
  <c r="E50" i="27"/>
  <c r="F49" i="27"/>
  <c r="E49" i="27"/>
  <c r="E48" i="27"/>
  <c r="F48" i="27" s="1"/>
  <c r="E47" i="27"/>
  <c r="F47" i="27" s="1"/>
  <c r="F46" i="27"/>
  <c r="E46" i="27"/>
  <c r="F45" i="27"/>
  <c r="E45" i="27"/>
  <c r="F44" i="27"/>
  <c r="E44" i="27"/>
  <c r="E43" i="27"/>
  <c r="F43" i="27" s="1"/>
  <c r="F42" i="27"/>
  <c r="E42" i="27"/>
  <c r="F41" i="27"/>
  <c r="E41" i="27"/>
  <c r="E40" i="27"/>
  <c r="F40" i="27" s="1"/>
  <c r="F39" i="27"/>
  <c r="E39" i="27"/>
  <c r="E38" i="27"/>
  <c r="F38" i="27" s="1"/>
  <c r="F35" i="27"/>
  <c r="E35" i="27"/>
  <c r="D32" i="27"/>
  <c r="E32" i="27" s="1"/>
  <c r="C32" i="27"/>
  <c r="F31" i="27"/>
  <c r="E31" i="27"/>
  <c r="F30" i="27"/>
  <c r="E30" i="27"/>
  <c r="E29" i="27"/>
  <c r="F29" i="27" s="1"/>
  <c r="D26" i="27"/>
  <c r="C26" i="27"/>
  <c r="F25" i="27"/>
  <c r="E25" i="27"/>
  <c r="E24" i="27"/>
  <c r="F24" i="27" s="1"/>
  <c r="D21" i="27"/>
  <c r="E21" i="27" s="1"/>
  <c r="C21" i="27"/>
  <c r="F21" i="27" s="1"/>
  <c r="F20" i="27"/>
  <c r="E20" i="27"/>
  <c r="E19" i="27"/>
  <c r="F19" i="27" s="1"/>
  <c r="F18" i="27"/>
  <c r="E18" i="27"/>
  <c r="E17" i="27"/>
  <c r="F17" i="27" s="1"/>
  <c r="F14" i="27"/>
  <c r="E14" i="27"/>
  <c r="D14" i="27"/>
  <c r="C14" i="27"/>
  <c r="F13" i="27"/>
  <c r="E13" i="27"/>
  <c r="E12" i="27"/>
  <c r="F12" i="27" s="1"/>
  <c r="F11" i="27"/>
  <c r="E11" i="27"/>
  <c r="E10" i="27"/>
  <c r="F10" i="27" s="1"/>
  <c r="F78" i="26"/>
  <c r="E78" i="26"/>
  <c r="D78" i="26"/>
  <c r="C78" i="26"/>
  <c r="E77" i="26"/>
  <c r="F77" i="26" s="1"/>
  <c r="F76" i="26"/>
  <c r="E76" i="26"/>
  <c r="F75" i="26"/>
  <c r="E75" i="26"/>
  <c r="E74" i="26"/>
  <c r="F74" i="26" s="1"/>
  <c r="E73" i="26"/>
  <c r="F73" i="26" s="1"/>
  <c r="F72" i="26"/>
  <c r="E72" i="26"/>
  <c r="F71" i="26"/>
  <c r="E71" i="26"/>
  <c r="E70" i="26"/>
  <c r="F70" i="26" s="1"/>
  <c r="F69" i="26"/>
  <c r="E69" i="26"/>
  <c r="E68" i="26"/>
  <c r="F68" i="26" s="1"/>
  <c r="F67" i="26"/>
  <c r="E67" i="26"/>
  <c r="F66" i="26"/>
  <c r="E66" i="26"/>
  <c r="F65" i="26"/>
  <c r="E65" i="26"/>
  <c r="E64" i="26"/>
  <c r="F64" i="26" s="1"/>
  <c r="F63" i="26"/>
  <c r="E63" i="26"/>
  <c r="E62" i="26"/>
  <c r="F62" i="26" s="1"/>
  <c r="E61" i="26"/>
  <c r="F61" i="26" s="1"/>
  <c r="F60" i="26"/>
  <c r="E60" i="26"/>
  <c r="F59" i="26"/>
  <c r="E59" i="26"/>
  <c r="E58" i="26"/>
  <c r="F58" i="26" s="1"/>
  <c r="F57" i="26"/>
  <c r="E57" i="26"/>
  <c r="F56" i="26"/>
  <c r="E56" i="26"/>
  <c r="F55" i="26"/>
  <c r="E55" i="26"/>
  <c r="E54" i="26"/>
  <c r="F54" i="26" s="1"/>
  <c r="E53" i="26"/>
  <c r="F53" i="26" s="1"/>
  <c r="E52" i="26"/>
  <c r="F52" i="26" s="1"/>
  <c r="F51" i="26"/>
  <c r="E51" i="26"/>
  <c r="E50" i="26"/>
  <c r="F50" i="26" s="1"/>
  <c r="F49" i="26"/>
  <c r="E49" i="26"/>
  <c r="F48" i="26"/>
  <c r="E48" i="26"/>
  <c r="F47" i="26"/>
  <c r="E47" i="26"/>
  <c r="E46" i="26"/>
  <c r="F46" i="26" s="1"/>
  <c r="F45" i="26"/>
  <c r="E45" i="26"/>
  <c r="E44" i="26"/>
  <c r="F44" i="26" s="1"/>
  <c r="F43" i="26"/>
  <c r="E43" i="26"/>
  <c r="E42" i="26"/>
  <c r="F42" i="26" s="1"/>
  <c r="E41" i="26"/>
  <c r="F41" i="26" s="1"/>
  <c r="F40" i="26"/>
  <c r="E40" i="26"/>
  <c r="F39" i="26"/>
  <c r="E39" i="26"/>
  <c r="E38" i="26"/>
  <c r="F38" i="26" s="1"/>
  <c r="E35" i="26"/>
  <c r="F35" i="26" s="1"/>
  <c r="F32" i="26"/>
  <c r="E32" i="26"/>
  <c r="D32" i="26"/>
  <c r="C32" i="26"/>
  <c r="E31" i="26"/>
  <c r="F31" i="26" s="1"/>
  <c r="F30" i="26"/>
  <c r="E30" i="26"/>
  <c r="E29" i="26"/>
  <c r="F29" i="26" s="1"/>
  <c r="F26" i="26"/>
  <c r="E26" i="26"/>
  <c r="D26" i="26"/>
  <c r="C26" i="26"/>
  <c r="F25" i="26"/>
  <c r="E25" i="26"/>
  <c r="E24" i="26"/>
  <c r="F24" i="26" s="1"/>
  <c r="F21" i="26"/>
  <c r="E21" i="26"/>
  <c r="D21" i="26"/>
  <c r="C21" i="26"/>
  <c r="F20" i="26"/>
  <c r="E20" i="26"/>
  <c r="E19" i="26"/>
  <c r="F19" i="26" s="1"/>
  <c r="F18" i="26"/>
  <c r="E18" i="26"/>
  <c r="E17" i="26"/>
  <c r="F17" i="26" s="1"/>
  <c r="E14" i="26"/>
  <c r="F14" i="26" s="1"/>
  <c r="D14" i="26"/>
  <c r="D80" i="26" s="1"/>
  <c r="C14" i="26"/>
  <c r="C80" i="26" s="1"/>
  <c r="F13" i="26"/>
  <c r="E13" i="26"/>
  <c r="E12" i="26"/>
  <c r="F12" i="26" s="1"/>
  <c r="F11" i="26"/>
  <c r="E11" i="26"/>
  <c r="F10" i="26"/>
  <c r="E10" i="26"/>
  <c r="D78" i="25"/>
  <c r="C78" i="25"/>
  <c r="E78" i="25" s="1"/>
  <c r="F78" i="25" s="1"/>
  <c r="F77" i="25"/>
  <c r="E77" i="25"/>
  <c r="E76" i="25"/>
  <c r="F76" i="25" s="1"/>
  <c r="E75" i="25"/>
  <c r="F75" i="25" s="1"/>
  <c r="F74" i="25"/>
  <c r="E74" i="25"/>
  <c r="F73" i="25"/>
  <c r="E73" i="25"/>
  <c r="E72" i="25"/>
  <c r="F72" i="25" s="1"/>
  <c r="E71" i="25"/>
  <c r="F71" i="25" s="1"/>
  <c r="F70" i="25"/>
  <c r="E70" i="25"/>
  <c r="F69" i="25"/>
  <c r="E69" i="25"/>
  <c r="E68" i="25"/>
  <c r="F68" i="25" s="1"/>
  <c r="F67" i="25"/>
  <c r="E67" i="25"/>
  <c r="F66" i="25"/>
  <c r="E66" i="25"/>
  <c r="F65" i="25"/>
  <c r="E65" i="25"/>
  <c r="E64" i="25"/>
  <c r="F64" i="25" s="1"/>
  <c r="E63" i="25"/>
  <c r="F63" i="25" s="1"/>
  <c r="E62" i="25"/>
  <c r="F62" i="25" s="1"/>
  <c r="F61" i="25"/>
  <c r="E61" i="25"/>
  <c r="F60" i="25"/>
  <c r="E60" i="25"/>
  <c r="E59" i="25"/>
  <c r="F59" i="25" s="1"/>
  <c r="E58" i="25"/>
  <c r="F58" i="25" s="1"/>
  <c r="F57" i="25"/>
  <c r="E57" i="25"/>
  <c r="E56" i="25"/>
  <c r="F56" i="25" s="1"/>
  <c r="F55" i="25"/>
  <c r="E55" i="25"/>
  <c r="F54" i="25"/>
  <c r="E54" i="25"/>
  <c r="E53" i="25"/>
  <c r="F53" i="25" s="1"/>
  <c r="E52" i="25"/>
  <c r="F52" i="25" s="1"/>
  <c r="E51" i="25"/>
  <c r="F51" i="25" s="1"/>
  <c r="E50" i="25"/>
  <c r="F50" i="25" s="1"/>
  <c r="F49" i="25"/>
  <c r="E49" i="25"/>
  <c r="E48" i="25"/>
  <c r="F48" i="25" s="1"/>
  <c r="F47" i="25"/>
  <c r="E47" i="25"/>
  <c r="F46" i="25"/>
  <c r="E46" i="25"/>
  <c r="F45" i="25"/>
  <c r="E45" i="25"/>
  <c r="E44" i="25"/>
  <c r="F44" i="25" s="1"/>
  <c r="F43" i="25"/>
  <c r="E43" i="25"/>
  <c r="E42" i="25"/>
  <c r="F42" i="25" s="1"/>
  <c r="E41" i="25"/>
  <c r="F41" i="25" s="1"/>
  <c r="E40" i="25"/>
  <c r="F40" i="25" s="1"/>
  <c r="E39" i="25"/>
  <c r="F39" i="25" s="1"/>
  <c r="F38" i="25"/>
  <c r="E38" i="25"/>
  <c r="F35" i="25"/>
  <c r="E35" i="25"/>
  <c r="D32" i="25"/>
  <c r="E32" i="25" s="1"/>
  <c r="C32" i="25"/>
  <c r="E31" i="25"/>
  <c r="F31" i="25" s="1"/>
  <c r="F30" i="25"/>
  <c r="E30" i="25"/>
  <c r="E29" i="25"/>
  <c r="F29" i="25" s="1"/>
  <c r="E26" i="25"/>
  <c r="D26" i="25"/>
  <c r="C26" i="25"/>
  <c r="F26" i="25" s="1"/>
  <c r="F25" i="25"/>
  <c r="E25" i="25"/>
  <c r="E24" i="25"/>
  <c r="F24" i="25" s="1"/>
  <c r="D21" i="25"/>
  <c r="E21" i="25" s="1"/>
  <c r="F21" i="25" s="1"/>
  <c r="C21" i="25"/>
  <c r="E20" i="25"/>
  <c r="F20" i="25" s="1"/>
  <c r="E19" i="25"/>
  <c r="F19" i="25" s="1"/>
  <c r="E18" i="25"/>
  <c r="F18" i="25" s="1"/>
  <c r="E17" i="25"/>
  <c r="F17" i="25" s="1"/>
  <c r="E14" i="25"/>
  <c r="F14" i="25" s="1"/>
  <c r="D14" i="25"/>
  <c r="C14" i="25"/>
  <c r="E13" i="25"/>
  <c r="F13" i="25" s="1"/>
  <c r="E12" i="25"/>
  <c r="F12" i="25" s="1"/>
  <c r="E11" i="25"/>
  <c r="F11" i="25" s="1"/>
  <c r="E10" i="25"/>
  <c r="F10" i="25" s="1"/>
  <c r="D78" i="24"/>
  <c r="C78" i="24"/>
  <c r="E78" i="24" s="1"/>
  <c r="F78" i="24" s="1"/>
  <c r="F77" i="24"/>
  <c r="E77" i="24"/>
  <c r="F76" i="24"/>
  <c r="E76" i="24"/>
  <c r="F75" i="24"/>
  <c r="E75" i="24"/>
  <c r="F74" i="24"/>
  <c r="E74" i="24"/>
  <c r="F73" i="24"/>
  <c r="E73" i="24"/>
  <c r="F72" i="24"/>
  <c r="E72" i="24"/>
  <c r="F71" i="24"/>
  <c r="E71" i="24"/>
  <c r="F70" i="24"/>
  <c r="E70" i="24"/>
  <c r="F69" i="24"/>
  <c r="E69" i="24"/>
  <c r="F68" i="24"/>
  <c r="E68" i="24"/>
  <c r="F67" i="24"/>
  <c r="E67" i="24"/>
  <c r="E66" i="24"/>
  <c r="F66" i="24" s="1"/>
  <c r="F65" i="24"/>
  <c r="E65" i="24"/>
  <c r="E64" i="24"/>
  <c r="F64" i="24" s="1"/>
  <c r="E63" i="24"/>
  <c r="F63" i="24" s="1"/>
  <c r="E62" i="24"/>
  <c r="F62" i="24" s="1"/>
  <c r="E61" i="24"/>
  <c r="F61" i="24" s="1"/>
  <c r="F60" i="24"/>
  <c r="E60" i="24"/>
  <c r="F59" i="24"/>
  <c r="E59" i="24"/>
  <c r="E58" i="24"/>
  <c r="F58" i="24" s="1"/>
  <c r="E57" i="24"/>
  <c r="F57" i="24" s="1"/>
  <c r="F56" i="24"/>
  <c r="E56" i="24"/>
  <c r="E55" i="24"/>
  <c r="F55" i="24" s="1"/>
  <c r="E54" i="24"/>
  <c r="F54" i="24" s="1"/>
  <c r="F53" i="24"/>
  <c r="E53" i="24"/>
  <c r="E52" i="24"/>
  <c r="F52" i="24" s="1"/>
  <c r="F51" i="24"/>
  <c r="E51" i="24"/>
  <c r="E50" i="24"/>
  <c r="F50" i="24" s="1"/>
  <c r="E49" i="24"/>
  <c r="F49" i="24" s="1"/>
  <c r="E48" i="24"/>
  <c r="F48" i="24" s="1"/>
  <c r="F47" i="24"/>
  <c r="E47" i="24"/>
  <c r="E46" i="24"/>
  <c r="F46" i="24" s="1"/>
  <c r="F45" i="24"/>
  <c r="E45" i="24"/>
  <c r="F44" i="24"/>
  <c r="E44" i="24"/>
  <c r="E43" i="24"/>
  <c r="F43" i="24" s="1"/>
  <c r="E42" i="24"/>
  <c r="F42" i="24" s="1"/>
  <c r="E41" i="24"/>
  <c r="F41" i="24" s="1"/>
  <c r="E40" i="24"/>
  <c r="F40" i="24" s="1"/>
  <c r="E39" i="24"/>
  <c r="F39" i="24" s="1"/>
  <c r="E38" i="24"/>
  <c r="F38" i="24" s="1"/>
  <c r="F35" i="24"/>
  <c r="E35" i="24"/>
  <c r="D32" i="24"/>
  <c r="E32" i="24" s="1"/>
  <c r="F32" i="24" s="1"/>
  <c r="C32" i="24"/>
  <c r="E31" i="24"/>
  <c r="F31" i="24" s="1"/>
  <c r="F30" i="24"/>
  <c r="E30" i="24"/>
  <c r="E29" i="24"/>
  <c r="F29" i="24" s="1"/>
  <c r="E26" i="24"/>
  <c r="D26" i="24"/>
  <c r="C26" i="24"/>
  <c r="F26" i="24" s="1"/>
  <c r="F25" i="24"/>
  <c r="E25" i="24"/>
  <c r="E24" i="24"/>
  <c r="F24" i="24" s="1"/>
  <c r="E21" i="24"/>
  <c r="D21" i="24"/>
  <c r="C21" i="24"/>
  <c r="F21" i="24" s="1"/>
  <c r="F20" i="24"/>
  <c r="E20" i="24"/>
  <c r="F19" i="24"/>
  <c r="E19" i="24"/>
  <c r="E18" i="24"/>
  <c r="F18" i="24" s="1"/>
  <c r="E17" i="24"/>
  <c r="F17" i="24" s="1"/>
  <c r="E14" i="24"/>
  <c r="F14" i="24" s="1"/>
  <c r="D14" i="24"/>
  <c r="D80" i="24" s="1"/>
  <c r="E80" i="24" s="1"/>
  <c r="C14" i="24"/>
  <c r="C80" i="24" s="1"/>
  <c r="F13" i="24"/>
  <c r="E13" i="24"/>
  <c r="F12" i="24"/>
  <c r="E12" i="24"/>
  <c r="E11" i="24"/>
  <c r="F11" i="24" s="1"/>
  <c r="F10" i="24"/>
  <c r="E10" i="24"/>
  <c r="D78" i="23"/>
  <c r="E78" i="23" s="1"/>
  <c r="C78" i="23"/>
  <c r="E77" i="23"/>
  <c r="F77" i="23" s="1"/>
  <c r="E76" i="23"/>
  <c r="F76" i="23" s="1"/>
  <c r="F75" i="23"/>
  <c r="E75" i="23"/>
  <c r="E74" i="23"/>
  <c r="F74" i="23" s="1"/>
  <c r="F73" i="23"/>
  <c r="E73" i="23"/>
  <c r="E72" i="23"/>
  <c r="F72" i="23" s="1"/>
  <c r="E71" i="23"/>
  <c r="F71" i="23" s="1"/>
  <c r="E70" i="23"/>
  <c r="F70" i="23" s="1"/>
  <c r="F69" i="23"/>
  <c r="E69" i="23"/>
  <c r="E68" i="23"/>
  <c r="F68" i="23" s="1"/>
  <c r="F67" i="23"/>
  <c r="E67" i="23"/>
  <c r="F66" i="23"/>
  <c r="E66" i="23"/>
  <c r="F65" i="23"/>
  <c r="E65" i="23"/>
  <c r="E64" i="23"/>
  <c r="F64" i="23" s="1"/>
  <c r="E63" i="23"/>
  <c r="F63" i="23" s="1"/>
  <c r="E62" i="23"/>
  <c r="F62" i="23" s="1"/>
  <c r="E61" i="23"/>
  <c r="F61" i="23" s="1"/>
  <c r="F60" i="23"/>
  <c r="E60" i="23"/>
  <c r="E59" i="23"/>
  <c r="F59" i="23" s="1"/>
  <c r="F58" i="23"/>
  <c r="E58" i="23"/>
  <c r="E57" i="23"/>
  <c r="F57" i="23" s="1"/>
  <c r="E56" i="23"/>
  <c r="F56" i="23" s="1"/>
  <c r="F55" i="23"/>
  <c r="E55" i="23"/>
  <c r="F54" i="23"/>
  <c r="E54" i="23"/>
  <c r="F53" i="23"/>
  <c r="E53" i="23"/>
  <c r="E52" i="23"/>
  <c r="F52" i="23" s="1"/>
  <c r="F51" i="23"/>
  <c r="E51" i="23"/>
  <c r="E50" i="23"/>
  <c r="F50" i="23" s="1"/>
  <c r="E49" i="23"/>
  <c r="F49" i="23" s="1"/>
  <c r="E48" i="23"/>
  <c r="F48" i="23" s="1"/>
  <c r="E47" i="23"/>
  <c r="F47" i="23" s="1"/>
  <c r="F46" i="23"/>
  <c r="E46" i="23"/>
  <c r="F45" i="23"/>
  <c r="E45" i="23"/>
  <c r="E44" i="23"/>
  <c r="F44" i="23" s="1"/>
  <c r="E43" i="23"/>
  <c r="F43" i="23" s="1"/>
  <c r="F42" i="23"/>
  <c r="E42" i="23"/>
  <c r="E41" i="23"/>
  <c r="F41" i="23" s="1"/>
  <c r="E40" i="23"/>
  <c r="F40" i="23" s="1"/>
  <c r="F39" i="23"/>
  <c r="E39" i="23"/>
  <c r="E38" i="23"/>
  <c r="F38" i="23" s="1"/>
  <c r="F35" i="23"/>
  <c r="E35" i="23"/>
  <c r="D32" i="23"/>
  <c r="C32" i="23"/>
  <c r="F31" i="23"/>
  <c r="E31" i="23"/>
  <c r="F30" i="23"/>
  <c r="E30" i="23"/>
  <c r="E29" i="23"/>
  <c r="F29" i="23" s="1"/>
  <c r="D26" i="23"/>
  <c r="E26" i="23" s="1"/>
  <c r="F26" i="23" s="1"/>
  <c r="C26" i="23"/>
  <c r="E25" i="23"/>
  <c r="F25" i="23" s="1"/>
  <c r="E24" i="23"/>
  <c r="F24" i="23" s="1"/>
  <c r="D21" i="23"/>
  <c r="C21" i="23"/>
  <c r="E20" i="23"/>
  <c r="F20" i="23" s="1"/>
  <c r="E19" i="23"/>
  <c r="F19" i="23" s="1"/>
  <c r="F18" i="23"/>
  <c r="E18" i="23"/>
  <c r="F17" i="23"/>
  <c r="E17" i="23"/>
  <c r="D14" i="23"/>
  <c r="C14" i="23"/>
  <c r="E14" i="23" s="1"/>
  <c r="F14" i="23" s="1"/>
  <c r="F13" i="23"/>
  <c r="E13" i="23"/>
  <c r="F12" i="23"/>
  <c r="E12" i="23"/>
  <c r="F11" i="23"/>
  <c r="E11" i="23"/>
  <c r="E10" i="23"/>
  <c r="F10" i="23" s="1"/>
  <c r="E78" i="22"/>
  <c r="D78" i="22"/>
  <c r="C78" i="22"/>
  <c r="F77" i="22"/>
  <c r="E77" i="22"/>
  <c r="E76" i="22"/>
  <c r="F76" i="22" s="1"/>
  <c r="E75" i="22"/>
  <c r="F75" i="22" s="1"/>
  <c r="E74" i="22"/>
  <c r="F74" i="22" s="1"/>
  <c r="E73" i="22"/>
  <c r="F73" i="22" s="1"/>
  <c r="F72" i="22"/>
  <c r="E72" i="22"/>
  <c r="F71" i="22"/>
  <c r="E71" i="22"/>
  <c r="E70" i="22"/>
  <c r="F70" i="22" s="1"/>
  <c r="F69" i="22"/>
  <c r="E69" i="22"/>
  <c r="F68" i="22"/>
  <c r="E68" i="22"/>
  <c r="E67" i="22"/>
  <c r="F67" i="22" s="1"/>
  <c r="E66" i="22"/>
  <c r="F66" i="22" s="1"/>
  <c r="F65" i="22"/>
  <c r="E65" i="22"/>
  <c r="F64" i="22"/>
  <c r="E64" i="22"/>
  <c r="F63" i="22"/>
  <c r="E63" i="22"/>
  <c r="E62" i="22"/>
  <c r="F62" i="22" s="1"/>
  <c r="E61" i="22"/>
  <c r="F61" i="22" s="1"/>
  <c r="F60" i="22"/>
  <c r="E60" i="22"/>
  <c r="F59" i="22"/>
  <c r="E59" i="22"/>
  <c r="E58" i="22"/>
  <c r="F58" i="22" s="1"/>
  <c r="F57" i="22"/>
  <c r="E57" i="22"/>
  <c r="F56" i="22"/>
  <c r="E56" i="22"/>
  <c r="E55" i="22"/>
  <c r="F55" i="22" s="1"/>
  <c r="E54" i="22"/>
  <c r="F54" i="22" s="1"/>
  <c r="E53" i="22"/>
  <c r="F53" i="22" s="1"/>
  <c r="E52" i="22"/>
  <c r="F52" i="22" s="1"/>
  <c r="E51" i="22"/>
  <c r="F51" i="22" s="1"/>
  <c r="E50" i="22"/>
  <c r="F50" i="22" s="1"/>
  <c r="F49" i="22"/>
  <c r="E49" i="22"/>
  <c r="F48" i="22"/>
  <c r="E48" i="22"/>
  <c r="F47" i="22"/>
  <c r="E47" i="22"/>
  <c r="E46" i="22"/>
  <c r="F46" i="22" s="1"/>
  <c r="F45" i="22"/>
  <c r="E45" i="22"/>
  <c r="F44" i="22"/>
  <c r="E44" i="22"/>
  <c r="F43" i="22"/>
  <c r="E43" i="22"/>
  <c r="E42" i="22"/>
  <c r="F42" i="22" s="1"/>
  <c r="F41" i="22"/>
  <c r="E41" i="22"/>
  <c r="F40" i="22"/>
  <c r="E40" i="22"/>
  <c r="F39" i="22"/>
  <c r="E39" i="22"/>
  <c r="E38" i="22"/>
  <c r="F38" i="22" s="1"/>
  <c r="F35" i="22"/>
  <c r="E35" i="22"/>
  <c r="D32" i="22"/>
  <c r="E32" i="22" s="1"/>
  <c r="F32" i="22" s="1"/>
  <c r="C32" i="22"/>
  <c r="E31" i="22"/>
  <c r="F31" i="22" s="1"/>
  <c r="F30" i="22"/>
  <c r="E30" i="22"/>
  <c r="F29" i="22"/>
  <c r="E29" i="22"/>
  <c r="F26" i="22"/>
  <c r="D26" i="22"/>
  <c r="E26" i="22" s="1"/>
  <c r="C26" i="22"/>
  <c r="F25" i="22"/>
  <c r="E25" i="22"/>
  <c r="F24" i="22"/>
  <c r="E24" i="22"/>
  <c r="D21" i="22"/>
  <c r="E21" i="22" s="1"/>
  <c r="F21" i="22" s="1"/>
  <c r="C21" i="22"/>
  <c r="F20" i="22"/>
  <c r="E20" i="22"/>
  <c r="F19" i="22"/>
  <c r="E19" i="22"/>
  <c r="F18" i="22"/>
  <c r="E18" i="22"/>
  <c r="E17" i="22"/>
  <c r="F17" i="22" s="1"/>
  <c r="D14" i="22"/>
  <c r="D80" i="22" s="1"/>
  <c r="E80" i="22" s="1"/>
  <c r="C14" i="22"/>
  <c r="C80" i="22" s="1"/>
  <c r="F13" i="22"/>
  <c r="E13" i="22"/>
  <c r="E12" i="22"/>
  <c r="F12" i="22" s="1"/>
  <c r="F11" i="22"/>
  <c r="E11" i="22"/>
  <c r="F10" i="22"/>
  <c r="E10" i="22"/>
  <c r="D78" i="21"/>
  <c r="E78" i="21" s="1"/>
  <c r="F78" i="21" s="1"/>
  <c r="C78" i="21"/>
  <c r="F77" i="21"/>
  <c r="E77" i="21"/>
  <c r="E76" i="21"/>
  <c r="F76" i="21" s="1"/>
  <c r="F75" i="21"/>
  <c r="E75" i="21"/>
  <c r="F74" i="21"/>
  <c r="E74" i="21"/>
  <c r="F73" i="21"/>
  <c r="E73" i="21"/>
  <c r="E72" i="21"/>
  <c r="F72" i="21" s="1"/>
  <c r="F71" i="21"/>
  <c r="E71" i="21"/>
  <c r="F70" i="21"/>
  <c r="E70" i="21"/>
  <c r="F69" i="21"/>
  <c r="E69" i="21"/>
  <c r="E68" i="21"/>
  <c r="F68" i="21" s="1"/>
  <c r="F67" i="21"/>
  <c r="E67" i="21"/>
  <c r="F66" i="21"/>
  <c r="E66" i="21"/>
  <c r="F65" i="21"/>
  <c r="E65" i="21"/>
  <c r="E64" i="21"/>
  <c r="F64" i="21" s="1"/>
  <c r="F63" i="21"/>
  <c r="E63" i="21"/>
  <c r="F62" i="21"/>
  <c r="E62" i="21"/>
  <c r="F61" i="21"/>
  <c r="E61" i="21"/>
  <c r="F60" i="21"/>
  <c r="E60" i="21"/>
  <c r="F59" i="21"/>
  <c r="E59" i="21"/>
  <c r="F58" i="21"/>
  <c r="E58" i="21"/>
  <c r="F57" i="21"/>
  <c r="E57" i="21"/>
  <c r="E56" i="21"/>
  <c r="F56" i="21" s="1"/>
  <c r="F55" i="21"/>
  <c r="E55" i="21"/>
  <c r="F54" i="21"/>
  <c r="E54" i="21"/>
  <c r="F53" i="21"/>
  <c r="E53" i="21"/>
  <c r="E52" i="21"/>
  <c r="F52" i="21" s="1"/>
  <c r="F51" i="21"/>
  <c r="E51" i="21"/>
  <c r="F50" i="21"/>
  <c r="E50" i="21"/>
  <c r="F49" i="21"/>
  <c r="E49" i="21"/>
  <c r="E48" i="21"/>
  <c r="F48" i="21" s="1"/>
  <c r="F47" i="21"/>
  <c r="E47" i="21"/>
  <c r="F46" i="21"/>
  <c r="E46" i="21"/>
  <c r="F45" i="21"/>
  <c r="E45" i="21"/>
  <c r="F44" i="21"/>
  <c r="E44" i="21"/>
  <c r="F43" i="21"/>
  <c r="E43" i="21"/>
  <c r="F42" i="21"/>
  <c r="E42" i="21"/>
  <c r="F41" i="21"/>
  <c r="E41" i="21"/>
  <c r="E40" i="21"/>
  <c r="F40" i="21" s="1"/>
  <c r="F39" i="21"/>
  <c r="E39" i="21"/>
  <c r="F38" i="21"/>
  <c r="E38" i="21"/>
  <c r="F35" i="21"/>
  <c r="E35" i="21"/>
  <c r="E32" i="21"/>
  <c r="F32" i="21" s="1"/>
  <c r="D32" i="21"/>
  <c r="C32" i="21"/>
  <c r="F31" i="21"/>
  <c r="E31" i="21"/>
  <c r="F30" i="21"/>
  <c r="E30" i="21"/>
  <c r="E29" i="21"/>
  <c r="F29" i="21" s="1"/>
  <c r="D26" i="21"/>
  <c r="E26" i="21" s="1"/>
  <c r="F26" i="21" s="1"/>
  <c r="C26" i="21"/>
  <c r="F25" i="21"/>
  <c r="E25" i="21"/>
  <c r="E24" i="21"/>
  <c r="F24" i="21" s="1"/>
  <c r="D21" i="21"/>
  <c r="E21" i="21" s="1"/>
  <c r="F21" i="21" s="1"/>
  <c r="C21" i="21"/>
  <c r="F20" i="21"/>
  <c r="E20" i="21"/>
  <c r="E19" i="21"/>
  <c r="F19" i="21" s="1"/>
  <c r="F18" i="21"/>
  <c r="E18" i="21"/>
  <c r="F17" i="21"/>
  <c r="E17" i="21"/>
  <c r="D14" i="21"/>
  <c r="E14" i="21" s="1"/>
  <c r="F14" i="21" s="1"/>
  <c r="C14" i="21"/>
  <c r="C80" i="21" s="1"/>
  <c r="F13" i="21"/>
  <c r="E13" i="21"/>
  <c r="F12" i="21"/>
  <c r="E12" i="21"/>
  <c r="F11" i="21"/>
  <c r="E11" i="21"/>
  <c r="E10" i="21"/>
  <c r="F10" i="21" s="1"/>
  <c r="D78" i="20"/>
  <c r="E78" i="20" s="1"/>
  <c r="F78" i="20" s="1"/>
  <c r="C78" i="20"/>
  <c r="F77" i="20"/>
  <c r="E77" i="20"/>
  <c r="F76" i="20"/>
  <c r="E76" i="20"/>
  <c r="F75" i="20"/>
  <c r="E75" i="20"/>
  <c r="E74" i="20"/>
  <c r="F74" i="20" s="1"/>
  <c r="F73" i="20"/>
  <c r="E73" i="20"/>
  <c r="F72" i="20"/>
  <c r="E72" i="20"/>
  <c r="F71" i="20"/>
  <c r="E71" i="20"/>
  <c r="E70" i="20"/>
  <c r="F70" i="20" s="1"/>
  <c r="F69" i="20"/>
  <c r="E69" i="20"/>
  <c r="F68" i="20"/>
  <c r="E68" i="20"/>
  <c r="F67" i="20"/>
  <c r="E67" i="20"/>
  <c r="E66" i="20"/>
  <c r="F66" i="20" s="1"/>
  <c r="F65" i="20"/>
  <c r="E65" i="20"/>
  <c r="F64" i="20"/>
  <c r="E64" i="20"/>
  <c r="F63" i="20"/>
  <c r="E63" i="20"/>
  <c r="E62" i="20"/>
  <c r="F62" i="20" s="1"/>
  <c r="F61" i="20"/>
  <c r="E61" i="20"/>
  <c r="F60" i="20"/>
  <c r="E60" i="20"/>
  <c r="F59" i="20"/>
  <c r="E59" i="20"/>
  <c r="E58" i="20"/>
  <c r="F58" i="20" s="1"/>
  <c r="F57" i="20"/>
  <c r="E57" i="20"/>
  <c r="F56" i="20"/>
  <c r="E56" i="20"/>
  <c r="F55" i="20"/>
  <c r="E55" i="20"/>
  <c r="E54" i="20"/>
  <c r="F54" i="20" s="1"/>
  <c r="F53" i="20"/>
  <c r="E53" i="20"/>
  <c r="F52" i="20"/>
  <c r="E52" i="20"/>
  <c r="F51" i="20"/>
  <c r="E51" i="20"/>
  <c r="E50" i="20"/>
  <c r="F50" i="20" s="1"/>
  <c r="F49" i="20"/>
  <c r="E49" i="20"/>
  <c r="F48" i="20"/>
  <c r="E48" i="20"/>
  <c r="F47" i="20"/>
  <c r="E47" i="20"/>
  <c r="E46" i="20"/>
  <c r="F46" i="20" s="1"/>
  <c r="F45" i="20"/>
  <c r="E45" i="20"/>
  <c r="F44" i="20"/>
  <c r="E44" i="20"/>
  <c r="F43" i="20"/>
  <c r="E43" i="20"/>
  <c r="E42" i="20"/>
  <c r="F42" i="20" s="1"/>
  <c r="F41" i="20"/>
  <c r="E41" i="20"/>
  <c r="F40" i="20"/>
  <c r="E40" i="20"/>
  <c r="F39" i="20"/>
  <c r="E39" i="20"/>
  <c r="E38" i="20"/>
  <c r="F38" i="20" s="1"/>
  <c r="F35" i="20"/>
  <c r="E35" i="20"/>
  <c r="D32" i="20"/>
  <c r="E32" i="20" s="1"/>
  <c r="F32" i="20" s="1"/>
  <c r="C32" i="20"/>
  <c r="E31" i="20"/>
  <c r="F31" i="20" s="1"/>
  <c r="F30" i="20"/>
  <c r="E30" i="20"/>
  <c r="F29" i="20"/>
  <c r="E29" i="20"/>
  <c r="F26" i="20"/>
  <c r="D26" i="20"/>
  <c r="C26" i="20"/>
  <c r="E26" i="20" s="1"/>
  <c r="F25" i="20"/>
  <c r="E25" i="20"/>
  <c r="F24" i="20"/>
  <c r="E24" i="20"/>
  <c r="F21" i="20"/>
  <c r="D21" i="20"/>
  <c r="C21" i="20"/>
  <c r="E21" i="20" s="1"/>
  <c r="F20" i="20"/>
  <c r="E20" i="20"/>
  <c r="F19" i="20"/>
  <c r="E19" i="20"/>
  <c r="F18" i="20"/>
  <c r="E18" i="20"/>
  <c r="E17" i="20"/>
  <c r="F17" i="20" s="1"/>
  <c r="D14" i="20"/>
  <c r="C14" i="20"/>
  <c r="C80" i="20" s="1"/>
  <c r="F13" i="20"/>
  <c r="E13" i="20"/>
  <c r="E12" i="20"/>
  <c r="F12" i="20" s="1"/>
  <c r="F11" i="20"/>
  <c r="E11" i="20"/>
  <c r="F10" i="20"/>
  <c r="E10" i="20"/>
  <c r="D78" i="19"/>
  <c r="E78" i="19" s="1"/>
  <c r="F78" i="19" s="1"/>
  <c r="C78" i="19"/>
  <c r="F77" i="19"/>
  <c r="E77" i="19"/>
  <c r="E76" i="19"/>
  <c r="F76" i="19" s="1"/>
  <c r="F75" i="19"/>
  <c r="E75" i="19"/>
  <c r="F74" i="19"/>
  <c r="E74" i="19"/>
  <c r="F73" i="19"/>
  <c r="E73" i="19"/>
  <c r="E72" i="19"/>
  <c r="F72" i="19" s="1"/>
  <c r="F71" i="19"/>
  <c r="E71" i="19"/>
  <c r="F70" i="19"/>
  <c r="E70" i="19"/>
  <c r="F69" i="19"/>
  <c r="E69" i="19"/>
  <c r="E68" i="19"/>
  <c r="F68" i="19" s="1"/>
  <c r="F67" i="19"/>
  <c r="E67" i="19"/>
  <c r="F66" i="19"/>
  <c r="E66" i="19"/>
  <c r="F65" i="19"/>
  <c r="E65" i="19"/>
  <c r="E64" i="19"/>
  <c r="F64" i="19" s="1"/>
  <c r="F63" i="19"/>
  <c r="E63" i="19"/>
  <c r="F62" i="19"/>
  <c r="E62" i="19"/>
  <c r="F61" i="19"/>
  <c r="E61" i="19"/>
  <c r="E60" i="19"/>
  <c r="F60" i="19" s="1"/>
  <c r="F59" i="19"/>
  <c r="E59" i="19"/>
  <c r="F58" i="19"/>
  <c r="E58" i="19"/>
  <c r="F57" i="19"/>
  <c r="E57" i="19"/>
  <c r="E56" i="19"/>
  <c r="F56" i="19" s="1"/>
  <c r="F55" i="19"/>
  <c r="E55" i="19"/>
  <c r="F54" i="19"/>
  <c r="E54" i="19"/>
  <c r="F53" i="19"/>
  <c r="E53" i="19"/>
  <c r="E52" i="19"/>
  <c r="F52" i="19" s="1"/>
  <c r="F51" i="19"/>
  <c r="E51" i="19"/>
  <c r="F50" i="19"/>
  <c r="E50" i="19"/>
  <c r="F49" i="19"/>
  <c r="E49" i="19"/>
  <c r="E48" i="19"/>
  <c r="F48" i="19" s="1"/>
  <c r="F47" i="19"/>
  <c r="E47" i="19"/>
  <c r="F46" i="19"/>
  <c r="E46" i="19"/>
  <c r="F45" i="19"/>
  <c r="E45" i="19"/>
  <c r="E44" i="19"/>
  <c r="F44" i="19" s="1"/>
  <c r="F43" i="19"/>
  <c r="E43" i="19"/>
  <c r="F42" i="19"/>
  <c r="E42" i="19"/>
  <c r="F41" i="19"/>
  <c r="E41" i="19"/>
  <c r="F40" i="19"/>
  <c r="E40" i="19"/>
  <c r="F39" i="19"/>
  <c r="E39" i="19"/>
  <c r="F38" i="19"/>
  <c r="E38" i="19"/>
  <c r="F35" i="19"/>
  <c r="E35" i="19"/>
  <c r="E32" i="19"/>
  <c r="D32" i="19"/>
  <c r="C32" i="19"/>
  <c r="E31" i="19"/>
  <c r="F31" i="19" s="1"/>
  <c r="F30" i="19"/>
  <c r="E30" i="19"/>
  <c r="E29" i="19"/>
  <c r="F29" i="19" s="1"/>
  <c r="F26" i="19"/>
  <c r="D26" i="19"/>
  <c r="E26" i="19" s="1"/>
  <c r="C26" i="19"/>
  <c r="F25" i="19"/>
  <c r="E25" i="19"/>
  <c r="E24" i="19"/>
  <c r="F24" i="19" s="1"/>
  <c r="D21" i="19"/>
  <c r="C21" i="19"/>
  <c r="F20" i="19"/>
  <c r="E20" i="19"/>
  <c r="E19" i="19"/>
  <c r="F19" i="19" s="1"/>
  <c r="F18" i="19"/>
  <c r="E18" i="19"/>
  <c r="E17" i="19"/>
  <c r="F17" i="19" s="1"/>
  <c r="F14" i="19"/>
  <c r="D14" i="19"/>
  <c r="D80" i="19" s="1"/>
  <c r="C14" i="19"/>
  <c r="E14" i="19" s="1"/>
  <c r="F13" i="19"/>
  <c r="E13" i="19"/>
  <c r="F12" i="19"/>
  <c r="E12" i="19"/>
  <c r="F11" i="19"/>
  <c r="E11" i="19"/>
  <c r="E10" i="19"/>
  <c r="F10" i="19" s="1"/>
  <c r="D78" i="18"/>
  <c r="C78" i="18"/>
  <c r="E78" i="18" s="1"/>
  <c r="F77" i="18"/>
  <c r="E77" i="18"/>
  <c r="E76" i="18"/>
  <c r="F76" i="18" s="1"/>
  <c r="F75" i="18"/>
  <c r="E75" i="18"/>
  <c r="E74" i="18"/>
  <c r="F74" i="18" s="1"/>
  <c r="F73" i="18"/>
  <c r="E73" i="18"/>
  <c r="F72" i="18"/>
  <c r="E72" i="18"/>
  <c r="F71" i="18"/>
  <c r="E71" i="18"/>
  <c r="E70" i="18"/>
  <c r="F70" i="18" s="1"/>
  <c r="F69" i="18"/>
  <c r="E69" i="18"/>
  <c r="F68" i="18"/>
  <c r="E68" i="18"/>
  <c r="F67" i="18"/>
  <c r="E67" i="18"/>
  <c r="F66" i="18"/>
  <c r="E66" i="18"/>
  <c r="F65" i="18"/>
  <c r="E65" i="18"/>
  <c r="F64" i="18"/>
  <c r="E64" i="18"/>
  <c r="F63" i="18"/>
  <c r="E63" i="18"/>
  <c r="E62" i="18"/>
  <c r="F62" i="18" s="1"/>
  <c r="F61" i="18"/>
  <c r="E61" i="18"/>
  <c r="F60" i="18"/>
  <c r="E60" i="18"/>
  <c r="F59" i="18"/>
  <c r="E59" i="18"/>
  <c r="E58" i="18"/>
  <c r="F58" i="18" s="1"/>
  <c r="F57" i="18"/>
  <c r="E57" i="18"/>
  <c r="E56" i="18"/>
  <c r="F56" i="18" s="1"/>
  <c r="F55" i="18"/>
  <c r="E55" i="18"/>
  <c r="E54" i="18"/>
  <c r="F54" i="18" s="1"/>
  <c r="E53" i="18"/>
  <c r="F53" i="18" s="1"/>
  <c r="F52" i="18"/>
  <c r="E52" i="18"/>
  <c r="E51" i="18"/>
  <c r="F51" i="18" s="1"/>
  <c r="F50" i="18"/>
  <c r="E50" i="18"/>
  <c r="F49" i="18"/>
  <c r="E49" i="18"/>
  <c r="F48" i="18"/>
  <c r="E48" i="18"/>
  <c r="F47" i="18"/>
  <c r="E47" i="18"/>
  <c r="F46" i="18"/>
  <c r="E46" i="18"/>
  <c r="E45" i="18"/>
  <c r="F45" i="18" s="1"/>
  <c r="F44" i="18"/>
  <c r="E44" i="18"/>
  <c r="E43" i="18"/>
  <c r="F43" i="18" s="1"/>
  <c r="F42" i="18"/>
  <c r="E42" i="18"/>
  <c r="E41" i="18"/>
  <c r="F41" i="18" s="1"/>
  <c r="F40" i="18"/>
  <c r="E40" i="18"/>
  <c r="E39" i="18"/>
  <c r="F39" i="18" s="1"/>
  <c r="F38" i="18"/>
  <c r="E38" i="18"/>
  <c r="E35" i="18"/>
  <c r="F35" i="18" s="1"/>
  <c r="D32" i="18"/>
  <c r="E32" i="18" s="1"/>
  <c r="C32" i="18"/>
  <c r="F31" i="18"/>
  <c r="E31" i="18"/>
  <c r="E30" i="18"/>
  <c r="F30" i="18" s="1"/>
  <c r="F29" i="18"/>
  <c r="E29" i="18"/>
  <c r="E26" i="18"/>
  <c r="F26" i="18" s="1"/>
  <c r="D26" i="18"/>
  <c r="C26" i="18"/>
  <c r="E25" i="18"/>
  <c r="F25" i="18" s="1"/>
  <c r="F24" i="18"/>
  <c r="E24" i="18"/>
  <c r="E21" i="18"/>
  <c r="F21" i="18" s="1"/>
  <c r="D21" i="18"/>
  <c r="C21" i="18"/>
  <c r="E20" i="18"/>
  <c r="F20" i="18" s="1"/>
  <c r="F19" i="18"/>
  <c r="E19" i="18"/>
  <c r="E18" i="18"/>
  <c r="F18" i="18" s="1"/>
  <c r="F17" i="18"/>
  <c r="E17" i="18"/>
  <c r="E14" i="18"/>
  <c r="D14" i="18"/>
  <c r="D80" i="18" s="1"/>
  <c r="C14" i="18"/>
  <c r="F14" i="18" s="1"/>
  <c r="E13" i="18"/>
  <c r="F13" i="18" s="1"/>
  <c r="F12" i="18"/>
  <c r="E12" i="18"/>
  <c r="E11" i="18"/>
  <c r="F11" i="18" s="1"/>
  <c r="F10" i="18"/>
  <c r="E10" i="18"/>
  <c r="E78" i="17"/>
  <c r="D78" i="17"/>
  <c r="C78" i="17"/>
  <c r="F78" i="17" s="1"/>
  <c r="E77" i="17"/>
  <c r="F77" i="17" s="1"/>
  <c r="F76" i="17"/>
  <c r="E76" i="17"/>
  <c r="E75" i="17"/>
  <c r="F75" i="17" s="1"/>
  <c r="F74" i="17"/>
  <c r="E74" i="17"/>
  <c r="E73" i="17"/>
  <c r="F73" i="17" s="1"/>
  <c r="F72" i="17"/>
  <c r="E72" i="17"/>
  <c r="E71" i="17"/>
  <c r="F71" i="17" s="1"/>
  <c r="F70" i="17"/>
  <c r="E70" i="17"/>
  <c r="E69" i="17"/>
  <c r="F69" i="17" s="1"/>
  <c r="F68" i="17"/>
  <c r="E68" i="17"/>
  <c r="E67" i="17"/>
  <c r="F67" i="17" s="1"/>
  <c r="F66" i="17"/>
  <c r="E66" i="17"/>
  <c r="F65" i="17"/>
  <c r="E65" i="17"/>
  <c r="F64" i="17"/>
  <c r="E64" i="17"/>
  <c r="E63" i="17"/>
  <c r="F63" i="17" s="1"/>
  <c r="F62" i="17"/>
  <c r="E62" i="17"/>
  <c r="E61" i="17"/>
  <c r="F61" i="17" s="1"/>
  <c r="F60" i="17"/>
  <c r="E60" i="17"/>
  <c r="F59" i="17"/>
  <c r="E59" i="17"/>
  <c r="F58" i="17"/>
  <c r="E58" i="17"/>
  <c r="E57" i="17"/>
  <c r="F57" i="17" s="1"/>
  <c r="F56" i="17"/>
  <c r="E56" i="17"/>
  <c r="E55" i="17"/>
  <c r="F55" i="17" s="1"/>
  <c r="F54" i="17"/>
  <c r="E54" i="17"/>
  <c r="E53" i="17"/>
  <c r="F53" i="17" s="1"/>
  <c r="F52" i="17"/>
  <c r="E52" i="17"/>
  <c r="E51" i="17"/>
  <c r="F51" i="17" s="1"/>
  <c r="F50" i="17"/>
  <c r="E50" i="17"/>
  <c r="E49" i="17"/>
  <c r="F49" i="17" s="1"/>
  <c r="F48" i="17"/>
  <c r="E48" i="17"/>
  <c r="E47" i="17"/>
  <c r="F47" i="17" s="1"/>
  <c r="F46" i="17"/>
  <c r="E46" i="17"/>
  <c r="E45" i="17"/>
  <c r="F45" i="17" s="1"/>
  <c r="F44" i="17"/>
  <c r="E44" i="17"/>
  <c r="E43" i="17"/>
  <c r="F43" i="17" s="1"/>
  <c r="F42" i="17"/>
  <c r="E42" i="17"/>
  <c r="E41" i="17"/>
  <c r="F41" i="17" s="1"/>
  <c r="F40" i="17"/>
  <c r="E40" i="17"/>
  <c r="E39" i="17"/>
  <c r="F39" i="17" s="1"/>
  <c r="F38" i="17"/>
  <c r="E38" i="17"/>
  <c r="E35" i="17"/>
  <c r="F35" i="17" s="1"/>
  <c r="D32" i="17"/>
  <c r="C32" i="17"/>
  <c r="E32" i="17" s="1"/>
  <c r="F32" i="17" s="1"/>
  <c r="F31" i="17"/>
  <c r="E31" i="17"/>
  <c r="E30" i="17"/>
  <c r="F30" i="17" s="1"/>
  <c r="F29" i="17"/>
  <c r="E29" i="17"/>
  <c r="E26" i="17"/>
  <c r="D26" i="17"/>
  <c r="C26" i="17"/>
  <c r="F26" i="17" s="1"/>
  <c r="E25" i="17"/>
  <c r="F25" i="17" s="1"/>
  <c r="F24" i="17"/>
  <c r="E24" i="17"/>
  <c r="E21" i="17"/>
  <c r="D21" i="17"/>
  <c r="C21" i="17"/>
  <c r="F21" i="17" s="1"/>
  <c r="E20" i="17"/>
  <c r="F20" i="17" s="1"/>
  <c r="F19" i="17"/>
  <c r="E19" i="17"/>
  <c r="E18" i="17"/>
  <c r="F18" i="17" s="1"/>
  <c r="F17" i="17"/>
  <c r="E17" i="17"/>
  <c r="E14" i="17"/>
  <c r="F14" i="17" s="1"/>
  <c r="D14" i="17"/>
  <c r="D80" i="17" s="1"/>
  <c r="E80" i="17" s="1"/>
  <c r="C14" i="17"/>
  <c r="C80" i="17" s="1"/>
  <c r="E13" i="17"/>
  <c r="F13" i="17" s="1"/>
  <c r="F12" i="17"/>
  <c r="E12" i="17"/>
  <c r="E11" i="17"/>
  <c r="F11" i="17" s="1"/>
  <c r="F10" i="17"/>
  <c r="E10" i="17"/>
  <c r="E78" i="16"/>
  <c r="F78" i="16" s="1"/>
  <c r="D78" i="16"/>
  <c r="C78" i="16"/>
  <c r="E77" i="16"/>
  <c r="F77" i="16" s="1"/>
  <c r="F76" i="16"/>
  <c r="E76" i="16"/>
  <c r="F75" i="16"/>
  <c r="E75" i="16"/>
  <c r="F74" i="16"/>
  <c r="E74" i="16"/>
  <c r="F73" i="16"/>
  <c r="E73" i="16"/>
  <c r="F72" i="16"/>
  <c r="E72" i="16"/>
  <c r="E71" i="16"/>
  <c r="F71" i="16" s="1"/>
  <c r="F70" i="16"/>
  <c r="E70" i="16"/>
  <c r="E69" i="16"/>
  <c r="F69" i="16" s="1"/>
  <c r="F68" i="16"/>
  <c r="E68" i="16"/>
  <c r="E67" i="16"/>
  <c r="F67" i="16" s="1"/>
  <c r="F66" i="16"/>
  <c r="E66" i="16"/>
  <c r="E65" i="16"/>
  <c r="F65" i="16" s="1"/>
  <c r="F64" i="16"/>
  <c r="E64" i="16"/>
  <c r="E63" i="16"/>
  <c r="F63" i="16" s="1"/>
  <c r="F62" i="16"/>
  <c r="E62" i="16"/>
  <c r="E61" i="16"/>
  <c r="F61" i="16" s="1"/>
  <c r="F60" i="16"/>
  <c r="E60" i="16"/>
  <c r="E59" i="16"/>
  <c r="F59" i="16" s="1"/>
  <c r="F58" i="16"/>
  <c r="E58" i="16"/>
  <c r="E57" i="16"/>
  <c r="F57" i="16" s="1"/>
  <c r="F56" i="16"/>
  <c r="E56" i="16"/>
  <c r="E55" i="16"/>
  <c r="F55" i="16" s="1"/>
  <c r="F54" i="16"/>
  <c r="E54" i="16"/>
  <c r="E53" i="16"/>
  <c r="F53" i="16" s="1"/>
  <c r="F52" i="16"/>
  <c r="E52" i="16"/>
  <c r="E51" i="16"/>
  <c r="F51" i="16" s="1"/>
  <c r="F50" i="16"/>
  <c r="E50" i="16"/>
  <c r="F49" i="16"/>
  <c r="E49" i="16"/>
  <c r="F48" i="16"/>
  <c r="E48" i="16"/>
  <c r="F47" i="16"/>
  <c r="E47" i="16"/>
  <c r="F46" i="16"/>
  <c r="E46" i="16"/>
  <c r="E45" i="16"/>
  <c r="F45" i="16" s="1"/>
  <c r="F44" i="16"/>
  <c r="E44" i="16"/>
  <c r="E43" i="16"/>
  <c r="F43" i="16" s="1"/>
  <c r="F42" i="16"/>
  <c r="E42" i="16"/>
  <c r="E41" i="16"/>
  <c r="F41" i="16" s="1"/>
  <c r="F40" i="16"/>
  <c r="E40" i="16"/>
  <c r="E39" i="16"/>
  <c r="F39" i="16" s="1"/>
  <c r="F38" i="16"/>
  <c r="E38" i="16"/>
  <c r="E35" i="16"/>
  <c r="F35" i="16" s="1"/>
  <c r="D32" i="16"/>
  <c r="C32" i="16"/>
  <c r="F31" i="16"/>
  <c r="E31" i="16"/>
  <c r="E30" i="16"/>
  <c r="F30" i="16" s="1"/>
  <c r="F29" i="16"/>
  <c r="E29" i="16"/>
  <c r="E26" i="16"/>
  <c r="D26" i="16"/>
  <c r="C26" i="16"/>
  <c r="E25" i="16"/>
  <c r="F25" i="16" s="1"/>
  <c r="F24" i="16"/>
  <c r="E24" i="16"/>
  <c r="E21" i="16"/>
  <c r="D21" i="16"/>
  <c r="C21" i="16"/>
  <c r="F21" i="16" s="1"/>
  <c r="E20" i="16"/>
  <c r="F20" i="16" s="1"/>
  <c r="F19" i="16"/>
  <c r="E19" i="16"/>
  <c r="E18" i="16"/>
  <c r="F18" i="16" s="1"/>
  <c r="F17" i="16"/>
  <c r="E17" i="16"/>
  <c r="D14" i="16"/>
  <c r="E14" i="16" s="1"/>
  <c r="C14" i="16"/>
  <c r="E13" i="16"/>
  <c r="F13" i="16" s="1"/>
  <c r="F12" i="16"/>
  <c r="E12" i="16"/>
  <c r="E11" i="16"/>
  <c r="F11" i="16" s="1"/>
  <c r="F10" i="16"/>
  <c r="E10" i="16"/>
  <c r="D78" i="15"/>
  <c r="E78" i="15" s="1"/>
  <c r="C78" i="15"/>
  <c r="F78" i="15" s="1"/>
  <c r="E77" i="15"/>
  <c r="F77" i="15" s="1"/>
  <c r="F76" i="15"/>
  <c r="E76" i="15"/>
  <c r="E75" i="15"/>
  <c r="F75" i="15" s="1"/>
  <c r="F74" i="15"/>
  <c r="E74" i="15"/>
  <c r="F73" i="15"/>
  <c r="E73" i="15"/>
  <c r="F72" i="15"/>
  <c r="E72" i="15"/>
  <c r="E71" i="15"/>
  <c r="F71" i="15" s="1"/>
  <c r="F70" i="15"/>
  <c r="E70" i="15"/>
  <c r="E69" i="15"/>
  <c r="F69" i="15" s="1"/>
  <c r="F68" i="15"/>
  <c r="E68" i="15"/>
  <c r="E67" i="15"/>
  <c r="F67" i="15" s="1"/>
  <c r="F66" i="15"/>
  <c r="E66" i="15"/>
  <c r="F65" i="15"/>
  <c r="E65" i="15"/>
  <c r="F64" i="15"/>
  <c r="E64" i="15"/>
  <c r="E63" i="15"/>
  <c r="F63" i="15" s="1"/>
  <c r="F62" i="15"/>
  <c r="E62" i="15"/>
  <c r="E61" i="15"/>
  <c r="F61" i="15" s="1"/>
  <c r="F60" i="15"/>
  <c r="E60" i="15"/>
  <c r="E59" i="15"/>
  <c r="F59" i="15" s="1"/>
  <c r="F58" i="15"/>
  <c r="E58" i="15"/>
  <c r="E57" i="15"/>
  <c r="F57" i="15" s="1"/>
  <c r="F56" i="15"/>
  <c r="E56" i="15"/>
  <c r="E55" i="15"/>
  <c r="F55" i="15" s="1"/>
  <c r="F54" i="15"/>
  <c r="E54" i="15"/>
  <c r="E53" i="15"/>
  <c r="F53" i="15" s="1"/>
  <c r="F52" i="15"/>
  <c r="E52" i="15"/>
  <c r="E51" i="15"/>
  <c r="F51" i="15" s="1"/>
  <c r="F50" i="15"/>
  <c r="E50" i="15"/>
  <c r="E49" i="15"/>
  <c r="F49" i="15" s="1"/>
  <c r="F48" i="15"/>
  <c r="E48" i="15"/>
  <c r="F47" i="15"/>
  <c r="E47" i="15"/>
  <c r="F46" i="15"/>
  <c r="E46" i="15"/>
  <c r="E45" i="15"/>
  <c r="F45" i="15" s="1"/>
  <c r="F44" i="15"/>
  <c r="E44" i="15"/>
  <c r="E43" i="15"/>
  <c r="F43" i="15" s="1"/>
  <c r="F42" i="15"/>
  <c r="E42" i="15"/>
  <c r="E41" i="15"/>
  <c r="F41" i="15" s="1"/>
  <c r="F40" i="15"/>
  <c r="E40" i="15"/>
  <c r="E39" i="15"/>
  <c r="F39" i="15" s="1"/>
  <c r="F38" i="15"/>
  <c r="E38" i="15"/>
  <c r="E35" i="15"/>
  <c r="F35" i="15" s="1"/>
  <c r="D32" i="15"/>
  <c r="C32" i="15"/>
  <c r="E32" i="15" s="1"/>
  <c r="F32" i="15" s="1"/>
  <c r="F31" i="15"/>
  <c r="E31" i="15"/>
  <c r="E30" i="15"/>
  <c r="F30" i="15" s="1"/>
  <c r="F29" i="15"/>
  <c r="E29" i="15"/>
  <c r="D26" i="15"/>
  <c r="E26" i="15" s="1"/>
  <c r="C26" i="15"/>
  <c r="E25" i="15"/>
  <c r="F25" i="15" s="1"/>
  <c r="F24" i="15"/>
  <c r="E24" i="15"/>
  <c r="D21" i="15"/>
  <c r="E21" i="15" s="1"/>
  <c r="C21" i="15"/>
  <c r="F21" i="15" s="1"/>
  <c r="E20" i="15"/>
  <c r="F20" i="15" s="1"/>
  <c r="F19" i="15"/>
  <c r="E19" i="15"/>
  <c r="E18" i="15"/>
  <c r="F18" i="15" s="1"/>
  <c r="F17" i="15"/>
  <c r="E17" i="15"/>
  <c r="E14" i="15"/>
  <c r="D14" i="15"/>
  <c r="D80" i="15" s="1"/>
  <c r="E80" i="15" s="1"/>
  <c r="C14" i="15"/>
  <c r="C80" i="15" s="1"/>
  <c r="E13" i="15"/>
  <c r="F13" i="15" s="1"/>
  <c r="F12" i="15"/>
  <c r="E12" i="15"/>
  <c r="E11" i="15"/>
  <c r="F11" i="15" s="1"/>
  <c r="F10" i="15"/>
  <c r="E10" i="15"/>
  <c r="E78" i="14"/>
  <c r="D78" i="14"/>
  <c r="C78" i="14"/>
  <c r="F78" i="14" s="1"/>
  <c r="E77" i="14"/>
  <c r="F77" i="14" s="1"/>
  <c r="F76" i="14"/>
  <c r="E76" i="14"/>
  <c r="E75" i="14"/>
  <c r="F75" i="14" s="1"/>
  <c r="F74" i="14"/>
  <c r="E74" i="14"/>
  <c r="E73" i="14"/>
  <c r="F73" i="14" s="1"/>
  <c r="F72" i="14"/>
  <c r="E72" i="14"/>
  <c r="E71" i="14"/>
  <c r="F71" i="14" s="1"/>
  <c r="F70" i="14"/>
  <c r="E70" i="14"/>
  <c r="E69" i="14"/>
  <c r="F69" i="14" s="1"/>
  <c r="F68" i="14"/>
  <c r="E68" i="14"/>
  <c r="F67" i="14"/>
  <c r="E67" i="14"/>
  <c r="F66" i="14"/>
  <c r="E66" i="14"/>
  <c r="F65" i="14"/>
  <c r="E65" i="14"/>
  <c r="F64" i="14"/>
  <c r="E64" i="14"/>
  <c r="E63" i="14"/>
  <c r="F63" i="14" s="1"/>
  <c r="F62" i="14"/>
  <c r="E62" i="14"/>
  <c r="E61" i="14"/>
  <c r="F61" i="14" s="1"/>
  <c r="F60" i="14"/>
  <c r="E60" i="14"/>
  <c r="E59" i="14"/>
  <c r="F59" i="14" s="1"/>
  <c r="F58" i="14"/>
  <c r="E58" i="14"/>
  <c r="E57" i="14"/>
  <c r="F57" i="14" s="1"/>
  <c r="F56" i="14"/>
  <c r="E56" i="14"/>
  <c r="E55" i="14"/>
  <c r="F55" i="14" s="1"/>
  <c r="F54" i="14"/>
  <c r="E54" i="14"/>
  <c r="E53" i="14"/>
  <c r="F53" i="14" s="1"/>
  <c r="F52" i="14"/>
  <c r="E52" i="14"/>
  <c r="E51" i="14"/>
  <c r="F51" i="14" s="1"/>
  <c r="F50" i="14"/>
  <c r="E50" i="14"/>
  <c r="E49" i="14"/>
  <c r="F49" i="14" s="1"/>
  <c r="F48" i="14"/>
  <c r="E48" i="14"/>
  <c r="E47" i="14"/>
  <c r="F47" i="14" s="1"/>
  <c r="F46" i="14"/>
  <c r="E46" i="14"/>
  <c r="E45" i="14"/>
  <c r="F45" i="14" s="1"/>
  <c r="F44" i="14"/>
  <c r="E44" i="14"/>
  <c r="E43" i="14"/>
  <c r="F43" i="14" s="1"/>
  <c r="F42" i="14"/>
  <c r="E42" i="14"/>
  <c r="F41" i="14"/>
  <c r="E41" i="14"/>
  <c r="F40" i="14"/>
  <c r="E40" i="14"/>
  <c r="F39" i="14"/>
  <c r="E39" i="14"/>
  <c r="F38" i="14"/>
  <c r="E38" i="14"/>
  <c r="E35" i="14"/>
  <c r="F35" i="14" s="1"/>
  <c r="D32" i="14"/>
  <c r="C32" i="14"/>
  <c r="F31" i="14"/>
  <c r="E31" i="14"/>
  <c r="E30" i="14"/>
  <c r="F30" i="14" s="1"/>
  <c r="F29" i="14"/>
  <c r="E29" i="14"/>
  <c r="E26" i="14"/>
  <c r="D26" i="14"/>
  <c r="C26" i="14"/>
  <c r="F26" i="14" s="1"/>
  <c r="E25" i="14"/>
  <c r="F25" i="14" s="1"/>
  <c r="F24" i="14"/>
  <c r="E24" i="14"/>
  <c r="E21" i="14"/>
  <c r="D21" i="14"/>
  <c r="C21" i="14"/>
  <c r="E20" i="14"/>
  <c r="F20" i="14" s="1"/>
  <c r="F19" i="14"/>
  <c r="E19" i="14"/>
  <c r="E18" i="14"/>
  <c r="F18" i="14" s="1"/>
  <c r="F17" i="14"/>
  <c r="E17" i="14"/>
  <c r="D14" i="14"/>
  <c r="E14" i="14" s="1"/>
  <c r="C14" i="14"/>
  <c r="E13" i="14"/>
  <c r="F13" i="14" s="1"/>
  <c r="F12" i="14"/>
  <c r="E12" i="14"/>
  <c r="E11" i="14"/>
  <c r="F11" i="14" s="1"/>
  <c r="F10" i="14"/>
  <c r="E10" i="14"/>
  <c r="D78" i="13"/>
  <c r="E78" i="13" s="1"/>
  <c r="C78" i="13"/>
  <c r="F78" i="13" s="1"/>
  <c r="E77" i="13"/>
  <c r="F77" i="13" s="1"/>
  <c r="F76" i="13"/>
  <c r="E76" i="13"/>
  <c r="E75" i="13"/>
  <c r="F75" i="13" s="1"/>
  <c r="F74" i="13"/>
  <c r="E74" i="13"/>
  <c r="E73" i="13"/>
  <c r="F73" i="13" s="1"/>
  <c r="F72" i="13"/>
  <c r="E72" i="13"/>
  <c r="E71" i="13"/>
  <c r="F71" i="13" s="1"/>
  <c r="F70" i="13"/>
  <c r="E70" i="13"/>
  <c r="E69" i="13"/>
  <c r="F69" i="13" s="1"/>
  <c r="F68" i="13"/>
  <c r="E68" i="13"/>
  <c r="F67" i="13"/>
  <c r="E67" i="13"/>
  <c r="F66" i="13"/>
  <c r="E66" i="13"/>
  <c r="E65" i="13"/>
  <c r="F65" i="13" s="1"/>
  <c r="F64" i="13"/>
  <c r="E64" i="13"/>
  <c r="E63" i="13"/>
  <c r="F63" i="13" s="1"/>
  <c r="F62" i="13"/>
  <c r="E62" i="13"/>
  <c r="E61" i="13"/>
  <c r="F61" i="13" s="1"/>
  <c r="F60" i="13"/>
  <c r="E60" i="13"/>
  <c r="E59" i="13"/>
  <c r="F59" i="13" s="1"/>
  <c r="F58" i="13"/>
  <c r="E58" i="13"/>
  <c r="E57" i="13"/>
  <c r="F57" i="13" s="1"/>
  <c r="F56" i="13"/>
  <c r="E56" i="13"/>
  <c r="E55" i="13"/>
  <c r="F55" i="13" s="1"/>
  <c r="F54" i="13"/>
  <c r="E54" i="13"/>
  <c r="E53" i="13"/>
  <c r="F53" i="13" s="1"/>
  <c r="F52" i="13"/>
  <c r="E52" i="13"/>
  <c r="E51" i="13"/>
  <c r="F51" i="13" s="1"/>
  <c r="F50" i="13"/>
  <c r="E50" i="13"/>
  <c r="E49" i="13"/>
  <c r="F49" i="13" s="1"/>
  <c r="F48" i="13"/>
  <c r="E48" i="13"/>
  <c r="E47" i="13"/>
  <c r="F47" i="13" s="1"/>
  <c r="F46" i="13"/>
  <c r="E46" i="13"/>
  <c r="E45" i="13"/>
  <c r="F45" i="13" s="1"/>
  <c r="F44" i="13"/>
  <c r="E44" i="13"/>
  <c r="E43" i="13"/>
  <c r="F43" i="13" s="1"/>
  <c r="F42" i="13"/>
  <c r="E42" i="13"/>
  <c r="E41" i="13"/>
  <c r="F41" i="13" s="1"/>
  <c r="F40" i="13"/>
  <c r="E40" i="13"/>
  <c r="F39" i="13"/>
  <c r="E39" i="13"/>
  <c r="F38" i="13"/>
  <c r="E38" i="13"/>
  <c r="E35" i="13"/>
  <c r="F35" i="13" s="1"/>
  <c r="D32" i="13"/>
  <c r="C32" i="13"/>
  <c r="E32" i="13" s="1"/>
  <c r="F32" i="13" s="1"/>
  <c r="F31" i="13"/>
  <c r="E31" i="13"/>
  <c r="E30" i="13"/>
  <c r="F30" i="13" s="1"/>
  <c r="F29" i="13"/>
  <c r="E29" i="13"/>
  <c r="D26" i="13"/>
  <c r="E26" i="13" s="1"/>
  <c r="C26" i="13"/>
  <c r="F26" i="13" s="1"/>
  <c r="E25" i="13"/>
  <c r="F25" i="13" s="1"/>
  <c r="F24" i="13"/>
  <c r="E24" i="13"/>
  <c r="D21" i="13"/>
  <c r="C21" i="13"/>
  <c r="E20" i="13"/>
  <c r="F20" i="13" s="1"/>
  <c r="F19" i="13"/>
  <c r="E19" i="13"/>
  <c r="E18" i="13"/>
  <c r="F18" i="13" s="1"/>
  <c r="E17" i="13"/>
  <c r="F17" i="13" s="1"/>
  <c r="D14" i="13"/>
  <c r="C14" i="13"/>
  <c r="E13" i="13"/>
  <c r="F13" i="13" s="1"/>
  <c r="E12" i="13"/>
  <c r="F12" i="13" s="1"/>
  <c r="E11" i="13"/>
  <c r="F11" i="13" s="1"/>
  <c r="F10" i="13"/>
  <c r="E10" i="13"/>
  <c r="D78" i="12"/>
  <c r="E78" i="12" s="1"/>
  <c r="C78" i="12"/>
  <c r="E77" i="12"/>
  <c r="F77" i="12" s="1"/>
  <c r="E76" i="12"/>
  <c r="F76" i="12" s="1"/>
  <c r="E75" i="12"/>
  <c r="F75" i="12" s="1"/>
  <c r="E74" i="12"/>
  <c r="F74" i="12" s="1"/>
  <c r="F73" i="12"/>
  <c r="E73" i="12"/>
  <c r="F72" i="12"/>
  <c r="E72" i="12"/>
  <c r="F71" i="12"/>
  <c r="E71" i="12"/>
  <c r="E70" i="12"/>
  <c r="F70" i="12" s="1"/>
  <c r="F69" i="12"/>
  <c r="E69" i="12"/>
  <c r="F68" i="12"/>
  <c r="E68" i="12"/>
  <c r="F67" i="12"/>
  <c r="E67" i="12"/>
  <c r="E66" i="12"/>
  <c r="F66" i="12" s="1"/>
  <c r="F65" i="12"/>
  <c r="E65" i="12"/>
  <c r="F64" i="12"/>
  <c r="E64" i="12"/>
  <c r="F63" i="12"/>
  <c r="E63" i="12"/>
  <c r="E62" i="12"/>
  <c r="F62" i="12" s="1"/>
  <c r="F61" i="12"/>
  <c r="E61" i="12"/>
  <c r="F60" i="12"/>
  <c r="E60" i="12"/>
  <c r="F59" i="12"/>
  <c r="E59" i="12"/>
  <c r="E58" i="12"/>
  <c r="F58" i="12" s="1"/>
  <c r="F57" i="12"/>
  <c r="E57" i="12"/>
  <c r="F56" i="12"/>
  <c r="E56" i="12"/>
  <c r="F55" i="12"/>
  <c r="E55" i="12"/>
  <c r="E54" i="12"/>
  <c r="F54" i="12" s="1"/>
  <c r="F53" i="12"/>
  <c r="E53" i="12"/>
  <c r="F52" i="12"/>
  <c r="E52" i="12"/>
  <c r="F51" i="12"/>
  <c r="E51" i="12"/>
  <c r="F50" i="12"/>
  <c r="E50" i="12"/>
  <c r="F49" i="12"/>
  <c r="E49" i="12"/>
  <c r="F48" i="12"/>
  <c r="E48" i="12"/>
  <c r="F47" i="12"/>
  <c r="E47" i="12"/>
  <c r="E46" i="12"/>
  <c r="F46" i="12" s="1"/>
  <c r="F45" i="12"/>
  <c r="E45" i="12"/>
  <c r="F44" i="12"/>
  <c r="E44" i="12"/>
  <c r="F43" i="12"/>
  <c r="E43" i="12"/>
  <c r="E42" i="12"/>
  <c r="F42" i="12" s="1"/>
  <c r="F41" i="12"/>
  <c r="E41" i="12"/>
  <c r="F40" i="12"/>
  <c r="E40" i="12"/>
  <c r="F39" i="12"/>
  <c r="E39" i="12"/>
  <c r="F38" i="12"/>
  <c r="E38" i="12"/>
  <c r="F35" i="12"/>
  <c r="E35" i="12"/>
  <c r="D32" i="12"/>
  <c r="E32" i="12" s="1"/>
  <c r="F32" i="12" s="1"/>
  <c r="C32" i="12"/>
  <c r="F31" i="12"/>
  <c r="E31" i="12"/>
  <c r="F30" i="12"/>
  <c r="E30" i="12"/>
  <c r="F29" i="12"/>
  <c r="E29" i="12"/>
  <c r="D26" i="12"/>
  <c r="E26" i="12" s="1"/>
  <c r="F26" i="12" s="1"/>
  <c r="C26" i="12"/>
  <c r="F25" i="12"/>
  <c r="E25" i="12"/>
  <c r="F24" i="12"/>
  <c r="E24" i="12"/>
  <c r="F21" i="12"/>
  <c r="D21" i="12"/>
  <c r="E21" i="12" s="1"/>
  <c r="C21" i="12"/>
  <c r="E20" i="12"/>
  <c r="F20" i="12" s="1"/>
  <c r="F19" i="12"/>
  <c r="E19" i="12"/>
  <c r="F18" i="12"/>
  <c r="E18" i="12"/>
  <c r="E17" i="12"/>
  <c r="F17" i="12" s="1"/>
  <c r="D14" i="12"/>
  <c r="E14" i="12" s="1"/>
  <c r="C14" i="12"/>
  <c r="C80" i="12" s="1"/>
  <c r="F13" i="12"/>
  <c r="E13" i="12"/>
  <c r="E12" i="12"/>
  <c r="F12" i="12" s="1"/>
  <c r="E11" i="12"/>
  <c r="F11" i="12" s="1"/>
  <c r="F10" i="12"/>
  <c r="E10" i="12"/>
  <c r="D78" i="11"/>
  <c r="E78" i="11" s="1"/>
  <c r="C78" i="11"/>
  <c r="F78" i="11" s="1"/>
  <c r="F77" i="11"/>
  <c r="E77" i="11"/>
  <c r="F76" i="11"/>
  <c r="E76" i="11"/>
  <c r="E75" i="11"/>
  <c r="F75" i="11" s="1"/>
  <c r="F74" i="11"/>
  <c r="E74" i="11"/>
  <c r="F73" i="11"/>
  <c r="E73" i="11"/>
  <c r="E72" i="11"/>
  <c r="F72" i="11" s="1"/>
  <c r="F71" i="11"/>
  <c r="E71" i="11"/>
  <c r="F70" i="11"/>
  <c r="E70" i="11"/>
  <c r="F69" i="11"/>
  <c r="E69" i="11"/>
  <c r="E68" i="11"/>
  <c r="F68" i="11" s="1"/>
  <c r="E67" i="11"/>
  <c r="F67" i="11" s="1"/>
  <c r="F66" i="11"/>
  <c r="E66" i="11"/>
  <c r="F65" i="11"/>
  <c r="E65" i="11"/>
  <c r="E64" i="11"/>
  <c r="F64" i="11" s="1"/>
  <c r="E63" i="11"/>
  <c r="F63" i="11" s="1"/>
  <c r="F62" i="11"/>
  <c r="E62" i="11"/>
  <c r="F61" i="11"/>
  <c r="E61" i="11"/>
  <c r="F60" i="11"/>
  <c r="E60" i="11"/>
  <c r="F59" i="11"/>
  <c r="E59" i="11"/>
  <c r="F58" i="11"/>
  <c r="E58" i="11"/>
  <c r="F57" i="11"/>
  <c r="E57" i="11"/>
  <c r="E56" i="11"/>
  <c r="F56" i="11" s="1"/>
  <c r="E55" i="11"/>
  <c r="F55" i="11" s="1"/>
  <c r="F54" i="11"/>
  <c r="E54" i="11"/>
  <c r="F53" i="11"/>
  <c r="E53" i="11"/>
  <c r="E52" i="11"/>
  <c r="F52" i="11" s="1"/>
  <c r="F51" i="11"/>
  <c r="E51" i="11"/>
  <c r="F50" i="11"/>
  <c r="E50" i="11"/>
  <c r="F49" i="11"/>
  <c r="E49" i="11"/>
  <c r="E48" i="11"/>
  <c r="F48" i="11" s="1"/>
  <c r="E47" i="11"/>
  <c r="F47" i="11" s="1"/>
  <c r="F46" i="11"/>
  <c r="E46" i="11"/>
  <c r="F45" i="11"/>
  <c r="E45" i="11"/>
  <c r="F44" i="11"/>
  <c r="E44" i="11"/>
  <c r="E43" i="11"/>
  <c r="F43" i="11" s="1"/>
  <c r="F42" i="11"/>
  <c r="E42" i="11"/>
  <c r="F41" i="11"/>
  <c r="E41" i="11"/>
  <c r="F40" i="11"/>
  <c r="E40" i="11"/>
  <c r="E39" i="11"/>
  <c r="F39" i="11" s="1"/>
  <c r="F38" i="11"/>
  <c r="E38" i="11"/>
  <c r="F35" i="11"/>
  <c r="E35" i="11"/>
  <c r="E32" i="11"/>
  <c r="D32" i="11"/>
  <c r="C32" i="11"/>
  <c r="F32" i="11" s="1"/>
  <c r="F31" i="11"/>
  <c r="E31" i="11"/>
  <c r="F30" i="11"/>
  <c r="E30" i="11"/>
  <c r="E29" i="11"/>
  <c r="F29" i="11" s="1"/>
  <c r="D26" i="11"/>
  <c r="E26" i="11" s="1"/>
  <c r="C26" i="11"/>
  <c r="F26" i="11" s="1"/>
  <c r="F25" i="11"/>
  <c r="E25" i="11"/>
  <c r="E24" i="11"/>
  <c r="F24" i="11" s="1"/>
  <c r="D21" i="11"/>
  <c r="E21" i="11" s="1"/>
  <c r="C21" i="11"/>
  <c r="F20" i="11"/>
  <c r="E20" i="11"/>
  <c r="E19" i="11"/>
  <c r="F19" i="11" s="1"/>
  <c r="E18" i="11"/>
  <c r="F18" i="11" s="1"/>
  <c r="F17" i="11"/>
  <c r="E17" i="11"/>
  <c r="D14" i="11"/>
  <c r="D80" i="11" s="1"/>
  <c r="C14" i="11"/>
  <c r="E14" i="11" s="1"/>
  <c r="F14" i="11" s="1"/>
  <c r="E13" i="11"/>
  <c r="F13" i="11" s="1"/>
  <c r="F12" i="11"/>
  <c r="E12" i="11"/>
  <c r="F11" i="11"/>
  <c r="E11" i="11"/>
  <c r="E10" i="11"/>
  <c r="F10" i="11" s="1"/>
  <c r="D78" i="10"/>
  <c r="C78" i="10"/>
  <c r="E78" i="10" s="1"/>
  <c r="F78" i="10" s="1"/>
  <c r="E77" i="10"/>
  <c r="F77" i="10" s="1"/>
  <c r="F76" i="10"/>
  <c r="E76" i="10"/>
  <c r="F75" i="10"/>
  <c r="E75" i="10"/>
  <c r="E74" i="10"/>
  <c r="F74" i="10" s="1"/>
  <c r="E73" i="10"/>
  <c r="F73" i="10" s="1"/>
  <c r="F72" i="10"/>
  <c r="E72" i="10"/>
  <c r="F71" i="10"/>
  <c r="E71" i="10"/>
  <c r="F70" i="10"/>
  <c r="E70" i="10"/>
  <c r="E69" i="10"/>
  <c r="F69" i="10" s="1"/>
  <c r="F68" i="10"/>
  <c r="E68" i="10"/>
  <c r="F67" i="10"/>
  <c r="E67" i="10"/>
  <c r="F66" i="10"/>
  <c r="E66" i="10"/>
  <c r="E65" i="10"/>
  <c r="F65" i="10" s="1"/>
  <c r="F64" i="10"/>
  <c r="E64" i="10"/>
  <c r="F63" i="10"/>
  <c r="E63" i="10"/>
  <c r="E62" i="10"/>
  <c r="F62" i="10" s="1"/>
  <c r="E61" i="10"/>
  <c r="F61" i="10" s="1"/>
  <c r="F60" i="10"/>
  <c r="E60" i="10"/>
  <c r="F59" i="10"/>
  <c r="E59" i="10"/>
  <c r="E58" i="10"/>
  <c r="F58" i="10" s="1"/>
  <c r="E57" i="10"/>
  <c r="F57" i="10" s="1"/>
  <c r="F56" i="10"/>
  <c r="E56" i="10"/>
  <c r="F55" i="10"/>
  <c r="E55" i="10"/>
  <c r="E54" i="10"/>
  <c r="F54" i="10" s="1"/>
  <c r="E53" i="10"/>
  <c r="F53" i="10" s="1"/>
  <c r="F52" i="10"/>
  <c r="E52" i="10"/>
  <c r="F51" i="10"/>
  <c r="E51" i="10"/>
  <c r="E50" i="10"/>
  <c r="F50" i="10" s="1"/>
  <c r="F49" i="10"/>
  <c r="E49" i="10"/>
  <c r="F48" i="10"/>
  <c r="E48" i="10"/>
  <c r="F47" i="10"/>
  <c r="E47" i="10"/>
  <c r="E46" i="10"/>
  <c r="F46" i="10" s="1"/>
  <c r="E45" i="10"/>
  <c r="F45" i="10" s="1"/>
  <c r="F44" i="10"/>
  <c r="E44" i="10"/>
  <c r="F43" i="10"/>
  <c r="E43" i="10"/>
  <c r="E42" i="10"/>
  <c r="F42" i="10" s="1"/>
  <c r="E41" i="10"/>
  <c r="F41" i="10" s="1"/>
  <c r="F40" i="10"/>
  <c r="E40" i="10"/>
  <c r="F39" i="10"/>
  <c r="E39" i="10"/>
  <c r="F38" i="10"/>
  <c r="E38" i="10"/>
  <c r="E35" i="10"/>
  <c r="F35" i="10" s="1"/>
  <c r="D32" i="10"/>
  <c r="E32" i="10" s="1"/>
  <c r="F32" i="10" s="1"/>
  <c r="C32" i="10"/>
  <c r="E31" i="10"/>
  <c r="F31" i="10" s="1"/>
  <c r="E30" i="10"/>
  <c r="F30" i="10" s="1"/>
  <c r="F29" i="10"/>
  <c r="E29" i="10"/>
  <c r="D26" i="10"/>
  <c r="C26" i="10"/>
  <c r="E26" i="10" s="1"/>
  <c r="F26" i="10" s="1"/>
  <c r="E25" i="10"/>
  <c r="F25" i="10" s="1"/>
  <c r="F24" i="10"/>
  <c r="E24" i="10"/>
  <c r="D21" i="10"/>
  <c r="C21" i="10"/>
  <c r="E21" i="10" s="1"/>
  <c r="F21" i="10" s="1"/>
  <c r="E20" i="10"/>
  <c r="F20" i="10" s="1"/>
  <c r="F19" i="10"/>
  <c r="E19" i="10"/>
  <c r="F18" i="10"/>
  <c r="E18" i="10"/>
  <c r="E17" i="10"/>
  <c r="F17" i="10" s="1"/>
  <c r="D14" i="10"/>
  <c r="E14" i="10" s="1"/>
  <c r="C14" i="10"/>
  <c r="F13" i="10"/>
  <c r="E13" i="10"/>
  <c r="E12" i="10"/>
  <c r="F12" i="10" s="1"/>
  <c r="E11" i="10"/>
  <c r="F11" i="10" s="1"/>
  <c r="F10" i="10"/>
  <c r="E10" i="10"/>
  <c r="D78" i="9"/>
  <c r="E78" i="9" s="1"/>
  <c r="C78" i="9"/>
  <c r="F78" i="9" s="1"/>
  <c r="F77" i="9"/>
  <c r="E77" i="9"/>
  <c r="E76" i="9"/>
  <c r="F76" i="9" s="1"/>
  <c r="E75" i="9"/>
  <c r="F75" i="9" s="1"/>
  <c r="F74" i="9"/>
  <c r="E74" i="9"/>
  <c r="F73" i="9"/>
  <c r="E73" i="9"/>
  <c r="E72" i="9"/>
  <c r="F72" i="9" s="1"/>
  <c r="E71" i="9"/>
  <c r="F71" i="9" s="1"/>
  <c r="F70" i="9"/>
  <c r="E70" i="9"/>
  <c r="F69" i="9"/>
  <c r="E69" i="9"/>
  <c r="E68" i="9"/>
  <c r="F68" i="9" s="1"/>
  <c r="E67" i="9"/>
  <c r="F67" i="9" s="1"/>
  <c r="F66" i="9"/>
  <c r="E66" i="9"/>
  <c r="F65" i="9"/>
  <c r="E65" i="9"/>
  <c r="E64" i="9"/>
  <c r="F64" i="9" s="1"/>
  <c r="E63" i="9"/>
  <c r="F63" i="9" s="1"/>
  <c r="F62" i="9"/>
  <c r="E62" i="9"/>
  <c r="F61" i="9"/>
  <c r="E61" i="9"/>
  <c r="F60" i="9"/>
  <c r="E60" i="9"/>
  <c r="E59" i="9"/>
  <c r="F59" i="9" s="1"/>
  <c r="F58" i="9"/>
  <c r="E58" i="9"/>
  <c r="F57" i="9"/>
  <c r="E57" i="9"/>
  <c r="E56" i="9"/>
  <c r="F56" i="9" s="1"/>
  <c r="E55" i="9"/>
  <c r="F55" i="9" s="1"/>
  <c r="F54" i="9"/>
  <c r="E54" i="9"/>
  <c r="F53" i="9"/>
  <c r="E53" i="9"/>
  <c r="E52" i="9"/>
  <c r="F52" i="9" s="1"/>
  <c r="E51" i="9"/>
  <c r="F51" i="9" s="1"/>
  <c r="F50" i="9"/>
  <c r="E50" i="9"/>
  <c r="F49" i="9"/>
  <c r="E49" i="9"/>
  <c r="E48" i="9"/>
  <c r="F48" i="9" s="1"/>
  <c r="F47" i="9"/>
  <c r="E47" i="9"/>
  <c r="F46" i="9"/>
  <c r="E46" i="9"/>
  <c r="F45" i="9"/>
  <c r="E45" i="9"/>
  <c r="E44" i="9"/>
  <c r="F44" i="9" s="1"/>
  <c r="E43" i="9"/>
  <c r="F43" i="9" s="1"/>
  <c r="F42" i="9"/>
  <c r="E42" i="9"/>
  <c r="F41" i="9"/>
  <c r="E41" i="9"/>
  <c r="F40" i="9"/>
  <c r="E40" i="9"/>
  <c r="F39" i="9"/>
  <c r="E39" i="9"/>
  <c r="F38" i="9"/>
  <c r="E38" i="9"/>
  <c r="F35" i="9"/>
  <c r="E35" i="9"/>
  <c r="E32" i="9"/>
  <c r="D32" i="9"/>
  <c r="C32" i="9"/>
  <c r="F32" i="9" s="1"/>
  <c r="F31" i="9"/>
  <c r="E31" i="9"/>
  <c r="F30" i="9"/>
  <c r="E30" i="9"/>
  <c r="E29" i="9"/>
  <c r="F29" i="9" s="1"/>
  <c r="D26" i="9"/>
  <c r="E26" i="9" s="1"/>
  <c r="C26" i="9"/>
  <c r="F25" i="9"/>
  <c r="E25" i="9"/>
  <c r="E24" i="9"/>
  <c r="F24" i="9" s="1"/>
  <c r="D21" i="9"/>
  <c r="E21" i="9" s="1"/>
  <c r="C21" i="9"/>
  <c r="F21" i="9" s="1"/>
  <c r="F20" i="9"/>
  <c r="E20" i="9"/>
  <c r="E19" i="9"/>
  <c r="F19" i="9" s="1"/>
  <c r="E18" i="9"/>
  <c r="F18" i="9" s="1"/>
  <c r="F17" i="9"/>
  <c r="E17" i="9"/>
  <c r="F14" i="9"/>
  <c r="D14" i="9"/>
  <c r="D80" i="9" s="1"/>
  <c r="C14" i="9"/>
  <c r="E14" i="9" s="1"/>
  <c r="E13" i="9"/>
  <c r="F13" i="9" s="1"/>
  <c r="F12" i="9"/>
  <c r="E12" i="9"/>
  <c r="F11" i="9"/>
  <c r="E11" i="9"/>
  <c r="E10" i="9"/>
  <c r="F10" i="9" s="1"/>
  <c r="D78" i="8"/>
  <c r="C78" i="8"/>
  <c r="E78" i="8" s="1"/>
  <c r="F78" i="8" s="1"/>
  <c r="E77" i="8"/>
  <c r="F77" i="8" s="1"/>
  <c r="F76" i="8"/>
  <c r="E76" i="8"/>
  <c r="F75" i="8"/>
  <c r="E75" i="8"/>
  <c r="E74" i="8"/>
  <c r="F74" i="8" s="1"/>
  <c r="F73" i="8"/>
  <c r="E73" i="8"/>
  <c r="F72" i="8"/>
  <c r="E72" i="8"/>
  <c r="F71" i="8"/>
  <c r="E71" i="8"/>
  <c r="E70" i="8"/>
  <c r="F70" i="8" s="1"/>
  <c r="E69" i="8"/>
  <c r="F69" i="8" s="1"/>
  <c r="F68" i="8"/>
  <c r="E68" i="8"/>
  <c r="F67" i="8"/>
  <c r="E67" i="8"/>
  <c r="F66" i="8"/>
  <c r="E66" i="8"/>
  <c r="E65" i="8"/>
  <c r="F65" i="8" s="1"/>
  <c r="F64" i="8"/>
  <c r="E64" i="8"/>
  <c r="F63" i="8"/>
  <c r="E63" i="8"/>
  <c r="E62" i="8"/>
  <c r="F62" i="8" s="1"/>
  <c r="E61" i="8"/>
  <c r="F61" i="8" s="1"/>
  <c r="F60" i="8"/>
  <c r="E60" i="8"/>
  <c r="F59" i="8"/>
  <c r="E59" i="8"/>
  <c r="E58" i="8"/>
  <c r="F58" i="8" s="1"/>
  <c r="F57" i="8"/>
  <c r="E57" i="8"/>
  <c r="F56" i="8"/>
  <c r="E56" i="8"/>
  <c r="F55" i="8"/>
  <c r="E55" i="8"/>
  <c r="E54" i="8"/>
  <c r="F54" i="8" s="1"/>
  <c r="E53" i="8"/>
  <c r="F53" i="8" s="1"/>
  <c r="F52" i="8"/>
  <c r="E52" i="8"/>
  <c r="F51" i="8"/>
  <c r="E51" i="8"/>
  <c r="E50" i="8"/>
  <c r="F50" i="8" s="1"/>
  <c r="F49" i="8"/>
  <c r="E49" i="8"/>
  <c r="F48" i="8"/>
  <c r="E48" i="8"/>
  <c r="F47" i="8"/>
  <c r="E47" i="8"/>
  <c r="E46" i="8"/>
  <c r="F46" i="8" s="1"/>
  <c r="E45" i="8"/>
  <c r="F45" i="8" s="1"/>
  <c r="F44" i="8"/>
  <c r="E44" i="8"/>
  <c r="F43" i="8"/>
  <c r="E43" i="8"/>
  <c r="E42" i="8"/>
  <c r="F42" i="8" s="1"/>
  <c r="F41" i="8"/>
  <c r="E41" i="8"/>
  <c r="F40" i="8"/>
  <c r="E40" i="8"/>
  <c r="F39" i="8"/>
  <c r="E39" i="8"/>
  <c r="E38" i="8"/>
  <c r="F38" i="8" s="1"/>
  <c r="E35" i="8"/>
  <c r="F35" i="8" s="1"/>
  <c r="D32" i="8"/>
  <c r="E32" i="8" s="1"/>
  <c r="F32" i="8" s="1"/>
  <c r="C32" i="8"/>
  <c r="E31" i="8"/>
  <c r="F31" i="8" s="1"/>
  <c r="E30" i="8"/>
  <c r="F30" i="8" s="1"/>
  <c r="F29" i="8"/>
  <c r="E29" i="8"/>
  <c r="D26" i="8"/>
  <c r="C26" i="8"/>
  <c r="E26" i="8" s="1"/>
  <c r="F26" i="8" s="1"/>
  <c r="E25" i="8"/>
  <c r="F25" i="8" s="1"/>
  <c r="F24" i="8"/>
  <c r="E24" i="8"/>
  <c r="F21" i="8"/>
  <c r="D21" i="8"/>
  <c r="C21" i="8"/>
  <c r="E21" i="8" s="1"/>
  <c r="E20" i="8"/>
  <c r="F20" i="8" s="1"/>
  <c r="F19" i="8"/>
  <c r="E19" i="8"/>
  <c r="F18" i="8"/>
  <c r="E18" i="8"/>
  <c r="E17" i="8"/>
  <c r="F17" i="8" s="1"/>
  <c r="D14" i="8"/>
  <c r="C14" i="8"/>
  <c r="F13" i="8"/>
  <c r="E13" i="8"/>
  <c r="E12" i="8"/>
  <c r="F12" i="8" s="1"/>
  <c r="E11" i="8"/>
  <c r="F11" i="8" s="1"/>
  <c r="F10" i="8"/>
  <c r="E10" i="8"/>
  <c r="D78" i="7"/>
  <c r="E78" i="7" s="1"/>
  <c r="C78" i="7"/>
  <c r="F78" i="7" s="1"/>
  <c r="F77" i="7"/>
  <c r="E77" i="7"/>
  <c r="E76" i="7"/>
  <c r="F76" i="7" s="1"/>
  <c r="E75" i="7"/>
  <c r="F75" i="7" s="1"/>
  <c r="F74" i="7"/>
  <c r="E74" i="7"/>
  <c r="F73" i="7"/>
  <c r="E73" i="7"/>
  <c r="E72" i="7"/>
  <c r="F72" i="7" s="1"/>
  <c r="E71" i="7"/>
  <c r="F71" i="7" s="1"/>
  <c r="F70" i="7"/>
  <c r="E70" i="7"/>
  <c r="F69" i="7"/>
  <c r="E69" i="7"/>
  <c r="E68" i="7"/>
  <c r="F68" i="7" s="1"/>
  <c r="E67" i="7"/>
  <c r="F67" i="7" s="1"/>
  <c r="F66" i="7"/>
  <c r="E66" i="7"/>
  <c r="F65" i="7"/>
  <c r="E65" i="7"/>
  <c r="F64" i="7"/>
  <c r="E64" i="7"/>
  <c r="E63" i="7"/>
  <c r="F63" i="7" s="1"/>
  <c r="F62" i="7"/>
  <c r="E62" i="7"/>
  <c r="F61" i="7"/>
  <c r="E61" i="7"/>
  <c r="F60" i="7"/>
  <c r="E60" i="7"/>
  <c r="E59" i="7"/>
  <c r="F59" i="7" s="1"/>
  <c r="F58" i="7"/>
  <c r="E58" i="7"/>
  <c r="F57" i="7"/>
  <c r="E57" i="7"/>
  <c r="E56" i="7"/>
  <c r="F56" i="7" s="1"/>
  <c r="E55" i="7"/>
  <c r="F55" i="7" s="1"/>
  <c r="F54" i="7"/>
  <c r="E54" i="7"/>
  <c r="F53" i="7"/>
  <c r="E53" i="7"/>
  <c r="E52" i="7"/>
  <c r="F52" i="7" s="1"/>
  <c r="E51" i="7"/>
  <c r="F51" i="7" s="1"/>
  <c r="F50" i="7"/>
  <c r="E50" i="7"/>
  <c r="F49" i="7"/>
  <c r="E49" i="7"/>
  <c r="E48" i="7"/>
  <c r="F48" i="7" s="1"/>
  <c r="E47" i="7"/>
  <c r="F47" i="7" s="1"/>
  <c r="F46" i="7"/>
  <c r="E46" i="7"/>
  <c r="F45" i="7"/>
  <c r="E45" i="7"/>
  <c r="E44" i="7"/>
  <c r="F44" i="7" s="1"/>
  <c r="E43" i="7"/>
  <c r="F43" i="7" s="1"/>
  <c r="E42" i="7"/>
  <c r="F42" i="7" s="1"/>
  <c r="F41" i="7"/>
  <c r="E41" i="7"/>
  <c r="E40" i="7"/>
  <c r="F40" i="7" s="1"/>
  <c r="F39" i="7"/>
  <c r="E39" i="7"/>
  <c r="F38" i="7"/>
  <c r="E38" i="7"/>
  <c r="F35" i="7"/>
  <c r="E35" i="7"/>
  <c r="E32" i="7"/>
  <c r="D32" i="7"/>
  <c r="C32" i="7"/>
  <c r="F32" i="7" s="1"/>
  <c r="E31" i="7"/>
  <c r="F31" i="7" s="1"/>
  <c r="F30" i="7"/>
  <c r="E30" i="7"/>
  <c r="E29" i="7"/>
  <c r="F29" i="7" s="1"/>
  <c r="D26" i="7"/>
  <c r="E26" i="7" s="1"/>
  <c r="C26" i="7"/>
  <c r="F25" i="7"/>
  <c r="E25" i="7"/>
  <c r="E24" i="7"/>
  <c r="F24" i="7" s="1"/>
  <c r="D21" i="7"/>
  <c r="E21" i="7" s="1"/>
  <c r="C21" i="7"/>
  <c r="F20" i="7"/>
  <c r="E20" i="7"/>
  <c r="E19" i="7"/>
  <c r="F19" i="7" s="1"/>
  <c r="F18" i="7"/>
  <c r="E18" i="7"/>
  <c r="E17" i="7"/>
  <c r="F17" i="7" s="1"/>
  <c r="E14" i="7"/>
  <c r="D14" i="7"/>
  <c r="C14" i="7"/>
  <c r="E13" i="7"/>
  <c r="F13" i="7" s="1"/>
  <c r="E12" i="7"/>
  <c r="F12" i="7" s="1"/>
  <c r="F11" i="7"/>
  <c r="E11" i="7"/>
  <c r="E10" i="7"/>
  <c r="F10" i="7" s="1"/>
  <c r="C80" i="6"/>
  <c r="E78" i="6"/>
  <c r="F78" i="6" s="1"/>
  <c r="D78" i="6"/>
  <c r="C78" i="6"/>
  <c r="E77" i="6"/>
  <c r="F77" i="6" s="1"/>
  <c r="F76" i="6"/>
  <c r="E76" i="6"/>
  <c r="F75" i="6"/>
  <c r="E75" i="6"/>
  <c r="E74" i="6"/>
  <c r="F74" i="6" s="1"/>
  <c r="E73" i="6"/>
  <c r="F73" i="6" s="1"/>
  <c r="E72" i="6"/>
  <c r="F72" i="6" s="1"/>
  <c r="F71" i="6"/>
  <c r="E71" i="6"/>
  <c r="E70" i="6"/>
  <c r="F70" i="6" s="1"/>
  <c r="E69" i="6"/>
  <c r="F69" i="6" s="1"/>
  <c r="E68" i="6"/>
  <c r="F68" i="6" s="1"/>
  <c r="E67" i="6"/>
  <c r="F67" i="6" s="1"/>
  <c r="E66" i="6"/>
  <c r="F66" i="6" s="1"/>
  <c r="F65" i="6"/>
  <c r="E65" i="6"/>
  <c r="E64" i="6"/>
  <c r="F64" i="6" s="1"/>
  <c r="F63" i="6"/>
  <c r="E63" i="6"/>
  <c r="E62" i="6"/>
  <c r="F62" i="6" s="1"/>
  <c r="E61" i="6"/>
  <c r="F61" i="6" s="1"/>
  <c r="F60" i="6"/>
  <c r="E60" i="6"/>
  <c r="E59" i="6"/>
  <c r="F59" i="6" s="1"/>
  <c r="E58" i="6"/>
  <c r="F58" i="6" s="1"/>
  <c r="E57" i="6"/>
  <c r="F57" i="6" s="1"/>
  <c r="F56" i="6"/>
  <c r="E56" i="6"/>
  <c r="E55" i="6"/>
  <c r="F55" i="6" s="1"/>
  <c r="E54" i="6"/>
  <c r="F54" i="6" s="1"/>
  <c r="E53" i="6"/>
  <c r="F53" i="6" s="1"/>
  <c r="F52" i="6"/>
  <c r="E52" i="6"/>
  <c r="F51" i="6"/>
  <c r="E51" i="6"/>
  <c r="E50" i="6"/>
  <c r="F50" i="6" s="1"/>
  <c r="E49" i="6"/>
  <c r="F49" i="6" s="1"/>
  <c r="E48" i="6"/>
  <c r="F48" i="6" s="1"/>
  <c r="F47" i="6"/>
  <c r="E47" i="6"/>
  <c r="E46" i="6"/>
  <c r="F46" i="6" s="1"/>
  <c r="E45" i="6"/>
  <c r="F45" i="6" s="1"/>
  <c r="E44" i="6"/>
  <c r="F44" i="6" s="1"/>
  <c r="E43" i="6"/>
  <c r="F43" i="6" s="1"/>
  <c r="E42" i="6"/>
  <c r="F42" i="6" s="1"/>
  <c r="E41" i="6"/>
  <c r="F41" i="6" s="1"/>
  <c r="F40" i="6"/>
  <c r="E40" i="6"/>
  <c r="E39" i="6"/>
  <c r="F39" i="6" s="1"/>
  <c r="E38" i="6"/>
  <c r="F38" i="6" s="1"/>
  <c r="E35" i="6"/>
  <c r="F35" i="6" s="1"/>
  <c r="D32" i="6"/>
  <c r="E32" i="6" s="1"/>
  <c r="F32" i="6" s="1"/>
  <c r="C32" i="6"/>
  <c r="F31" i="6"/>
  <c r="E31" i="6"/>
  <c r="E30" i="6"/>
  <c r="F30" i="6" s="1"/>
  <c r="E29" i="6"/>
  <c r="F29" i="6" s="1"/>
  <c r="E26" i="6"/>
  <c r="D26" i="6"/>
  <c r="C26" i="6"/>
  <c r="F26" i="6" s="1"/>
  <c r="E25" i="6"/>
  <c r="F25" i="6" s="1"/>
  <c r="E24" i="6"/>
  <c r="F24" i="6" s="1"/>
  <c r="D21" i="6"/>
  <c r="E21" i="6" s="1"/>
  <c r="F21" i="6" s="1"/>
  <c r="C21" i="6"/>
  <c r="E20" i="6"/>
  <c r="F20" i="6" s="1"/>
  <c r="E19" i="6"/>
  <c r="F19" i="6" s="1"/>
  <c r="F18" i="6"/>
  <c r="E18" i="6"/>
  <c r="F17" i="6"/>
  <c r="E17" i="6"/>
  <c r="E14" i="6"/>
  <c r="D14" i="6"/>
  <c r="D80" i="6" s="1"/>
  <c r="E80" i="6" s="1"/>
  <c r="C14" i="6"/>
  <c r="F14" i="6" s="1"/>
  <c r="F13" i="6"/>
  <c r="E13" i="6"/>
  <c r="F12" i="6"/>
  <c r="E12" i="6"/>
  <c r="E11" i="6"/>
  <c r="F11" i="6" s="1"/>
  <c r="E10" i="6"/>
  <c r="F10" i="6" s="1"/>
  <c r="E78" i="5"/>
  <c r="D78" i="5"/>
  <c r="C78" i="5"/>
  <c r="F78" i="5" s="1"/>
  <c r="F77" i="5"/>
  <c r="E77" i="5"/>
  <c r="F76" i="5"/>
  <c r="E76" i="5"/>
  <c r="E75" i="5"/>
  <c r="F75" i="5" s="1"/>
  <c r="E74" i="5"/>
  <c r="F74" i="5" s="1"/>
  <c r="F73" i="5"/>
  <c r="E73" i="5"/>
  <c r="F72" i="5"/>
  <c r="E72" i="5"/>
  <c r="E71" i="5"/>
  <c r="F71" i="5" s="1"/>
  <c r="E70" i="5"/>
  <c r="F70" i="5" s="1"/>
  <c r="F69" i="5"/>
  <c r="E69" i="5"/>
  <c r="F68" i="5"/>
  <c r="E68" i="5"/>
  <c r="E67" i="5"/>
  <c r="F67" i="5" s="1"/>
  <c r="E66" i="5"/>
  <c r="F66" i="5" s="1"/>
  <c r="F65" i="5"/>
  <c r="E65" i="5"/>
  <c r="F64" i="5"/>
  <c r="E64" i="5"/>
  <c r="E63" i="5"/>
  <c r="F63" i="5" s="1"/>
  <c r="E62" i="5"/>
  <c r="F62" i="5" s="1"/>
  <c r="F61" i="5"/>
  <c r="E61" i="5"/>
  <c r="F60" i="5"/>
  <c r="E60" i="5"/>
  <c r="E59" i="5"/>
  <c r="F59" i="5" s="1"/>
  <c r="E58" i="5"/>
  <c r="F58" i="5" s="1"/>
  <c r="F57" i="5"/>
  <c r="E57" i="5"/>
  <c r="F56" i="5"/>
  <c r="E56" i="5"/>
  <c r="E55" i="5"/>
  <c r="F55" i="5" s="1"/>
  <c r="E54" i="5"/>
  <c r="F54" i="5" s="1"/>
  <c r="F53" i="5"/>
  <c r="E53" i="5"/>
  <c r="F52" i="5"/>
  <c r="E52" i="5"/>
  <c r="E51" i="5"/>
  <c r="F51" i="5" s="1"/>
  <c r="E50" i="5"/>
  <c r="F50" i="5" s="1"/>
  <c r="F49" i="5"/>
  <c r="E49" i="5"/>
  <c r="F48" i="5"/>
  <c r="E48" i="5"/>
  <c r="E47" i="5"/>
  <c r="F47" i="5" s="1"/>
  <c r="E46" i="5"/>
  <c r="F46" i="5" s="1"/>
  <c r="F45" i="5"/>
  <c r="E45" i="5"/>
  <c r="F44" i="5"/>
  <c r="E44" i="5"/>
  <c r="E43" i="5"/>
  <c r="F43" i="5" s="1"/>
  <c r="E42" i="5"/>
  <c r="F42" i="5" s="1"/>
  <c r="F41" i="5"/>
  <c r="E41" i="5"/>
  <c r="F40" i="5"/>
  <c r="E40" i="5"/>
  <c r="E39" i="5"/>
  <c r="F39" i="5" s="1"/>
  <c r="E38" i="5"/>
  <c r="F38" i="5" s="1"/>
  <c r="F35" i="5"/>
  <c r="E35" i="5"/>
  <c r="D32" i="5"/>
  <c r="C32" i="5"/>
  <c r="E31" i="5"/>
  <c r="F31" i="5" s="1"/>
  <c r="F30" i="5"/>
  <c r="E30" i="5"/>
  <c r="F29" i="5"/>
  <c r="E29" i="5"/>
  <c r="E26" i="5"/>
  <c r="D26" i="5"/>
  <c r="C26" i="5"/>
  <c r="F26" i="5" s="1"/>
  <c r="F25" i="5"/>
  <c r="E25" i="5"/>
  <c r="F24" i="5"/>
  <c r="E24" i="5"/>
  <c r="E21" i="5"/>
  <c r="D21" i="5"/>
  <c r="C21" i="5"/>
  <c r="F21" i="5" s="1"/>
  <c r="F20" i="5"/>
  <c r="E20" i="5"/>
  <c r="F19" i="5"/>
  <c r="E19" i="5"/>
  <c r="E18" i="5"/>
  <c r="F18" i="5" s="1"/>
  <c r="E17" i="5"/>
  <c r="F17" i="5" s="1"/>
  <c r="D14" i="5"/>
  <c r="E14" i="5" s="1"/>
  <c r="F14" i="5" s="1"/>
  <c r="C14" i="5"/>
  <c r="C80" i="5" s="1"/>
  <c r="E13" i="5"/>
  <c r="F13" i="5" s="1"/>
  <c r="E12" i="5"/>
  <c r="F12" i="5" s="1"/>
  <c r="F11" i="5"/>
  <c r="E11" i="5"/>
  <c r="F10" i="5"/>
  <c r="E10" i="5"/>
  <c r="D78" i="4"/>
  <c r="E78" i="4" s="1"/>
  <c r="F78" i="4" s="1"/>
  <c r="C78" i="4"/>
  <c r="E77" i="4"/>
  <c r="F77" i="4" s="1"/>
  <c r="E76" i="4"/>
  <c r="F76" i="4" s="1"/>
  <c r="F75" i="4"/>
  <c r="E75" i="4"/>
  <c r="F74" i="4"/>
  <c r="E74" i="4"/>
  <c r="F73" i="4"/>
  <c r="E73" i="4"/>
  <c r="E72" i="4"/>
  <c r="F72" i="4" s="1"/>
  <c r="F71" i="4"/>
  <c r="E71" i="4"/>
  <c r="F70" i="4"/>
  <c r="E70" i="4"/>
  <c r="E69" i="4"/>
  <c r="F69" i="4" s="1"/>
  <c r="E68" i="4"/>
  <c r="F68" i="4" s="1"/>
  <c r="F67" i="4"/>
  <c r="E67" i="4"/>
  <c r="F66" i="4"/>
  <c r="E66" i="4"/>
  <c r="F65" i="4"/>
  <c r="E65" i="4"/>
  <c r="E64" i="4"/>
  <c r="F64" i="4" s="1"/>
  <c r="F63" i="4"/>
  <c r="E63" i="4"/>
  <c r="F62" i="4"/>
  <c r="E62" i="4"/>
  <c r="E61" i="4"/>
  <c r="F61" i="4" s="1"/>
  <c r="F60" i="4"/>
  <c r="E60" i="4"/>
  <c r="F59" i="4"/>
  <c r="E59" i="4"/>
  <c r="F58" i="4"/>
  <c r="E58" i="4"/>
  <c r="E57" i="4"/>
  <c r="F57" i="4" s="1"/>
  <c r="E56" i="4"/>
  <c r="F56" i="4" s="1"/>
  <c r="F55" i="4"/>
  <c r="E55" i="4"/>
  <c r="F54" i="4"/>
  <c r="E54" i="4"/>
  <c r="E53" i="4"/>
  <c r="F53" i="4" s="1"/>
  <c r="E52" i="4"/>
  <c r="F52" i="4" s="1"/>
  <c r="F51" i="4"/>
  <c r="E51" i="4"/>
  <c r="F50" i="4"/>
  <c r="E50" i="4"/>
  <c r="E49" i="4"/>
  <c r="F49" i="4" s="1"/>
  <c r="E48" i="4"/>
  <c r="F48" i="4" s="1"/>
  <c r="F47" i="4"/>
  <c r="E47" i="4"/>
  <c r="F46" i="4"/>
  <c r="E46" i="4"/>
  <c r="E45" i="4"/>
  <c r="F45" i="4" s="1"/>
  <c r="F44" i="4"/>
  <c r="E44" i="4"/>
  <c r="F43" i="4"/>
  <c r="E43" i="4"/>
  <c r="F42" i="4"/>
  <c r="E42" i="4"/>
  <c r="F41" i="4"/>
  <c r="E41" i="4"/>
  <c r="F40" i="4"/>
  <c r="E40" i="4"/>
  <c r="F39" i="4"/>
  <c r="E39" i="4"/>
  <c r="F38" i="4"/>
  <c r="E38" i="4"/>
  <c r="E35" i="4"/>
  <c r="F35" i="4" s="1"/>
  <c r="D32" i="4"/>
  <c r="E32" i="4" s="1"/>
  <c r="F32" i="4" s="1"/>
  <c r="C32" i="4"/>
  <c r="F31" i="4"/>
  <c r="E31" i="4"/>
  <c r="E30" i="4"/>
  <c r="F30" i="4" s="1"/>
  <c r="E29" i="4"/>
  <c r="F29" i="4" s="1"/>
  <c r="D26" i="4"/>
  <c r="E26" i="4" s="1"/>
  <c r="F26" i="4" s="1"/>
  <c r="C26" i="4"/>
  <c r="E25" i="4"/>
  <c r="F25" i="4" s="1"/>
  <c r="E24" i="4"/>
  <c r="F24" i="4" s="1"/>
  <c r="D21" i="4"/>
  <c r="E21" i="4" s="1"/>
  <c r="F21" i="4" s="1"/>
  <c r="C21" i="4"/>
  <c r="E20" i="4"/>
  <c r="F20" i="4" s="1"/>
  <c r="E19" i="4"/>
  <c r="F19" i="4" s="1"/>
  <c r="F18" i="4"/>
  <c r="E18" i="4"/>
  <c r="F17" i="4"/>
  <c r="E17" i="4"/>
  <c r="E14" i="4"/>
  <c r="D14" i="4"/>
  <c r="D80" i="4" s="1"/>
  <c r="E80" i="4" s="1"/>
  <c r="C14" i="4"/>
  <c r="C80" i="4" s="1"/>
  <c r="F13" i="4"/>
  <c r="E13" i="4"/>
  <c r="F12" i="4"/>
  <c r="E12" i="4"/>
  <c r="F11" i="4"/>
  <c r="E11" i="4"/>
  <c r="E10" i="4"/>
  <c r="F10" i="4" s="1"/>
  <c r="E78" i="3"/>
  <c r="D78" i="3"/>
  <c r="C78" i="3"/>
  <c r="F78" i="3" s="1"/>
  <c r="F77" i="3"/>
  <c r="E77" i="3"/>
  <c r="F76" i="3"/>
  <c r="E76" i="3"/>
  <c r="E75" i="3"/>
  <c r="F75" i="3" s="1"/>
  <c r="E74" i="3"/>
  <c r="F74" i="3" s="1"/>
  <c r="F73" i="3"/>
  <c r="E73" i="3"/>
  <c r="F72" i="3"/>
  <c r="E72" i="3"/>
  <c r="E71" i="3"/>
  <c r="F71" i="3" s="1"/>
  <c r="E70" i="3"/>
  <c r="F70" i="3" s="1"/>
  <c r="F69" i="3"/>
  <c r="E69" i="3"/>
  <c r="F68" i="3"/>
  <c r="E68" i="3"/>
  <c r="E67" i="3"/>
  <c r="F67" i="3" s="1"/>
  <c r="E66" i="3"/>
  <c r="F66" i="3" s="1"/>
  <c r="F65" i="3"/>
  <c r="E65" i="3"/>
  <c r="F64" i="3"/>
  <c r="E64" i="3"/>
  <c r="E63" i="3"/>
  <c r="F63" i="3" s="1"/>
  <c r="E62" i="3"/>
  <c r="F62" i="3" s="1"/>
  <c r="F61" i="3"/>
  <c r="E61" i="3"/>
  <c r="F60" i="3"/>
  <c r="E60" i="3"/>
  <c r="E59" i="3"/>
  <c r="F59" i="3" s="1"/>
  <c r="E58" i="3"/>
  <c r="F58" i="3" s="1"/>
  <c r="F57" i="3"/>
  <c r="E57" i="3"/>
  <c r="F56" i="3"/>
  <c r="E56" i="3"/>
  <c r="E55" i="3"/>
  <c r="F55" i="3" s="1"/>
  <c r="E54" i="3"/>
  <c r="F54" i="3" s="1"/>
  <c r="F53" i="3"/>
  <c r="E53" i="3"/>
  <c r="F52" i="3"/>
  <c r="E52" i="3"/>
  <c r="E51" i="3"/>
  <c r="F51" i="3" s="1"/>
  <c r="E50" i="3"/>
  <c r="F50" i="3" s="1"/>
  <c r="F49" i="3"/>
  <c r="E49" i="3"/>
  <c r="F48" i="3"/>
  <c r="E48" i="3"/>
  <c r="E47" i="3"/>
  <c r="F47" i="3" s="1"/>
  <c r="E46" i="3"/>
  <c r="F46" i="3" s="1"/>
  <c r="F45" i="3"/>
  <c r="E45" i="3"/>
  <c r="F44" i="3"/>
  <c r="E44" i="3"/>
  <c r="E43" i="3"/>
  <c r="F43" i="3" s="1"/>
  <c r="E42" i="3"/>
  <c r="F42" i="3" s="1"/>
  <c r="F41" i="3"/>
  <c r="E41" i="3"/>
  <c r="F40" i="3"/>
  <c r="E40" i="3"/>
  <c r="E39" i="3"/>
  <c r="F39" i="3" s="1"/>
  <c r="E38" i="3"/>
  <c r="F38" i="3" s="1"/>
  <c r="F35" i="3"/>
  <c r="E35" i="3"/>
  <c r="D32" i="3"/>
  <c r="C32" i="3"/>
  <c r="E31" i="3"/>
  <c r="F31" i="3" s="1"/>
  <c r="F30" i="3"/>
  <c r="E30" i="3"/>
  <c r="F29" i="3"/>
  <c r="E29" i="3"/>
  <c r="E26" i="3"/>
  <c r="D26" i="3"/>
  <c r="C26" i="3"/>
  <c r="F26" i="3" s="1"/>
  <c r="F25" i="3"/>
  <c r="E25" i="3"/>
  <c r="F24" i="3"/>
  <c r="E24" i="3"/>
  <c r="E21" i="3"/>
  <c r="D21" i="3"/>
  <c r="C21" i="3"/>
  <c r="F21" i="3" s="1"/>
  <c r="F20" i="3"/>
  <c r="E20" i="3"/>
  <c r="F19" i="3"/>
  <c r="E19" i="3"/>
  <c r="E18" i="3"/>
  <c r="F18" i="3" s="1"/>
  <c r="E17" i="3"/>
  <c r="F17" i="3" s="1"/>
  <c r="D14" i="3"/>
  <c r="E14" i="3" s="1"/>
  <c r="F14" i="3" s="1"/>
  <c r="C14" i="3"/>
  <c r="C80" i="3" s="1"/>
  <c r="E13" i="3"/>
  <c r="F13" i="3" s="1"/>
  <c r="E12" i="3"/>
  <c r="F12" i="3" s="1"/>
  <c r="F11" i="3"/>
  <c r="E11" i="3"/>
  <c r="F10" i="3"/>
  <c r="E10" i="3"/>
  <c r="D78" i="2"/>
  <c r="E78" i="2" s="1"/>
  <c r="F78" i="2" s="1"/>
  <c r="C78" i="2"/>
  <c r="E77" i="2"/>
  <c r="F77" i="2" s="1"/>
  <c r="E76" i="2"/>
  <c r="F76" i="2" s="1"/>
  <c r="F75" i="2"/>
  <c r="E75" i="2"/>
  <c r="F74" i="2"/>
  <c r="E74" i="2"/>
  <c r="F73" i="2"/>
  <c r="E73" i="2"/>
  <c r="E72" i="2"/>
  <c r="F72" i="2" s="1"/>
  <c r="F71" i="2"/>
  <c r="E71" i="2"/>
  <c r="F70" i="2"/>
  <c r="E70" i="2"/>
  <c r="E69" i="2"/>
  <c r="F69" i="2" s="1"/>
  <c r="E68" i="2"/>
  <c r="F68" i="2" s="1"/>
  <c r="F67" i="2"/>
  <c r="E67" i="2"/>
  <c r="F66" i="2"/>
  <c r="E66" i="2"/>
  <c r="F65" i="2"/>
  <c r="E65" i="2"/>
  <c r="E64" i="2"/>
  <c r="F64" i="2" s="1"/>
  <c r="F63" i="2"/>
  <c r="E63" i="2"/>
  <c r="F62" i="2"/>
  <c r="E62" i="2"/>
  <c r="E61" i="2"/>
  <c r="F61" i="2" s="1"/>
  <c r="F60" i="2"/>
  <c r="E60" i="2"/>
  <c r="F59" i="2"/>
  <c r="E59" i="2"/>
  <c r="F58" i="2"/>
  <c r="E58" i="2"/>
  <c r="E57" i="2"/>
  <c r="F57" i="2" s="1"/>
  <c r="E56" i="2"/>
  <c r="F56" i="2" s="1"/>
  <c r="F55" i="2"/>
  <c r="E55" i="2"/>
  <c r="F54" i="2"/>
  <c r="E54" i="2"/>
  <c r="E53" i="2"/>
  <c r="F53" i="2" s="1"/>
  <c r="E52" i="2"/>
  <c r="F52" i="2" s="1"/>
  <c r="F51" i="2"/>
  <c r="E51" i="2"/>
  <c r="F50" i="2"/>
  <c r="E50" i="2"/>
  <c r="E49" i="2"/>
  <c r="F49" i="2" s="1"/>
  <c r="E48" i="2"/>
  <c r="F48" i="2" s="1"/>
  <c r="F47" i="2"/>
  <c r="E47" i="2"/>
  <c r="F46" i="2"/>
  <c r="E46" i="2"/>
  <c r="E45" i="2"/>
  <c r="F45" i="2" s="1"/>
  <c r="E44" i="2"/>
  <c r="F44" i="2" s="1"/>
  <c r="F43" i="2"/>
  <c r="E43" i="2"/>
  <c r="F42" i="2"/>
  <c r="E42" i="2"/>
  <c r="E41" i="2"/>
  <c r="F41" i="2" s="1"/>
  <c r="E40" i="2"/>
  <c r="F40" i="2" s="1"/>
  <c r="F39" i="2"/>
  <c r="E39" i="2"/>
  <c r="F38" i="2"/>
  <c r="E38" i="2"/>
  <c r="E35" i="2"/>
  <c r="F35" i="2" s="1"/>
  <c r="D32" i="2"/>
  <c r="E32" i="2" s="1"/>
  <c r="C32" i="2"/>
  <c r="F32" i="2" s="1"/>
  <c r="F31" i="2"/>
  <c r="E31" i="2"/>
  <c r="E30" i="2"/>
  <c r="F30" i="2" s="1"/>
  <c r="E29" i="2"/>
  <c r="F29" i="2" s="1"/>
  <c r="D26" i="2"/>
  <c r="E26" i="2" s="1"/>
  <c r="F26" i="2" s="1"/>
  <c r="C26" i="2"/>
  <c r="E25" i="2"/>
  <c r="F25" i="2" s="1"/>
  <c r="E24" i="2"/>
  <c r="F24" i="2" s="1"/>
  <c r="D21" i="2"/>
  <c r="E21" i="2" s="1"/>
  <c r="F21" i="2" s="1"/>
  <c r="C21" i="2"/>
  <c r="E20" i="2"/>
  <c r="F20" i="2" s="1"/>
  <c r="E19" i="2"/>
  <c r="F19" i="2" s="1"/>
  <c r="F18" i="2"/>
  <c r="E18" i="2"/>
  <c r="F17" i="2"/>
  <c r="E17" i="2"/>
  <c r="E14" i="2"/>
  <c r="D14" i="2"/>
  <c r="D80" i="2" s="1"/>
  <c r="C14" i="2"/>
  <c r="C80" i="2" s="1"/>
  <c r="F13" i="2"/>
  <c r="E13" i="2"/>
  <c r="F12" i="2"/>
  <c r="E12" i="2"/>
  <c r="E11" i="2"/>
  <c r="F11" i="2" s="1"/>
  <c r="E10" i="2"/>
  <c r="F10" i="2" s="1"/>
  <c r="E78" i="1"/>
  <c r="D78" i="1"/>
  <c r="C78" i="1"/>
  <c r="F78" i="1" s="1"/>
  <c r="F77" i="1"/>
  <c r="E77" i="1"/>
  <c r="F76" i="1"/>
  <c r="E76" i="1"/>
  <c r="E75" i="1"/>
  <c r="F75" i="1" s="1"/>
  <c r="E74" i="1"/>
  <c r="F74" i="1" s="1"/>
  <c r="F73" i="1"/>
  <c r="E73" i="1"/>
  <c r="F72" i="1"/>
  <c r="E72" i="1"/>
  <c r="E71" i="1"/>
  <c r="F71" i="1" s="1"/>
  <c r="E70" i="1"/>
  <c r="F70" i="1" s="1"/>
  <c r="F69" i="1"/>
  <c r="E69" i="1"/>
  <c r="F68" i="1"/>
  <c r="E68" i="1"/>
  <c r="F67" i="1"/>
  <c r="E67" i="1"/>
  <c r="F66" i="1"/>
  <c r="E66" i="1"/>
  <c r="F65" i="1"/>
  <c r="E65" i="1"/>
  <c r="F64" i="1"/>
  <c r="E64" i="1"/>
  <c r="E63" i="1"/>
  <c r="F63" i="1" s="1"/>
  <c r="E62" i="1"/>
  <c r="F62" i="1" s="1"/>
  <c r="F61" i="1"/>
  <c r="E61" i="1"/>
  <c r="F60" i="1"/>
  <c r="E60" i="1"/>
  <c r="E59" i="1"/>
  <c r="F59" i="1" s="1"/>
  <c r="E58" i="1"/>
  <c r="F58" i="1" s="1"/>
  <c r="F57" i="1"/>
  <c r="E57" i="1"/>
  <c r="F56" i="1"/>
  <c r="E56" i="1"/>
  <c r="E55" i="1"/>
  <c r="F55" i="1" s="1"/>
  <c r="E54" i="1"/>
  <c r="F54" i="1" s="1"/>
  <c r="F53" i="1"/>
  <c r="E53" i="1"/>
  <c r="F52" i="1"/>
  <c r="E52" i="1"/>
  <c r="E51" i="1"/>
  <c r="F51" i="1" s="1"/>
  <c r="E50" i="1"/>
  <c r="F50" i="1" s="1"/>
  <c r="F49" i="1"/>
  <c r="E49" i="1"/>
  <c r="F48" i="1"/>
  <c r="E48" i="1"/>
  <c r="E47" i="1"/>
  <c r="F47" i="1" s="1"/>
  <c r="E46" i="1"/>
  <c r="F46" i="1" s="1"/>
  <c r="F45" i="1"/>
  <c r="E45" i="1"/>
  <c r="F44" i="1"/>
  <c r="E44" i="1"/>
  <c r="E43" i="1"/>
  <c r="F43" i="1" s="1"/>
  <c r="E42" i="1"/>
  <c r="F42" i="1" s="1"/>
  <c r="F41" i="1"/>
  <c r="E41" i="1"/>
  <c r="F40" i="1"/>
  <c r="E40" i="1"/>
  <c r="E39" i="1"/>
  <c r="F39" i="1" s="1"/>
  <c r="E38" i="1"/>
  <c r="F38" i="1" s="1"/>
  <c r="F35" i="1"/>
  <c r="E35" i="1"/>
  <c r="D32" i="1"/>
  <c r="C32" i="1"/>
  <c r="E31" i="1"/>
  <c r="F31" i="1" s="1"/>
  <c r="F30" i="1"/>
  <c r="E30" i="1"/>
  <c r="F29" i="1"/>
  <c r="E29" i="1"/>
  <c r="E26" i="1"/>
  <c r="D26" i="1"/>
  <c r="C26" i="1"/>
  <c r="F26" i="1" s="1"/>
  <c r="F25" i="1"/>
  <c r="E25" i="1"/>
  <c r="F24" i="1"/>
  <c r="E24" i="1"/>
  <c r="E21" i="1"/>
  <c r="D21" i="1"/>
  <c r="C21" i="1"/>
  <c r="F21" i="1" s="1"/>
  <c r="F20" i="1"/>
  <c r="E20" i="1"/>
  <c r="F19" i="1"/>
  <c r="E19" i="1"/>
  <c r="E18" i="1"/>
  <c r="F18" i="1" s="1"/>
  <c r="E17" i="1"/>
  <c r="F17" i="1" s="1"/>
  <c r="D14" i="1"/>
  <c r="E14" i="1" s="1"/>
  <c r="F14" i="1" s="1"/>
  <c r="C14" i="1"/>
  <c r="C80" i="1" s="1"/>
  <c r="E13" i="1"/>
  <c r="F13" i="1" s="1"/>
  <c r="E12" i="1"/>
  <c r="F12" i="1" s="1"/>
  <c r="F11" i="1"/>
  <c r="E11" i="1"/>
  <c r="F10" i="1"/>
  <c r="E10" i="1"/>
  <c r="F80" i="4" l="1"/>
  <c r="F80" i="5"/>
  <c r="E80" i="2"/>
  <c r="F80" i="2" s="1"/>
  <c r="F32" i="1"/>
  <c r="F80" i="6"/>
  <c r="F80" i="21"/>
  <c r="F14" i="2"/>
  <c r="F14" i="4"/>
  <c r="C80" i="7"/>
  <c r="E32" i="1"/>
  <c r="E32" i="3"/>
  <c r="F32" i="3" s="1"/>
  <c r="E32" i="5"/>
  <c r="F32" i="5" s="1"/>
  <c r="D80" i="7"/>
  <c r="F26" i="7"/>
  <c r="E14" i="8"/>
  <c r="D80" i="8"/>
  <c r="D80" i="3"/>
  <c r="E80" i="3" s="1"/>
  <c r="F80" i="3" s="1"/>
  <c r="D80" i="5"/>
  <c r="E80" i="5" s="1"/>
  <c r="D80" i="1"/>
  <c r="E80" i="1" s="1"/>
  <c r="F80" i="1" s="1"/>
  <c r="F14" i="7"/>
  <c r="F21" i="7"/>
  <c r="F14" i="10"/>
  <c r="D80" i="13"/>
  <c r="E14" i="13"/>
  <c r="F21" i="11"/>
  <c r="D80" i="12"/>
  <c r="E80" i="12" s="1"/>
  <c r="F80" i="12" s="1"/>
  <c r="F14" i="8"/>
  <c r="F26" i="9"/>
  <c r="C80" i="8"/>
  <c r="C80" i="10"/>
  <c r="E21" i="13"/>
  <c r="F21" i="13" s="1"/>
  <c r="F80" i="15"/>
  <c r="F14" i="16"/>
  <c r="D80" i="10"/>
  <c r="F80" i="17"/>
  <c r="F14" i="12"/>
  <c r="F78" i="12"/>
  <c r="F32" i="18"/>
  <c r="C80" i="19"/>
  <c r="C80" i="9"/>
  <c r="E80" i="9" s="1"/>
  <c r="C80" i="11"/>
  <c r="E32" i="14"/>
  <c r="F32" i="14" s="1"/>
  <c r="C80" i="13"/>
  <c r="F14" i="14"/>
  <c r="F21" i="14"/>
  <c r="F26" i="15"/>
  <c r="F26" i="16"/>
  <c r="F32" i="16"/>
  <c r="E32" i="16"/>
  <c r="F14" i="13"/>
  <c r="F14" i="15"/>
  <c r="E21" i="19"/>
  <c r="F21" i="19" s="1"/>
  <c r="F78" i="23"/>
  <c r="C80" i="14"/>
  <c r="C80" i="16"/>
  <c r="F21" i="23"/>
  <c r="E21" i="23"/>
  <c r="D80" i="14"/>
  <c r="E80" i="14" s="1"/>
  <c r="D80" i="16"/>
  <c r="E80" i="16" s="1"/>
  <c r="F78" i="18"/>
  <c r="C80" i="23"/>
  <c r="F80" i="24"/>
  <c r="F80" i="26"/>
  <c r="C80" i="28"/>
  <c r="E14" i="28"/>
  <c r="F14" i="28" s="1"/>
  <c r="C80" i="18"/>
  <c r="E80" i="18" s="1"/>
  <c r="E80" i="26"/>
  <c r="F32" i="23"/>
  <c r="E32" i="23"/>
  <c r="F32" i="19"/>
  <c r="E14" i="20"/>
  <c r="F14" i="20" s="1"/>
  <c r="D80" i="20"/>
  <c r="E80" i="20" s="1"/>
  <c r="F80" i="20" s="1"/>
  <c r="F80" i="22"/>
  <c r="E80" i="19"/>
  <c r="F78" i="22"/>
  <c r="F26" i="27"/>
  <c r="E26" i="27"/>
  <c r="F32" i="27"/>
  <c r="E14" i="22"/>
  <c r="F14" i="22" s="1"/>
  <c r="C80" i="25"/>
  <c r="D80" i="25"/>
  <c r="D80" i="21"/>
  <c r="E80" i="21" s="1"/>
  <c r="D80" i="23"/>
  <c r="E80" i="23" s="1"/>
  <c r="C80" i="27"/>
  <c r="F32" i="25"/>
  <c r="D80" i="27"/>
  <c r="F80" i="16" l="1"/>
  <c r="E80" i="25"/>
  <c r="F80" i="25" s="1"/>
  <c r="F80" i="19"/>
  <c r="F80" i="13"/>
  <c r="F80" i="8"/>
  <c r="E80" i="8"/>
  <c r="F80" i="18"/>
  <c r="E80" i="13"/>
  <c r="E80" i="27"/>
  <c r="F80" i="27" s="1"/>
  <c r="F80" i="11"/>
  <c r="F80" i="14"/>
  <c r="F80" i="9"/>
  <c r="E80" i="7"/>
  <c r="F80" i="7" s="1"/>
  <c r="E80" i="10"/>
  <c r="F80" i="10" s="1"/>
  <c r="E80" i="28"/>
  <c r="F80" i="28" s="1"/>
  <c r="F80" i="23"/>
  <c r="E80" i="11"/>
</calcChain>
</file>

<file path=xl/sharedStrings.xml><?xml version="1.0" encoding="utf-8"?>
<sst xmlns="http://schemas.openxmlformats.org/spreadsheetml/2006/main" count="3976" uniqueCount="154">
  <si>
    <t>BRIDGEPORT HOSPITAL</t>
  </si>
  <si>
    <t>TWELVE MONTHS ACTUAL FILING</t>
  </si>
  <si>
    <t>FISCAL YEAR 2020</t>
  </si>
  <si>
    <t>REPORT 175 - HOSPITAL OPERATING EXPENSES BY EXPENSE CATEGORY</t>
  </si>
  <si>
    <t>(1)</t>
  </si>
  <si>
    <t>(2)</t>
  </si>
  <si>
    <t>(3)</t>
  </si>
  <si>
    <t>(4)</t>
  </si>
  <si>
    <t>(5)</t>
  </si>
  <si>
    <t>(6)</t>
  </si>
  <si>
    <t>LINE</t>
  </si>
  <si>
    <t>DESCRIPTION</t>
  </si>
  <si>
    <t>ACTUAL FY2019</t>
  </si>
  <si>
    <t>ACTUAL FY2020</t>
  </si>
  <si>
    <t>AMOUNT DIFFERENCE</t>
  </si>
  <si>
    <t>% DIFFERENCE</t>
  </si>
  <si>
    <t>A</t>
  </si>
  <si>
    <t>Salaries &amp; Wages</t>
  </si>
  <si>
    <t>1</t>
  </si>
  <si>
    <t>Nursing Salaries</t>
  </si>
  <si>
    <t>2</t>
  </si>
  <si>
    <t>Physician Salaries</t>
  </si>
  <si>
    <t>3</t>
  </si>
  <si>
    <t xml:space="preserve">Other Medical Personnel Salaries </t>
  </si>
  <si>
    <t>4</t>
  </si>
  <si>
    <t>Non Medical Personnel Salaries</t>
  </si>
  <si>
    <t>Total Salaries &amp; Wages</t>
  </si>
  <si>
    <t>B</t>
  </si>
  <si>
    <t>Fringe Benefits</t>
  </si>
  <si>
    <t>Nursing Fringe Benefits</t>
  </si>
  <si>
    <t>Physician Fringe Benefits</t>
  </si>
  <si>
    <t>Other Medical Personnel Fringe Benefits</t>
  </si>
  <si>
    <t>Non Medical Personnel Fringe Benefits</t>
  </si>
  <si>
    <t>Total Fringe Benefits</t>
  </si>
  <si>
    <t>C</t>
  </si>
  <si>
    <t>Supplies and Drugs</t>
  </si>
  <si>
    <t>Supplies</t>
  </si>
  <si>
    <t>Drugs</t>
  </si>
  <si>
    <t>Total Supplies and Drugs</t>
  </si>
  <si>
    <t>D</t>
  </si>
  <si>
    <t>Depreciation and Amortization</t>
  </si>
  <si>
    <t>Depreciation-Building</t>
  </si>
  <si>
    <t>Depreciation-Equipment</t>
  </si>
  <si>
    <t>Amortization</t>
  </si>
  <si>
    <t>Total Depreciation and Amortization</t>
  </si>
  <si>
    <t>E</t>
  </si>
  <si>
    <t>Interest Expense</t>
  </si>
  <si>
    <t>F</t>
  </si>
  <si>
    <t>Other Operating Expenses</t>
  </si>
  <si>
    <t>Contract Labor -Nursing Fees</t>
  </si>
  <si>
    <t>Contract Labor - Physician Fees</t>
  </si>
  <si>
    <t>Contract Labor - Other Medical Personnel</t>
  </si>
  <si>
    <t xml:space="preserve">Contract Labor - Non Medical Personnel </t>
  </si>
  <si>
    <t>5</t>
  </si>
  <si>
    <t>Water</t>
  </si>
  <si>
    <t>6</t>
  </si>
  <si>
    <t>Natural Gas</t>
  </si>
  <si>
    <t>7</t>
  </si>
  <si>
    <t>Oil</t>
  </si>
  <si>
    <t>8</t>
  </si>
  <si>
    <t>Electricity</t>
  </si>
  <si>
    <t>9</t>
  </si>
  <si>
    <t>Telephone</t>
  </si>
  <si>
    <t>10</t>
  </si>
  <si>
    <t>Other Utilities</t>
  </si>
  <si>
    <t>11</t>
  </si>
  <si>
    <t xml:space="preserve">Malpractice Insurance </t>
  </si>
  <si>
    <t>12</t>
  </si>
  <si>
    <t>Accounting Fees</t>
  </si>
  <si>
    <t>13</t>
  </si>
  <si>
    <t>Legal Fees</t>
  </si>
  <si>
    <t>14</t>
  </si>
  <si>
    <t>Consulting Fees</t>
  </si>
  <si>
    <t>15</t>
  </si>
  <si>
    <t>Dues and Membership</t>
  </si>
  <si>
    <t>16</t>
  </si>
  <si>
    <t>Equipment Leases</t>
  </si>
  <si>
    <t>17</t>
  </si>
  <si>
    <t>Building Leases</t>
  </si>
  <si>
    <t>18</t>
  </si>
  <si>
    <t>Repairs and Maintenance</t>
  </si>
  <si>
    <t>19</t>
  </si>
  <si>
    <t>Insurance</t>
  </si>
  <si>
    <t>20</t>
  </si>
  <si>
    <t>Travel</t>
  </si>
  <si>
    <t>21</t>
  </si>
  <si>
    <t>Conferences</t>
  </si>
  <si>
    <t>22</t>
  </si>
  <si>
    <t>Property Tax</t>
  </si>
  <si>
    <t>23</t>
  </si>
  <si>
    <t>Sales Tax</t>
  </si>
  <si>
    <t>24</t>
  </si>
  <si>
    <t>General Supplies</t>
  </si>
  <si>
    <t>25</t>
  </si>
  <si>
    <t>Licenses and Subscriptions</t>
  </si>
  <si>
    <t>26</t>
  </si>
  <si>
    <t>Postage and Shipping</t>
  </si>
  <si>
    <t>27</t>
  </si>
  <si>
    <t>Advertising</t>
  </si>
  <si>
    <t>28</t>
  </si>
  <si>
    <t>Corporate parent/system fees</t>
  </si>
  <si>
    <t>29</t>
  </si>
  <si>
    <t>Computer Software</t>
  </si>
  <si>
    <t>30</t>
  </si>
  <si>
    <t>Computer hardware &amp; small equipment</t>
  </si>
  <si>
    <t>31</t>
  </si>
  <si>
    <t xml:space="preserve">Dietary / Food Services </t>
  </si>
  <si>
    <t>32</t>
  </si>
  <si>
    <t>Lab Fees / Red Cross charges</t>
  </si>
  <si>
    <t>33</t>
  </si>
  <si>
    <t>Billing &amp; Collection / Bank Fees</t>
  </si>
  <si>
    <t>34</t>
  </si>
  <si>
    <t>Recruiting / Employee Education &amp; Recognition</t>
  </si>
  <si>
    <t>35</t>
  </si>
  <si>
    <t>Laundry / Linen</t>
  </si>
  <si>
    <t>36</t>
  </si>
  <si>
    <t>Professional / Physician Fees</t>
  </si>
  <si>
    <t>37</t>
  </si>
  <si>
    <t>Waste disposal</t>
  </si>
  <si>
    <t>38</t>
  </si>
  <si>
    <t>Purchased Services - Medical</t>
  </si>
  <si>
    <t>39</t>
  </si>
  <si>
    <t>Purchased Services - Non Medical</t>
  </si>
  <si>
    <t>40</t>
  </si>
  <si>
    <t xml:space="preserve">Other Operating Expenses </t>
  </si>
  <si>
    <t>Total Other Operating Expenses</t>
  </si>
  <si>
    <t>Total Operating Expenses</t>
  </si>
  <si>
    <t>BRISTOL HOSPITAL</t>
  </si>
  <si>
    <t>CHARLOTTE HUNGERFORD HOSPITAL</t>
  </si>
  <si>
    <t>CT CHILDREN`S MEDICAL CENTER</t>
  </si>
  <si>
    <t>DANBURY HOSPITAL</t>
  </si>
  <si>
    <t>DAY KIMBALL HOSPITAL</t>
  </si>
  <si>
    <t>SHARON HOSPITAL</t>
  </si>
  <si>
    <t>GREENWICH HOSPITAL</t>
  </si>
  <si>
    <t>GRIFFIN HOSPITAL</t>
  </si>
  <si>
    <t>HARTFORD HOSPITAL</t>
  </si>
  <si>
    <t>JOHN DEMPSEY HOSPITAL</t>
  </si>
  <si>
    <t>JOHNSON MEMORIAL HOSPITAL</t>
  </si>
  <si>
    <t>LAWRENCE AND MEMORIAL HOSPITAL</t>
  </si>
  <si>
    <t>MANCHESTER MEMORIAL HOSPITAL</t>
  </si>
  <si>
    <t>MIDDLESEX HOSPITAL</t>
  </si>
  <si>
    <t>MIDSTATE MEDICAL CENTER</t>
  </si>
  <si>
    <t>MILFORD HOSPITAL</t>
  </si>
  <si>
    <t>NORWALK HOSPITAL</t>
  </si>
  <si>
    <t>ROCKVILLE GENERAL HOSPITAL</t>
  </si>
  <si>
    <t>SAINT FRANCIS HOSPITAL AND MEDICAL CENTER</t>
  </si>
  <si>
    <t>SAINT MARY`S HOSPITAL</t>
  </si>
  <si>
    <t>SAINT VINCENT`S MEDICAL CENTER</t>
  </si>
  <si>
    <t>STAMFORD HOSPITAL</t>
  </si>
  <si>
    <t>WATERBURY HOSPITAL</t>
  </si>
  <si>
    <t>WILLIAM W. BACKUS HOSPITAL</t>
  </si>
  <si>
    <t>WINDHAM COMMUNITY MEMORIAL HOSPITAL</t>
  </si>
  <si>
    <t>YALE-NEW HAVEN HOSPITAL</t>
  </si>
  <si>
    <t>THE HOSPITAL OF CENTRAL CONNECTICUT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</si>
</sst>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;\(\$#,##0\)"/>
    <numFmt numFmtId="165" formatCode="#0.00%"/>
  </numFmts>
  <fonts count="1793" x14ac:knownFonts="1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</fonts>
  <fills count="4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indexed="9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1540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wrapText="1"/>
    </xf>
    <xf numFmtId="164" fontId="21" fillId="0" borderId="1" xfId="0" applyNumberFormat="1" applyFont="1" applyBorder="1"/>
    <xf numFmtId="164" fontId="22" fillId="0" borderId="1" xfId="0" applyNumberFormat="1" applyFont="1" applyBorder="1"/>
    <xf numFmtId="164" fontId="23" fillId="0" borderId="1" xfId="0" applyNumberFormat="1" applyFont="1" applyBorder="1"/>
    <xf numFmtId="165" fontId="24" fillId="0" borderId="1" xfId="0" applyNumberFormat="1" applyFont="1" applyBorder="1"/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wrapText="1"/>
    </xf>
    <xf numFmtId="164" fontId="29" fillId="0" borderId="1" xfId="0" applyNumberFormat="1" applyFont="1" applyBorder="1"/>
    <xf numFmtId="164" fontId="30" fillId="0" borderId="1" xfId="0" applyNumberFormat="1" applyFont="1" applyBorder="1"/>
    <xf numFmtId="164" fontId="31" fillId="0" borderId="1" xfId="0" applyNumberFormat="1" applyFont="1" applyBorder="1"/>
    <xf numFmtId="165" fontId="32" fillId="0" borderId="1" xfId="0" applyNumberFormat="1" applyFont="1" applyBorder="1"/>
    <xf numFmtId="0" fontId="33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35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wrapText="1"/>
    </xf>
    <xf numFmtId="164" fontId="37" fillId="0" borderId="1" xfId="0" applyNumberFormat="1" applyFont="1" applyBorder="1"/>
    <xf numFmtId="164" fontId="38" fillId="0" borderId="1" xfId="0" applyNumberFormat="1" applyFont="1" applyBorder="1"/>
    <xf numFmtId="164" fontId="39" fillId="0" borderId="1" xfId="0" applyNumberFormat="1" applyFont="1" applyBorder="1"/>
    <xf numFmtId="165" fontId="40" fillId="0" borderId="1" xfId="0" applyNumberFormat="1" applyFont="1" applyBorder="1"/>
    <xf numFmtId="0" fontId="41" fillId="0" borderId="1" xfId="0" applyFont="1" applyBorder="1" applyAlignment="1">
      <alignment horizontal="center" vertical="center" wrapText="1"/>
    </xf>
    <xf numFmtId="0" fontId="42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43" fillId="0" borderId="1" xfId="0" applyFont="1" applyBorder="1" applyAlignment="1">
      <alignment horizontal="center" vertical="center" wrapText="1"/>
    </xf>
    <xf numFmtId="0" fontId="44" fillId="0" borderId="1" xfId="0" applyFont="1" applyBorder="1" applyAlignment="1">
      <alignment wrapText="1"/>
    </xf>
    <xf numFmtId="164" fontId="45" fillId="0" borderId="1" xfId="0" applyNumberFormat="1" applyFont="1" applyBorder="1"/>
    <xf numFmtId="164" fontId="46" fillId="0" borderId="1" xfId="0" applyNumberFormat="1" applyFont="1" applyBorder="1"/>
    <xf numFmtId="164" fontId="47" fillId="0" borderId="1" xfId="0" applyNumberFormat="1" applyFont="1" applyBorder="1"/>
    <xf numFmtId="165" fontId="48" fillId="0" borderId="1" xfId="0" applyNumberFormat="1" applyFont="1" applyBorder="1"/>
    <xf numFmtId="0" fontId="49" fillId="0" borderId="1" xfId="0" applyFont="1" applyBorder="1" applyAlignment="1">
      <alignment horizontal="center" vertical="center" wrapText="1"/>
    </xf>
    <xf numFmtId="0" fontId="50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51" fillId="0" borderId="1" xfId="0" applyFont="1" applyBorder="1" applyAlignment="1">
      <alignment horizontal="center" vertical="center" wrapText="1"/>
    </xf>
    <xf numFmtId="0" fontId="52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53" fillId="0" borderId="1" xfId="0" applyFont="1" applyBorder="1" applyAlignment="1">
      <alignment horizontal="center" vertical="center" wrapText="1"/>
    </xf>
    <xf numFmtId="0" fontId="54" fillId="0" borderId="1" xfId="0" applyFont="1" applyBorder="1" applyAlignment="1">
      <alignment wrapText="1"/>
    </xf>
    <xf numFmtId="164" fontId="55" fillId="0" borderId="1" xfId="0" applyNumberFormat="1" applyFont="1" applyBorder="1"/>
    <xf numFmtId="164" fontId="56" fillId="0" borderId="1" xfId="0" applyNumberFormat="1" applyFont="1" applyBorder="1"/>
    <xf numFmtId="164" fontId="57" fillId="0" borderId="1" xfId="0" applyNumberFormat="1" applyFont="1" applyBorder="1"/>
    <xf numFmtId="165" fontId="58" fillId="0" borderId="1" xfId="0" applyNumberFormat="1" applyFont="1" applyBorder="1"/>
    <xf numFmtId="0" fontId="59" fillId="0" borderId="1" xfId="0" applyFont="1" applyBorder="1" applyAlignment="1">
      <alignment horizontal="center" vertical="center" wrapText="1"/>
    </xf>
    <xf numFmtId="0" fontId="60" fillId="0" borderId="1" xfId="0" applyFont="1" applyBorder="1" applyAlignment="1">
      <alignment wrapText="1"/>
    </xf>
    <xf numFmtId="164" fontId="61" fillId="0" borderId="1" xfId="0" applyNumberFormat="1" applyFont="1" applyBorder="1"/>
    <xf numFmtId="164" fontId="62" fillId="0" borderId="1" xfId="0" applyNumberFormat="1" applyFont="1" applyBorder="1"/>
    <xf numFmtId="164" fontId="63" fillId="0" borderId="1" xfId="0" applyNumberFormat="1" applyFont="1" applyBorder="1"/>
    <xf numFmtId="165" fontId="64" fillId="0" borderId="1" xfId="0" applyNumberFormat="1" applyFont="1" applyBorder="1"/>
    <xf numFmtId="0" fontId="69" fillId="0" borderId="1" xfId="0" applyFont="1" applyBorder="1" applyAlignment="1">
      <alignment horizontal="center" vertical="center" wrapText="1"/>
    </xf>
    <xf numFmtId="0" fontId="70" fillId="0" borderId="1" xfId="0" applyFont="1" applyBorder="1" applyAlignment="1">
      <alignment horizontal="center" vertical="center" wrapText="1"/>
    </xf>
    <xf numFmtId="0" fontId="71" fillId="0" borderId="1" xfId="0" applyFont="1" applyBorder="1" applyAlignment="1">
      <alignment horizontal="center" vertical="center" wrapText="1"/>
    </xf>
    <xf numFmtId="0" fontId="72" fillId="0" borderId="1" xfId="0" applyFont="1" applyBorder="1" applyAlignment="1">
      <alignment horizontal="center" vertical="center" wrapText="1"/>
    </xf>
    <xf numFmtId="0" fontId="73" fillId="0" borderId="1" xfId="0" applyFont="1" applyBorder="1" applyAlignment="1">
      <alignment horizontal="center" vertical="center" wrapText="1"/>
    </xf>
    <xf numFmtId="0" fontId="74" fillId="0" borderId="1" xfId="0" applyFont="1" applyBorder="1" applyAlignment="1">
      <alignment horizontal="center" vertical="center" wrapText="1"/>
    </xf>
    <xf numFmtId="0" fontId="75" fillId="0" borderId="1" xfId="0" applyFont="1" applyBorder="1" applyAlignment="1">
      <alignment horizontal="center" vertical="center" wrapText="1"/>
    </xf>
    <xf numFmtId="0" fontId="76" fillId="0" borderId="1" xfId="0" applyFont="1" applyBorder="1" applyAlignment="1">
      <alignment horizontal="center" vertical="center" wrapText="1"/>
    </xf>
    <xf numFmtId="0" fontId="77" fillId="0" borderId="1" xfId="0" applyFont="1" applyBorder="1" applyAlignment="1">
      <alignment horizontal="center" vertical="center" wrapText="1"/>
    </xf>
    <xf numFmtId="0" fontId="78" fillId="0" borderId="1" xfId="0" applyFont="1" applyBorder="1" applyAlignment="1">
      <alignment horizontal="center" vertical="center" wrapText="1"/>
    </xf>
    <xf numFmtId="0" fontId="79" fillId="0" borderId="1" xfId="0" applyFont="1" applyBorder="1" applyAlignment="1">
      <alignment horizontal="center" vertical="center" wrapText="1"/>
    </xf>
    <xf numFmtId="0" fontId="80" fillId="0" borderId="1" xfId="0" applyFont="1" applyBorder="1" applyAlignment="1">
      <alignment horizontal="center" vertical="center" wrapText="1"/>
    </xf>
    <xf numFmtId="0" fontId="81" fillId="0" borderId="1" xfId="0" applyFont="1" applyBorder="1" applyAlignment="1">
      <alignment horizontal="center" vertical="center" wrapText="1"/>
    </xf>
    <xf numFmtId="0" fontId="82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83" fillId="0" borderId="1" xfId="0" applyFont="1" applyBorder="1" applyAlignment="1">
      <alignment horizontal="center" vertical="center" wrapText="1"/>
    </xf>
    <xf numFmtId="0" fontId="84" fillId="0" borderId="1" xfId="0" applyFont="1" applyBorder="1" applyAlignment="1">
      <alignment wrapText="1"/>
    </xf>
    <xf numFmtId="164" fontId="85" fillId="0" borderId="1" xfId="0" applyNumberFormat="1" applyFont="1" applyBorder="1"/>
    <xf numFmtId="164" fontId="86" fillId="0" borderId="1" xfId="0" applyNumberFormat="1" applyFont="1" applyBorder="1"/>
    <xf numFmtId="164" fontId="87" fillId="0" borderId="1" xfId="0" applyNumberFormat="1" applyFont="1" applyBorder="1"/>
    <xf numFmtId="165" fontId="88" fillId="0" borderId="1" xfId="0" applyNumberFormat="1" applyFont="1" applyBorder="1"/>
    <xf numFmtId="0" fontId="89" fillId="0" borderId="1" xfId="0" applyFont="1" applyBorder="1" applyAlignment="1">
      <alignment horizontal="center" vertical="center" wrapText="1"/>
    </xf>
    <xf numFmtId="0" fontId="90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91" fillId="0" borderId="1" xfId="0" applyFont="1" applyBorder="1" applyAlignment="1">
      <alignment horizontal="center" vertical="center" wrapText="1"/>
    </xf>
    <xf numFmtId="0" fontId="92" fillId="0" borderId="1" xfId="0" applyFont="1" applyBorder="1" applyAlignment="1">
      <alignment wrapText="1"/>
    </xf>
    <xf numFmtId="164" fontId="93" fillId="0" borderId="1" xfId="0" applyNumberFormat="1" applyFont="1" applyBorder="1"/>
    <xf numFmtId="164" fontId="94" fillId="0" borderId="1" xfId="0" applyNumberFormat="1" applyFont="1" applyBorder="1"/>
    <xf numFmtId="164" fontId="95" fillId="0" borderId="1" xfId="0" applyNumberFormat="1" applyFont="1" applyBorder="1"/>
    <xf numFmtId="165" fontId="96" fillId="0" borderId="1" xfId="0" applyNumberFormat="1" applyFont="1" applyBorder="1"/>
    <xf numFmtId="0" fontId="97" fillId="0" borderId="1" xfId="0" applyFont="1" applyBorder="1" applyAlignment="1">
      <alignment horizontal="center" vertical="center" wrapText="1"/>
    </xf>
    <xf numFmtId="0" fontId="98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99" fillId="0" borderId="1" xfId="0" applyFont="1" applyBorder="1" applyAlignment="1">
      <alignment horizontal="center" vertical="center" wrapText="1"/>
    </xf>
    <xf numFmtId="0" fontId="100" fillId="0" borderId="1" xfId="0" applyFont="1" applyBorder="1" applyAlignment="1">
      <alignment wrapText="1"/>
    </xf>
    <xf numFmtId="164" fontId="101" fillId="0" borderId="1" xfId="0" applyNumberFormat="1" applyFont="1" applyBorder="1"/>
    <xf numFmtId="164" fontId="102" fillId="0" borderId="1" xfId="0" applyNumberFormat="1" applyFont="1" applyBorder="1"/>
    <xf numFmtId="164" fontId="103" fillId="0" borderId="1" xfId="0" applyNumberFormat="1" applyFont="1" applyBorder="1"/>
    <xf numFmtId="165" fontId="104" fillId="0" borderId="1" xfId="0" applyNumberFormat="1" applyFont="1" applyBorder="1"/>
    <xf numFmtId="0" fontId="105" fillId="0" borderId="1" xfId="0" applyFont="1" applyBorder="1" applyAlignment="1">
      <alignment horizontal="center" vertical="center" wrapText="1"/>
    </xf>
    <xf numFmtId="0" fontId="106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07" fillId="0" borderId="1" xfId="0" applyFont="1" applyBorder="1" applyAlignment="1">
      <alignment horizontal="center" vertical="center" wrapText="1"/>
    </xf>
    <xf numFmtId="0" fontId="108" fillId="0" borderId="1" xfId="0" applyFont="1" applyBorder="1" applyAlignment="1">
      <alignment wrapText="1"/>
    </xf>
    <xf numFmtId="164" fontId="109" fillId="0" borderId="1" xfId="0" applyNumberFormat="1" applyFont="1" applyBorder="1"/>
    <xf numFmtId="164" fontId="110" fillId="0" borderId="1" xfId="0" applyNumberFormat="1" applyFont="1" applyBorder="1"/>
    <xf numFmtId="164" fontId="111" fillId="0" borderId="1" xfId="0" applyNumberFormat="1" applyFont="1" applyBorder="1"/>
    <xf numFmtId="165" fontId="112" fillId="0" borderId="1" xfId="0" applyNumberFormat="1" applyFont="1" applyBorder="1"/>
    <xf numFmtId="0" fontId="113" fillId="0" borderId="1" xfId="0" applyFont="1" applyBorder="1" applyAlignment="1">
      <alignment horizontal="center" vertical="center" wrapText="1"/>
    </xf>
    <xf numFmtId="0" fontId="114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15" fillId="0" borderId="1" xfId="0" applyFont="1" applyBorder="1" applyAlignment="1">
      <alignment horizontal="center" vertical="center" wrapText="1"/>
    </xf>
    <xf numFmtId="0" fontId="116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17" fillId="0" borderId="1" xfId="0" applyFont="1" applyBorder="1" applyAlignment="1">
      <alignment horizontal="center" vertical="center" wrapText="1"/>
    </xf>
    <xf numFmtId="0" fontId="118" fillId="0" borderId="1" xfId="0" applyFont="1" applyBorder="1" applyAlignment="1">
      <alignment wrapText="1"/>
    </xf>
    <xf numFmtId="164" fontId="119" fillId="0" borderId="1" xfId="0" applyNumberFormat="1" applyFont="1" applyBorder="1"/>
    <xf numFmtId="164" fontId="120" fillId="0" borderId="1" xfId="0" applyNumberFormat="1" applyFont="1" applyBorder="1"/>
    <xf numFmtId="164" fontId="121" fillId="0" borderId="1" xfId="0" applyNumberFormat="1" applyFont="1" applyBorder="1"/>
    <xf numFmtId="165" fontId="122" fillId="0" borderId="1" xfId="0" applyNumberFormat="1" applyFont="1" applyBorder="1"/>
    <xf numFmtId="0" fontId="123" fillId="0" borderId="1" xfId="0" applyFont="1" applyBorder="1" applyAlignment="1">
      <alignment horizontal="center" vertical="center" wrapText="1"/>
    </xf>
    <xf numFmtId="0" fontId="124" fillId="0" borderId="1" xfId="0" applyFont="1" applyBorder="1" applyAlignment="1">
      <alignment wrapText="1"/>
    </xf>
    <xf numFmtId="164" fontId="125" fillId="0" borderId="1" xfId="0" applyNumberFormat="1" applyFont="1" applyBorder="1"/>
    <xf numFmtId="164" fontId="126" fillId="0" borderId="1" xfId="0" applyNumberFormat="1" applyFont="1" applyBorder="1"/>
    <xf numFmtId="164" fontId="127" fillId="0" borderId="1" xfId="0" applyNumberFormat="1" applyFont="1" applyBorder="1"/>
    <xf numFmtId="165" fontId="128" fillId="0" borderId="1" xfId="0" applyNumberFormat="1" applyFont="1" applyBorder="1"/>
    <xf numFmtId="0" fontId="133" fillId="0" borderId="1" xfId="0" applyFont="1" applyBorder="1" applyAlignment="1">
      <alignment horizontal="center" vertical="center" wrapText="1"/>
    </xf>
    <xf numFmtId="0" fontId="134" fillId="0" borderId="1" xfId="0" applyFont="1" applyBorder="1" applyAlignment="1">
      <alignment horizontal="center" vertical="center" wrapText="1"/>
    </xf>
    <xf numFmtId="0" fontId="135" fillId="0" borderId="1" xfId="0" applyFont="1" applyBorder="1" applyAlignment="1">
      <alignment horizontal="center" vertical="center" wrapText="1"/>
    </xf>
    <xf numFmtId="0" fontId="136" fillId="0" borderId="1" xfId="0" applyFont="1" applyBorder="1" applyAlignment="1">
      <alignment horizontal="center" vertical="center" wrapText="1"/>
    </xf>
    <xf numFmtId="0" fontId="137" fillId="0" borderId="1" xfId="0" applyFont="1" applyBorder="1" applyAlignment="1">
      <alignment horizontal="center" vertical="center" wrapText="1"/>
    </xf>
    <xf numFmtId="0" fontId="138" fillId="0" borderId="1" xfId="0" applyFont="1" applyBorder="1" applyAlignment="1">
      <alignment horizontal="center" vertical="center" wrapText="1"/>
    </xf>
    <xf numFmtId="0" fontId="139" fillId="0" borderId="1" xfId="0" applyFont="1" applyBorder="1" applyAlignment="1">
      <alignment horizontal="center" vertical="center" wrapText="1"/>
    </xf>
    <xf numFmtId="0" fontId="140" fillId="0" borderId="1" xfId="0" applyFont="1" applyBorder="1" applyAlignment="1">
      <alignment horizontal="center" vertical="center" wrapText="1"/>
    </xf>
    <xf numFmtId="0" fontId="141" fillId="0" borderId="1" xfId="0" applyFont="1" applyBorder="1" applyAlignment="1">
      <alignment horizontal="center" vertical="center" wrapText="1"/>
    </xf>
    <xf numFmtId="0" fontId="142" fillId="0" borderId="1" xfId="0" applyFont="1" applyBorder="1" applyAlignment="1">
      <alignment horizontal="center" vertical="center" wrapText="1"/>
    </xf>
    <xf numFmtId="0" fontId="143" fillId="0" borderId="1" xfId="0" applyFont="1" applyBorder="1" applyAlignment="1">
      <alignment horizontal="center" vertical="center" wrapText="1"/>
    </xf>
    <xf numFmtId="0" fontId="144" fillId="0" borderId="1" xfId="0" applyFont="1" applyBorder="1" applyAlignment="1">
      <alignment horizontal="center" vertical="center" wrapText="1"/>
    </xf>
    <xf numFmtId="0" fontId="145" fillId="0" borderId="1" xfId="0" applyFont="1" applyBorder="1" applyAlignment="1">
      <alignment horizontal="center" vertical="center" wrapText="1"/>
    </xf>
    <xf numFmtId="0" fontId="146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47" fillId="0" borderId="1" xfId="0" applyFont="1" applyBorder="1" applyAlignment="1">
      <alignment horizontal="center" vertical="center" wrapText="1"/>
    </xf>
    <xf numFmtId="0" fontId="148" fillId="0" borderId="1" xfId="0" applyFont="1" applyBorder="1" applyAlignment="1">
      <alignment wrapText="1"/>
    </xf>
    <xf numFmtId="164" fontId="149" fillId="0" borderId="1" xfId="0" applyNumberFormat="1" applyFont="1" applyBorder="1"/>
    <xf numFmtId="164" fontId="150" fillId="0" borderId="1" xfId="0" applyNumberFormat="1" applyFont="1" applyBorder="1"/>
    <xf numFmtId="164" fontId="151" fillId="0" borderId="1" xfId="0" applyNumberFormat="1" applyFont="1" applyBorder="1"/>
    <xf numFmtId="165" fontId="152" fillId="0" borderId="1" xfId="0" applyNumberFormat="1" applyFont="1" applyBorder="1"/>
    <xf numFmtId="0" fontId="153" fillId="0" borderId="1" xfId="0" applyFont="1" applyBorder="1" applyAlignment="1">
      <alignment horizontal="center" vertical="center" wrapText="1"/>
    </xf>
    <xf numFmtId="0" fontId="154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55" fillId="0" borderId="1" xfId="0" applyFont="1" applyBorder="1" applyAlignment="1">
      <alignment horizontal="center" vertical="center" wrapText="1"/>
    </xf>
    <xf numFmtId="0" fontId="156" fillId="0" borderId="1" xfId="0" applyFont="1" applyBorder="1" applyAlignment="1">
      <alignment wrapText="1"/>
    </xf>
    <xf numFmtId="164" fontId="157" fillId="0" borderId="1" xfId="0" applyNumberFormat="1" applyFont="1" applyBorder="1"/>
    <xf numFmtId="164" fontId="158" fillId="0" borderId="1" xfId="0" applyNumberFormat="1" applyFont="1" applyBorder="1"/>
    <xf numFmtId="164" fontId="159" fillId="0" borderId="1" xfId="0" applyNumberFormat="1" applyFont="1" applyBorder="1"/>
    <xf numFmtId="165" fontId="160" fillId="0" borderId="1" xfId="0" applyNumberFormat="1" applyFont="1" applyBorder="1"/>
    <xf numFmtId="0" fontId="161" fillId="0" borderId="1" xfId="0" applyFont="1" applyBorder="1" applyAlignment="1">
      <alignment horizontal="center" vertical="center" wrapText="1"/>
    </xf>
    <xf numFmtId="0" fontId="162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63" fillId="0" borderId="1" xfId="0" applyFont="1" applyBorder="1" applyAlignment="1">
      <alignment horizontal="center" vertical="center" wrapText="1"/>
    </xf>
    <xf numFmtId="0" fontId="164" fillId="0" borderId="1" xfId="0" applyFont="1" applyBorder="1" applyAlignment="1">
      <alignment wrapText="1"/>
    </xf>
    <xf numFmtId="164" fontId="165" fillId="0" borderId="1" xfId="0" applyNumberFormat="1" applyFont="1" applyBorder="1"/>
    <xf numFmtId="164" fontId="166" fillId="0" borderId="1" xfId="0" applyNumberFormat="1" applyFont="1" applyBorder="1"/>
    <xf numFmtId="164" fontId="167" fillId="0" borderId="1" xfId="0" applyNumberFormat="1" applyFont="1" applyBorder="1"/>
    <xf numFmtId="165" fontId="168" fillId="0" borderId="1" xfId="0" applyNumberFormat="1" applyFont="1" applyBorder="1"/>
    <xf numFmtId="0" fontId="169" fillId="0" borderId="1" xfId="0" applyFont="1" applyBorder="1" applyAlignment="1">
      <alignment horizontal="center" vertical="center" wrapText="1"/>
    </xf>
    <xf numFmtId="0" fontId="170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71" fillId="0" borderId="1" xfId="0" applyFont="1" applyBorder="1" applyAlignment="1">
      <alignment horizontal="center" vertical="center" wrapText="1"/>
    </xf>
    <xf numFmtId="0" fontId="172" fillId="0" borderId="1" xfId="0" applyFont="1" applyBorder="1" applyAlignment="1">
      <alignment wrapText="1"/>
    </xf>
    <xf numFmtId="164" fontId="173" fillId="0" borderId="1" xfId="0" applyNumberFormat="1" applyFont="1" applyBorder="1"/>
    <xf numFmtId="164" fontId="174" fillId="0" borderId="1" xfId="0" applyNumberFormat="1" applyFont="1" applyBorder="1"/>
    <xf numFmtId="164" fontId="175" fillId="0" borderId="1" xfId="0" applyNumberFormat="1" applyFont="1" applyBorder="1"/>
    <xf numFmtId="165" fontId="176" fillId="0" borderId="1" xfId="0" applyNumberFormat="1" applyFont="1" applyBorder="1"/>
    <xf numFmtId="0" fontId="177" fillId="0" borderId="1" xfId="0" applyFont="1" applyBorder="1" applyAlignment="1">
      <alignment horizontal="center" vertical="center" wrapText="1"/>
    </xf>
    <xf numFmtId="0" fontId="178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79" fillId="0" borderId="1" xfId="0" applyFont="1" applyBorder="1" applyAlignment="1">
      <alignment horizontal="center" vertical="center" wrapText="1"/>
    </xf>
    <xf numFmtId="0" fontId="180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81" fillId="0" borderId="1" xfId="0" applyFont="1" applyBorder="1" applyAlignment="1">
      <alignment horizontal="center" vertical="center" wrapText="1"/>
    </xf>
    <xf numFmtId="0" fontId="182" fillId="0" borderId="1" xfId="0" applyFont="1" applyBorder="1" applyAlignment="1">
      <alignment wrapText="1"/>
    </xf>
    <xf numFmtId="164" fontId="183" fillId="0" borderId="1" xfId="0" applyNumberFormat="1" applyFont="1" applyBorder="1"/>
    <xf numFmtId="164" fontId="184" fillId="0" borderId="1" xfId="0" applyNumberFormat="1" applyFont="1" applyBorder="1"/>
    <xf numFmtId="164" fontId="185" fillId="0" borderId="1" xfId="0" applyNumberFormat="1" applyFont="1" applyBorder="1"/>
    <xf numFmtId="165" fontId="186" fillId="0" borderId="1" xfId="0" applyNumberFormat="1" applyFont="1" applyBorder="1"/>
    <xf numFmtId="0" fontId="187" fillId="0" borderId="1" xfId="0" applyFont="1" applyBorder="1" applyAlignment="1">
      <alignment horizontal="center" vertical="center" wrapText="1"/>
    </xf>
    <xf numFmtId="0" fontId="188" fillId="0" borderId="1" xfId="0" applyFont="1" applyBorder="1" applyAlignment="1">
      <alignment wrapText="1"/>
    </xf>
    <xf numFmtId="164" fontId="189" fillId="0" borderId="1" xfId="0" applyNumberFormat="1" applyFont="1" applyBorder="1"/>
    <xf numFmtId="164" fontId="190" fillId="0" borderId="1" xfId="0" applyNumberFormat="1" applyFont="1" applyBorder="1"/>
    <xf numFmtId="164" fontId="191" fillId="0" borderId="1" xfId="0" applyNumberFormat="1" applyFont="1" applyBorder="1"/>
    <xf numFmtId="165" fontId="192" fillId="0" borderId="1" xfId="0" applyNumberFormat="1" applyFont="1" applyBorder="1"/>
    <xf numFmtId="0" fontId="197" fillId="0" borderId="1" xfId="0" applyFont="1" applyBorder="1" applyAlignment="1">
      <alignment horizontal="center" vertical="center" wrapText="1"/>
    </xf>
    <xf numFmtId="0" fontId="198" fillId="0" borderId="1" xfId="0" applyFont="1" applyBorder="1" applyAlignment="1">
      <alignment horizontal="center" vertical="center" wrapText="1"/>
    </xf>
    <xf numFmtId="0" fontId="199" fillId="0" borderId="1" xfId="0" applyFont="1" applyBorder="1" applyAlignment="1">
      <alignment horizontal="center" vertical="center" wrapText="1"/>
    </xf>
    <xf numFmtId="0" fontId="200" fillId="0" borderId="1" xfId="0" applyFont="1" applyBorder="1" applyAlignment="1">
      <alignment horizontal="center" vertical="center" wrapText="1"/>
    </xf>
    <xf numFmtId="0" fontId="201" fillId="0" borderId="1" xfId="0" applyFont="1" applyBorder="1" applyAlignment="1">
      <alignment horizontal="center" vertical="center" wrapText="1"/>
    </xf>
    <xf numFmtId="0" fontId="202" fillId="0" borderId="1" xfId="0" applyFont="1" applyBorder="1" applyAlignment="1">
      <alignment horizontal="center" vertical="center" wrapText="1"/>
    </xf>
    <xf numFmtId="0" fontId="203" fillId="0" borderId="1" xfId="0" applyFont="1" applyBorder="1" applyAlignment="1">
      <alignment horizontal="center" vertical="center" wrapText="1"/>
    </xf>
    <xf numFmtId="0" fontId="204" fillId="0" borderId="1" xfId="0" applyFont="1" applyBorder="1" applyAlignment="1">
      <alignment horizontal="center" vertical="center" wrapText="1"/>
    </xf>
    <xf numFmtId="0" fontId="205" fillId="0" borderId="1" xfId="0" applyFont="1" applyBorder="1" applyAlignment="1">
      <alignment horizontal="center" vertical="center" wrapText="1"/>
    </xf>
    <xf numFmtId="0" fontId="206" fillId="0" borderId="1" xfId="0" applyFont="1" applyBorder="1" applyAlignment="1">
      <alignment horizontal="center" vertical="center" wrapText="1"/>
    </xf>
    <xf numFmtId="0" fontId="207" fillId="0" borderId="1" xfId="0" applyFont="1" applyBorder="1" applyAlignment="1">
      <alignment horizontal="center" vertical="center" wrapText="1"/>
    </xf>
    <xf numFmtId="0" fontId="208" fillId="0" borderId="1" xfId="0" applyFont="1" applyBorder="1" applyAlignment="1">
      <alignment horizontal="center" vertical="center" wrapText="1"/>
    </xf>
    <xf numFmtId="0" fontId="209" fillId="0" borderId="1" xfId="0" applyFont="1" applyBorder="1" applyAlignment="1">
      <alignment horizontal="center" vertical="center" wrapText="1"/>
    </xf>
    <xf numFmtId="0" fontId="210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211" fillId="0" borderId="1" xfId="0" applyFont="1" applyBorder="1" applyAlignment="1">
      <alignment horizontal="center" vertical="center" wrapText="1"/>
    </xf>
    <xf numFmtId="0" fontId="212" fillId="0" borderId="1" xfId="0" applyFont="1" applyBorder="1" applyAlignment="1">
      <alignment wrapText="1"/>
    </xf>
    <xf numFmtId="164" fontId="213" fillId="0" borderId="1" xfId="0" applyNumberFormat="1" applyFont="1" applyBorder="1"/>
    <xf numFmtId="164" fontId="214" fillId="0" borderId="1" xfId="0" applyNumberFormat="1" applyFont="1" applyBorder="1"/>
    <xf numFmtId="164" fontId="215" fillId="0" borderId="1" xfId="0" applyNumberFormat="1" applyFont="1" applyBorder="1"/>
    <xf numFmtId="165" fontId="216" fillId="0" borderId="1" xfId="0" applyNumberFormat="1" applyFont="1" applyBorder="1"/>
    <xf numFmtId="0" fontId="217" fillId="0" borderId="1" xfId="0" applyFont="1" applyBorder="1" applyAlignment="1">
      <alignment horizontal="center" vertical="center" wrapText="1"/>
    </xf>
    <xf numFmtId="0" fontId="218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219" fillId="0" borderId="1" xfId="0" applyFont="1" applyBorder="1" applyAlignment="1">
      <alignment horizontal="center" vertical="center" wrapText="1"/>
    </xf>
    <xf numFmtId="0" fontId="220" fillId="0" borderId="1" xfId="0" applyFont="1" applyBorder="1" applyAlignment="1">
      <alignment wrapText="1"/>
    </xf>
    <xf numFmtId="164" fontId="221" fillId="0" borderId="1" xfId="0" applyNumberFormat="1" applyFont="1" applyBorder="1"/>
    <xf numFmtId="164" fontId="222" fillId="0" borderId="1" xfId="0" applyNumberFormat="1" applyFont="1" applyBorder="1"/>
    <xf numFmtId="164" fontId="223" fillId="0" borderId="1" xfId="0" applyNumberFormat="1" applyFont="1" applyBorder="1"/>
    <xf numFmtId="165" fontId="224" fillId="0" borderId="1" xfId="0" applyNumberFormat="1" applyFont="1" applyBorder="1"/>
    <xf numFmtId="0" fontId="225" fillId="0" borderId="1" xfId="0" applyFont="1" applyBorder="1" applyAlignment="1">
      <alignment horizontal="center" vertical="center" wrapText="1"/>
    </xf>
    <xf numFmtId="0" fontId="226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227" fillId="0" borderId="1" xfId="0" applyFont="1" applyBorder="1" applyAlignment="1">
      <alignment horizontal="center" vertical="center" wrapText="1"/>
    </xf>
    <xf numFmtId="0" fontId="228" fillId="0" borderId="1" xfId="0" applyFont="1" applyBorder="1" applyAlignment="1">
      <alignment wrapText="1"/>
    </xf>
    <xf numFmtId="164" fontId="229" fillId="0" borderId="1" xfId="0" applyNumberFormat="1" applyFont="1" applyBorder="1"/>
    <xf numFmtId="164" fontId="230" fillId="0" borderId="1" xfId="0" applyNumberFormat="1" applyFont="1" applyBorder="1"/>
    <xf numFmtId="164" fontId="231" fillId="0" borderId="1" xfId="0" applyNumberFormat="1" applyFont="1" applyBorder="1"/>
    <xf numFmtId="165" fontId="232" fillId="0" borderId="1" xfId="0" applyNumberFormat="1" applyFont="1" applyBorder="1"/>
    <xf numFmtId="0" fontId="233" fillId="0" borderId="1" xfId="0" applyFont="1" applyBorder="1" applyAlignment="1">
      <alignment horizontal="center" vertical="center" wrapText="1"/>
    </xf>
    <xf numFmtId="0" fontId="234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235" fillId="0" borderId="1" xfId="0" applyFont="1" applyBorder="1" applyAlignment="1">
      <alignment horizontal="center" vertical="center" wrapText="1"/>
    </xf>
    <xf numFmtId="0" fontId="236" fillId="0" borderId="1" xfId="0" applyFont="1" applyBorder="1" applyAlignment="1">
      <alignment wrapText="1"/>
    </xf>
    <xf numFmtId="164" fontId="237" fillId="0" borderId="1" xfId="0" applyNumberFormat="1" applyFont="1" applyBorder="1"/>
    <xf numFmtId="164" fontId="238" fillId="0" borderId="1" xfId="0" applyNumberFormat="1" applyFont="1" applyBorder="1"/>
    <xf numFmtId="164" fontId="239" fillId="0" borderId="1" xfId="0" applyNumberFormat="1" applyFont="1" applyBorder="1"/>
    <xf numFmtId="165" fontId="240" fillId="0" borderId="1" xfId="0" applyNumberFormat="1" applyFont="1" applyBorder="1"/>
    <xf numFmtId="0" fontId="241" fillId="0" borderId="1" xfId="0" applyFont="1" applyBorder="1" applyAlignment="1">
      <alignment horizontal="center" vertical="center" wrapText="1"/>
    </xf>
    <xf numFmtId="0" fontId="242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243" fillId="0" borderId="1" xfId="0" applyFont="1" applyBorder="1" applyAlignment="1">
      <alignment horizontal="center" vertical="center" wrapText="1"/>
    </xf>
    <xf numFmtId="0" fontId="244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245" fillId="0" borderId="1" xfId="0" applyFont="1" applyBorder="1" applyAlignment="1">
      <alignment horizontal="center" vertical="center" wrapText="1"/>
    </xf>
    <xf numFmtId="0" fontId="246" fillId="0" borderId="1" xfId="0" applyFont="1" applyBorder="1" applyAlignment="1">
      <alignment wrapText="1"/>
    </xf>
    <xf numFmtId="164" fontId="247" fillId="0" borderId="1" xfId="0" applyNumberFormat="1" applyFont="1" applyBorder="1"/>
    <xf numFmtId="164" fontId="248" fillId="0" borderId="1" xfId="0" applyNumberFormat="1" applyFont="1" applyBorder="1"/>
    <xf numFmtId="164" fontId="249" fillId="0" borderId="1" xfId="0" applyNumberFormat="1" applyFont="1" applyBorder="1"/>
    <xf numFmtId="165" fontId="250" fillId="0" borderId="1" xfId="0" applyNumberFormat="1" applyFont="1" applyBorder="1"/>
    <xf numFmtId="0" fontId="251" fillId="0" borderId="1" xfId="0" applyFont="1" applyBorder="1" applyAlignment="1">
      <alignment horizontal="center" vertical="center" wrapText="1"/>
    </xf>
    <xf numFmtId="0" fontId="252" fillId="0" borderId="1" xfId="0" applyFont="1" applyBorder="1" applyAlignment="1">
      <alignment wrapText="1"/>
    </xf>
    <xf numFmtId="164" fontId="253" fillId="0" borderId="1" xfId="0" applyNumberFormat="1" applyFont="1" applyBorder="1"/>
    <xf numFmtId="164" fontId="254" fillId="0" borderId="1" xfId="0" applyNumberFormat="1" applyFont="1" applyBorder="1"/>
    <xf numFmtId="164" fontId="255" fillId="0" borderId="1" xfId="0" applyNumberFormat="1" applyFont="1" applyBorder="1"/>
    <xf numFmtId="165" fontId="256" fillId="0" borderId="1" xfId="0" applyNumberFormat="1" applyFont="1" applyBorder="1"/>
    <xf numFmtId="0" fontId="261" fillId="0" borderId="1" xfId="0" applyFont="1" applyBorder="1" applyAlignment="1">
      <alignment horizontal="center" vertical="center" wrapText="1"/>
    </xf>
    <xf numFmtId="0" fontId="262" fillId="0" borderId="1" xfId="0" applyFont="1" applyBorder="1" applyAlignment="1">
      <alignment horizontal="center" vertical="center" wrapText="1"/>
    </xf>
    <xf numFmtId="0" fontId="263" fillId="0" borderId="1" xfId="0" applyFont="1" applyBorder="1" applyAlignment="1">
      <alignment horizontal="center" vertical="center" wrapText="1"/>
    </xf>
    <xf numFmtId="0" fontId="264" fillId="0" borderId="1" xfId="0" applyFont="1" applyBorder="1" applyAlignment="1">
      <alignment horizontal="center" vertical="center" wrapText="1"/>
    </xf>
    <xf numFmtId="0" fontId="265" fillId="0" borderId="1" xfId="0" applyFont="1" applyBorder="1" applyAlignment="1">
      <alignment horizontal="center" vertical="center" wrapText="1"/>
    </xf>
    <xf numFmtId="0" fontId="266" fillId="0" borderId="1" xfId="0" applyFont="1" applyBorder="1" applyAlignment="1">
      <alignment horizontal="center" vertical="center" wrapText="1"/>
    </xf>
    <xf numFmtId="0" fontId="267" fillId="0" borderId="1" xfId="0" applyFont="1" applyBorder="1" applyAlignment="1">
      <alignment horizontal="center" vertical="center" wrapText="1"/>
    </xf>
    <xf numFmtId="0" fontId="268" fillId="0" borderId="1" xfId="0" applyFont="1" applyBorder="1" applyAlignment="1">
      <alignment horizontal="center" vertical="center" wrapText="1"/>
    </xf>
    <xf numFmtId="0" fontId="269" fillId="0" borderId="1" xfId="0" applyFont="1" applyBorder="1" applyAlignment="1">
      <alignment horizontal="center" vertical="center" wrapText="1"/>
    </xf>
    <xf numFmtId="0" fontId="270" fillId="0" borderId="1" xfId="0" applyFont="1" applyBorder="1" applyAlignment="1">
      <alignment horizontal="center" vertical="center" wrapText="1"/>
    </xf>
    <xf numFmtId="0" fontId="271" fillId="0" borderId="1" xfId="0" applyFont="1" applyBorder="1" applyAlignment="1">
      <alignment horizontal="center" vertical="center" wrapText="1"/>
    </xf>
    <xf numFmtId="0" fontId="272" fillId="0" borderId="1" xfId="0" applyFont="1" applyBorder="1" applyAlignment="1">
      <alignment horizontal="center" vertical="center" wrapText="1"/>
    </xf>
    <xf numFmtId="0" fontId="273" fillId="0" borderId="1" xfId="0" applyFont="1" applyBorder="1" applyAlignment="1">
      <alignment horizontal="center" vertical="center" wrapText="1"/>
    </xf>
    <xf numFmtId="0" fontId="274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275" fillId="0" borderId="1" xfId="0" applyFont="1" applyBorder="1" applyAlignment="1">
      <alignment horizontal="center" vertical="center" wrapText="1"/>
    </xf>
    <xf numFmtId="0" fontId="276" fillId="0" borderId="1" xfId="0" applyFont="1" applyBorder="1" applyAlignment="1">
      <alignment wrapText="1"/>
    </xf>
    <xf numFmtId="164" fontId="277" fillId="0" borderId="1" xfId="0" applyNumberFormat="1" applyFont="1" applyBorder="1"/>
    <xf numFmtId="164" fontId="278" fillId="0" borderId="1" xfId="0" applyNumberFormat="1" applyFont="1" applyBorder="1"/>
    <xf numFmtId="164" fontId="279" fillId="0" borderId="1" xfId="0" applyNumberFormat="1" applyFont="1" applyBorder="1"/>
    <xf numFmtId="165" fontId="280" fillId="0" borderId="1" xfId="0" applyNumberFormat="1" applyFont="1" applyBorder="1"/>
    <xf numFmtId="0" fontId="281" fillId="0" borderId="1" xfId="0" applyFont="1" applyBorder="1" applyAlignment="1">
      <alignment horizontal="center" vertical="center" wrapText="1"/>
    </xf>
    <xf numFmtId="0" fontId="282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283" fillId="0" borderId="1" xfId="0" applyFont="1" applyBorder="1" applyAlignment="1">
      <alignment horizontal="center" vertical="center" wrapText="1"/>
    </xf>
    <xf numFmtId="0" fontId="284" fillId="0" borderId="1" xfId="0" applyFont="1" applyBorder="1" applyAlignment="1">
      <alignment wrapText="1"/>
    </xf>
    <xf numFmtId="164" fontId="285" fillId="0" borderId="1" xfId="0" applyNumberFormat="1" applyFont="1" applyBorder="1"/>
    <xf numFmtId="164" fontId="286" fillId="0" borderId="1" xfId="0" applyNumberFormat="1" applyFont="1" applyBorder="1"/>
    <xf numFmtId="164" fontId="287" fillId="0" borderId="1" xfId="0" applyNumberFormat="1" applyFont="1" applyBorder="1"/>
    <xf numFmtId="165" fontId="288" fillId="0" borderId="1" xfId="0" applyNumberFormat="1" applyFont="1" applyBorder="1"/>
    <xf numFmtId="0" fontId="289" fillId="0" borderId="1" xfId="0" applyFont="1" applyBorder="1" applyAlignment="1">
      <alignment horizontal="center" vertical="center" wrapText="1"/>
    </xf>
    <xf numFmtId="0" fontId="290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291" fillId="0" borderId="1" xfId="0" applyFont="1" applyBorder="1" applyAlignment="1">
      <alignment horizontal="center" vertical="center" wrapText="1"/>
    </xf>
    <xf numFmtId="0" fontId="292" fillId="0" borderId="1" xfId="0" applyFont="1" applyBorder="1" applyAlignment="1">
      <alignment wrapText="1"/>
    </xf>
    <xf numFmtId="164" fontId="293" fillId="0" borderId="1" xfId="0" applyNumberFormat="1" applyFont="1" applyBorder="1"/>
    <xf numFmtId="164" fontId="294" fillId="0" borderId="1" xfId="0" applyNumberFormat="1" applyFont="1" applyBorder="1"/>
    <xf numFmtId="164" fontId="295" fillId="0" borderId="1" xfId="0" applyNumberFormat="1" applyFont="1" applyBorder="1"/>
    <xf numFmtId="165" fontId="296" fillId="0" borderId="1" xfId="0" applyNumberFormat="1" applyFont="1" applyBorder="1"/>
    <xf numFmtId="0" fontId="297" fillId="0" borderId="1" xfId="0" applyFont="1" applyBorder="1" applyAlignment="1">
      <alignment horizontal="center" vertical="center" wrapText="1"/>
    </xf>
    <xf numFmtId="0" fontId="298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299" fillId="0" borderId="1" xfId="0" applyFont="1" applyBorder="1" applyAlignment="1">
      <alignment horizontal="center" vertical="center" wrapText="1"/>
    </xf>
    <xf numFmtId="0" fontId="300" fillId="0" borderId="1" xfId="0" applyFont="1" applyBorder="1" applyAlignment="1">
      <alignment wrapText="1"/>
    </xf>
    <xf numFmtId="164" fontId="301" fillId="0" borderId="1" xfId="0" applyNumberFormat="1" applyFont="1" applyBorder="1"/>
    <xf numFmtId="164" fontId="302" fillId="0" borderId="1" xfId="0" applyNumberFormat="1" applyFont="1" applyBorder="1"/>
    <xf numFmtId="164" fontId="303" fillId="0" borderId="1" xfId="0" applyNumberFormat="1" applyFont="1" applyBorder="1"/>
    <xf numFmtId="165" fontId="304" fillId="0" borderId="1" xfId="0" applyNumberFormat="1" applyFont="1" applyBorder="1"/>
    <xf numFmtId="0" fontId="305" fillId="0" borderId="1" xfId="0" applyFont="1" applyBorder="1" applyAlignment="1">
      <alignment horizontal="center" vertical="center" wrapText="1"/>
    </xf>
    <xf numFmtId="0" fontId="306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307" fillId="0" borderId="1" xfId="0" applyFont="1" applyBorder="1" applyAlignment="1">
      <alignment horizontal="center" vertical="center" wrapText="1"/>
    </xf>
    <xf numFmtId="0" fontId="308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309" fillId="0" borderId="1" xfId="0" applyFont="1" applyBorder="1" applyAlignment="1">
      <alignment horizontal="center" vertical="center" wrapText="1"/>
    </xf>
    <xf numFmtId="0" fontId="310" fillId="0" borderId="1" xfId="0" applyFont="1" applyBorder="1" applyAlignment="1">
      <alignment wrapText="1"/>
    </xf>
    <xf numFmtId="164" fontId="311" fillId="0" borderId="1" xfId="0" applyNumberFormat="1" applyFont="1" applyBorder="1"/>
    <xf numFmtId="164" fontId="312" fillId="0" borderId="1" xfId="0" applyNumberFormat="1" applyFont="1" applyBorder="1"/>
    <xf numFmtId="164" fontId="313" fillId="0" borderId="1" xfId="0" applyNumberFormat="1" applyFont="1" applyBorder="1"/>
    <xf numFmtId="165" fontId="314" fillId="0" borderId="1" xfId="0" applyNumberFormat="1" applyFont="1" applyBorder="1"/>
    <xf numFmtId="0" fontId="315" fillId="0" borderId="1" xfId="0" applyFont="1" applyBorder="1" applyAlignment="1">
      <alignment horizontal="center" vertical="center" wrapText="1"/>
    </xf>
    <xf numFmtId="0" fontId="316" fillId="0" borderId="1" xfId="0" applyFont="1" applyBorder="1" applyAlignment="1">
      <alignment wrapText="1"/>
    </xf>
    <xf numFmtId="164" fontId="317" fillId="0" borderId="1" xfId="0" applyNumberFormat="1" applyFont="1" applyBorder="1"/>
    <xf numFmtId="164" fontId="318" fillId="0" borderId="1" xfId="0" applyNumberFormat="1" applyFont="1" applyBorder="1"/>
    <xf numFmtId="164" fontId="319" fillId="0" borderId="1" xfId="0" applyNumberFormat="1" applyFont="1" applyBorder="1"/>
    <xf numFmtId="165" fontId="320" fillId="0" borderId="1" xfId="0" applyNumberFormat="1" applyFont="1" applyBorder="1"/>
    <xf numFmtId="0" fontId="325" fillId="0" borderId="1" xfId="0" applyFont="1" applyBorder="1" applyAlignment="1">
      <alignment horizontal="center" vertical="center" wrapText="1"/>
    </xf>
    <xf numFmtId="0" fontId="326" fillId="0" borderId="1" xfId="0" applyFont="1" applyBorder="1" applyAlignment="1">
      <alignment horizontal="center" vertical="center" wrapText="1"/>
    </xf>
    <xf numFmtId="0" fontId="327" fillId="0" borderId="1" xfId="0" applyFont="1" applyBorder="1" applyAlignment="1">
      <alignment horizontal="center" vertical="center" wrapText="1"/>
    </xf>
    <xf numFmtId="0" fontId="328" fillId="0" borderId="1" xfId="0" applyFont="1" applyBorder="1" applyAlignment="1">
      <alignment horizontal="center" vertical="center" wrapText="1"/>
    </xf>
    <xf numFmtId="0" fontId="329" fillId="0" borderId="1" xfId="0" applyFont="1" applyBorder="1" applyAlignment="1">
      <alignment horizontal="center" vertical="center" wrapText="1"/>
    </xf>
    <xf numFmtId="0" fontId="330" fillId="0" borderId="1" xfId="0" applyFont="1" applyBorder="1" applyAlignment="1">
      <alignment horizontal="center" vertical="center" wrapText="1"/>
    </xf>
    <xf numFmtId="0" fontId="331" fillId="0" borderId="1" xfId="0" applyFont="1" applyBorder="1" applyAlignment="1">
      <alignment horizontal="center" vertical="center" wrapText="1"/>
    </xf>
    <xf numFmtId="0" fontId="332" fillId="0" borderId="1" xfId="0" applyFont="1" applyBorder="1" applyAlignment="1">
      <alignment horizontal="center" vertical="center" wrapText="1"/>
    </xf>
    <xf numFmtId="0" fontId="333" fillId="0" borderId="1" xfId="0" applyFont="1" applyBorder="1" applyAlignment="1">
      <alignment horizontal="center" vertical="center" wrapText="1"/>
    </xf>
    <xf numFmtId="0" fontId="334" fillId="0" borderId="1" xfId="0" applyFont="1" applyBorder="1" applyAlignment="1">
      <alignment horizontal="center" vertical="center" wrapText="1"/>
    </xf>
    <xf numFmtId="0" fontId="335" fillId="0" borderId="1" xfId="0" applyFont="1" applyBorder="1" applyAlignment="1">
      <alignment horizontal="center" vertical="center" wrapText="1"/>
    </xf>
    <xf numFmtId="0" fontId="336" fillId="0" borderId="1" xfId="0" applyFont="1" applyBorder="1" applyAlignment="1">
      <alignment horizontal="center" vertical="center" wrapText="1"/>
    </xf>
    <xf numFmtId="0" fontId="337" fillId="0" borderId="1" xfId="0" applyFont="1" applyBorder="1" applyAlignment="1">
      <alignment horizontal="center" vertical="center" wrapText="1"/>
    </xf>
    <xf numFmtId="0" fontId="338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339" fillId="0" borderId="1" xfId="0" applyFont="1" applyBorder="1" applyAlignment="1">
      <alignment horizontal="center" vertical="center" wrapText="1"/>
    </xf>
    <xf numFmtId="0" fontId="340" fillId="0" borderId="1" xfId="0" applyFont="1" applyBorder="1" applyAlignment="1">
      <alignment wrapText="1"/>
    </xf>
    <xf numFmtId="164" fontId="341" fillId="0" borderId="1" xfId="0" applyNumberFormat="1" applyFont="1" applyBorder="1"/>
    <xf numFmtId="164" fontId="342" fillId="0" borderId="1" xfId="0" applyNumberFormat="1" applyFont="1" applyBorder="1"/>
    <xf numFmtId="164" fontId="343" fillId="0" borderId="1" xfId="0" applyNumberFormat="1" applyFont="1" applyBorder="1"/>
    <xf numFmtId="165" fontId="344" fillId="0" borderId="1" xfId="0" applyNumberFormat="1" applyFont="1" applyBorder="1"/>
    <xf numFmtId="0" fontId="345" fillId="0" borderId="1" xfId="0" applyFont="1" applyBorder="1" applyAlignment="1">
      <alignment horizontal="center" vertical="center" wrapText="1"/>
    </xf>
    <xf numFmtId="0" fontId="346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347" fillId="0" borderId="1" xfId="0" applyFont="1" applyBorder="1" applyAlignment="1">
      <alignment horizontal="center" vertical="center" wrapText="1"/>
    </xf>
    <xf numFmtId="0" fontId="348" fillId="0" borderId="1" xfId="0" applyFont="1" applyBorder="1" applyAlignment="1">
      <alignment wrapText="1"/>
    </xf>
    <xf numFmtId="164" fontId="349" fillId="0" borderId="1" xfId="0" applyNumberFormat="1" applyFont="1" applyBorder="1"/>
    <xf numFmtId="164" fontId="350" fillId="0" borderId="1" xfId="0" applyNumberFormat="1" applyFont="1" applyBorder="1"/>
    <xf numFmtId="164" fontId="351" fillId="0" borderId="1" xfId="0" applyNumberFormat="1" applyFont="1" applyBorder="1"/>
    <xf numFmtId="165" fontId="352" fillId="0" borderId="1" xfId="0" applyNumberFormat="1" applyFont="1" applyBorder="1"/>
    <xf numFmtId="0" fontId="353" fillId="0" borderId="1" xfId="0" applyFont="1" applyBorder="1" applyAlignment="1">
      <alignment horizontal="center" vertical="center" wrapText="1"/>
    </xf>
    <xf numFmtId="0" fontId="354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355" fillId="0" borderId="1" xfId="0" applyFont="1" applyBorder="1" applyAlignment="1">
      <alignment horizontal="center" vertical="center" wrapText="1"/>
    </xf>
    <xf numFmtId="0" fontId="356" fillId="0" borderId="1" xfId="0" applyFont="1" applyBorder="1" applyAlignment="1">
      <alignment wrapText="1"/>
    </xf>
    <xf numFmtId="164" fontId="357" fillId="0" borderId="1" xfId="0" applyNumberFormat="1" applyFont="1" applyBorder="1"/>
    <xf numFmtId="164" fontId="358" fillId="0" borderId="1" xfId="0" applyNumberFormat="1" applyFont="1" applyBorder="1"/>
    <xf numFmtId="164" fontId="359" fillId="0" borderId="1" xfId="0" applyNumberFormat="1" applyFont="1" applyBorder="1"/>
    <xf numFmtId="165" fontId="360" fillId="0" borderId="1" xfId="0" applyNumberFormat="1" applyFont="1" applyBorder="1"/>
    <xf numFmtId="0" fontId="361" fillId="0" borderId="1" xfId="0" applyFont="1" applyBorder="1" applyAlignment="1">
      <alignment horizontal="center" vertical="center" wrapText="1"/>
    </xf>
    <xf numFmtId="0" fontId="362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363" fillId="0" borderId="1" xfId="0" applyFont="1" applyBorder="1" applyAlignment="1">
      <alignment horizontal="center" vertical="center" wrapText="1"/>
    </xf>
    <xf numFmtId="0" fontId="364" fillId="0" borderId="1" xfId="0" applyFont="1" applyBorder="1" applyAlignment="1">
      <alignment wrapText="1"/>
    </xf>
    <xf numFmtId="164" fontId="365" fillId="0" borderId="1" xfId="0" applyNumberFormat="1" applyFont="1" applyBorder="1"/>
    <xf numFmtId="164" fontId="366" fillId="0" borderId="1" xfId="0" applyNumberFormat="1" applyFont="1" applyBorder="1"/>
    <xf numFmtId="164" fontId="367" fillId="0" borderId="1" xfId="0" applyNumberFormat="1" applyFont="1" applyBorder="1"/>
    <xf numFmtId="165" fontId="368" fillId="0" borderId="1" xfId="0" applyNumberFormat="1" applyFont="1" applyBorder="1"/>
    <xf numFmtId="0" fontId="369" fillId="0" borderId="1" xfId="0" applyFont="1" applyBorder="1" applyAlignment="1">
      <alignment horizontal="center" vertical="center" wrapText="1"/>
    </xf>
    <xf numFmtId="0" fontId="370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371" fillId="0" borderId="1" xfId="0" applyFont="1" applyBorder="1" applyAlignment="1">
      <alignment horizontal="center" vertical="center" wrapText="1"/>
    </xf>
    <xf numFmtId="0" fontId="372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373" fillId="0" borderId="1" xfId="0" applyFont="1" applyBorder="1" applyAlignment="1">
      <alignment horizontal="center" vertical="center" wrapText="1"/>
    </xf>
    <xf numFmtId="0" fontId="374" fillId="0" borderId="1" xfId="0" applyFont="1" applyBorder="1" applyAlignment="1">
      <alignment wrapText="1"/>
    </xf>
    <xf numFmtId="164" fontId="375" fillId="0" borderId="1" xfId="0" applyNumberFormat="1" applyFont="1" applyBorder="1"/>
    <xf numFmtId="164" fontId="376" fillId="0" borderId="1" xfId="0" applyNumberFormat="1" applyFont="1" applyBorder="1"/>
    <xf numFmtId="164" fontId="377" fillId="0" borderId="1" xfId="0" applyNumberFormat="1" applyFont="1" applyBorder="1"/>
    <xf numFmtId="165" fontId="378" fillId="0" borderId="1" xfId="0" applyNumberFormat="1" applyFont="1" applyBorder="1"/>
    <xf numFmtId="0" fontId="379" fillId="0" borderId="1" xfId="0" applyFont="1" applyBorder="1" applyAlignment="1">
      <alignment horizontal="center" vertical="center" wrapText="1"/>
    </xf>
    <xf numFmtId="0" fontId="380" fillId="0" borderId="1" xfId="0" applyFont="1" applyBorder="1" applyAlignment="1">
      <alignment wrapText="1"/>
    </xf>
    <xf numFmtId="164" fontId="381" fillId="0" borderId="1" xfId="0" applyNumberFormat="1" applyFont="1" applyBorder="1"/>
    <xf numFmtId="164" fontId="382" fillId="0" borderId="1" xfId="0" applyNumberFormat="1" applyFont="1" applyBorder="1"/>
    <xf numFmtId="164" fontId="383" fillId="0" borderId="1" xfId="0" applyNumberFormat="1" applyFont="1" applyBorder="1"/>
    <xf numFmtId="165" fontId="384" fillId="0" borderId="1" xfId="0" applyNumberFormat="1" applyFont="1" applyBorder="1"/>
    <xf numFmtId="0" fontId="389" fillId="0" borderId="1" xfId="0" applyFont="1" applyBorder="1" applyAlignment="1">
      <alignment horizontal="center" vertical="center" wrapText="1"/>
    </xf>
    <xf numFmtId="0" fontId="390" fillId="0" borderId="1" xfId="0" applyFont="1" applyBorder="1" applyAlignment="1">
      <alignment horizontal="center" vertical="center" wrapText="1"/>
    </xf>
    <xf numFmtId="0" fontId="391" fillId="0" borderId="1" xfId="0" applyFont="1" applyBorder="1" applyAlignment="1">
      <alignment horizontal="center" vertical="center" wrapText="1"/>
    </xf>
    <xf numFmtId="0" fontId="392" fillId="0" borderId="1" xfId="0" applyFont="1" applyBorder="1" applyAlignment="1">
      <alignment horizontal="center" vertical="center" wrapText="1"/>
    </xf>
    <xf numFmtId="0" fontId="393" fillId="0" borderId="1" xfId="0" applyFont="1" applyBorder="1" applyAlignment="1">
      <alignment horizontal="center" vertical="center" wrapText="1"/>
    </xf>
    <xf numFmtId="0" fontId="394" fillId="0" borderId="1" xfId="0" applyFont="1" applyBorder="1" applyAlignment="1">
      <alignment horizontal="center" vertical="center" wrapText="1"/>
    </xf>
    <xf numFmtId="0" fontId="395" fillId="0" borderId="1" xfId="0" applyFont="1" applyBorder="1" applyAlignment="1">
      <alignment horizontal="center" vertical="center" wrapText="1"/>
    </xf>
    <xf numFmtId="0" fontId="396" fillId="0" borderId="1" xfId="0" applyFont="1" applyBorder="1" applyAlignment="1">
      <alignment horizontal="center" vertical="center" wrapText="1"/>
    </xf>
    <xf numFmtId="0" fontId="397" fillId="0" borderId="1" xfId="0" applyFont="1" applyBorder="1" applyAlignment="1">
      <alignment horizontal="center" vertical="center" wrapText="1"/>
    </xf>
    <xf numFmtId="0" fontId="398" fillId="0" borderId="1" xfId="0" applyFont="1" applyBorder="1" applyAlignment="1">
      <alignment horizontal="center" vertical="center" wrapText="1"/>
    </xf>
    <xf numFmtId="0" fontId="399" fillId="0" borderId="1" xfId="0" applyFont="1" applyBorder="1" applyAlignment="1">
      <alignment horizontal="center" vertical="center" wrapText="1"/>
    </xf>
    <xf numFmtId="0" fontId="400" fillId="0" borderId="1" xfId="0" applyFont="1" applyBorder="1" applyAlignment="1">
      <alignment horizontal="center" vertical="center" wrapText="1"/>
    </xf>
    <xf numFmtId="0" fontId="401" fillId="0" borderId="1" xfId="0" applyFont="1" applyBorder="1" applyAlignment="1">
      <alignment horizontal="center" vertical="center" wrapText="1"/>
    </xf>
    <xf numFmtId="0" fontId="402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403" fillId="0" borderId="1" xfId="0" applyFont="1" applyBorder="1" applyAlignment="1">
      <alignment horizontal="center" vertical="center" wrapText="1"/>
    </xf>
    <xf numFmtId="0" fontId="404" fillId="0" borderId="1" xfId="0" applyFont="1" applyBorder="1" applyAlignment="1">
      <alignment wrapText="1"/>
    </xf>
    <xf numFmtId="164" fontId="405" fillId="0" borderId="1" xfId="0" applyNumberFormat="1" applyFont="1" applyBorder="1"/>
    <xf numFmtId="164" fontId="406" fillId="0" borderId="1" xfId="0" applyNumberFormat="1" applyFont="1" applyBorder="1"/>
    <xf numFmtId="164" fontId="407" fillId="0" borderId="1" xfId="0" applyNumberFormat="1" applyFont="1" applyBorder="1"/>
    <xf numFmtId="165" fontId="408" fillId="0" borderId="1" xfId="0" applyNumberFormat="1" applyFont="1" applyBorder="1"/>
    <xf numFmtId="0" fontId="409" fillId="0" borderId="1" xfId="0" applyFont="1" applyBorder="1" applyAlignment="1">
      <alignment horizontal="center" vertical="center" wrapText="1"/>
    </xf>
    <xf numFmtId="0" fontId="410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411" fillId="0" borderId="1" xfId="0" applyFont="1" applyBorder="1" applyAlignment="1">
      <alignment horizontal="center" vertical="center" wrapText="1"/>
    </xf>
    <xf numFmtId="0" fontId="412" fillId="0" borderId="1" xfId="0" applyFont="1" applyBorder="1" applyAlignment="1">
      <alignment wrapText="1"/>
    </xf>
    <xf numFmtId="164" fontId="413" fillId="0" borderId="1" xfId="0" applyNumberFormat="1" applyFont="1" applyBorder="1"/>
    <xf numFmtId="164" fontId="414" fillId="0" borderId="1" xfId="0" applyNumberFormat="1" applyFont="1" applyBorder="1"/>
    <xf numFmtId="164" fontId="415" fillId="0" borderId="1" xfId="0" applyNumberFormat="1" applyFont="1" applyBorder="1"/>
    <xf numFmtId="165" fontId="416" fillId="0" borderId="1" xfId="0" applyNumberFormat="1" applyFont="1" applyBorder="1"/>
    <xf numFmtId="0" fontId="417" fillId="0" borderId="1" xfId="0" applyFont="1" applyBorder="1" applyAlignment="1">
      <alignment horizontal="center" vertical="center" wrapText="1"/>
    </xf>
    <xf numFmtId="0" fontId="418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419" fillId="0" borderId="1" xfId="0" applyFont="1" applyBorder="1" applyAlignment="1">
      <alignment horizontal="center" vertical="center" wrapText="1"/>
    </xf>
    <xf numFmtId="0" fontId="420" fillId="0" borderId="1" xfId="0" applyFont="1" applyBorder="1" applyAlignment="1">
      <alignment wrapText="1"/>
    </xf>
    <xf numFmtId="164" fontId="421" fillId="0" borderId="1" xfId="0" applyNumberFormat="1" applyFont="1" applyBorder="1"/>
    <xf numFmtId="164" fontId="422" fillId="0" borderId="1" xfId="0" applyNumberFormat="1" applyFont="1" applyBorder="1"/>
    <xf numFmtId="164" fontId="423" fillId="0" borderId="1" xfId="0" applyNumberFormat="1" applyFont="1" applyBorder="1"/>
    <xf numFmtId="165" fontId="424" fillId="0" borderId="1" xfId="0" applyNumberFormat="1" applyFont="1" applyBorder="1"/>
    <xf numFmtId="0" fontId="425" fillId="0" borderId="1" xfId="0" applyFont="1" applyBorder="1" applyAlignment="1">
      <alignment horizontal="center" vertical="center" wrapText="1"/>
    </xf>
    <xf numFmtId="0" fontId="426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427" fillId="0" borderId="1" xfId="0" applyFont="1" applyBorder="1" applyAlignment="1">
      <alignment horizontal="center" vertical="center" wrapText="1"/>
    </xf>
    <xf numFmtId="0" fontId="428" fillId="0" borderId="1" xfId="0" applyFont="1" applyBorder="1" applyAlignment="1">
      <alignment wrapText="1"/>
    </xf>
    <xf numFmtId="164" fontId="429" fillId="0" borderId="1" xfId="0" applyNumberFormat="1" applyFont="1" applyBorder="1"/>
    <xf numFmtId="164" fontId="430" fillId="0" borderId="1" xfId="0" applyNumberFormat="1" applyFont="1" applyBorder="1"/>
    <xf numFmtId="164" fontId="431" fillId="0" borderId="1" xfId="0" applyNumberFormat="1" applyFont="1" applyBorder="1"/>
    <xf numFmtId="165" fontId="432" fillId="0" borderId="1" xfId="0" applyNumberFormat="1" applyFont="1" applyBorder="1"/>
    <xf numFmtId="0" fontId="433" fillId="0" borderId="1" xfId="0" applyFont="1" applyBorder="1" applyAlignment="1">
      <alignment horizontal="center" vertical="center" wrapText="1"/>
    </xf>
    <xf numFmtId="0" fontId="434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435" fillId="0" borderId="1" xfId="0" applyFont="1" applyBorder="1" applyAlignment="1">
      <alignment horizontal="center" vertical="center" wrapText="1"/>
    </xf>
    <xf numFmtId="0" fontId="436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437" fillId="0" borderId="1" xfId="0" applyFont="1" applyBorder="1" applyAlignment="1">
      <alignment horizontal="center" vertical="center" wrapText="1"/>
    </xf>
    <xf numFmtId="0" fontId="438" fillId="0" borderId="1" xfId="0" applyFont="1" applyBorder="1" applyAlignment="1">
      <alignment wrapText="1"/>
    </xf>
    <xf numFmtId="164" fontId="439" fillId="0" borderId="1" xfId="0" applyNumberFormat="1" applyFont="1" applyBorder="1"/>
    <xf numFmtId="164" fontId="440" fillId="0" borderId="1" xfId="0" applyNumberFormat="1" applyFont="1" applyBorder="1"/>
    <xf numFmtId="164" fontId="441" fillId="0" borderId="1" xfId="0" applyNumberFormat="1" applyFont="1" applyBorder="1"/>
    <xf numFmtId="165" fontId="442" fillId="0" borderId="1" xfId="0" applyNumberFormat="1" applyFont="1" applyBorder="1"/>
    <xf numFmtId="0" fontId="443" fillId="0" borderId="1" xfId="0" applyFont="1" applyBorder="1" applyAlignment="1">
      <alignment horizontal="center" vertical="center" wrapText="1"/>
    </xf>
    <xf numFmtId="0" fontId="444" fillId="0" borderId="1" xfId="0" applyFont="1" applyBorder="1" applyAlignment="1">
      <alignment wrapText="1"/>
    </xf>
    <xf numFmtId="164" fontId="445" fillId="0" borderId="1" xfId="0" applyNumberFormat="1" applyFont="1" applyBorder="1"/>
    <xf numFmtId="164" fontId="446" fillId="0" borderId="1" xfId="0" applyNumberFormat="1" applyFont="1" applyBorder="1"/>
    <xf numFmtId="164" fontId="447" fillId="0" borderId="1" xfId="0" applyNumberFormat="1" applyFont="1" applyBorder="1"/>
    <xf numFmtId="165" fontId="448" fillId="0" borderId="1" xfId="0" applyNumberFormat="1" applyFont="1" applyBorder="1"/>
    <xf numFmtId="0" fontId="453" fillId="0" borderId="1" xfId="0" applyFont="1" applyBorder="1" applyAlignment="1">
      <alignment horizontal="center" vertical="center" wrapText="1"/>
    </xf>
    <xf numFmtId="0" fontId="454" fillId="0" borderId="1" xfId="0" applyFont="1" applyBorder="1" applyAlignment="1">
      <alignment horizontal="center" vertical="center" wrapText="1"/>
    </xf>
    <xf numFmtId="0" fontId="455" fillId="0" borderId="1" xfId="0" applyFont="1" applyBorder="1" applyAlignment="1">
      <alignment horizontal="center" vertical="center" wrapText="1"/>
    </xf>
    <xf numFmtId="0" fontId="456" fillId="0" borderId="1" xfId="0" applyFont="1" applyBorder="1" applyAlignment="1">
      <alignment horizontal="center" vertical="center" wrapText="1"/>
    </xf>
    <xf numFmtId="0" fontId="457" fillId="0" borderId="1" xfId="0" applyFont="1" applyBorder="1" applyAlignment="1">
      <alignment horizontal="center" vertical="center" wrapText="1"/>
    </xf>
    <xf numFmtId="0" fontId="458" fillId="0" borderId="1" xfId="0" applyFont="1" applyBorder="1" applyAlignment="1">
      <alignment horizontal="center" vertical="center" wrapText="1"/>
    </xf>
    <xf numFmtId="0" fontId="459" fillId="0" borderId="1" xfId="0" applyFont="1" applyBorder="1" applyAlignment="1">
      <alignment horizontal="center" vertical="center" wrapText="1"/>
    </xf>
    <xf numFmtId="0" fontId="460" fillId="0" borderId="1" xfId="0" applyFont="1" applyBorder="1" applyAlignment="1">
      <alignment horizontal="center" vertical="center" wrapText="1"/>
    </xf>
    <xf numFmtId="0" fontId="461" fillId="0" borderId="1" xfId="0" applyFont="1" applyBorder="1" applyAlignment="1">
      <alignment horizontal="center" vertical="center" wrapText="1"/>
    </xf>
    <xf numFmtId="0" fontId="462" fillId="0" borderId="1" xfId="0" applyFont="1" applyBorder="1" applyAlignment="1">
      <alignment horizontal="center" vertical="center" wrapText="1"/>
    </xf>
    <xf numFmtId="0" fontId="463" fillId="0" borderId="1" xfId="0" applyFont="1" applyBorder="1" applyAlignment="1">
      <alignment horizontal="center" vertical="center" wrapText="1"/>
    </xf>
    <xf numFmtId="0" fontId="464" fillId="0" borderId="1" xfId="0" applyFont="1" applyBorder="1" applyAlignment="1">
      <alignment horizontal="center" vertical="center" wrapText="1"/>
    </xf>
    <xf numFmtId="0" fontId="465" fillId="0" borderId="1" xfId="0" applyFont="1" applyBorder="1" applyAlignment="1">
      <alignment horizontal="center" vertical="center" wrapText="1"/>
    </xf>
    <xf numFmtId="0" fontId="466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467" fillId="0" borderId="1" xfId="0" applyFont="1" applyBorder="1" applyAlignment="1">
      <alignment horizontal="center" vertical="center" wrapText="1"/>
    </xf>
    <xf numFmtId="0" fontId="468" fillId="0" borderId="1" xfId="0" applyFont="1" applyBorder="1" applyAlignment="1">
      <alignment wrapText="1"/>
    </xf>
    <xf numFmtId="164" fontId="469" fillId="0" borderId="1" xfId="0" applyNumberFormat="1" applyFont="1" applyBorder="1"/>
    <xf numFmtId="164" fontId="470" fillId="0" borderId="1" xfId="0" applyNumberFormat="1" applyFont="1" applyBorder="1"/>
    <xf numFmtId="164" fontId="471" fillId="0" borderId="1" xfId="0" applyNumberFormat="1" applyFont="1" applyBorder="1"/>
    <xf numFmtId="165" fontId="472" fillId="0" borderId="1" xfId="0" applyNumberFormat="1" applyFont="1" applyBorder="1"/>
    <xf numFmtId="0" fontId="473" fillId="0" borderId="1" xfId="0" applyFont="1" applyBorder="1" applyAlignment="1">
      <alignment horizontal="center" vertical="center" wrapText="1"/>
    </xf>
    <xf numFmtId="0" fontId="474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475" fillId="0" borderId="1" xfId="0" applyFont="1" applyBorder="1" applyAlignment="1">
      <alignment horizontal="center" vertical="center" wrapText="1"/>
    </xf>
    <xf numFmtId="0" fontId="476" fillId="0" borderId="1" xfId="0" applyFont="1" applyBorder="1" applyAlignment="1">
      <alignment wrapText="1"/>
    </xf>
    <xf numFmtId="164" fontId="477" fillId="0" borderId="1" xfId="0" applyNumberFormat="1" applyFont="1" applyBorder="1"/>
    <xf numFmtId="164" fontId="478" fillId="0" borderId="1" xfId="0" applyNumberFormat="1" applyFont="1" applyBorder="1"/>
    <xf numFmtId="164" fontId="479" fillId="0" borderId="1" xfId="0" applyNumberFormat="1" applyFont="1" applyBorder="1"/>
    <xf numFmtId="165" fontId="480" fillId="0" borderId="1" xfId="0" applyNumberFormat="1" applyFont="1" applyBorder="1"/>
    <xf numFmtId="0" fontId="481" fillId="0" borderId="1" xfId="0" applyFont="1" applyBorder="1" applyAlignment="1">
      <alignment horizontal="center" vertical="center" wrapText="1"/>
    </xf>
    <xf numFmtId="0" fontId="482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483" fillId="0" borderId="1" xfId="0" applyFont="1" applyBorder="1" applyAlignment="1">
      <alignment horizontal="center" vertical="center" wrapText="1"/>
    </xf>
    <xf numFmtId="0" fontId="484" fillId="0" borderId="1" xfId="0" applyFont="1" applyBorder="1" applyAlignment="1">
      <alignment wrapText="1"/>
    </xf>
    <xf numFmtId="164" fontId="485" fillId="0" borderId="1" xfId="0" applyNumberFormat="1" applyFont="1" applyBorder="1"/>
    <xf numFmtId="164" fontId="486" fillId="0" borderId="1" xfId="0" applyNumberFormat="1" applyFont="1" applyBorder="1"/>
    <xf numFmtId="164" fontId="487" fillId="0" borderId="1" xfId="0" applyNumberFormat="1" applyFont="1" applyBorder="1"/>
    <xf numFmtId="165" fontId="488" fillId="0" borderId="1" xfId="0" applyNumberFormat="1" applyFont="1" applyBorder="1"/>
    <xf numFmtId="0" fontId="489" fillId="0" borderId="1" xfId="0" applyFont="1" applyBorder="1" applyAlignment="1">
      <alignment horizontal="center" vertical="center" wrapText="1"/>
    </xf>
    <xf numFmtId="0" fontId="490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491" fillId="0" borderId="1" xfId="0" applyFont="1" applyBorder="1" applyAlignment="1">
      <alignment horizontal="center" vertical="center" wrapText="1"/>
    </xf>
    <xf numFmtId="0" fontId="492" fillId="0" borderId="1" xfId="0" applyFont="1" applyBorder="1" applyAlignment="1">
      <alignment wrapText="1"/>
    </xf>
    <xf numFmtId="164" fontId="493" fillId="0" borderId="1" xfId="0" applyNumberFormat="1" applyFont="1" applyBorder="1"/>
    <xf numFmtId="164" fontId="494" fillId="0" borderId="1" xfId="0" applyNumberFormat="1" applyFont="1" applyBorder="1"/>
    <xf numFmtId="164" fontId="495" fillId="0" borderId="1" xfId="0" applyNumberFormat="1" applyFont="1" applyBorder="1"/>
    <xf numFmtId="165" fontId="496" fillId="0" borderId="1" xfId="0" applyNumberFormat="1" applyFont="1" applyBorder="1"/>
    <xf numFmtId="0" fontId="497" fillId="0" borderId="1" xfId="0" applyFont="1" applyBorder="1" applyAlignment="1">
      <alignment horizontal="center" vertical="center" wrapText="1"/>
    </xf>
    <xf numFmtId="0" fontId="498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499" fillId="0" borderId="1" xfId="0" applyFont="1" applyBorder="1" applyAlignment="1">
      <alignment horizontal="center" vertical="center" wrapText="1"/>
    </xf>
    <xf numFmtId="0" fontId="500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501" fillId="0" borderId="1" xfId="0" applyFont="1" applyBorder="1" applyAlignment="1">
      <alignment horizontal="center" vertical="center" wrapText="1"/>
    </xf>
    <xf numFmtId="0" fontId="502" fillId="0" borderId="1" xfId="0" applyFont="1" applyBorder="1" applyAlignment="1">
      <alignment wrapText="1"/>
    </xf>
    <xf numFmtId="164" fontId="503" fillId="0" borderId="1" xfId="0" applyNumberFormat="1" applyFont="1" applyBorder="1"/>
    <xf numFmtId="164" fontId="504" fillId="0" borderId="1" xfId="0" applyNumberFormat="1" applyFont="1" applyBorder="1"/>
    <xf numFmtId="164" fontId="505" fillId="0" borderId="1" xfId="0" applyNumberFormat="1" applyFont="1" applyBorder="1"/>
    <xf numFmtId="165" fontId="506" fillId="0" borderId="1" xfId="0" applyNumberFormat="1" applyFont="1" applyBorder="1"/>
    <xf numFmtId="0" fontId="507" fillId="0" borderId="1" xfId="0" applyFont="1" applyBorder="1" applyAlignment="1">
      <alignment horizontal="center" vertical="center" wrapText="1"/>
    </xf>
    <xf numFmtId="0" fontId="508" fillId="0" borderId="1" xfId="0" applyFont="1" applyBorder="1" applyAlignment="1">
      <alignment wrapText="1"/>
    </xf>
    <xf numFmtId="164" fontId="509" fillId="0" borderId="1" xfId="0" applyNumberFormat="1" applyFont="1" applyBorder="1"/>
    <xf numFmtId="164" fontId="510" fillId="0" borderId="1" xfId="0" applyNumberFormat="1" applyFont="1" applyBorder="1"/>
    <xf numFmtId="164" fontId="511" fillId="0" borderId="1" xfId="0" applyNumberFormat="1" applyFont="1" applyBorder="1"/>
    <xf numFmtId="165" fontId="512" fillId="0" borderId="1" xfId="0" applyNumberFormat="1" applyFont="1" applyBorder="1"/>
    <xf numFmtId="0" fontId="517" fillId="0" borderId="1" xfId="0" applyFont="1" applyBorder="1" applyAlignment="1">
      <alignment horizontal="center" vertical="center" wrapText="1"/>
    </xf>
    <xf numFmtId="0" fontId="518" fillId="0" borderId="1" xfId="0" applyFont="1" applyBorder="1" applyAlignment="1">
      <alignment horizontal="center" vertical="center" wrapText="1"/>
    </xf>
    <xf numFmtId="0" fontId="519" fillId="0" borderId="1" xfId="0" applyFont="1" applyBorder="1" applyAlignment="1">
      <alignment horizontal="center" vertical="center" wrapText="1"/>
    </xf>
    <xf numFmtId="0" fontId="520" fillId="0" borderId="1" xfId="0" applyFont="1" applyBorder="1" applyAlignment="1">
      <alignment horizontal="center" vertical="center" wrapText="1"/>
    </xf>
    <xf numFmtId="0" fontId="521" fillId="0" borderId="1" xfId="0" applyFont="1" applyBorder="1" applyAlignment="1">
      <alignment horizontal="center" vertical="center" wrapText="1"/>
    </xf>
    <xf numFmtId="0" fontId="522" fillId="0" borderId="1" xfId="0" applyFont="1" applyBorder="1" applyAlignment="1">
      <alignment horizontal="center" vertical="center" wrapText="1"/>
    </xf>
    <xf numFmtId="0" fontId="523" fillId="0" borderId="1" xfId="0" applyFont="1" applyBorder="1" applyAlignment="1">
      <alignment horizontal="center" vertical="center" wrapText="1"/>
    </xf>
    <xf numFmtId="0" fontId="524" fillId="0" borderId="1" xfId="0" applyFont="1" applyBorder="1" applyAlignment="1">
      <alignment horizontal="center" vertical="center" wrapText="1"/>
    </xf>
    <xf numFmtId="0" fontId="525" fillId="0" borderId="1" xfId="0" applyFont="1" applyBorder="1" applyAlignment="1">
      <alignment horizontal="center" vertical="center" wrapText="1"/>
    </xf>
    <xf numFmtId="0" fontId="526" fillId="0" borderId="1" xfId="0" applyFont="1" applyBorder="1" applyAlignment="1">
      <alignment horizontal="center" vertical="center" wrapText="1"/>
    </xf>
    <xf numFmtId="0" fontId="527" fillId="0" borderId="1" xfId="0" applyFont="1" applyBorder="1" applyAlignment="1">
      <alignment horizontal="center" vertical="center" wrapText="1"/>
    </xf>
    <xf numFmtId="0" fontId="528" fillId="0" borderId="1" xfId="0" applyFont="1" applyBorder="1" applyAlignment="1">
      <alignment horizontal="center" vertical="center" wrapText="1"/>
    </xf>
    <xf numFmtId="0" fontId="529" fillId="0" borderId="1" xfId="0" applyFont="1" applyBorder="1" applyAlignment="1">
      <alignment horizontal="center" vertical="center" wrapText="1"/>
    </xf>
    <xf numFmtId="0" fontId="530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531" fillId="0" borderId="1" xfId="0" applyFont="1" applyBorder="1" applyAlignment="1">
      <alignment horizontal="center" vertical="center" wrapText="1"/>
    </xf>
    <xf numFmtId="0" fontId="532" fillId="0" borderId="1" xfId="0" applyFont="1" applyBorder="1" applyAlignment="1">
      <alignment wrapText="1"/>
    </xf>
    <xf numFmtId="164" fontId="533" fillId="0" borderId="1" xfId="0" applyNumberFormat="1" applyFont="1" applyBorder="1"/>
    <xf numFmtId="164" fontId="534" fillId="0" borderId="1" xfId="0" applyNumberFormat="1" applyFont="1" applyBorder="1"/>
    <xf numFmtId="164" fontId="535" fillId="0" borderId="1" xfId="0" applyNumberFormat="1" applyFont="1" applyBorder="1"/>
    <xf numFmtId="165" fontId="536" fillId="0" borderId="1" xfId="0" applyNumberFormat="1" applyFont="1" applyBorder="1"/>
    <xf numFmtId="0" fontId="537" fillId="0" borderId="1" xfId="0" applyFont="1" applyBorder="1" applyAlignment="1">
      <alignment horizontal="center" vertical="center" wrapText="1"/>
    </xf>
    <xf numFmtId="0" fontId="538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539" fillId="0" borderId="1" xfId="0" applyFont="1" applyBorder="1" applyAlignment="1">
      <alignment horizontal="center" vertical="center" wrapText="1"/>
    </xf>
    <xf numFmtId="0" fontId="540" fillId="0" borderId="1" xfId="0" applyFont="1" applyBorder="1" applyAlignment="1">
      <alignment wrapText="1"/>
    </xf>
    <xf numFmtId="164" fontId="541" fillId="0" borderId="1" xfId="0" applyNumberFormat="1" applyFont="1" applyBorder="1"/>
    <xf numFmtId="164" fontId="542" fillId="0" borderId="1" xfId="0" applyNumberFormat="1" applyFont="1" applyBorder="1"/>
    <xf numFmtId="164" fontId="543" fillId="0" borderId="1" xfId="0" applyNumberFormat="1" applyFont="1" applyBorder="1"/>
    <xf numFmtId="165" fontId="544" fillId="0" borderId="1" xfId="0" applyNumberFormat="1" applyFont="1" applyBorder="1"/>
    <xf numFmtId="0" fontId="545" fillId="0" borderId="1" xfId="0" applyFont="1" applyBorder="1" applyAlignment="1">
      <alignment horizontal="center" vertical="center" wrapText="1"/>
    </xf>
    <xf numFmtId="0" fontId="546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547" fillId="0" borderId="1" xfId="0" applyFont="1" applyBorder="1" applyAlignment="1">
      <alignment horizontal="center" vertical="center" wrapText="1"/>
    </xf>
    <xf numFmtId="0" fontId="548" fillId="0" borderId="1" xfId="0" applyFont="1" applyBorder="1" applyAlignment="1">
      <alignment wrapText="1"/>
    </xf>
    <xf numFmtId="164" fontId="549" fillId="0" borderId="1" xfId="0" applyNumberFormat="1" applyFont="1" applyBorder="1"/>
    <xf numFmtId="164" fontId="550" fillId="0" borderId="1" xfId="0" applyNumberFormat="1" applyFont="1" applyBorder="1"/>
    <xf numFmtId="164" fontId="551" fillId="0" borderId="1" xfId="0" applyNumberFormat="1" applyFont="1" applyBorder="1"/>
    <xf numFmtId="165" fontId="552" fillId="0" borderId="1" xfId="0" applyNumberFormat="1" applyFont="1" applyBorder="1"/>
    <xf numFmtId="0" fontId="553" fillId="0" borderId="1" xfId="0" applyFont="1" applyBorder="1" applyAlignment="1">
      <alignment horizontal="center" vertical="center" wrapText="1"/>
    </xf>
    <xf numFmtId="0" fontId="554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555" fillId="0" borderId="1" xfId="0" applyFont="1" applyBorder="1" applyAlignment="1">
      <alignment horizontal="center" vertical="center" wrapText="1"/>
    </xf>
    <xf numFmtId="0" fontId="556" fillId="0" borderId="1" xfId="0" applyFont="1" applyBorder="1" applyAlignment="1">
      <alignment wrapText="1"/>
    </xf>
    <xf numFmtId="164" fontId="557" fillId="0" borderId="1" xfId="0" applyNumberFormat="1" applyFont="1" applyBorder="1"/>
    <xf numFmtId="164" fontId="558" fillId="0" borderId="1" xfId="0" applyNumberFormat="1" applyFont="1" applyBorder="1"/>
    <xf numFmtId="164" fontId="559" fillId="0" borderId="1" xfId="0" applyNumberFormat="1" applyFont="1" applyBorder="1"/>
    <xf numFmtId="165" fontId="560" fillId="0" borderId="1" xfId="0" applyNumberFormat="1" applyFont="1" applyBorder="1"/>
    <xf numFmtId="0" fontId="561" fillId="0" borderId="1" xfId="0" applyFont="1" applyBorder="1" applyAlignment="1">
      <alignment horizontal="center" vertical="center" wrapText="1"/>
    </xf>
    <xf numFmtId="0" fontId="562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563" fillId="0" borderId="1" xfId="0" applyFont="1" applyBorder="1" applyAlignment="1">
      <alignment horizontal="center" vertical="center" wrapText="1"/>
    </xf>
    <xf numFmtId="0" fontId="564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565" fillId="0" borderId="1" xfId="0" applyFont="1" applyBorder="1" applyAlignment="1">
      <alignment horizontal="center" vertical="center" wrapText="1"/>
    </xf>
    <xf numFmtId="0" fontId="566" fillId="0" borderId="1" xfId="0" applyFont="1" applyBorder="1" applyAlignment="1">
      <alignment wrapText="1"/>
    </xf>
    <xf numFmtId="164" fontId="567" fillId="0" borderId="1" xfId="0" applyNumberFormat="1" applyFont="1" applyBorder="1"/>
    <xf numFmtId="164" fontId="568" fillId="0" borderId="1" xfId="0" applyNumberFormat="1" applyFont="1" applyBorder="1"/>
    <xf numFmtId="164" fontId="569" fillId="0" borderId="1" xfId="0" applyNumberFormat="1" applyFont="1" applyBorder="1"/>
    <xf numFmtId="165" fontId="570" fillId="0" borderId="1" xfId="0" applyNumberFormat="1" applyFont="1" applyBorder="1"/>
    <xf numFmtId="0" fontId="571" fillId="0" borderId="1" xfId="0" applyFont="1" applyBorder="1" applyAlignment="1">
      <alignment horizontal="center" vertical="center" wrapText="1"/>
    </xf>
    <xf numFmtId="0" fontId="572" fillId="0" borderId="1" xfId="0" applyFont="1" applyBorder="1" applyAlignment="1">
      <alignment wrapText="1"/>
    </xf>
    <xf numFmtId="164" fontId="573" fillId="0" borderId="1" xfId="0" applyNumberFormat="1" applyFont="1" applyBorder="1"/>
    <xf numFmtId="164" fontId="574" fillId="0" borderId="1" xfId="0" applyNumberFormat="1" applyFont="1" applyBorder="1"/>
    <xf numFmtId="164" fontId="575" fillId="0" borderId="1" xfId="0" applyNumberFormat="1" applyFont="1" applyBorder="1"/>
    <xf numFmtId="165" fontId="576" fillId="0" borderId="1" xfId="0" applyNumberFormat="1" applyFont="1" applyBorder="1"/>
    <xf numFmtId="0" fontId="581" fillId="0" borderId="1" xfId="0" applyFont="1" applyBorder="1" applyAlignment="1">
      <alignment horizontal="center" vertical="center" wrapText="1"/>
    </xf>
    <xf numFmtId="0" fontId="582" fillId="0" borderId="1" xfId="0" applyFont="1" applyBorder="1" applyAlignment="1">
      <alignment horizontal="center" vertical="center" wrapText="1"/>
    </xf>
    <xf numFmtId="0" fontId="583" fillId="0" borderId="1" xfId="0" applyFont="1" applyBorder="1" applyAlignment="1">
      <alignment horizontal="center" vertical="center" wrapText="1"/>
    </xf>
    <xf numFmtId="0" fontId="584" fillId="0" borderId="1" xfId="0" applyFont="1" applyBorder="1" applyAlignment="1">
      <alignment horizontal="center" vertical="center" wrapText="1"/>
    </xf>
    <xf numFmtId="0" fontId="585" fillId="0" borderId="1" xfId="0" applyFont="1" applyBorder="1" applyAlignment="1">
      <alignment horizontal="center" vertical="center" wrapText="1"/>
    </xf>
    <xf numFmtId="0" fontId="586" fillId="0" borderId="1" xfId="0" applyFont="1" applyBorder="1" applyAlignment="1">
      <alignment horizontal="center" vertical="center" wrapText="1"/>
    </xf>
    <xf numFmtId="0" fontId="587" fillId="0" borderId="1" xfId="0" applyFont="1" applyBorder="1" applyAlignment="1">
      <alignment horizontal="center" vertical="center" wrapText="1"/>
    </xf>
    <xf numFmtId="0" fontId="588" fillId="0" borderId="1" xfId="0" applyFont="1" applyBorder="1" applyAlignment="1">
      <alignment horizontal="center" vertical="center" wrapText="1"/>
    </xf>
    <xf numFmtId="0" fontId="589" fillId="0" borderId="1" xfId="0" applyFont="1" applyBorder="1" applyAlignment="1">
      <alignment horizontal="center" vertical="center" wrapText="1"/>
    </xf>
    <xf numFmtId="0" fontId="590" fillId="0" borderId="1" xfId="0" applyFont="1" applyBorder="1" applyAlignment="1">
      <alignment horizontal="center" vertical="center" wrapText="1"/>
    </xf>
    <xf numFmtId="0" fontId="591" fillId="0" borderId="1" xfId="0" applyFont="1" applyBorder="1" applyAlignment="1">
      <alignment horizontal="center" vertical="center" wrapText="1"/>
    </xf>
    <xf numFmtId="0" fontId="592" fillId="0" borderId="1" xfId="0" applyFont="1" applyBorder="1" applyAlignment="1">
      <alignment horizontal="center" vertical="center" wrapText="1"/>
    </xf>
    <xf numFmtId="0" fontId="593" fillId="0" borderId="1" xfId="0" applyFont="1" applyBorder="1" applyAlignment="1">
      <alignment horizontal="center" vertical="center" wrapText="1"/>
    </xf>
    <xf numFmtId="0" fontId="594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595" fillId="0" borderId="1" xfId="0" applyFont="1" applyBorder="1" applyAlignment="1">
      <alignment horizontal="center" vertical="center" wrapText="1"/>
    </xf>
    <xf numFmtId="0" fontId="596" fillId="0" borderId="1" xfId="0" applyFont="1" applyBorder="1" applyAlignment="1">
      <alignment wrapText="1"/>
    </xf>
    <xf numFmtId="164" fontId="597" fillId="0" borderId="1" xfId="0" applyNumberFormat="1" applyFont="1" applyBorder="1"/>
    <xf numFmtId="164" fontId="598" fillId="0" borderId="1" xfId="0" applyNumberFormat="1" applyFont="1" applyBorder="1"/>
    <xf numFmtId="164" fontId="599" fillId="0" borderId="1" xfId="0" applyNumberFormat="1" applyFont="1" applyBorder="1"/>
    <xf numFmtId="165" fontId="600" fillId="0" borderId="1" xfId="0" applyNumberFormat="1" applyFont="1" applyBorder="1"/>
    <xf numFmtId="0" fontId="601" fillId="0" borderId="1" xfId="0" applyFont="1" applyBorder="1" applyAlignment="1">
      <alignment horizontal="center" vertical="center" wrapText="1"/>
    </xf>
    <xf numFmtId="0" fontId="602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603" fillId="0" borderId="1" xfId="0" applyFont="1" applyBorder="1" applyAlignment="1">
      <alignment horizontal="center" vertical="center" wrapText="1"/>
    </xf>
    <xf numFmtId="0" fontId="604" fillId="0" borderId="1" xfId="0" applyFont="1" applyBorder="1" applyAlignment="1">
      <alignment wrapText="1"/>
    </xf>
    <xf numFmtId="164" fontId="605" fillId="0" borderId="1" xfId="0" applyNumberFormat="1" applyFont="1" applyBorder="1"/>
    <xf numFmtId="164" fontId="606" fillId="0" borderId="1" xfId="0" applyNumberFormat="1" applyFont="1" applyBorder="1"/>
    <xf numFmtId="164" fontId="607" fillId="0" borderId="1" xfId="0" applyNumberFormat="1" applyFont="1" applyBorder="1"/>
    <xf numFmtId="165" fontId="608" fillId="0" borderId="1" xfId="0" applyNumberFormat="1" applyFont="1" applyBorder="1"/>
    <xf numFmtId="0" fontId="609" fillId="0" borderId="1" xfId="0" applyFont="1" applyBorder="1" applyAlignment="1">
      <alignment horizontal="center" vertical="center" wrapText="1"/>
    </xf>
    <xf numFmtId="0" fontId="610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611" fillId="0" borderId="1" xfId="0" applyFont="1" applyBorder="1" applyAlignment="1">
      <alignment horizontal="center" vertical="center" wrapText="1"/>
    </xf>
    <xf numFmtId="0" fontId="612" fillId="0" borderId="1" xfId="0" applyFont="1" applyBorder="1" applyAlignment="1">
      <alignment wrapText="1"/>
    </xf>
    <xf numFmtId="164" fontId="613" fillId="0" borderId="1" xfId="0" applyNumberFormat="1" applyFont="1" applyBorder="1"/>
    <xf numFmtId="164" fontId="614" fillId="0" borderId="1" xfId="0" applyNumberFormat="1" applyFont="1" applyBorder="1"/>
    <xf numFmtId="164" fontId="615" fillId="0" borderId="1" xfId="0" applyNumberFormat="1" applyFont="1" applyBorder="1"/>
    <xf numFmtId="165" fontId="616" fillId="0" borderId="1" xfId="0" applyNumberFormat="1" applyFont="1" applyBorder="1"/>
    <xf numFmtId="0" fontId="617" fillId="0" borderId="1" xfId="0" applyFont="1" applyBorder="1" applyAlignment="1">
      <alignment horizontal="center" vertical="center" wrapText="1"/>
    </xf>
    <xf numFmtId="0" fontId="618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619" fillId="0" borderId="1" xfId="0" applyFont="1" applyBorder="1" applyAlignment="1">
      <alignment horizontal="center" vertical="center" wrapText="1"/>
    </xf>
    <xf numFmtId="0" fontId="620" fillId="0" borderId="1" xfId="0" applyFont="1" applyBorder="1" applyAlignment="1">
      <alignment wrapText="1"/>
    </xf>
    <xf numFmtId="164" fontId="621" fillId="0" borderId="1" xfId="0" applyNumberFormat="1" applyFont="1" applyBorder="1"/>
    <xf numFmtId="164" fontId="622" fillId="0" borderId="1" xfId="0" applyNumberFormat="1" applyFont="1" applyBorder="1"/>
    <xf numFmtId="164" fontId="623" fillId="0" borderId="1" xfId="0" applyNumberFormat="1" applyFont="1" applyBorder="1"/>
    <xf numFmtId="165" fontId="624" fillId="0" borderId="1" xfId="0" applyNumberFormat="1" applyFont="1" applyBorder="1"/>
    <xf numFmtId="0" fontId="625" fillId="0" borderId="1" xfId="0" applyFont="1" applyBorder="1" applyAlignment="1">
      <alignment horizontal="center" vertical="center" wrapText="1"/>
    </xf>
    <xf numFmtId="0" fontId="626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627" fillId="0" borderId="1" xfId="0" applyFont="1" applyBorder="1" applyAlignment="1">
      <alignment horizontal="center" vertical="center" wrapText="1"/>
    </xf>
    <xf numFmtId="0" fontId="628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629" fillId="0" borderId="1" xfId="0" applyFont="1" applyBorder="1" applyAlignment="1">
      <alignment horizontal="center" vertical="center" wrapText="1"/>
    </xf>
    <xf numFmtId="0" fontId="630" fillId="0" borderId="1" xfId="0" applyFont="1" applyBorder="1" applyAlignment="1">
      <alignment wrapText="1"/>
    </xf>
    <xf numFmtId="164" fontId="631" fillId="0" borderId="1" xfId="0" applyNumberFormat="1" applyFont="1" applyBorder="1"/>
    <xf numFmtId="164" fontId="632" fillId="0" borderId="1" xfId="0" applyNumberFormat="1" applyFont="1" applyBorder="1"/>
    <xf numFmtId="164" fontId="633" fillId="0" borderId="1" xfId="0" applyNumberFormat="1" applyFont="1" applyBorder="1"/>
    <xf numFmtId="165" fontId="634" fillId="0" borderId="1" xfId="0" applyNumberFormat="1" applyFont="1" applyBorder="1"/>
    <xf numFmtId="0" fontId="635" fillId="0" borderId="1" xfId="0" applyFont="1" applyBorder="1" applyAlignment="1">
      <alignment horizontal="center" vertical="center" wrapText="1"/>
    </xf>
    <xf numFmtId="0" fontId="636" fillId="0" borderId="1" xfId="0" applyFont="1" applyBorder="1" applyAlignment="1">
      <alignment wrapText="1"/>
    </xf>
    <xf numFmtId="164" fontId="637" fillId="0" borderId="1" xfId="0" applyNumberFormat="1" applyFont="1" applyBorder="1"/>
    <xf numFmtId="164" fontId="638" fillId="0" borderId="1" xfId="0" applyNumberFormat="1" applyFont="1" applyBorder="1"/>
    <xf numFmtId="164" fontId="639" fillId="0" borderId="1" xfId="0" applyNumberFormat="1" applyFont="1" applyBorder="1"/>
    <xf numFmtId="165" fontId="640" fillId="0" borderId="1" xfId="0" applyNumberFormat="1" applyFont="1" applyBorder="1"/>
    <xf numFmtId="0" fontId="645" fillId="0" borderId="1" xfId="0" applyFont="1" applyBorder="1" applyAlignment="1">
      <alignment horizontal="center" vertical="center" wrapText="1"/>
    </xf>
    <xf numFmtId="0" fontId="646" fillId="0" borderId="1" xfId="0" applyFont="1" applyBorder="1" applyAlignment="1">
      <alignment horizontal="center" vertical="center" wrapText="1"/>
    </xf>
    <xf numFmtId="0" fontId="647" fillId="0" borderId="1" xfId="0" applyFont="1" applyBorder="1" applyAlignment="1">
      <alignment horizontal="center" vertical="center" wrapText="1"/>
    </xf>
    <xf numFmtId="0" fontId="648" fillId="0" borderId="1" xfId="0" applyFont="1" applyBorder="1" applyAlignment="1">
      <alignment horizontal="center" vertical="center" wrapText="1"/>
    </xf>
    <xf numFmtId="0" fontId="649" fillId="0" borderId="1" xfId="0" applyFont="1" applyBorder="1" applyAlignment="1">
      <alignment horizontal="center" vertical="center" wrapText="1"/>
    </xf>
    <xf numFmtId="0" fontId="650" fillId="0" borderId="1" xfId="0" applyFont="1" applyBorder="1" applyAlignment="1">
      <alignment horizontal="center" vertical="center" wrapText="1"/>
    </xf>
    <xf numFmtId="0" fontId="651" fillId="0" borderId="1" xfId="0" applyFont="1" applyBorder="1" applyAlignment="1">
      <alignment horizontal="center" vertical="center" wrapText="1"/>
    </xf>
    <xf numFmtId="0" fontId="652" fillId="0" borderId="1" xfId="0" applyFont="1" applyBorder="1" applyAlignment="1">
      <alignment horizontal="center" vertical="center" wrapText="1"/>
    </xf>
    <xf numFmtId="0" fontId="653" fillId="0" borderId="1" xfId="0" applyFont="1" applyBorder="1" applyAlignment="1">
      <alignment horizontal="center" vertical="center" wrapText="1"/>
    </xf>
    <xf numFmtId="0" fontId="654" fillId="0" borderId="1" xfId="0" applyFont="1" applyBorder="1" applyAlignment="1">
      <alignment horizontal="center" vertical="center" wrapText="1"/>
    </xf>
    <xf numFmtId="0" fontId="655" fillId="0" borderId="1" xfId="0" applyFont="1" applyBorder="1" applyAlignment="1">
      <alignment horizontal="center" vertical="center" wrapText="1"/>
    </xf>
    <xf numFmtId="0" fontId="656" fillId="0" borderId="1" xfId="0" applyFont="1" applyBorder="1" applyAlignment="1">
      <alignment horizontal="center" vertical="center" wrapText="1"/>
    </xf>
    <xf numFmtId="0" fontId="657" fillId="0" borderId="1" xfId="0" applyFont="1" applyBorder="1" applyAlignment="1">
      <alignment horizontal="center" vertical="center" wrapText="1"/>
    </xf>
    <xf numFmtId="0" fontId="658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659" fillId="0" borderId="1" xfId="0" applyFont="1" applyBorder="1" applyAlignment="1">
      <alignment horizontal="center" vertical="center" wrapText="1"/>
    </xf>
    <xf numFmtId="0" fontId="660" fillId="0" borderId="1" xfId="0" applyFont="1" applyBorder="1" applyAlignment="1">
      <alignment wrapText="1"/>
    </xf>
    <xf numFmtId="164" fontId="661" fillId="0" borderId="1" xfId="0" applyNumberFormat="1" applyFont="1" applyBorder="1"/>
    <xf numFmtId="164" fontId="662" fillId="0" borderId="1" xfId="0" applyNumberFormat="1" applyFont="1" applyBorder="1"/>
    <xf numFmtId="164" fontId="663" fillId="0" borderId="1" xfId="0" applyNumberFormat="1" applyFont="1" applyBorder="1"/>
    <xf numFmtId="165" fontId="664" fillId="0" borderId="1" xfId="0" applyNumberFormat="1" applyFont="1" applyBorder="1"/>
    <xf numFmtId="0" fontId="665" fillId="0" borderId="1" xfId="0" applyFont="1" applyBorder="1" applyAlignment="1">
      <alignment horizontal="center" vertical="center" wrapText="1"/>
    </xf>
    <xf numFmtId="0" fontId="666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667" fillId="0" borderId="1" xfId="0" applyFont="1" applyBorder="1" applyAlignment="1">
      <alignment horizontal="center" vertical="center" wrapText="1"/>
    </xf>
    <xf numFmtId="0" fontId="668" fillId="0" borderId="1" xfId="0" applyFont="1" applyBorder="1" applyAlignment="1">
      <alignment wrapText="1"/>
    </xf>
    <xf numFmtId="164" fontId="669" fillId="0" borderId="1" xfId="0" applyNumberFormat="1" applyFont="1" applyBorder="1"/>
    <xf numFmtId="164" fontId="670" fillId="0" borderId="1" xfId="0" applyNumberFormat="1" applyFont="1" applyBorder="1"/>
    <xf numFmtId="164" fontId="671" fillId="0" borderId="1" xfId="0" applyNumberFormat="1" applyFont="1" applyBorder="1"/>
    <xf numFmtId="165" fontId="672" fillId="0" borderId="1" xfId="0" applyNumberFormat="1" applyFont="1" applyBorder="1"/>
    <xf numFmtId="0" fontId="673" fillId="0" borderId="1" xfId="0" applyFont="1" applyBorder="1" applyAlignment="1">
      <alignment horizontal="center" vertical="center" wrapText="1"/>
    </xf>
    <xf numFmtId="0" fontId="674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675" fillId="0" borderId="1" xfId="0" applyFont="1" applyBorder="1" applyAlignment="1">
      <alignment horizontal="center" vertical="center" wrapText="1"/>
    </xf>
    <xf numFmtId="0" fontId="676" fillId="0" borderId="1" xfId="0" applyFont="1" applyBorder="1" applyAlignment="1">
      <alignment wrapText="1"/>
    </xf>
    <xf numFmtId="164" fontId="677" fillId="0" borderId="1" xfId="0" applyNumberFormat="1" applyFont="1" applyBorder="1"/>
    <xf numFmtId="164" fontId="678" fillId="0" borderId="1" xfId="0" applyNumberFormat="1" applyFont="1" applyBorder="1"/>
    <xf numFmtId="164" fontId="679" fillId="0" borderId="1" xfId="0" applyNumberFormat="1" applyFont="1" applyBorder="1"/>
    <xf numFmtId="165" fontId="680" fillId="0" borderId="1" xfId="0" applyNumberFormat="1" applyFont="1" applyBorder="1"/>
    <xf numFmtId="0" fontId="681" fillId="0" borderId="1" xfId="0" applyFont="1" applyBorder="1" applyAlignment="1">
      <alignment horizontal="center" vertical="center" wrapText="1"/>
    </xf>
    <xf numFmtId="0" fontId="682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683" fillId="0" borderId="1" xfId="0" applyFont="1" applyBorder="1" applyAlignment="1">
      <alignment horizontal="center" vertical="center" wrapText="1"/>
    </xf>
    <xf numFmtId="0" fontId="684" fillId="0" borderId="1" xfId="0" applyFont="1" applyBorder="1" applyAlignment="1">
      <alignment wrapText="1"/>
    </xf>
    <xf numFmtId="164" fontId="685" fillId="0" borderId="1" xfId="0" applyNumberFormat="1" applyFont="1" applyBorder="1"/>
    <xf numFmtId="164" fontId="686" fillId="0" borderId="1" xfId="0" applyNumberFormat="1" applyFont="1" applyBorder="1"/>
    <xf numFmtId="164" fontId="687" fillId="0" borderId="1" xfId="0" applyNumberFormat="1" applyFont="1" applyBorder="1"/>
    <xf numFmtId="165" fontId="688" fillId="0" borderId="1" xfId="0" applyNumberFormat="1" applyFont="1" applyBorder="1"/>
    <xf numFmtId="0" fontId="689" fillId="0" borderId="1" xfId="0" applyFont="1" applyBorder="1" applyAlignment="1">
      <alignment horizontal="center" vertical="center" wrapText="1"/>
    </xf>
    <xf numFmtId="0" fontId="690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691" fillId="0" borderId="1" xfId="0" applyFont="1" applyBorder="1" applyAlignment="1">
      <alignment horizontal="center" vertical="center" wrapText="1"/>
    </xf>
    <xf numFmtId="0" fontId="692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693" fillId="0" borderId="1" xfId="0" applyFont="1" applyBorder="1" applyAlignment="1">
      <alignment horizontal="center" vertical="center" wrapText="1"/>
    </xf>
    <xf numFmtId="0" fontId="694" fillId="0" borderId="1" xfId="0" applyFont="1" applyBorder="1" applyAlignment="1">
      <alignment wrapText="1"/>
    </xf>
    <xf numFmtId="164" fontId="695" fillId="0" borderId="1" xfId="0" applyNumberFormat="1" applyFont="1" applyBorder="1"/>
    <xf numFmtId="164" fontId="696" fillId="0" borderId="1" xfId="0" applyNumberFormat="1" applyFont="1" applyBorder="1"/>
    <xf numFmtId="164" fontId="697" fillId="0" borderId="1" xfId="0" applyNumberFormat="1" applyFont="1" applyBorder="1"/>
    <xf numFmtId="165" fontId="698" fillId="0" borderId="1" xfId="0" applyNumberFormat="1" applyFont="1" applyBorder="1"/>
    <xf numFmtId="0" fontId="699" fillId="0" borderId="1" xfId="0" applyFont="1" applyBorder="1" applyAlignment="1">
      <alignment horizontal="center" vertical="center" wrapText="1"/>
    </xf>
    <xf numFmtId="0" fontId="700" fillId="0" borderId="1" xfId="0" applyFont="1" applyBorder="1" applyAlignment="1">
      <alignment wrapText="1"/>
    </xf>
    <xf numFmtId="164" fontId="701" fillId="0" borderId="1" xfId="0" applyNumberFormat="1" applyFont="1" applyBorder="1"/>
    <xf numFmtId="164" fontId="702" fillId="0" borderId="1" xfId="0" applyNumberFormat="1" applyFont="1" applyBorder="1"/>
    <xf numFmtId="164" fontId="703" fillId="0" borderId="1" xfId="0" applyNumberFormat="1" applyFont="1" applyBorder="1"/>
    <xf numFmtId="165" fontId="704" fillId="0" borderId="1" xfId="0" applyNumberFormat="1" applyFont="1" applyBorder="1"/>
    <xf numFmtId="0" fontId="709" fillId="0" borderId="1" xfId="0" applyFont="1" applyBorder="1" applyAlignment="1">
      <alignment horizontal="center" vertical="center" wrapText="1"/>
    </xf>
    <xf numFmtId="0" fontId="710" fillId="0" borderId="1" xfId="0" applyFont="1" applyBorder="1" applyAlignment="1">
      <alignment horizontal="center" vertical="center" wrapText="1"/>
    </xf>
    <xf numFmtId="0" fontId="711" fillId="0" borderId="1" xfId="0" applyFont="1" applyBorder="1" applyAlignment="1">
      <alignment horizontal="center" vertical="center" wrapText="1"/>
    </xf>
    <xf numFmtId="0" fontId="712" fillId="0" borderId="1" xfId="0" applyFont="1" applyBorder="1" applyAlignment="1">
      <alignment horizontal="center" vertical="center" wrapText="1"/>
    </xf>
    <xf numFmtId="0" fontId="713" fillId="0" borderId="1" xfId="0" applyFont="1" applyBorder="1" applyAlignment="1">
      <alignment horizontal="center" vertical="center" wrapText="1"/>
    </xf>
    <xf numFmtId="0" fontId="714" fillId="0" borderId="1" xfId="0" applyFont="1" applyBorder="1" applyAlignment="1">
      <alignment horizontal="center" vertical="center" wrapText="1"/>
    </xf>
    <xf numFmtId="0" fontId="715" fillId="0" borderId="1" xfId="0" applyFont="1" applyBorder="1" applyAlignment="1">
      <alignment horizontal="center" vertical="center" wrapText="1"/>
    </xf>
    <xf numFmtId="0" fontId="716" fillId="0" borderId="1" xfId="0" applyFont="1" applyBorder="1" applyAlignment="1">
      <alignment horizontal="center" vertical="center" wrapText="1"/>
    </xf>
    <xf numFmtId="0" fontId="717" fillId="0" borderId="1" xfId="0" applyFont="1" applyBorder="1" applyAlignment="1">
      <alignment horizontal="center" vertical="center" wrapText="1"/>
    </xf>
    <xf numFmtId="0" fontId="718" fillId="0" borderId="1" xfId="0" applyFont="1" applyBorder="1" applyAlignment="1">
      <alignment horizontal="center" vertical="center" wrapText="1"/>
    </xf>
    <xf numFmtId="0" fontId="719" fillId="0" borderId="1" xfId="0" applyFont="1" applyBorder="1" applyAlignment="1">
      <alignment horizontal="center" vertical="center" wrapText="1"/>
    </xf>
    <xf numFmtId="0" fontId="720" fillId="0" borderId="1" xfId="0" applyFont="1" applyBorder="1" applyAlignment="1">
      <alignment horizontal="center" vertical="center" wrapText="1"/>
    </xf>
    <xf numFmtId="0" fontId="721" fillId="0" borderId="1" xfId="0" applyFont="1" applyBorder="1" applyAlignment="1">
      <alignment horizontal="center" vertical="center" wrapText="1"/>
    </xf>
    <xf numFmtId="0" fontId="722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723" fillId="0" borderId="1" xfId="0" applyFont="1" applyBorder="1" applyAlignment="1">
      <alignment horizontal="center" vertical="center" wrapText="1"/>
    </xf>
    <xf numFmtId="0" fontId="724" fillId="0" borderId="1" xfId="0" applyFont="1" applyBorder="1" applyAlignment="1">
      <alignment wrapText="1"/>
    </xf>
    <xf numFmtId="164" fontId="725" fillId="0" borderId="1" xfId="0" applyNumberFormat="1" applyFont="1" applyBorder="1"/>
    <xf numFmtId="164" fontId="726" fillId="0" borderId="1" xfId="0" applyNumberFormat="1" applyFont="1" applyBorder="1"/>
    <xf numFmtId="164" fontId="727" fillId="0" borderId="1" xfId="0" applyNumberFormat="1" applyFont="1" applyBorder="1"/>
    <xf numFmtId="165" fontId="728" fillId="0" borderId="1" xfId="0" applyNumberFormat="1" applyFont="1" applyBorder="1"/>
    <xf numFmtId="0" fontId="729" fillId="0" borderId="1" xfId="0" applyFont="1" applyBorder="1" applyAlignment="1">
      <alignment horizontal="center" vertical="center" wrapText="1"/>
    </xf>
    <xf numFmtId="0" fontId="730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731" fillId="0" borderId="1" xfId="0" applyFont="1" applyBorder="1" applyAlignment="1">
      <alignment horizontal="center" vertical="center" wrapText="1"/>
    </xf>
    <xf numFmtId="0" fontId="732" fillId="0" borderId="1" xfId="0" applyFont="1" applyBorder="1" applyAlignment="1">
      <alignment wrapText="1"/>
    </xf>
    <xf numFmtId="164" fontId="733" fillId="0" borderId="1" xfId="0" applyNumberFormat="1" applyFont="1" applyBorder="1"/>
    <xf numFmtId="164" fontId="734" fillId="0" borderId="1" xfId="0" applyNumberFormat="1" applyFont="1" applyBorder="1"/>
    <xf numFmtId="164" fontId="735" fillId="0" borderId="1" xfId="0" applyNumberFormat="1" applyFont="1" applyBorder="1"/>
    <xf numFmtId="165" fontId="736" fillId="0" borderId="1" xfId="0" applyNumberFormat="1" applyFont="1" applyBorder="1"/>
    <xf numFmtId="0" fontId="737" fillId="0" borderId="1" xfId="0" applyFont="1" applyBorder="1" applyAlignment="1">
      <alignment horizontal="center" vertical="center" wrapText="1"/>
    </xf>
    <xf numFmtId="0" fontId="738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739" fillId="0" borderId="1" xfId="0" applyFont="1" applyBorder="1" applyAlignment="1">
      <alignment horizontal="center" vertical="center" wrapText="1"/>
    </xf>
    <xf numFmtId="0" fontId="740" fillId="0" borderId="1" xfId="0" applyFont="1" applyBorder="1" applyAlignment="1">
      <alignment wrapText="1"/>
    </xf>
    <xf numFmtId="164" fontId="741" fillId="0" borderId="1" xfId="0" applyNumberFormat="1" applyFont="1" applyBorder="1"/>
    <xf numFmtId="164" fontId="742" fillId="0" borderId="1" xfId="0" applyNumberFormat="1" applyFont="1" applyBorder="1"/>
    <xf numFmtId="164" fontId="743" fillId="0" borderId="1" xfId="0" applyNumberFormat="1" applyFont="1" applyBorder="1"/>
    <xf numFmtId="165" fontId="744" fillId="0" borderId="1" xfId="0" applyNumberFormat="1" applyFont="1" applyBorder="1"/>
    <xf numFmtId="0" fontId="745" fillId="0" borderId="1" xfId="0" applyFont="1" applyBorder="1" applyAlignment="1">
      <alignment horizontal="center" vertical="center" wrapText="1"/>
    </xf>
    <xf numFmtId="0" fontId="746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747" fillId="0" borderId="1" xfId="0" applyFont="1" applyBorder="1" applyAlignment="1">
      <alignment horizontal="center" vertical="center" wrapText="1"/>
    </xf>
    <xf numFmtId="0" fontId="748" fillId="0" borderId="1" xfId="0" applyFont="1" applyBorder="1" applyAlignment="1">
      <alignment wrapText="1"/>
    </xf>
    <xf numFmtId="164" fontId="749" fillId="0" borderId="1" xfId="0" applyNumberFormat="1" applyFont="1" applyBorder="1"/>
    <xf numFmtId="164" fontId="750" fillId="0" borderId="1" xfId="0" applyNumberFormat="1" applyFont="1" applyBorder="1"/>
    <xf numFmtId="164" fontId="751" fillId="0" borderId="1" xfId="0" applyNumberFormat="1" applyFont="1" applyBorder="1"/>
    <xf numFmtId="165" fontId="752" fillId="0" borderId="1" xfId="0" applyNumberFormat="1" applyFont="1" applyBorder="1"/>
    <xf numFmtId="0" fontId="753" fillId="0" borderId="1" xfId="0" applyFont="1" applyBorder="1" applyAlignment="1">
      <alignment horizontal="center" vertical="center" wrapText="1"/>
    </xf>
    <xf numFmtId="0" fontId="754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755" fillId="0" borderId="1" xfId="0" applyFont="1" applyBorder="1" applyAlignment="1">
      <alignment horizontal="center" vertical="center" wrapText="1"/>
    </xf>
    <xf numFmtId="0" fontId="756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757" fillId="0" borderId="1" xfId="0" applyFont="1" applyBorder="1" applyAlignment="1">
      <alignment horizontal="center" vertical="center" wrapText="1"/>
    </xf>
    <xf numFmtId="0" fontId="758" fillId="0" borderId="1" xfId="0" applyFont="1" applyBorder="1" applyAlignment="1">
      <alignment wrapText="1"/>
    </xf>
    <xf numFmtId="164" fontId="759" fillId="0" borderId="1" xfId="0" applyNumberFormat="1" applyFont="1" applyBorder="1"/>
    <xf numFmtId="164" fontId="760" fillId="0" borderId="1" xfId="0" applyNumberFormat="1" applyFont="1" applyBorder="1"/>
    <xf numFmtId="164" fontId="761" fillId="0" borderId="1" xfId="0" applyNumberFormat="1" applyFont="1" applyBorder="1"/>
    <xf numFmtId="165" fontId="762" fillId="0" borderId="1" xfId="0" applyNumberFormat="1" applyFont="1" applyBorder="1"/>
    <xf numFmtId="0" fontId="763" fillId="0" borderId="1" xfId="0" applyFont="1" applyBorder="1" applyAlignment="1">
      <alignment horizontal="center" vertical="center" wrapText="1"/>
    </xf>
    <xf numFmtId="0" fontId="764" fillId="0" borderId="1" xfId="0" applyFont="1" applyBorder="1" applyAlignment="1">
      <alignment wrapText="1"/>
    </xf>
    <xf numFmtId="164" fontId="765" fillId="0" borderId="1" xfId="0" applyNumberFormat="1" applyFont="1" applyBorder="1"/>
    <xf numFmtId="164" fontId="766" fillId="0" borderId="1" xfId="0" applyNumberFormat="1" applyFont="1" applyBorder="1"/>
    <xf numFmtId="164" fontId="767" fillId="0" borderId="1" xfId="0" applyNumberFormat="1" applyFont="1" applyBorder="1"/>
    <xf numFmtId="165" fontId="768" fillId="0" borderId="1" xfId="0" applyNumberFormat="1" applyFont="1" applyBorder="1"/>
    <xf numFmtId="0" fontId="773" fillId="0" borderId="1" xfId="0" applyFont="1" applyBorder="1" applyAlignment="1">
      <alignment horizontal="center" vertical="center" wrapText="1"/>
    </xf>
    <xf numFmtId="0" fontId="774" fillId="0" borderId="1" xfId="0" applyFont="1" applyBorder="1" applyAlignment="1">
      <alignment horizontal="center" vertical="center" wrapText="1"/>
    </xf>
    <xf numFmtId="0" fontId="775" fillId="0" borderId="1" xfId="0" applyFont="1" applyBorder="1" applyAlignment="1">
      <alignment horizontal="center" vertical="center" wrapText="1"/>
    </xf>
    <xf numFmtId="0" fontId="776" fillId="0" borderId="1" xfId="0" applyFont="1" applyBorder="1" applyAlignment="1">
      <alignment horizontal="center" vertical="center" wrapText="1"/>
    </xf>
    <xf numFmtId="0" fontId="777" fillId="0" borderId="1" xfId="0" applyFont="1" applyBorder="1" applyAlignment="1">
      <alignment horizontal="center" vertical="center" wrapText="1"/>
    </xf>
    <xf numFmtId="0" fontId="778" fillId="0" borderId="1" xfId="0" applyFont="1" applyBorder="1" applyAlignment="1">
      <alignment horizontal="center" vertical="center" wrapText="1"/>
    </xf>
    <xf numFmtId="0" fontId="779" fillId="0" borderId="1" xfId="0" applyFont="1" applyBorder="1" applyAlignment="1">
      <alignment horizontal="center" vertical="center" wrapText="1"/>
    </xf>
    <xf numFmtId="0" fontId="780" fillId="0" borderId="1" xfId="0" applyFont="1" applyBorder="1" applyAlignment="1">
      <alignment horizontal="center" vertical="center" wrapText="1"/>
    </xf>
    <xf numFmtId="0" fontId="781" fillId="0" borderId="1" xfId="0" applyFont="1" applyBorder="1" applyAlignment="1">
      <alignment horizontal="center" vertical="center" wrapText="1"/>
    </xf>
    <xf numFmtId="0" fontId="782" fillId="0" borderId="1" xfId="0" applyFont="1" applyBorder="1" applyAlignment="1">
      <alignment horizontal="center" vertical="center" wrapText="1"/>
    </xf>
    <xf numFmtId="0" fontId="783" fillId="0" borderId="1" xfId="0" applyFont="1" applyBorder="1" applyAlignment="1">
      <alignment horizontal="center" vertical="center" wrapText="1"/>
    </xf>
    <xf numFmtId="0" fontId="784" fillId="0" borderId="1" xfId="0" applyFont="1" applyBorder="1" applyAlignment="1">
      <alignment horizontal="center" vertical="center" wrapText="1"/>
    </xf>
    <xf numFmtId="0" fontId="785" fillId="0" borderId="1" xfId="0" applyFont="1" applyBorder="1" applyAlignment="1">
      <alignment horizontal="center" vertical="center" wrapText="1"/>
    </xf>
    <xf numFmtId="0" fontId="786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787" fillId="0" borderId="1" xfId="0" applyFont="1" applyBorder="1" applyAlignment="1">
      <alignment horizontal="center" vertical="center" wrapText="1"/>
    </xf>
    <xf numFmtId="0" fontId="788" fillId="0" borderId="1" xfId="0" applyFont="1" applyBorder="1" applyAlignment="1">
      <alignment wrapText="1"/>
    </xf>
    <xf numFmtId="164" fontId="789" fillId="0" borderId="1" xfId="0" applyNumberFormat="1" applyFont="1" applyBorder="1"/>
    <xf numFmtId="164" fontId="790" fillId="0" borderId="1" xfId="0" applyNumberFormat="1" applyFont="1" applyBorder="1"/>
    <xf numFmtId="164" fontId="791" fillId="0" borderId="1" xfId="0" applyNumberFormat="1" applyFont="1" applyBorder="1"/>
    <xf numFmtId="165" fontId="792" fillId="0" borderId="1" xfId="0" applyNumberFormat="1" applyFont="1" applyBorder="1"/>
    <xf numFmtId="0" fontId="793" fillId="0" borderId="1" xfId="0" applyFont="1" applyBorder="1" applyAlignment="1">
      <alignment horizontal="center" vertical="center" wrapText="1"/>
    </xf>
    <xf numFmtId="0" fontId="794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795" fillId="0" borderId="1" xfId="0" applyFont="1" applyBorder="1" applyAlignment="1">
      <alignment horizontal="center" vertical="center" wrapText="1"/>
    </xf>
    <xf numFmtId="0" fontId="796" fillId="0" borderId="1" xfId="0" applyFont="1" applyBorder="1" applyAlignment="1">
      <alignment wrapText="1"/>
    </xf>
    <xf numFmtId="164" fontId="797" fillId="0" borderId="1" xfId="0" applyNumberFormat="1" applyFont="1" applyBorder="1"/>
    <xf numFmtId="164" fontId="798" fillId="0" borderId="1" xfId="0" applyNumberFormat="1" applyFont="1" applyBorder="1"/>
    <xf numFmtId="164" fontId="799" fillId="0" borderId="1" xfId="0" applyNumberFormat="1" applyFont="1" applyBorder="1"/>
    <xf numFmtId="165" fontId="800" fillId="0" borderId="1" xfId="0" applyNumberFormat="1" applyFont="1" applyBorder="1"/>
    <xf numFmtId="0" fontId="801" fillId="0" borderId="1" xfId="0" applyFont="1" applyBorder="1" applyAlignment="1">
      <alignment horizontal="center" vertical="center" wrapText="1"/>
    </xf>
    <xf numFmtId="0" fontId="802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803" fillId="0" borderId="1" xfId="0" applyFont="1" applyBorder="1" applyAlignment="1">
      <alignment horizontal="center" vertical="center" wrapText="1"/>
    </xf>
    <xf numFmtId="0" fontId="804" fillId="0" borderId="1" xfId="0" applyFont="1" applyBorder="1" applyAlignment="1">
      <alignment wrapText="1"/>
    </xf>
    <xf numFmtId="164" fontId="805" fillId="0" borderId="1" xfId="0" applyNumberFormat="1" applyFont="1" applyBorder="1"/>
    <xf numFmtId="164" fontId="806" fillId="0" borderId="1" xfId="0" applyNumberFormat="1" applyFont="1" applyBorder="1"/>
    <xf numFmtId="164" fontId="807" fillId="0" borderId="1" xfId="0" applyNumberFormat="1" applyFont="1" applyBorder="1"/>
    <xf numFmtId="165" fontId="808" fillId="0" borderId="1" xfId="0" applyNumberFormat="1" applyFont="1" applyBorder="1"/>
    <xf numFmtId="0" fontId="809" fillId="0" borderId="1" xfId="0" applyFont="1" applyBorder="1" applyAlignment="1">
      <alignment horizontal="center" vertical="center" wrapText="1"/>
    </xf>
    <xf numFmtId="0" fontId="810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811" fillId="0" borderId="1" xfId="0" applyFont="1" applyBorder="1" applyAlignment="1">
      <alignment horizontal="center" vertical="center" wrapText="1"/>
    </xf>
    <xf numFmtId="0" fontId="812" fillId="0" borderId="1" xfId="0" applyFont="1" applyBorder="1" applyAlignment="1">
      <alignment wrapText="1"/>
    </xf>
    <xf numFmtId="164" fontId="813" fillId="0" borderId="1" xfId="0" applyNumberFormat="1" applyFont="1" applyBorder="1"/>
    <xf numFmtId="164" fontId="814" fillId="0" borderId="1" xfId="0" applyNumberFormat="1" applyFont="1" applyBorder="1"/>
    <xf numFmtId="164" fontId="815" fillId="0" borderId="1" xfId="0" applyNumberFormat="1" applyFont="1" applyBorder="1"/>
    <xf numFmtId="165" fontId="816" fillId="0" borderId="1" xfId="0" applyNumberFormat="1" applyFont="1" applyBorder="1"/>
    <xf numFmtId="0" fontId="817" fillId="0" borderId="1" xfId="0" applyFont="1" applyBorder="1" applyAlignment="1">
      <alignment horizontal="center" vertical="center" wrapText="1"/>
    </xf>
    <xf numFmtId="0" fontId="818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819" fillId="0" borderId="1" xfId="0" applyFont="1" applyBorder="1" applyAlignment="1">
      <alignment horizontal="center" vertical="center" wrapText="1"/>
    </xf>
    <xf numFmtId="0" fontId="820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821" fillId="0" borderId="1" xfId="0" applyFont="1" applyBorder="1" applyAlignment="1">
      <alignment horizontal="center" vertical="center" wrapText="1"/>
    </xf>
    <xf numFmtId="0" fontId="822" fillId="0" borderId="1" xfId="0" applyFont="1" applyBorder="1" applyAlignment="1">
      <alignment wrapText="1"/>
    </xf>
    <xf numFmtId="164" fontId="823" fillId="0" borderId="1" xfId="0" applyNumberFormat="1" applyFont="1" applyBorder="1"/>
    <xf numFmtId="164" fontId="824" fillId="0" borderId="1" xfId="0" applyNumberFormat="1" applyFont="1" applyBorder="1"/>
    <xf numFmtId="164" fontId="825" fillId="0" borderId="1" xfId="0" applyNumberFormat="1" applyFont="1" applyBorder="1"/>
    <xf numFmtId="165" fontId="826" fillId="0" borderId="1" xfId="0" applyNumberFormat="1" applyFont="1" applyBorder="1"/>
    <xf numFmtId="0" fontId="827" fillId="0" borderId="1" xfId="0" applyFont="1" applyBorder="1" applyAlignment="1">
      <alignment horizontal="center" vertical="center" wrapText="1"/>
    </xf>
    <xf numFmtId="0" fontId="828" fillId="0" borderId="1" xfId="0" applyFont="1" applyBorder="1" applyAlignment="1">
      <alignment wrapText="1"/>
    </xf>
    <xf numFmtId="164" fontId="829" fillId="0" borderId="1" xfId="0" applyNumberFormat="1" applyFont="1" applyBorder="1"/>
    <xf numFmtId="164" fontId="830" fillId="0" borderId="1" xfId="0" applyNumberFormat="1" applyFont="1" applyBorder="1"/>
    <xf numFmtId="164" fontId="831" fillId="0" borderId="1" xfId="0" applyNumberFormat="1" applyFont="1" applyBorder="1"/>
    <xf numFmtId="165" fontId="832" fillId="0" borderId="1" xfId="0" applyNumberFormat="1" applyFont="1" applyBorder="1"/>
    <xf numFmtId="0" fontId="837" fillId="0" borderId="1" xfId="0" applyFont="1" applyBorder="1" applyAlignment="1">
      <alignment horizontal="center" vertical="center" wrapText="1"/>
    </xf>
    <xf numFmtId="0" fontId="838" fillId="0" borderId="1" xfId="0" applyFont="1" applyBorder="1" applyAlignment="1">
      <alignment horizontal="center" vertical="center" wrapText="1"/>
    </xf>
    <xf numFmtId="0" fontId="839" fillId="0" borderId="1" xfId="0" applyFont="1" applyBorder="1" applyAlignment="1">
      <alignment horizontal="center" vertical="center" wrapText="1"/>
    </xf>
    <xf numFmtId="0" fontId="840" fillId="0" borderId="1" xfId="0" applyFont="1" applyBorder="1" applyAlignment="1">
      <alignment horizontal="center" vertical="center" wrapText="1"/>
    </xf>
    <xf numFmtId="0" fontId="841" fillId="0" borderId="1" xfId="0" applyFont="1" applyBorder="1" applyAlignment="1">
      <alignment horizontal="center" vertical="center" wrapText="1"/>
    </xf>
    <xf numFmtId="0" fontId="842" fillId="0" borderId="1" xfId="0" applyFont="1" applyBorder="1" applyAlignment="1">
      <alignment horizontal="center" vertical="center" wrapText="1"/>
    </xf>
    <xf numFmtId="0" fontId="843" fillId="0" borderId="1" xfId="0" applyFont="1" applyBorder="1" applyAlignment="1">
      <alignment horizontal="center" vertical="center" wrapText="1"/>
    </xf>
    <xf numFmtId="0" fontId="844" fillId="0" borderId="1" xfId="0" applyFont="1" applyBorder="1" applyAlignment="1">
      <alignment horizontal="center" vertical="center" wrapText="1"/>
    </xf>
    <xf numFmtId="0" fontId="845" fillId="0" borderId="1" xfId="0" applyFont="1" applyBorder="1" applyAlignment="1">
      <alignment horizontal="center" vertical="center" wrapText="1"/>
    </xf>
    <xf numFmtId="0" fontId="846" fillId="0" borderId="1" xfId="0" applyFont="1" applyBorder="1" applyAlignment="1">
      <alignment horizontal="center" vertical="center" wrapText="1"/>
    </xf>
    <xf numFmtId="0" fontId="847" fillId="0" borderId="1" xfId="0" applyFont="1" applyBorder="1" applyAlignment="1">
      <alignment horizontal="center" vertical="center" wrapText="1"/>
    </xf>
    <xf numFmtId="0" fontId="848" fillId="0" borderId="1" xfId="0" applyFont="1" applyBorder="1" applyAlignment="1">
      <alignment horizontal="center" vertical="center" wrapText="1"/>
    </xf>
    <xf numFmtId="0" fontId="849" fillId="0" borderId="1" xfId="0" applyFont="1" applyBorder="1" applyAlignment="1">
      <alignment horizontal="center" vertical="center" wrapText="1"/>
    </xf>
    <xf numFmtId="0" fontId="850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851" fillId="0" borderId="1" xfId="0" applyFont="1" applyBorder="1" applyAlignment="1">
      <alignment horizontal="center" vertical="center" wrapText="1"/>
    </xf>
    <xf numFmtId="0" fontId="852" fillId="0" borderId="1" xfId="0" applyFont="1" applyBorder="1" applyAlignment="1">
      <alignment wrapText="1"/>
    </xf>
    <xf numFmtId="164" fontId="853" fillId="0" borderId="1" xfId="0" applyNumberFormat="1" applyFont="1" applyBorder="1"/>
    <xf numFmtId="164" fontId="854" fillId="0" borderId="1" xfId="0" applyNumberFormat="1" applyFont="1" applyBorder="1"/>
    <xf numFmtId="164" fontId="855" fillId="0" borderId="1" xfId="0" applyNumberFormat="1" applyFont="1" applyBorder="1"/>
    <xf numFmtId="165" fontId="856" fillId="0" borderId="1" xfId="0" applyNumberFormat="1" applyFont="1" applyBorder="1"/>
    <xf numFmtId="0" fontId="857" fillId="0" borderId="1" xfId="0" applyFont="1" applyBorder="1" applyAlignment="1">
      <alignment horizontal="center" vertical="center" wrapText="1"/>
    </xf>
    <xf numFmtId="0" fontId="858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859" fillId="0" borderId="1" xfId="0" applyFont="1" applyBorder="1" applyAlignment="1">
      <alignment horizontal="center" vertical="center" wrapText="1"/>
    </xf>
    <xf numFmtId="0" fontId="860" fillId="0" borderId="1" xfId="0" applyFont="1" applyBorder="1" applyAlignment="1">
      <alignment wrapText="1"/>
    </xf>
    <xf numFmtId="164" fontId="861" fillId="0" borderId="1" xfId="0" applyNumberFormat="1" applyFont="1" applyBorder="1"/>
    <xf numFmtId="164" fontId="862" fillId="0" borderId="1" xfId="0" applyNumberFormat="1" applyFont="1" applyBorder="1"/>
    <xf numFmtId="164" fontId="863" fillId="0" borderId="1" xfId="0" applyNumberFormat="1" applyFont="1" applyBorder="1"/>
    <xf numFmtId="165" fontId="864" fillId="0" borderId="1" xfId="0" applyNumberFormat="1" applyFont="1" applyBorder="1"/>
    <xf numFmtId="0" fontId="865" fillId="0" borderId="1" xfId="0" applyFont="1" applyBorder="1" applyAlignment="1">
      <alignment horizontal="center" vertical="center" wrapText="1"/>
    </xf>
    <xf numFmtId="0" fontId="866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867" fillId="0" borderId="1" xfId="0" applyFont="1" applyBorder="1" applyAlignment="1">
      <alignment horizontal="center" vertical="center" wrapText="1"/>
    </xf>
    <xf numFmtId="0" fontId="868" fillId="0" borderId="1" xfId="0" applyFont="1" applyBorder="1" applyAlignment="1">
      <alignment wrapText="1"/>
    </xf>
    <xf numFmtId="164" fontId="869" fillId="0" borderId="1" xfId="0" applyNumberFormat="1" applyFont="1" applyBorder="1"/>
    <xf numFmtId="164" fontId="870" fillId="0" borderId="1" xfId="0" applyNumberFormat="1" applyFont="1" applyBorder="1"/>
    <xf numFmtId="164" fontId="871" fillId="0" borderId="1" xfId="0" applyNumberFormat="1" applyFont="1" applyBorder="1"/>
    <xf numFmtId="165" fontId="872" fillId="0" borderId="1" xfId="0" applyNumberFormat="1" applyFont="1" applyBorder="1"/>
    <xf numFmtId="0" fontId="873" fillId="0" borderId="1" xfId="0" applyFont="1" applyBorder="1" applyAlignment="1">
      <alignment horizontal="center" vertical="center" wrapText="1"/>
    </xf>
    <xf numFmtId="0" fontId="874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875" fillId="0" borderId="1" xfId="0" applyFont="1" applyBorder="1" applyAlignment="1">
      <alignment horizontal="center" vertical="center" wrapText="1"/>
    </xf>
    <xf numFmtId="0" fontId="876" fillId="0" borderId="1" xfId="0" applyFont="1" applyBorder="1" applyAlignment="1">
      <alignment wrapText="1"/>
    </xf>
    <xf numFmtId="164" fontId="877" fillId="0" borderId="1" xfId="0" applyNumberFormat="1" applyFont="1" applyBorder="1"/>
    <xf numFmtId="164" fontId="878" fillId="0" borderId="1" xfId="0" applyNumberFormat="1" applyFont="1" applyBorder="1"/>
    <xf numFmtId="164" fontId="879" fillId="0" borderId="1" xfId="0" applyNumberFormat="1" applyFont="1" applyBorder="1"/>
    <xf numFmtId="165" fontId="880" fillId="0" borderId="1" xfId="0" applyNumberFormat="1" applyFont="1" applyBorder="1"/>
    <xf numFmtId="0" fontId="881" fillId="0" borderId="1" xfId="0" applyFont="1" applyBorder="1" applyAlignment="1">
      <alignment horizontal="center" vertical="center" wrapText="1"/>
    </xf>
    <xf numFmtId="0" fontId="882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883" fillId="0" borderId="1" xfId="0" applyFont="1" applyBorder="1" applyAlignment="1">
      <alignment horizontal="center" vertical="center" wrapText="1"/>
    </xf>
    <xf numFmtId="0" fontId="884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885" fillId="0" borderId="1" xfId="0" applyFont="1" applyBorder="1" applyAlignment="1">
      <alignment horizontal="center" vertical="center" wrapText="1"/>
    </xf>
    <xf numFmtId="0" fontId="886" fillId="0" borderId="1" xfId="0" applyFont="1" applyBorder="1" applyAlignment="1">
      <alignment wrapText="1"/>
    </xf>
    <xf numFmtId="164" fontId="887" fillId="0" borderId="1" xfId="0" applyNumberFormat="1" applyFont="1" applyBorder="1"/>
    <xf numFmtId="164" fontId="888" fillId="0" borderId="1" xfId="0" applyNumberFormat="1" applyFont="1" applyBorder="1"/>
    <xf numFmtId="164" fontId="889" fillId="0" borderId="1" xfId="0" applyNumberFormat="1" applyFont="1" applyBorder="1"/>
    <xf numFmtId="165" fontId="890" fillId="0" borderId="1" xfId="0" applyNumberFormat="1" applyFont="1" applyBorder="1"/>
    <xf numFmtId="0" fontId="891" fillId="0" borderId="1" xfId="0" applyFont="1" applyBorder="1" applyAlignment="1">
      <alignment horizontal="center" vertical="center" wrapText="1"/>
    </xf>
    <xf numFmtId="0" fontId="892" fillId="0" borderId="1" xfId="0" applyFont="1" applyBorder="1" applyAlignment="1">
      <alignment wrapText="1"/>
    </xf>
    <xf numFmtId="164" fontId="893" fillId="0" borderId="1" xfId="0" applyNumberFormat="1" applyFont="1" applyBorder="1"/>
    <xf numFmtId="164" fontId="894" fillId="0" borderId="1" xfId="0" applyNumberFormat="1" applyFont="1" applyBorder="1"/>
    <xf numFmtId="164" fontId="895" fillId="0" borderId="1" xfId="0" applyNumberFormat="1" applyFont="1" applyBorder="1"/>
    <xf numFmtId="165" fontId="896" fillId="0" borderId="1" xfId="0" applyNumberFormat="1" applyFont="1" applyBorder="1"/>
    <xf numFmtId="0" fontId="901" fillId="0" borderId="1" xfId="0" applyFont="1" applyBorder="1" applyAlignment="1">
      <alignment horizontal="center" vertical="center" wrapText="1"/>
    </xf>
    <xf numFmtId="0" fontId="902" fillId="0" borderId="1" xfId="0" applyFont="1" applyBorder="1" applyAlignment="1">
      <alignment horizontal="center" vertical="center" wrapText="1"/>
    </xf>
    <xf numFmtId="0" fontId="903" fillId="0" borderId="1" xfId="0" applyFont="1" applyBorder="1" applyAlignment="1">
      <alignment horizontal="center" vertical="center" wrapText="1"/>
    </xf>
    <xf numFmtId="0" fontId="904" fillId="0" borderId="1" xfId="0" applyFont="1" applyBorder="1" applyAlignment="1">
      <alignment horizontal="center" vertical="center" wrapText="1"/>
    </xf>
    <xf numFmtId="0" fontId="905" fillId="0" borderId="1" xfId="0" applyFont="1" applyBorder="1" applyAlignment="1">
      <alignment horizontal="center" vertical="center" wrapText="1"/>
    </xf>
    <xf numFmtId="0" fontId="906" fillId="0" borderId="1" xfId="0" applyFont="1" applyBorder="1" applyAlignment="1">
      <alignment horizontal="center" vertical="center" wrapText="1"/>
    </xf>
    <xf numFmtId="0" fontId="907" fillId="0" borderId="1" xfId="0" applyFont="1" applyBorder="1" applyAlignment="1">
      <alignment horizontal="center" vertical="center" wrapText="1"/>
    </xf>
    <xf numFmtId="0" fontId="908" fillId="0" borderId="1" xfId="0" applyFont="1" applyBorder="1" applyAlignment="1">
      <alignment horizontal="center" vertical="center" wrapText="1"/>
    </xf>
    <xf numFmtId="0" fontId="909" fillId="0" borderId="1" xfId="0" applyFont="1" applyBorder="1" applyAlignment="1">
      <alignment horizontal="center" vertical="center" wrapText="1"/>
    </xf>
    <xf numFmtId="0" fontId="910" fillId="0" borderId="1" xfId="0" applyFont="1" applyBorder="1" applyAlignment="1">
      <alignment horizontal="center" vertical="center" wrapText="1"/>
    </xf>
    <xf numFmtId="0" fontId="911" fillId="0" borderId="1" xfId="0" applyFont="1" applyBorder="1" applyAlignment="1">
      <alignment horizontal="center" vertical="center" wrapText="1"/>
    </xf>
    <xf numFmtId="0" fontId="912" fillId="0" borderId="1" xfId="0" applyFont="1" applyBorder="1" applyAlignment="1">
      <alignment horizontal="center" vertical="center" wrapText="1"/>
    </xf>
    <xf numFmtId="0" fontId="913" fillId="0" borderId="1" xfId="0" applyFont="1" applyBorder="1" applyAlignment="1">
      <alignment horizontal="center" vertical="center" wrapText="1"/>
    </xf>
    <xf numFmtId="0" fontId="914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915" fillId="0" borderId="1" xfId="0" applyFont="1" applyBorder="1" applyAlignment="1">
      <alignment horizontal="center" vertical="center" wrapText="1"/>
    </xf>
    <xf numFmtId="0" fontId="916" fillId="0" borderId="1" xfId="0" applyFont="1" applyBorder="1" applyAlignment="1">
      <alignment wrapText="1"/>
    </xf>
    <xf numFmtId="164" fontId="917" fillId="0" borderId="1" xfId="0" applyNumberFormat="1" applyFont="1" applyBorder="1"/>
    <xf numFmtId="164" fontId="918" fillId="0" borderId="1" xfId="0" applyNumberFormat="1" applyFont="1" applyBorder="1"/>
    <xf numFmtId="164" fontId="919" fillId="0" borderId="1" xfId="0" applyNumberFormat="1" applyFont="1" applyBorder="1"/>
    <xf numFmtId="165" fontId="920" fillId="0" borderId="1" xfId="0" applyNumberFormat="1" applyFont="1" applyBorder="1"/>
    <xf numFmtId="0" fontId="921" fillId="0" borderId="1" xfId="0" applyFont="1" applyBorder="1" applyAlignment="1">
      <alignment horizontal="center" vertical="center" wrapText="1"/>
    </xf>
    <xf numFmtId="0" fontId="922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923" fillId="0" borderId="1" xfId="0" applyFont="1" applyBorder="1" applyAlignment="1">
      <alignment horizontal="center" vertical="center" wrapText="1"/>
    </xf>
    <xf numFmtId="0" fontId="924" fillId="0" borderId="1" xfId="0" applyFont="1" applyBorder="1" applyAlignment="1">
      <alignment wrapText="1"/>
    </xf>
    <xf numFmtId="164" fontId="925" fillId="0" borderId="1" xfId="0" applyNumberFormat="1" applyFont="1" applyBorder="1"/>
    <xf numFmtId="164" fontId="926" fillId="0" borderId="1" xfId="0" applyNumberFormat="1" applyFont="1" applyBorder="1"/>
    <xf numFmtId="164" fontId="927" fillId="0" borderId="1" xfId="0" applyNumberFormat="1" applyFont="1" applyBorder="1"/>
    <xf numFmtId="165" fontId="928" fillId="0" borderId="1" xfId="0" applyNumberFormat="1" applyFont="1" applyBorder="1"/>
    <xf numFmtId="0" fontId="929" fillId="0" borderId="1" xfId="0" applyFont="1" applyBorder="1" applyAlignment="1">
      <alignment horizontal="center" vertical="center" wrapText="1"/>
    </xf>
    <xf numFmtId="0" fontId="930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931" fillId="0" borderId="1" xfId="0" applyFont="1" applyBorder="1" applyAlignment="1">
      <alignment horizontal="center" vertical="center" wrapText="1"/>
    </xf>
    <xf numFmtId="0" fontId="932" fillId="0" borderId="1" xfId="0" applyFont="1" applyBorder="1" applyAlignment="1">
      <alignment wrapText="1"/>
    </xf>
    <xf numFmtId="164" fontId="933" fillId="0" borderId="1" xfId="0" applyNumberFormat="1" applyFont="1" applyBorder="1"/>
    <xf numFmtId="164" fontId="934" fillId="0" borderId="1" xfId="0" applyNumberFormat="1" applyFont="1" applyBorder="1"/>
    <xf numFmtId="164" fontId="935" fillId="0" borderId="1" xfId="0" applyNumberFormat="1" applyFont="1" applyBorder="1"/>
    <xf numFmtId="165" fontId="936" fillId="0" borderId="1" xfId="0" applyNumberFormat="1" applyFont="1" applyBorder="1"/>
    <xf numFmtId="0" fontId="937" fillId="0" borderId="1" xfId="0" applyFont="1" applyBorder="1" applyAlignment="1">
      <alignment horizontal="center" vertical="center" wrapText="1"/>
    </xf>
    <xf numFmtId="0" fontId="938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939" fillId="0" borderId="1" xfId="0" applyFont="1" applyBorder="1" applyAlignment="1">
      <alignment horizontal="center" vertical="center" wrapText="1"/>
    </xf>
    <xf numFmtId="0" fontId="940" fillId="0" borderId="1" xfId="0" applyFont="1" applyBorder="1" applyAlignment="1">
      <alignment wrapText="1"/>
    </xf>
    <xf numFmtId="164" fontId="941" fillId="0" borderId="1" xfId="0" applyNumberFormat="1" applyFont="1" applyBorder="1"/>
    <xf numFmtId="164" fontId="942" fillId="0" borderId="1" xfId="0" applyNumberFormat="1" applyFont="1" applyBorder="1"/>
    <xf numFmtId="164" fontId="943" fillId="0" borderId="1" xfId="0" applyNumberFormat="1" applyFont="1" applyBorder="1"/>
    <xf numFmtId="165" fontId="944" fillId="0" borderId="1" xfId="0" applyNumberFormat="1" applyFont="1" applyBorder="1"/>
    <xf numFmtId="0" fontId="945" fillId="0" borderId="1" xfId="0" applyFont="1" applyBorder="1" applyAlignment="1">
      <alignment horizontal="center" vertical="center" wrapText="1"/>
    </xf>
    <xf numFmtId="0" fontId="946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947" fillId="0" borderId="1" xfId="0" applyFont="1" applyBorder="1" applyAlignment="1">
      <alignment horizontal="center" vertical="center" wrapText="1"/>
    </xf>
    <xf numFmtId="0" fontId="948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949" fillId="0" borderId="1" xfId="0" applyFont="1" applyBorder="1" applyAlignment="1">
      <alignment horizontal="center" vertical="center" wrapText="1"/>
    </xf>
    <xf numFmtId="0" fontId="950" fillId="0" borderId="1" xfId="0" applyFont="1" applyBorder="1" applyAlignment="1">
      <alignment wrapText="1"/>
    </xf>
    <xf numFmtId="164" fontId="951" fillId="0" borderId="1" xfId="0" applyNumberFormat="1" applyFont="1" applyBorder="1"/>
    <xf numFmtId="164" fontId="952" fillId="0" borderId="1" xfId="0" applyNumberFormat="1" applyFont="1" applyBorder="1"/>
    <xf numFmtId="164" fontId="953" fillId="0" borderId="1" xfId="0" applyNumberFormat="1" applyFont="1" applyBorder="1"/>
    <xf numFmtId="165" fontId="954" fillId="0" borderId="1" xfId="0" applyNumberFormat="1" applyFont="1" applyBorder="1"/>
    <xf numFmtId="0" fontId="955" fillId="0" borderId="1" xfId="0" applyFont="1" applyBorder="1" applyAlignment="1">
      <alignment horizontal="center" vertical="center" wrapText="1"/>
    </xf>
    <xf numFmtId="0" fontId="956" fillId="0" borderId="1" xfId="0" applyFont="1" applyBorder="1" applyAlignment="1">
      <alignment wrapText="1"/>
    </xf>
    <xf numFmtId="164" fontId="957" fillId="0" borderId="1" xfId="0" applyNumberFormat="1" applyFont="1" applyBorder="1"/>
    <xf numFmtId="164" fontId="958" fillId="0" borderId="1" xfId="0" applyNumberFormat="1" applyFont="1" applyBorder="1"/>
    <xf numFmtId="164" fontId="959" fillId="0" borderId="1" xfId="0" applyNumberFormat="1" applyFont="1" applyBorder="1"/>
    <xf numFmtId="165" fontId="960" fillId="0" borderId="1" xfId="0" applyNumberFormat="1" applyFont="1" applyBorder="1"/>
    <xf numFmtId="0" fontId="965" fillId="0" borderId="1" xfId="0" applyFont="1" applyBorder="1" applyAlignment="1">
      <alignment horizontal="center" vertical="center" wrapText="1"/>
    </xf>
    <xf numFmtId="0" fontId="966" fillId="0" borderId="1" xfId="0" applyFont="1" applyBorder="1" applyAlignment="1">
      <alignment horizontal="center" vertical="center" wrapText="1"/>
    </xf>
    <xf numFmtId="0" fontId="967" fillId="0" borderId="1" xfId="0" applyFont="1" applyBorder="1" applyAlignment="1">
      <alignment horizontal="center" vertical="center" wrapText="1"/>
    </xf>
    <xf numFmtId="0" fontId="968" fillId="0" borderId="1" xfId="0" applyFont="1" applyBorder="1" applyAlignment="1">
      <alignment horizontal="center" vertical="center" wrapText="1"/>
    </xf>
    <xf numFmtId="0" fontId="969" fillId="0" borderId="1" xfId="0" applyFont="1" applyBorder="1" applyAlignment="1">
      <alignment horizontal="center" vertical="center" wrapText="1"/>
    </xf>
    <xf numFmtId="0" fontId="970" fillId="0" borderId="1" xfId="0" applyFont="1" applyBorder="1" applyAlignment="1">
      <alignment horizontal="center" vertical="center" wrapText="1"/>
    </xf>
    <xf numFmtId="0" fontId="971" fillId="0" borderId="1" xfId="0" applyFont="1" applyBorder="1" applyAlignment="1">
      <alignment horizontal="center" vertical="center" wrapText="1"/>
    </xf>
    <xf numFmtId="0" fontId="972" fillId="0" borderId="1" xfId="0" applyFont="1" applyBorder="1" applyAlignment="1">
      <alignment horizontal="center" vertical="center" wrapText="1"/>
    </xf>
    <xf numFmtId="0" fontId="973" fillId="0" borderId="1" xfId="0" applyFont="1" applyBorder="1" applyAlignment="1">
      <alignment horizontal="center" vertical="center" wrapText="1"/>
    </xf>
    <xf numFmtId="0" fontId="974" fillId="0" borderId="1" xfId="0" applyFont="1" applyBorder="1" applyAlignment="1">
      <alignment horizontal="center" vertical="center" wrapText="1"/>
    </xf>
    <xf numFmtId="0" fontId="975" fillId="0" borderId="1" xfId="0" applyFont="1" applyBorder="1" applyAlignment="1">
      <alignment horizontal="center" vertical="center" wrapText="1"/>
    </xf>
    <xf numFmtId="0" fontId="976" fillId="0" borderId="1" xfId="0" applyFont="1" applyBorder="1" applyAlignment="1">
      <alignment horizontal="center" vertical="center" wrapText="1"/>
    </xf>
    <xf numFmtId="0" fontId="977" fillId="0" borderId="1" xfId="0" applyFont="1" applyBorder="1" applyAlignment="1">
      <alignment horizontal="center" vertical="center" wrapText="1"/>
    </xf>
    <xf numFmtId="0" fontId="978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979" fillId="0" borderId="1" xfId="0" applyFont="1" applyBorder="1" applyAlignment="1">
      <alignment horizontal="center" vertical="center" wrapText="1"/>
    </xf>
    <xf numFmtId="0" fontId="980" fillId="0" borderId="1" xfId="0" applyFont="1" applyBorder="1" applyAlignment="1">
      <alignment wrapText="1"/>
    </xf>
    <xf numFmtId="164" fontId="981" fillId="0" borderId="1" xfId="0" applyNumberFormat="1" applyFont="1" applyBorder="1"/>
    <xf numFmtId="164" fontId="982" fillId="0" borderId="1" xfId="0" applyNumberFormat="1" applyFont="1" applyBorder="1"/>
    <xf numFmtId="164" fontId="983" fillId="0" borderId="1" xfId="0" applyNumberFormat="1" applyFont="1" applyBorder="1"/>
    <xf numFmtId="165" fontId="984" fillId="0" borderId="1" xfId="0" applyNumberFormat="1" applyFont="1" applyBorder="1"/>
    <xf numFmtId="0" fontId="985" fillId="0" borderId="1" xfId="0" applyFont="1" applyBorder="1" applyAlignment="1">
      <alignment horizontal="center" vertical="center" wrapText="1"/>
    </xf>
    <xf numFmtId="0" fontId="986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987" fillId="0" borderId="1" xfId="0" applyFont="1" applyBorder="1" applyAlignment="1">
      <alignment horizontal="center" vertical="center" wrapText="1"/>
    </xf>
    <xf numFmtId="0" fontId="988" fillId="0" borderId="1" xfId="0" applyFont="1" applyBorder="1" applyAlignment="1">
      <alignment wrapText="1"/>
    </xf>
    <xf numFmtId="164" fontId="989" fillId="0" borderId="1" xfId="0" applyNumberFormat="1" applyFont="1" applyBorder="1"/>
    <xf numFmtId="164" fontId="990" fillId="0" borderId="1" xfId="0" applyNumberFormat="1" applyFont="1" applyBorder="1"/>
    <xf numFmtId="164" fontId="991" fillId="0" borderId="1" xfId="0" applyNumberFormat="1" applyFont="1" applyBorder="1"/>
    <xf numFmtId="165" fontId="992" fillId="0" borderId="1" xfId="0" applyNumberFormat="1" applyFont="1" applyBorder="1"/>
    <xf numFmtId="0" fontId="993" fillId="0" borderId="1" xfId="0" applyFont="1" applyBorder="1" applyAlignment="1">
      <alignment horizontal="center" vertical="center" wrapText="1"/>
    </xf>
    <xf numFmtId="0" fontId="994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995" fillId="0" borderId="1" xfId="0" applyFont="1" applyBorder="1" applyAlignment="1">
      <alignment horizontal="center" vertical="center" wrapText="1"/>
    </xf>
    <xf numFmtId="0" fontId="996" fillId="0" borderId="1" xfId="0" applyFont="1" applyBorder="1" applyAlignment="1">
      <alignment wrapText="1"/>
    </xf>
    <xf numFmtId="164" fontId="997" fillId="0" borderId="1" xfId="0" applyNumberFormat="1" applyFont="1" applyBorder="1"/>
    <xf numFmtId="164" fontId="998" fillId="0" borderId="1" xfId="0" applyNumberFormat="1" applyFont="1" applyBorder="1"/>
    <xf numFmtId="164" fontId="999" fillId="0" borderId="1" xfId="0" applyNumberFormat="1" applyFont="1" applyBorder="1"/>
    <xf numFmtId="165" fontId="1000" fillId="0" borderId="1" xfId="0" applyNumberFormat="1" applyFont="1" applyBorder="1"/>
    <xf numFmtId="0" fontId="1001" fillId="0" borderId="1" xfId="0" applyFont="1" applyBorder="1" applyAlignment="1">
      <alignment horizontal="center" vertical="center" wrapText="1"/>
    </xf>
    <xf numFmtId="0" fontId="1002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003" fillId="0" borderId="1" xfId="0" applyFont="1" applyBorder="1" applyAlignment="1">
      <alignment horizontal="center" vertical="center" wrapText="1"/>
    </xf>
    <xf numFmtId="0" fontId="1004" fillId="0" borderId="1" xfId="0" applyFont="1" applyBorder="1" applyAlignment="1">
      <alignment wrapText="1"/>
    </xf>
    <xf numFmtId="164" fontId="1005" fillId="0" borderId="1" xfId="0" applyNumberFormat="1" applyFont="1" applyBorder="1"/>
    <xf numFmtId="164" fontId="1006" fillId="0" borderId="1" xfId="0" applyNumberFormat="1" applyFont="1" applyBorder="1"/>
    <xf numFmtId="164" fontId="1007" fillId="0" borderId="1" xfId="0" applyNumberFormat="1" applyFont="1" applyBorder="1"/>
    <xf numFmtId="165" fontId="1008" fillId="0" borderId="1" xfId="0" applyNumberFormat="1" applyFont="1" applyBorder="1"/>
    <xf numFmtId="0" fontId="1009" fillId="0" borderId="1" xfId="0" applyFont="1" applyBorder="1" applyAlignment="1">
      <alignment horizontal="center" vertical="center" wrapText="1"/>
    </xf>
    <xf numFmtId="0" fontId="1010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011" fillId="0" borderId="1" xfId="0" applyFont="1" applyBorder="1" applyAlignment="1">
      <alignment horizontal="center" vertical="center" wrapText="1"/>
    </xf>
    <xf numFmtId="0" fontId="1012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013" fillId="0" borderId="1" xfId="0" applyFont="1" applyBorder="1" applyAlignment="1">
      <alignment horizontal="center" vertical="center" wrapText="1"/>
    </xf>
    <xf numFmtId="0" fontId="1014" fillId="0" borderId="1" xfId="0" applyFont="1" applyBorder="1" applyAlignment="1">
      <alignment wrapText="1"/>
    </xf>
    <xf numFmtId="164" fontId="1015" fillId="0" borderId="1" xfId="0" applyNumberFormat="1" applyFont="1" applyBorder="1"/>
    <xf numFmtId="164" fontId="1016" fillId="0" borderId="1" xfId="0" applyNumberFormat="1" applyFont="1" applyBorder="1"/>
    <xf numFmtId="164" fontId="1017" fillId="0" borderId="1" xfId="0" applyNumberFormat="1" applyFont="1" applyBorder="1"/>
    <xf numFmtId="165" fontId="1018" fillId="0" borderId="1" xfId="0" applyNumberFormat="1" applyFont="1" applyBorder="1"/>
    <xf numFmtId="0" fontId="1019" fillId="0" borderId="1" xfId="0" applyFont="1" applyBorder="1" applyAlignment="1">
      <alignment horizontal="center" vertical="center" wrapText="1"/>
    </xf>
    <xf numFmtId="0" fontId="1020" fillId="0" borderId="1" xfId="0" applyFont="1" applyBorder="1" applyAlignment="1">
      <alignment wrapText="1"/>
    </xf>
    <xf numFmtId="164" fontId="1021" fillId="0" borderId="1" xfId="0" applyNumberFormat="1" applyFont="1" applyBorder="1"/>
    <xf numFmtId="164" fontId="1022" fillId="0" borderId="1" xfId="0" applyNumberFormat="1" applyFont="1" applyBorder="1"/>
    <xf numFmtId="164" fontId="1023" fillId="0" borderId="1" xfId="0" applyNumberFormat="1" applyFont="1" applyBorder="1"/>
    <xf numFmtId="165" fontId="1024" fillId="0" borderId="1" xfId="0" applyNumberFormat="1" applyFont="1" applyBorder="1"/>
    <xf numFmtId="0" fontId="1029" fillId="0" borderId="1" xfId="0" applyFont="1" applyBorder="1" applyAlignment="1">
      <alignment horizontal="center" vertical="center" wrapText="1"/>
    </xf>
    <xf numFmtId="0" fontId="1030" fillId="0" borderId="1" xfId="0" applyFont="1" applyBorder="1" applyAlignment="1">
      <alignment horizontal="center" vertical="center" wrapText="1"/>
    </xf>
    <xf numFmtId="0" fontId="1031" fillId="0" borderId="1" xfId="0" applyFont="1" applyBorder="1" applyAlignment="1">
      <alignment horizontal="center" vertical="center" wrapText="1"/>
    </xf>
    <xf numFmtId="0" fontId="1032" fillId="0" borderId="1" xfId="0" applyFont="1" applyBorder="1" applyAlignment="1">
      <alignment horizontal="center" vertical="center" wrapText="1"/>
    </xf>
    <xf numFmtId="0" fontId="1033" fillId="0" borderId="1" xfId="0" applyFont="1" applyBorder="1" applyAlignment="1">
      <alignment horizontal="center" vertical="center" wrapText="1"/>
    </xf>
    <xf numFmtId="0" fontId="1034" fillId="0" borderId="1" xfId="0" applyFont="1" applyBorder="1" applyAlignment="1">
      <alignment horizontal="center" vertical="center" wrapText="1"/>
    </xf>
    <xf numFmtId="0" fontId="1035" fillId="0" borderId="1" xfId="0" applyFont="1" applyBorder="1" applyAlignment="1">
      <alignment horizontal="center" vertical="center" wrapText="1"/>
    </xf>
    <xf numFmtId="0" fontId="1036" fillId="0" borderId="1" xfId="0" applyFont="1" applyBorder="1" applyAlignment="1">
      <alignment horizontal="center" vertical="center" wrapText="1"/>
    </xf>
    <xf numFmtId="0" fontId="1037" fillId="0" borderId="1" xfId="0" applyFont="1" applyBorder="1" applyAlignment="1">
      <alignment horizontal="center" vertical="center" wrapText="1"/>
    </xf>
    <xf numFmtId="0" fontId="1038" fillId="0" borderId="1" xfId="0" applyFont="1" applyBorder="1" applyAlignment="1">
      <alignment horizontal="center" vertical="center" wrapText="1"/>
    </xf>
    <xf numFmtId="0" fontId="1039" fillId="0" borderId="1" xfId="0" applyFont="1" applyBorder="1" applyAlignment="1">
      <alignment horizontal="center" vertical="center" wrapText="1"/>
    </xf>
    <xf numFmtId="0" fontId="1040" fillId="0" borderId="1" xfId="0" applyFont="1" applyBorder="1" applyAlignment="1">
      <alignment horizontal="center" vertical="center" wrapText="1"/>
    </xf>
    <xf numFmtId="0" fontId="1041" fillId="0" borderId="1" xfId="0" applyFont="1" applyBorder="1" applyAlignment="1">
      <alignment horizontal="center" vertical="center" wrapText="1"/>
    </xf>
    <xf numFmtId="0" fontId="1042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043" fillId="0" borderId="1" xfId="0" applyFont="1" applyBorder="1" applyAlignment="1">
      <alignment horizontal="center" vertical="center" wrapText="1"/>
    </xf>
    <xf numFmtId="0" fontId="1044" fillId="0" borderId="1" xfId="0" applyFont="1" applyBorder="1" applyAlignment="1">
      <alignment wrapText="1"/>
    </xf>
    <xf numFmtId="164" fontId="1045" fillId="0" borderId="1" xfId="0" applyNumberFormat="1" applyFont="1" applyBorder="1"/>
    <xf numFmtId="164" fontId="1046" fillId="0" borderId="1" xfId="0" applyNumberFormat="1" applyFont="1" applyBorder="1"/>
    <xf numFmtId="164" fontId="1047" fillId="0" borderId="1" xfId="0" applyNumberFormat="1" applyFont="1" applyBorder="1"/>
    <xf numFmtId="165" fontId="1048" fillId="0" borderId="1" xfId="0" applyNumberFormat="1" applyFont="1" applyBorder="1"/>
    <xf numFmtId="0" fontId="1049" fillId="0" borderId="1" xfId="0" applyFont="1" applyBorder="1" applyAlignment="1">
      <alignment horizontal="center" vertical="center" wrapText="1"/>
    </xf>
    <xf numFmtId="0" fontId="1050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051" fillId="0" borderId="1" xfId="0" applyFont="1" applyBorder="1" applyAlignment="1">
      <alignment horizontal="center" vertical="center" wrapText="1"/>
    </xf>
    <xf numFmtId="0" fontId="1052" fillId="0" borderId="1" xfId="0" applyFont="1" applyBorder="1" applyAlignment="1">
      <alignment wrapText="1"/>
    </xf>
    <xf numFmtId="164" fontId="1053" fillId="0" borderId="1" xfId="0" applyNumberFormat="1" applyFont="1" applyBorder="1"/>
    <xf numFmtId="164" fontId="1054" fillId="0" borderId="1" xfId="0" applyNumberFormat="1" applyFont="1" applyBorder="1"/>
    <xf numFmtId="164" fontId="1055" fillId="0" borderId="1" xfId="0" applyNumberFormat="1" applyFont="1" applyBorder="1"/>
    <xf numFmtId="165" fontId="1056" fillId="0" borderId="1" xfId="0" applyNumberFormat="1" applyFont="1" applyBorder="1"/>
    <xf numFmtId="0" fontId="1057" fillId="0" borderId="1" xfId="0" applyFont="1" applyBorder="1" applyAlignment="1">
      <alignment horizontal="center" vertical="center" wrapText="1"/>
    </xf>
    <xf numFmtId="0" fontId="1058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059" fillId="0" borderId="1" xfId="0" applyFont="1" applyBorder="1" applyAlignment="1">
      <alignment horizontal="center" vertical="center" wrapText="1"/>
    </xf>
    <xf numFmtId="0" fontId="1060" fillId="0" borderId="1" xfId="0" applyFont="1" applyBorder="1" applyAlignment="1">
      <alignment wrapText="1"/>
    </xf>
    <xf numFmtId="164" fontId="1061" fillId="0" borderId="1" xfId="0" applyNumberFormat="1" applyFont="1" applyBorder="1"/>
    <xf numFmtId="164" fontId="1062" fillId="0" borderId="1" xfId="0" applyNumberFormat="1" applyFont="1" applyBorder="1"/>
    <xf numFmtId="164" fontId="1063" fillId="0" borderId="1" xfId="0" applyNumberFormat="1" applyFont="1" applyBorder="1"/>
    <xf numFmtId="165" fontId="1064" fillId="0" borderId="1" xfId="0" applyNumberFormat="1" applyFont="1" applyBorder="1"/>
    <xf numFmtId="0" fontId="1065" fillId="0" borderId="1" xfId="0" applyFont="1" applyBorder="1" applyAlignment="1">
      <alignment horizontal="center" vertical="center" wrapText="1"/>
    </xf>
    <xf numFmtId="0" fontId="1066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067" fillId="0" borderId="1" xfId="0" applyFont="1" applyBorder="1" applyAlignment="1">
      <alignment horizontal="center" vertical="center" wrapText="1"/>
    </xf>
    <xf numFmtId="0" fontId="1068" fillId="0" borderId="1" xfId="0" applyFont="1" applyBorder="1" applyAlignment="1">
      <alignment wrapText="1"/>
    </xf>
    <xf numFmtId="164" fontId="1069" fillId="0" borderId="1" xfId="0" applyNumberFormat="1" applyFont="1" applyBorder="1"/>
    <xf numFmtId="164" fontId="1070" fillId="0" borderId="1" xfId="0" applyNumberFormat="1" applyFont="1" applyBorder="1"/>
    <xf numFmtId="164" fontId="1071" fillId="0" borderId="1" xfId="0" applyNumberFormat="1" applyFont="1" applyBorder="1"/>
    <xf numFmtId="165" fontId="1072" fillId="0" borderId="1" xfId="0" applyNumberFormat="1" applyFont="1" applyBorder="1"/>
    <xf numFmtId="0" fontId="1073" fillId="0" borderId="1" xfId="0" applyFont="1" applyBorder="1" applyAlignment="1">
      <alignment horizontal="center" vertical="center" wrapText="1"/>
    </xf>
    <xf numFmtId="0" fontId="1074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075" fillId="0" borderId="1" xfId="0" applyFont="1" applyBorder="1" applyAlignment="1">
      <alignment horizontal="center" vertical="center" wrapText="1"/>
    </xf>
    <xf numFmtId="0" fontId="1076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077" fillId="0" borderId="1" xfId="0" applyFont="1" applyBorder="1" applyAlignment="1">
      <alignment horizontal="center" vertical="center" wrapText="1"/>
    </xf>
    <xf numFmtId="0" fontId="1078" fillId="0" borderId="1" xfId="0" applyFont="1" applyBorder="1" applyAlignment="1">
      <alignment wrapText="1"/>
    </xf>
    <xf numFmtId="164" fontId="1079" fillId="0" borderId="1" xfId="0" applyNumberFormat="1" applyFont="1" applyBorder="1"/>
    <xf numFmtId="164" fontId="1080" fillId="0" borderId="1" xfId="0" applyNumberFormat="1" applyFont="1" applyBorder="1"/>
    <xf numFmtId="164" fontId="1081" fillId="0" borderId="1" xfId="0" applyNumberFormat="1" applyFont="1" applyBorder="1"/>
    <xf numFmtId="165" fontId="1082" fillId="0" borderId="1" xfId="0" applyNumberFormat="1" applyFont="1" applyBorder="1"/>
    <xf numFmtId="0" fontId="1083" fillId="0" borderId="1" xfId="0" applyFont="1" applyBorder="1" applyAlignment="1">
      <alignment horizontal="center" vertical="center" wrapText="1"/>
    </xf>
    <xf numFmtId="0" fontId="1084" fillId="0" borderId="1" xfId="0" applyFont="1" applyBorder="1" applyAlignment="1">
      <alignment wrapText="1"/>
    </xf>
    <xf numFmtId="164" fontId="1085" fillId="0" borderId="1" xfId="0" applyNumberFormat="1" applyFont="1" applyBorder="1"/>
    <xf numFmtId="164" fontId="1086" fillId="0" borderId="1" xfId="0" applyNumberFormat="1" applyFont="1" applyBorder="1"/>
    <xf numFmtId="164" fontId="1087" fillId="0" borderId="1" xfId="0" applyNumberFormat="1" applyFont="1" applyBorder="1"/>
    <xf numFmtId="165" fontId="1088" fillId="0" borderId="1" xfId="0" applyNumberFormat="1" applyFont="1" applyBorder="1"/>
    <xf numFmtId="0" fontId="1093" fillId="0" borderId="1" xfId="0" applyFont="1" applyBorder="1" applyAlignment="1">
      <alignment horizontal="center" vertical="center" wrapText="1"/>
    </xf>
    <xf numFmtId="0" fontId="1094" fillId="0" borderId="1" xfId="0" applyFont="1" applyBorder="1" applyAlignment="1">
      <alignment horizontal="center" vertical="center" wrapText="1"/>
    </xf>
    <xf numFmtId="0" fontId="1095" fillId="0" borderId="1" xfId="0" applyFont="1" applyBorder="1" applyAlignment="1">
      <alignment horizontal="center" vertical="center" wrapText="1"/>
    </xf>
    <xf numFmtId="0" fontId="1096" fillId="0" borderId="1" xfId="0" applyFont="1" applyBorder="1" applyAlignment="1">
      <alignment horizontal="center" vertical="center" wrapText="1"/>
    </xf>
    <xf numFmtId="0" fontId="1097" fillId="0" borderId="1" xfId="0" applyFont="1" applyBorder="1" applyAlignment="1">
      <alignment horizontal="center" vertical="center" wrapText="1"/>
    </xf>
    <xf numFmtId="0" fontId="1098" fillId="0" borderId="1" xfId="0" applyFont="1" applyBorder="1" applyAlignment="1">
      <alignment horizontal="center" vertical="center" wrapText="1"/>
    </xf>
    <xf numFmtId="0" fontId="1099" fillId="0" borderId="1" xfId="0" applyFont="1" applyBorder="1" applyAlignment="1">
      <alignment horizontal="center" vertical="center" wrapText="1"/>
    </xf>
    <xf numFmtId="0" fontId="1100" fillId="0" borderId="1" xfId="0" applyFont="1" applyBorder="1" applyAlignment="1">
      <alignment horizontal="center" vertical="center" wrapText="1"/>
    </xf>
    <xf numFmtId="0" fontId="1101" fillId="0" borderId="1" xfId="0" applyFont="1" applyBorder="1" applyAlignment="1">
      <alignment horizontal="center" vertical="center" wrapText="1"/>
    </xf>
    <xf numFmtId="0" fontId="1102" fillId="0" borderId="1" xfId="0" applyFont="1" applyBorder="1" applyAlignment="1">
      <alignment horizontal="center" vertical="center" wrapText="1"/>
    </xf>
    <xf numFmtId="0" fontId="1103" fillId="0" borderId="1" xfId="0" applyFont="1" applyBorder="1" applyAlignment="1">
      <alignment horizontal="center" vertical="center" wrapText="1"/>
    </xf>
    <xf numFmtId="0" fontId="1104" fillId="0" borderId="1" xfId="0" applyFont="1" applyBorder="1" applyAlignment="1">
      <alignment horizontal="center" vertical="center" wrapText="1"/>
    </xf>
    <xf numFmtId="0" fontId="1105" fillId="0" borderId="1" xfId="0" applyFont="1" applyBorder="1" applyAlignment="1">
      <alignment horizontal="center" vertical="center" wrapText="1"/>
    </xf>
    <xf numFmtId="0" fontId="1106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107" fillId="0" borderId="1" xfId="0" applyFont="1" applyBorder="1" applyAlignment="1">
      <alignment horizontal="center" vertical="center" wrapText="1"/>
    </xf>
    <xf numFmtId="0" fontId="1108" fillId="0" borderId="1" xfId="0" applyFont="1" applyBorder="1" applyAlignment="1">
      <alignment wrapText="1"/>
    </xf>
    <xf numFmtId="164" fontId="1109" fillId="0" borderId="1" xfId="0" applyNumberFormat="1" applyFont="1" applyBorder="1"/>
    <xf numFmtId="164" fontId="1110" fillId="0" borderId="1" xfId="0" applyNumberFormat="1" applyFont="1" applyBorder="1"/>
    <xf numFmtId="164" fontId="1111" fillId="0" borderId="1" xfId="0" applyNumberFormat="1" applyFont="1" applyBorder="1"/>
    <xf numFmtId="165" fontId="1112" fillId="0" borderId="1" xfId="0" applyNumberFormat="1" applyFont="1" applyBorder="1"/>
    <xf numFmtId="0" fontId="1113" fillId="0" borderId="1" xfId="0" applyFont="1" applyBorder="1" applyAlignment="1">
      <alignment horizontal="center" vertical="center" wrapText="1"/>
    </xf>
    <xf numFmtId="0" fontId="1114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115" fillId="0" borderId="1" xfId="0" applyFont="1" applyBorder="1" applyAlignment="1">
      <alignment horizontal="center" vertical="center" wrapText="1"/>
    </xf>
    <xf numFmtId="0" fontId="1116" fillId="0" borderId="1" xfId="0" applyFont="1" applyBorder="1" applyAlignment="1">
      <alignment wrapText="1"/>
    </xf>
    <xf numFmtId="164" fontId="1117" fillId="0" borderId="1" xfId="0" applyNumberFormat="1" applyFont="1" applyBorder="1"/>
    <xf numFmtId="164" fontId="1118" fillId="0" borderId="1" xfId="0" applyNumberFormat="1" applyFont="1" applyBorder="1"/>
    <xf numFmtId="164" fontId="1119" fillId="0" borderId="1" xfId="0" applyNumberFormat="1" applyFont="1" applyBorder="1"/>
    <xf numFmtId="165" fontId="1120" fillId="0" borderId="1" xfId="0" applyNumberFormat="1" applyFont="1" applyBorder="1"/>
    <xf numFmtId="0" fontId="1121" fillId="0" borderId="1" xfId="0" applyFont="1" applyBorder="1" applyAlignment="1">
      <alignment horizontal="center" vertical="center" wrapText="1"/>
    </xf>
    <xf numFmtId="0" fontId="1122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123" fillId="0" borderId="1" xfId="0" applyFont="1" applyBorder="1" applyAlignment="1">
      <alignment horizontal="center" vertical="center" wrapText="1"/>
    </xf>
    <xf numFmtId="0" fontId="1124" fillId="0" borderId="1" xfId="0" applyFont="1" applyBorder="1" applyAlignment="1">
      <alignment wrapText="1"/>
    </xf>
    <xf numFmtId="164" fontId="1125" fillId="0" borderId="1" xfId="0" applyNumberFormat="1" applyFont="1" applyBorder="1"/>
    <xf numFmtId="164" fontId="1126" fillId="0" borderId="1" xfId="0" applyNumberFormat="1" applyFont="1" applyBorder="1"/>
    <xf numFmtId="164" fontId="1127" fillId="0" borderId="1" xfId="0" applyNumberFormat="1" applyFont="1" applyBorder="1"/>
    <xf numFmtId="165" fontId="1128" fillId="0" borderId="1" xfId="0" applyNumberFormat="1" applyFont="1" applyBorder="1"/>
    <xf numFmtId="0" fontId="1129" fillId="0" borderId="1" xfId="0" applyFont="1" applyBorder="1" applyAlignment="1">
      <alignment horizontal="center" vertical="center" wrapText="1"/>
    </xf>
    <xf numFmtId="0" fontId="1130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131" fillId="0" borderId="1" xfId="0" applyFont="1" applyBorder="1" applyAlignment="1">
      <alignment horizontal="center" vertical="center" wrapText="1"/>
    </xf>
    <xf numFmtId="0" fontId="1132" fillId="0" borderId="1" xfId="0" applyFont="1" applyBorder="1" applyAlignment="1">
      <alignment wrapText="1"/>
    </xf>
    <xf numFmtId="164" fontId="1133" fillId="0" borderId="1" xfId="0" applyNumberFormat="1" applyFont="1" applyBorder="1"/>
    <xf numFmtId="164" fontId="1134" fillId="0" borderId="1" xfId="0" applyNumberFormat="1" applyFont="1" applyBorder="1"/>
    <xf numFmtId="164" fontId="1135" fillId="0" borderId="1" xfId="0" applyNumberFormat="1" applyFont="1" applyBorder="1"/>
    <xf numFmtId="165" fontId="1136" fillId="0" borderId="1" xfId="0" applyNumberFormat="1" applyFont="1" applyBorder="1"/>
    <xf numFmtId="0" fontId="1137" fillId="0" borderId="1" xfId="0" applyFont="1" applyBorder="1" applyAlignment="1">
      <alignment horizontal="center" vertical="center" wrapText="1"/>
    </xf>
    <xf numFmtId="0" fontId="1138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139" fillId="0" borderId="1" xfId="0" applyFont="1" applyBorder="1" applyAlignment="1">
      <alignment horizontal="center" vertical="center" wrapText="1"/>
    </xf>
    <xf numFmtId="0" fontId="1140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141" fillId="0" borderId="1" xfId="0" applyFont="1" applyBorder="1" applyAlignment="1">
      <alignment horizontal="center" vertical="center" wrapText="1"/>
    </xf>
    <xf numFmtId="0" fontId="1142" fillId="0" borderId="1" xfId="0" applyFont="1" applyBorder="1" applyAlignment="1">
      <alignment wrapText="1"/>
    </xf>
    <xf numFmtId="164" fontId="1143" fillId="0" borderId="1" xfId="0" applyNumberFormat="1" applyFont="1" applyBorder="1"/>
    <xf numFmtId="164" fontId="1144" fillId="0" borderId="1" xfId="0" applyNumberFormat="1" applyFont="1" applyBorder="1"/>
    <xf numFmtId="164" fontId="1145" fillId="0" borderId="1" xfId="0" applyNumberFormat="1" applyFont="1" applyBorder="1"/>
    <xf numFmtId="165" fontId="1146" fillId="0" borderId="1" xfId="0" applyNumberFormat="1" applyFont="1" applyBorder="1"/>
    <xf numFmtId="0" fontId="1147" fillId="0" borderId="1" xfId="0" applyFont="1" applyBorder="1" applyAlignment="1">
      <alignment horizontal="center" vertical="center" wrapText="1"/>
    </xf>
    <xf numFmtId="0" fontId="1148" fillId="0" borderId="1" xfId="0" applyFont="1" applyBorder="1" applyAlignment="1">
      <alignment wrapText="1"/>
    </xf>
    <xf numFmtId="164" fontId="1149" fillId="0" borderId="1" xfId="0" applyNumberFormat="1" applyFont="1" applyBorder="1"/>
    <xf numFmtId="164" fontId="1150" fillId="0" borderId="1" xfId="0" applyNumberFormat="1" applyFont="1" applyBorder="1"/>
    <xf numFmtId="164" fontId="1151" fillId="0" borderId="1" xfId="0" applyNumberFormat="1" applyFont="1" applyBorder="1"/>
    <xf numFmtId="165" fontId="1152" fillId="0" borderId="1" xfId="0" applyNumberFormat="1" applyFont="1" applyBorder="1"/>
    <xf numFmtId="0" fontId="1157" fillId="0" borderId="1" xfId="0" applyFont="1" applyBorder="1" applyAlignment="1">
      <alignment horizontal="center" vertical="center" wrapText="1"/>
    </xf>
    <xf numFmtId="0" fontId="1158" fillId="0" borderId="1" xfId="0" applyFont="1" applyBorder="1" applyAlignment="1">
      <alignment horizontal="center" vertical="center" wrapText="1"/>
    </xf>
    <xf numFmtId="0" fontId="1159" fillId="0" borderId="1" xfId="0" applyFont="1" applyBorder="1" applyAlignment="1">
      <alignment horizontal="center" vertical="center" wrapText="1"/>
    </xf>
    <xf numFmtId="0" fontId="1160" fillId="0" borderId="1" xfId="0" applyFont="1" applyBorder="1" applyAlignment="1">
      <alignment horizontal="center" vertical="center" wrapText="1"/>
    </xf>
    <xf numFmtId="0" fontId="1161" fillId="0" borderId="1" xfId="0" applyFont="1" applyBorder="1" applyAlignment="1">
      <alignment horizontal="center" vertical="center" wrapText="1"/>
    </xf>
    <xf numFmtId="0" fontId="1162" fillId="0" borderId="1" xfId="0" applyFont="1" applyBorder="1" applyAlignment="1">
      <alignment horizontal="center" vertical="center" wrapText="1"/>
    </xf>
    <xf numFmtId="0" fontId="1163" fillId="0" borderId="1" xfId="0" applyFont="1" applyBorder="1" applyAlignment="1">
      <alignment horizontal="center" vertical="center" wrapText="1"/>
    </xf>
    <xf numFmtId="0" fontId="1164" fillId="0" borderId="1" xfId="0" applyFont="1" applyBorder="1" applyAlignment="1">
      <alignment horizontal="center" vertical="center" wrapText="1"/>
    </xf>
    <xf numFmtId="0" fontId="1165" fillId="0" borderId="1" xfId="0" applyFont="1" applyBorder="1" applyAlignment="1">
      <alignment horizontal="center" vertical="center" wrapText="1"/>
    </xf>
    <xf numFmtId="0" fontId="1166" fillId="0" borderId="1" xfId="0" applyFont="1" applyBorder="1" applyAlignment="1">
      <alignment horizontal="center" vertical="center" wrapText="1"/>
    </xf>
    <xf numFmtId="0" fontId="1167" fillId="0" borderId="1" xfId="0" applyFont="1" applyBorder="1" applyAlignment="1">
      <alignment horizontal="center" vertical="center" wrapText="1"/>
    </xf>
    <xf numFmtId="0" fontId="1168" fillId="0" borderId="1" xfId="0" applyFont="1" applyBorder="1" applyAlignment="1">
      <alignment horizontal="center" vertical="center" wrapText="1"/>
    </xf>
    <xf numFmtId="0" fontId="1169" fillId="0" borderId="1" xfId="0" applyFont="1" applyBorder="1" applyAlignment="1">
      <alignment horizontal="center" vertical="center" wrapText="1"/>
    </xf>
    <xf numFmtId="0" fontId="1170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171" fillId="0" borderId="1" xfId="0" applyFont="1" applyBorder="1" applyAlignment="1">
      <alignment horizontal="center" vertical="center" wrapText="1"/>
    </xf>
    <xf numFmtId="0" fontId="1172" fillId="0" borderId="1" xfId="0" applyFont="1" applyBorder="1" applyAlignment="1">
      <alignment wrapText="1"/>
    </xf>
    <xf numFmtId="164" fontId="1173" fillId="0" borderId="1" xfId="0" applyNumberFormat="1" applyFont="1" applyBorder="1"/>
    <xf numFmtId="164" fontId="1174" fillId="0" borderId="1" xfId="0" applyNumberFormat="1" applyFont="1" applyBorder="1"/>
    <xf numFmtId="164" fontId="1175" fillId="0" borderId="1" xfId="0" applyNumberFormat="1" applyFont="1" applyBorder="1"/>
    <xf numFmtId="165" fontId="1176" fillId="0" borderId="1" xfId="0" applyNumberFormat="1" applyFont="1" applyBorder="1"/>
    <xf numFmtId="0" fontId="1177" fillId="0" borderId="1" xfId="0" applyFont="1" applyBorder="1" applyAlignment="1">
      <alignment horizontal="center" vertical="center" wrapText="1"/>
    </xf>
    <xf numFmtId="0" fontId="1178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179" fillId="0" borderId="1" xfId="0" applyFont="1" applyBorder="1" applyAlignment="1">
      <alignment horizontal="center" vertical="center" wrapText="1"/>
    </xf>
    <xf numFmtId="0" fontId="1180" fillId="0" borderId="1" xfId="0" applyFont="1" applyBorder="1" applyAlignment="1">
      <alignment wrapText="1"/>
    </xf>
    <xf numFmtId="164" fontId="1181" fillId="0" borderId="1" xfId="0" applyNumberFormat="1" applyFont="1" applyBorder="1"/>
    <xf numFmtId="164" fontId="1182" fillId="0" borderId="1" xfId="0" applyNumberFormat="1" applyFont="1" applyBorder="1"/>
    <xf numFmtId="164" fontId="1183" fillId="0" borderId="1" xfId="0" applyNumberFormat="1" applyFont="1" applyBorder="1"/>
    <xf numFmtId="165" fontId="1184" fillId="0" borderId="1" xfId="0" applyNumberFormat="1" applyFont="1" applyBorder="1"/>
    <xf numFmtId="0" fontId="1185" fillId="0" borderId="1" xfId="0" applyFont="1" applyBorder="1" applyAlignment="1">
      <alignment horizontal="center" vertical="center" wrapText="1"/>
    </xf>
    <xf numFmtId="0" fontId="1186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187" fillId="0" borderId="1" xfId="0" applyFont="1" applyBorder="1" applyAlignment="1">
      <alignment horizontal="center" vertical="center" wrapText="1"/>
    </xf>
    <xf numFmtId="0" fontId="1188" fillId="0" borderId="1" xfId="0" applyFont="1" applyBorder="1" applyAlignment="1">
      <alignment wrapText="1"/>
    </xf>
    <xf numFmtId="164" fontId="1189" fillId="0" borderId="1" xfId="0" applyNumberFormat="1" applyFont="1" applyBorder="1"/>
    <xf numFmtId="164" fontId="1190" fillId="0" borderId="1" xfId="0" applyNumberFormat="1" applyFont="1" applyBorder="1"/>
    <xf numFmtId="164" fontId="1191" fillId="0" borderId="1" xfId="0" applyNumberFormat="1" applyFont="1" applyBorder="1"/>
    <xf numFmtId="165" fontId="1192" fillId="0" borderId="1" xfId="0" applyNumberFormat="1" applyFont="1" applyBorder="1"/>
    <xf numFmtId="0" fontId="1193" fillId="0" borderId="1" xfId="0" applyFont="1" applyBorder="1" applyAlignment="1">
      <alignment horizontal="center" vertical="center" wrapText="1"/>
    </xf>
    <xf numFmtId="0" fontId="1194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195" fillId="0" borderId="1" xfId="0" applyFont="1" applyBorder="1" applyAlignment="1">
      <alignment horizontal="center" vertical="center" wrapText="1"/>
    </xf>
    <xf numFmtId="0" fontId="1196" fillId="0" borderId="1" xfId="0" applyFont="1" applyBorder="1" applyAlignment="1">
      <alignment wrapText="1"/>
    </xf>
    <xf numFmtId="164" fontId="1197" fillId="0" borderId="1" xfId="0" applyNumberFormat="1" applyFont="1" applyBorder="1"/>
    <xf numFmtId="164" fontId="1198" fillId="0" borderId="1" xfId="0" applyNumberFormat="1" applyFont="1" applyBorder="1"/>
    <xf numFmtId="164" fontId="1199" fillId="0" borderId="1" xfId="0" applyNumberFormat="1" applyFont="1" applyBorder="1"/>
    <xf numFmtId="165" fontId="1200" fillId="0" borderId="1" xfId="0" applyNumberFormat="1" applyFont="1" applyBorder="1"/>
    <xf numFmtId="0" fontId="1201" fillId="0" borderId="1" xfId="0" applyFont="1" applyBorder="1" applyAlignment="1">
      <alignment horizontal="center" vertical="center" wrapText="1"/>
    </xf>
    <xf numFmtId="0" fontId="1202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203" fillId="0" borderId="1" xfId="0" applyFont="1" applyBorder="1" applyAlignment="1">
      <alignment horizontal="center" vertical="center" wrapText="1"/>
    </xf>
    <xf numFmtId="0" fontId="1204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205" fillId="0" borderId="1" xfId="0" applyFont="1" applyBorder="1" applyAlignment="1">
      <alignment horizontal="center" vertical="center" wrapText="1"/>
    </xf>
    <xf numFmtId="0" fontId="1206" fillId="0" borderId="1" xfId="0" applyFont="1" applyBorder="1" applyAlignment="1">
      <alignment wrapText="1"/>
    </xf>
    <xf numFmtId="164" fontId="1207" fillId="0" borderId="1" xfId="0" applyNumberFormat="1" applyFont="1" applyBorder="1"/>
    <xf numFmtId="164" fontId="1208" fillId="0" borderId="1" xfId="0" applyNumberFormat="1" applyFont="1" applyBorder="1"/>
    <xf numFmtId="164" fontId="1209" fillId="0" borderId="1" xfId="0" applyNumberFormat="1" applyFont="1" applyBorder="1"/>
    <xf numFmtId="165" fontId="1210" fillId="0" borderId="1" xfId="0" applyNumberFormat="1" applyFont="1" applyBorder="1"/>
    <xf numFmtId="0" fontId="1211" fillId="0" borderId="1" xfId="0" applyFont="1" applyBorder="1" applyAlignment="1">
      <alignment horizontal="center" vertical="center" wrapText="1"/>
    </xf>
    <xf numFmtId="0" fontId="1212" fillId="0" borderId="1" xfId="0" applyFont="1" applyBorder="1" applyAlignment="1">
      <alignment wrapText="1"/>
    </xf>
    <xf numFmtId="164" fontId="1213" fillId="0" borderId="1" xfId="0" applyNumberFormat="1" applyFont="1" applyBorder="1"/>
    <xf numFmtId="164" fontId="1214" fillId="0" borderId="1" xfId="0" applyNumberFormat="1" applyFont="1" applyBorder="1"/>
    <xf numFmtId="164" fontId="1215" fillId="0" borderId="1" xfId="0" applyNumberFormat="1" applyFont="1" applyBorder="1"/>
    <xf numFmtId="165" fontId="1216" fillId="0" borderId="1" xfId="0" applyNumberFormat="1" applyFont="1" applyBorder="1"/>
    <xf numFmtId="0" fontId="1221" fillId="0" borderId="1" xfId="0" applyFont="1" applyBorder="1" applyAlignment="1">
      <alignment horizontal="center" vertical="center" wrapText="1"/>
    </xf>
    <xf numFmtId="0" fontId="1222" fillId="0" borderId="1" xfId="0" applyFont="1" applyBorder="1" applyAlignment="1">
      <alignment horizontal="center" vertical="center" wrapText="1"/>
    </xf>
    <xf numFmtId="0" fontId="1223" fillId="0" borderId="1" xfId="0" applyFont="1" applyBorder="1" applyAlignment="1">
      <alignment horizontal="center" vertical="center" wrapText="1"/>
    </xf>
    <xf numFmtId="0" fontId="1224" fillId="0" borderId="1" xfId="0" applyFont="1" applyBorder="1" applyAlignment="1">
      <alignment horizontal="center" vertical="center" wrapText="1"/>
    </xf>
    <xf numFmtId="0" fontId="1225" fillId="0" borderId="1" xfId="0" applyFont="1" applyBorder="1" applyAlignment="1">
      <alignment horizontal="center" vertical="center" wrapText="1"/>
    </xf>
    <xf numFmtId="0" fontId="1226" fillId="0" borderId="1" xfId="0" applyFont="1" applyBorder="1" applyAlignment="1">
      <alignment horizontal="center" vertical="center" wrapText="1"/>
    </xf>
    <xf numFmtId="0" fontId="1227" fillId="0" borderId="1" xfId="0" applyFont="1" applyBorder="1" applyAlignment="1">
      <alignment horizontal="center" vertical="center" wrapText="1"/>
    </xf>
    <xf numFmtId="0" fontId="1228" fillId="0" borderId="1" xfId="0" applyFont="1" applyBorder="1" applyAlignment="1">
      <alignment horizontal="center" vertical="center" wrapText="1"/>
    </xf>
    <xf numFmtId="0" fontId="1229" fillId="0" borderId="1" xfId="0" applyFont="1" applyBorder="1" applyAlignment="1">
      <alignment horizontal="center" vertical="center" wrapText="1"/>
    </xf>
    <xf numFmtId="0" fontId="1230" fillId="0" borderId="1" xfId="0" applyFont="1" applyBorder="1" applyAlignment="1">
      <alignment horizontal="center" vertical="center" wrapText="1"/>
    </xf>
    <xf numFmtId="0" fontId="1231" fillId="0" borderId="1" xfId="0" applyFont="1" applyBorder="1" applyAlignment="1">
      <alignment horizontal="center" vertical="center" wrapText="1"/>
    </xf>
    <xf numFmtId="0" fontId="1232" fillId="0" borderId="1" xfId="0" applyFont="1" applyBorder="1" applyAlignment="1">
      <alignment horizontal="center" vertical="center" wrapText="1"/>
    </xf>
    <xf numFmtId="0" fontId="1233" fillId="0" borderId="1" xfId="0" applyFont="1" applyBorder="1" applyAlignment="1">
      <alignment horizontal="center" vertical="center" wrapText="1"/>
    </xf>
    <xf numFmtId="0" fontId="1234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235" fillId="0" borderId="1" xfId="0" applyFont="1" applyBorder="1" applyAlignment="1">
      <alignment horizontal="center" vertical="center" wrapText="1"/>
    </xf>
    <xf numFmtId="0" fontId="1236" fillId="0" borderId="1" xfId="0" applyFont="1" applyBorder="1" applyAlignment="1">
      <alignment wrapText="1"/>
    </xf>
    <xf numFmtId="164" fontId="1237" fillId="0" borderId="1" xfId="0" applyNumberFormat="1" applyFont="1" applyBorder="1"/>
    <xf numFmtId="164" fontId="1238" fillId="0" borderId="1" xfId="0" applyNumberFormat="1" applyFont="1" applyBorder="1"/>
    <xf numFmtId="164" fontId="1239" fillId="0" borderId="1" xfId="0" applyNumberFormat="1" applyFont="1" applyBorder="1"/>
    <xf numFmtId="165" fontId="1240" fillId="0" borderId="1" xfId="0" applyNumberFormat="1" applyFont="1" applyBorder="1"/>
    <xf numFmtId="0" fontId="1241" fillId="0" borderId="1" xfId="0" applyFont="1" applyBorder="1" applyAlignment="1">
      <alignment horizontal="center" vertical="center" wrapText="1"/>
    </xf>
    <xf numFmtId="0" fontId="1242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243" fillId="0" borderId="1" xfId="0" applyFont="1" applyBorder="1" applyAlignment="1">
      <alignment horizontal="center" vertical="center" wrapText="1"/>
    </xf>
    <xf numFmtId="0" fontId="1244" fillId="0" borderId="1" xfId="0" applyFont="1" applyBorder="1" applyAlignment="1">
      <alignment wrapText="1"/>
    </xf>
    <xf numFmtId="164" fontId="1245" fillId="0" borderId="1" xfId="0" applyNumberFormat="1" applyFont="1" applyBorder="1"/>
    <xf numFmtId="164" fontId="1246" fillId="0" borderId="1" xfId="0" applyNumberFormat="1" applyFont="1" applyBorder="1"/>
    <xf numFmtId="164" fontId="1247" fillId="0" borderId="1" xfId="0" applyNumberFormat="1" applyFont="1" applyBorder="1"/>
    <xf numFmtId="165" fontId="1248" fillId="0" borderId="1" xfId="0" applyNumberFormat="1" applyFont="1" applyBorder="1"/>
    <xf numFmtId="0" fontId="1249" fillId="0" borderId="1" xfId="0" applyFont="1" applyBorder="1" applyAlignment="1">
      <alignment horizontal="center" vertical="center" wrapText="1"/>
    </xf>
    <xf numFmtId="0" fontId="1250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251" fillId="0" borderId="1" xfId="0" applyFont="1" applyBorder="1" applyAlignment="1">
      <alignment horizontal="center" vertical="center" wrapText="1"/>
    </xf>
    <xf numFmtId="0" fontId="1252" fillId="0" borderId="1" xfId="0" applyFont="1" applyBorder="1" applyAlignment="1">
      <alignment wrapText="1"/>
    </xf>
    <xf numFmtId="164" fontId="1253" fillId="0" borderId="1" xfId="0" applyNumberFormat="1" applyFont="1" applyBorder="1"/>
    <xf numFmtId="164" fontId="1254" fillId="0" borderId="1" xfId="0" applyNumberFormat="1" applyFont="1" applyBorder="1"/>
    <xf numFmtId="164" fontId="1255" fillId="0" borderId="1" xfId="0" applyNumberFormat="1" applyFont="1" applyBorder="1"/>
    <xf numFmtId="165" fontId="1256" fillId="0" borderId="1" xfId="0" applyNumberFormat="1" applyFont="1" applyBorder="1"/>
    <xf numFmtId="0" fontId="1257" fillId="0" borderId="1" xfId="0" applyFont="1" applyBorder="1" applyAlignment="1">
      <alignment horizontal="center" vertical="center" wrapText="1"/>
    </xf>
    <xf numFmtId="0" fontId="1258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259" fillId="0" borderId="1" xfId="0" applyFont="1" applyBorder="1" applyAlignment="1">
      <alignment horizontal="center" vertical="center" wrapText="1"/>
    </xf>
    <xf numFmtId="0" fontId="1260" fillId="0" borderId="1" xfId="0" applyFont="1" applyBorder="1" applyAlignment="1">
      <alignment wrapText="1"/>
    </xf>
    <xf numFmtId="164" fontId="1261" fillId="0" borderId="1" xfId="0" applyNumberFormat="1" applyFont="1" applyBorder="1"/>
    <xf numFmtId="164" fontId="1262" fillId="0" borderId="1" xfId="0" applyNumberFormat="1" applyFont="1" applyBorder="1"/>
    <xf numFmtId="164" fontId="1263" fillId="0" borderId="1" xfId="0" applyNumberFormat="1" applyFont="1" applyBorder="1"/>
    <xf numFmtId="165" fontId="1264" fillId="0" borderId="1" xfId="0" applyNumberFormat="1" applyFont="1" applyBorder="1"/>
    <xf numFmtId="0" fontId="1265" fillId="0" borderId="1" xfId="0" applyFont="1" applyBorder="1" applyAlignment="1">
      <alignment horizontal="center" vertical="center" wrapText="1"/>
    </xf>
    <xf numFmtId="0" fontId="1266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267" fillId="0" borderId="1" xfId="0" applyFont="1" applyBorder="1" applyAlignment="1">
      <alignment horizontal="center" vertical="center" wrapText="1"/>
    </xf>
    <xf numFmtId="0" fontId="1268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269" fillId="0" borderId="1" xfId="0" applyFont="1" applyBorder="1" applyAlignment="1">
      <alignment horizontal="center" vertical="center" wrapText="1"/>
    </xf>
    <xf numFmtId="0" fontId="1270" fillId="0" borderId="1" xfId="0" applyFont="1" applyBorder="1" applyAlignment="1">
      <alignment wrapText="1"/>
    </xf>
    <xf numFmtId="164" fontId="1271" fillId="0" borderId="1" xfId="0" applyNumberFormat="1" applyFont="1" applyBorder="1"/>
    <xf numFmtId="164" fontId="1272" fillId="0" borderId="1" xfId="0" applyNumberFormat="1" applyFont="1" applyBorder="1"/>
    <xf numFmtId="164" fontId="1273" fillId="0" borderId="1" xfId="0" applyNumberFormat="1" applyFont="1" applyBorder="1"/>
    <xf numFmtId="165" fontId="1274" fillId="0" borderId="1" xfId="0" applyNumberFormat="1" applyFont="1" applyBorder="1"/>
    <xf numFmtId="0" fontId="1275" fillId="0" borderId="1" xfId="0" applyFont="1" applyBorder="1" applyAlignment="1">
      <alignment horizontal="center" vertical="center" wrapText="1"/>
    </xf>
    <xf numFmtId="0" fontId="1276" fillId="0" borderId="1" xfId="0" applyFont="1" applyBorder="1" applyAlignment="1">
      <alignment wrapText="1"/>
    </xf>
    <xf numFmtId="164" fontId="1277" fillId="0" borderId="1" xfId="0" applyNumberFormat="1" applyFont="1" applyBorder="1"/>
    <xf numFmtId="164" fontId="1278" fillId="0" borderId="1" xfId="0" applyNumberFormat="1" applyFont="1" applyBorder="1"/>
    <xf numFmtId="164" fontId="1279" fillId="0" borderId="1" xfId="0" applyNumberFormat="1" applyFont="1" applyBorder="1"/>
    <xf numFmtId="165" fontId="1280" fillId="0" borderId="1" xfId="0" applyNumberFormat="1" applyFont="1" applyBorder="1"/>
    <xf numFmtId="0" fontId="1285" fillId="0" borderId="1" xfId="0" applyFont="1" applyBorder="1" applyAlignment="1">
      <alignment horizontal="center" vertical="center" wrapText="1"/>
    </xf>
    <xf numFmtId="0" fontId="1286" fillId="0" borderId="1" xfId="0" applyFont="1" applyBorder="1" applyAlignment="1">
      <alignment horizontal="center" vertical="center" wrapText="1"/>
    </xf>
    <xf numFmtId="0" fontId="1287" fillId="0" borderId="1" xfId="0" applyFont="1" applyBorder="1" applyAlignment="1">
      <alignment horizontal="center" vertical="center" wrapText="1"/>
    </xf>
    <xf numFmtId="0" fontId="1288" fillId="0" borderId="1" xfId="0" applyFont="1" applyBorder="1" applyAlignment="1">
      <alignment horizontal="center" vertical="center" wrapText="1"/>
    </xf>
    <xf numFmtId="0" fontId="1289" fillId="0" borderId="1" xfId="0" applyFont="1" applyBorder="1" applyAlignment="1">
      <alignment horizontal="center" vertical="center" wrapText="1"/>
    </xf>
    <xf numFmtId="0" fontId="1290" fillId="0" borderId="1" xfId="0" applyFont="1" applyBorder="1" applyAlignment="1">
      <alignment horizontal="center" vertical="center" wrapText="1"/>
    </xf>
    <xf numFmtId="0" fontId="1291" fillId="0" borderId="1" xfId="0" applyFont="1" applyBorder="1" applyAlignment="1">
      <alignment horizontal="center" vertical="center" wrapText="1"/>
    </xf>
    <xf numFmtId="0" fontId="1292" fillId="0" borderId="1" xfId="0" applyFont="1" applyBorder="1" applyAlignment="1">
      <alignment horizontal="center" vertical="center" wrapText="1"/>
    </xf>
    <xf numFmtId="0" fontId="1293" fillId="0" borderId="1" xfId="0" applyFont="1" applyBorder="1" applyAlignment="1">
      <alignment horizontal="center" vertical="center" wrapText="1"/>
    </xf>
    <xf numFmtId="0" fontId="1294" fillId="0" borderId="1" xfId="0" applyFont="1" applyBorder="1" applyAlignment="1">
      <alignment horizontal="center" vertical="center" wrapText="1"/>
    </xf>
    <xf numFmtId="0" fontId="1295" fillId="0" borderId="1" xfId="0" applyFont="1" applyBorder="1" applyAlignment="1">
      <alignment horizontal="center" vertical="center" wrapText="1"/>
    </xf>
    <xf numFmtId="0" fontId="1296" fillId="0" borderId="1" xfId="0" applyFont="1" applyBorder="1" applyAlignment="1">
      <alignment horizontal="center" vertical="center" wrapText="1"/>
    </xf>
    <xf numFmtId="0" fontId="1297" fillId="0" borderId="1" xfId="0" applyFont="1" applyBorder="1" applyAlignment="1">
      <alignment horizontal="center" vertical="center" wrapText="1"/>
    </xf>
    <xf numFmtId="0" fontId="1298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299" fillId="0" borderId="1" xfId="0" applyFont="1" applyBorder="1" applyAlignment="1">
      <alignment horizontal="center" vertical="center" wrapText="1"/>
    </xf>
    <xf numFmtId="0" fontId="1300" fillId="0" borderId="1" xfId="0" applyFont="1" applyBorder="1" applyAlignment="1">
      <alignment wrapText="1"/>
    </xf>
    <xf numFmtId="164" fontId="1301" fillId="0" borderId="1" xfId="0" applyNumberFormat="1" applyFont="1" applyBorder="1"/>
    <xf numFmtId="164" fontId="1302" fillId="0" borderId="1" xfId="0" applyNumberFormat="1" applyFont="1" applyBorder="1"/>
    <xf numFmtId="164" fontId="1303" fillId="0" borderId="1" xfId="0" applyNumberFormat="1" applyFont="1" applyBorder="1"/>
    <xf numFmtId="165" fontId="1304" fillId="0" borderId="1" xfId="0" applyNumberFormat="1" applyFont="1" applyBorder="1"/>
    <xf numFmtId="0" fontId="1305" fillId="0" borderId="1" xfId="0" applyFont="1" applyBorder="1" applyAlignment="1">
      <alignment horizontal="center" vertical="center" wrapText="1"/>
    </xf>
    <xf numFmtId="0" fontId="1306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307" fillId="0" borderId="1" xfId="0" applyFont="1" applyBorder="1" applyAlignment="1">
      <alignment horizontal="center" vertical="center" wrapText="1"/>
    </xf>
    <xf numFmtId="0" fontId="1308" fillId="0" borderId="1" xfId="0" applyFont="1" applyBorder="1" applyAlignment="1">
      <alignment wrapText="1"/>
    </xf>
    <xf numFmtId="164" fontId="1309" fillId="0" borderId="1" xfId="0" applyNumberFormat="1" applyFont="1" applyBorder="1"/>
    <xf numFmtId="164" fontId="1310" fillId="0" borderId="1" xfId="0" applyNumberFormat="1" applyFont="1" applyBorder="1"/>
    <xf numFmtId="164" fontId="1311" fillId="0" borderId="1" xfId="0" applyNumberFormat="1" applyFont="1" applyBorder="1"/>
    <xf numFmtId="165" fontId="1312" fillId="0" borderId="1" xfId="0" applyNumberFormat="1" applyFont="1" applyBorder="1"/>
    <xf numFmtId="0" fontId="1313" fillId="0" borderId="1" xfId="0" applyFont="1" applyBorder="1" applyAlignment="1">
      <alignment horizontal="center" vertical="center" wrapText="1"/>
    </xf>
    <xf numFmtId="0" fontId="1314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315" fillId="0" borderId="1" xfId="0" applyFont="1" applyBorder="1" applyAlignment="1">
      <alignment horizontal="center" vertical="center" wrapText="1"/>
    </xf>
    <xf numFmtId="0" fontId="1316" fillId="0" borderId="1" xfId="0" applyFont="1" applyBorder="1" applyAlignment="1">
      <alignment wrapText="1"/>
    </xf>
    <xf numFmtId="164" fontId="1317" fillId="0" borderId="1" xfId="0" applyNumberFormat="1" applyFont="1" applyBorder="1"/>
    <xf numFmtId="164" fontId="1318" fillId="0" borderId="1" xfId="0" applyNumberFormat="1" applyFont="1" applyBorder="1"/>
    <xf numFmtId="164" fontId="1319" fillId="0" borderId="1" xfId="0" applyNumberFormat="1" applyFont="1" applyBorder="1"/>
    <xf numFmtId="165" fontId="1320" fillId="0" borderId="1" xfId="0" applyNumberFormat="1" applyFont="1" applyBorder="1"/>
    <xf numFmtId="0" fontId="1321" fillId="0" borderId="1" xfId="0" applyFont="1" applyBorder="1" applyAlignment="1">
      <alignment horizontal="center" vertical="center" wrapText="1"/>
    </xf>
    <xf numFmtId="0" fontId="1322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323" fillId="0" borderId="1" xfId="0" applyFont="1" applyBorder="1" applyAlignment="1">
      <alignment horizontal="center" vertical="center" wrapText="1"/>
    </xf>
    <xf numFmtId="0" fontId="1324" fillId="0" borderId="1" xfId="0" applyFont="1" applyBorder="1" applyAlignment="1">
      <alignment wrapText="1"/>
    </xf>
    <xf numFmtId="164" fontId="1325" fillId="0" borderId="1" xfId="0" applyNumberFormat="1" applyFont="1" applyBorder="1"/>
    <xf numFmtId="164" fontId="1326" fillId="0" borderId="1" xfId="0" applyNumberFormat="1" applyFont="1" applyBorder="1"/>
    <xf numFmtId="164" fontId="1327" fillId="0" borderId="1" xfId="0" applyNumberFormat="1" applyFont="1" applyBorder="1"/>
    <xf numFmtId="165" fontId="1328" fillId="0" borderId="1" xfId="0" applyNumberFormat="1" applyFont="1" applyBorder="1"/>
    <xf numFmtId="0" fontId="1329" fillId="0" borderId="1" xfId="0" applyFont="1" applyBorder="1" applyAlignment="1">
      <alignment horizontal="center" vertical="center" wrapText="1"/>
    </xf>
    <xf numFmtId="0" fontId="1330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331" fillId="0" borderId="1" xfId="0" applyFont="1" applyBorder="1" applyAlignment="1">
      <alignment horizontal="center" vertical="center" wrapText="1"/>
    </xf>
    <xf numFmtId="0" fontId="1332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333" fillId="0" borderId="1" xfId="0" applyFont="1" applyBorder="1" applyAlignment="1">
      <alignment horizontal="center" vertical="center" wrapText="1"/>
    </xf>
    <xf numFmtId="0" fontId="1334" fillId="0" borderId="1" xfId="0" applyFont="1" applyBorder="1" applyAlignment="1">
      <alignment wrapText="1"/>
    </xf>
    <xf numFmtId="164" fontId="1335" fillId="0" borderId="1" xfId="0" applyNumberFormat="1" applyFont="1" applyBorder="1"/>
    <xf numFmtId="164" fontId="1336" fillId="0" borderId="1" xfId="0" applyNumberFormat="1" applyFont="1" applyBorder="1"/>
    <xf numFmtId="164" fontId="1337" fillId="0" borderId="1" xfId="0" applyNumberFormat="1" applyFont="1" applyBorder="1"/>
    <xf numFmtId="165" fontId="1338" fillId="0" borderId="1" xfId="0" applyNumberFormat="1" applyFont="1" applyBorder="1"/>
    <xf numFmtId="0" fontId="1339" fillId="0" borderId="1" xfId="0" applyFont="1" applyBorder="1" applyAlignment="1">
      <alignment horizontal="center" vertical="center" wrapText="1"/>
    </xf>
    <xf numFmtId="0" fontId="1340" fillId="0" borderId="1" xfId="0" applyFont="1" applyBorder="1" applyAlignment="1">
      <alignment wrapText="1"/>
    </xf>
    <xf numFmtId="164" fontId="1341" fillId="0" borderId="1" xfId="0" applyNumberFormat="1" applyFont="1" applyBorder="1"/>
    <xf numFmtId="164" fontId="1342" fillId="0" borderId="1" xfId="0" applyNumberFormat="1" applyFont="1" applyBorder="1"/>
    <xf numFmtId="164" fontId="1343" fillId="0" borderId="1" xfId="0" applyNumberFormat="1" applyFont="1" applyBorder="1"/>
    <xf numFmtId="165" fontId="1344" fillId="0" borderId="1" xfId="0" applyNumberFormat="1" applyFont="1" applyBorder="1"/>
    <xf numFmtId="0" fontId="1349" fillId="0" borderId="1" xfId="0" applyFont="1" applyBorder="1" applyAlignment="1">
      <alignment horizontal="center" vertical="center" wrapText="1"/>
    </xf>
    <xf numFmtId="0" fontId="1350" fillId="0" borderId="1" xfId="0" applyFont="1" applyBorder="1" applyAlignment="1">
      <alignment horizontal="center" vertical="center" wrapText="1"/>
    </xf>
    <xf numFmtId="0" fontId="1351" fillId="0" borderId="1" xfId="0" applyFont="1" applyBorder="1" applyAlignment="1">
      <alignment horizontal="center" vertical="center" wrapText="1"/>
    </xf>
    <xf numFmtId="0" fontId="1352" fillId="0" borderId="1" xfId="0" applyFont="1" applyBorder="1" applyAlignment="1">
      <alignment horizontal="center" vertical="center" wrapText="1"/>
    </xf>
    <xf numFmtId="0" fontId="1353" fillId="0" borderId="1" xfId="0" applyFont="1" applyBorder="1" applyAlignment="1">
      <alignment horizontal="center" vertical="center" wrapText="1"/>
    </xf>
    <xf numFmtId="0" fontId="1354" fillId="0" borderId="1" xfId="0" applyFont="1" applyBorder="1" applyAlignment="1">
      <alignment horizontal="center" vertical="center" wrapText="1"/>
    </xf>
    <xf numFmtId="0" fontId="1355" fillId="0" borderId="1" xfId="0" applyFont="1" applyBorder="1" applyAlignment="1">
      <alignment horizontal="center" vertical="center" wrapText="1"/>
    </xf>
    <xf numFmtId="0" fontId="1356" fillId="0" borderId="1" xfId="0" applyFont="1" applyBorder="1" applyAlignment="1">
      <alignment horizontal="center" vertical="center" wrapText="1"/>
    </xf>
    <xf numFmtId="0" fontId="1357" fillId="0" borderId="1" xfId="0" applyFont="1" applyBorder="1" applyAlignment="1">
      <alignment horizontal="center" vertical="center" wrapText="1"/>
    </xf>
    <xf numFmtId="0" fontId="1358" fillId="0" borderId="1" xfId="0" applyFont="1" applyBorder="1" applyAlignment="1">
      <alignment horizontal="center" vertical="center" wrapText="1"/>
    </xf>
    <xf numFmtId="0" fontId="1359" fillId="0" borderId="1" xfId="0" applyFont="1" applyBorder="1" applyAlignment="1">
      <alignment horizontal="center" vertical="center" wrapText="1"/>
    </xf>
    <xf numFmtId="0" fontId="1360" fillId="0" borderId="1" xfId="0" applyFont="1" applyBorder="1" applyAlignment="1">
      <alignment horizontal="center" vertical="center" wrapText="1"/>
    </xf>
    <xf numFmtId="0" fontId="1361" fillId="0" borderId="1" xfId="0" applyFont="1" applyBorder="1" applyAlignment="1">
      <alignment horizontal="center" vertical="center" wrapText="1"/>
    </xf>
    <xf numFmtId="0" fontId="1362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363" fillId="0" borderId="1" xfId="0" applyFont="1" applyBorder="1" applyAlignment="1">
      <alignment horizontal="center" vertical="center" wrapText="1"/>
    </xf>
    <xf numFmtId="0" fontId="1364" fillId="0" borderId="1" xfId="0" applyFont="1" applyBorder="1" applyAlignment="1">
      <alignment wrapText="1"/>
    </xf>
    <xf numFmtId="164" fontId="1365" fillId="0" borderId="1" xfId="0" applyNumberFormat="1" applyFont="1" applyBorder="1"/>
    <xf numFmtId="164" fontId="1366" fillId="0" borderId="1" xfId="0" applyNumberFormat="1" applyFont="1" applyBorder="1"/>
    <xf numFmtId="164" fontId="1367" fillId="0" borderId="1" xfId="0" applyNumberFormat="1" applyFont="1" applyBorder="1"/>
    <xf numFmtId="165" fontId="1368" fillId="0" borderId="1" xfId="0" applyNumberFormat="1" applyFont="1" applyBorder="1"/>
    <xf numFmtId="0" fontId="1369" fillId="0" borderId="1" xfId="0" applyFont="1" applyBorder="1" applyAlignment="1">
      <alignment horizontal="center" vertical="center" wrapText="1"/>
    </xf>
    <xf numFmtId="0" fontId="1370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371" fillId="0" borderId="1" xfId="0" applyFont="1" applyBorder="1" applyAlignment="1">
      <alignment horizontal="center" vertical="center" wrapText="1"/>
    </xf>
    <xf numFmtId="0" fontId="1372" fillId="0" borderId="1" xfId="0" applyFont="1" applyBorder="1" applyAlignment="1">
      <alignment wrapText="1"/>
    </xf>
    <xf numFmtId="164" fontId="1373" fillId="0" borderId="1" xfId="0" applyNumberFormat="1" applyFont="1" applyBorder="1"/>
    <xf numFmtId="164" fontId="1374" fillId="0" borderId="1" xfId="0" applyNumberFormat="1" applyFont="1" applyBorder="1"/>
    <xf numFmtId="164" fontId="1375" fillId="0" borderId="1" xfId="0" applyNumberFormat="1" applyFont="1" applyBorder="1"/>
    <xf numFmtId="165" fontId="1376" fillId="0" borderId="1" xfId="0" applyNumberFormat="1" applyFont="1" applyBorder="1"/>
    <xf numFmtId="0" fontId="1377" fillId="0" borderId="1" xfId="0" applyFont="1" applyBorder="1" applyAlignment="1">
      <alignment horizontal="center" vertical="center" wrapText="1"/>
    </xf>
    <xf numFmtId="0" fontId="1378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379" fillId="0" borderId="1" xfId="0" applyFont="1" applyBorder="1" applyAlignment="1">
      <alignment horizontal="center" vertical="center" wrapText="1"/>
    </xf>
    <xf numFmtId="0" fontId="1380" fillId="0" borderId="1" xfId="0" applyFont="1" applyBorder="1" applyAlignment="1">
      <alignment wrapText="1"/>
    </xf>
    <xf numFmtId="164" fontId="1381" fillId="0" borderId="1" xfId="0" applyNumberFormat="1" applyFont="1" applyBorder="1"/>
    <xf numFmtId="164" fontId="1382" fillId="0" borderId="1" xfId="0" applyNumberFormat="1" applyFont="1" applyBorder="1"/>
    <xf numFmtId="164" fontId="1383" fillId="0" borderId="1" xfId="0" applyNumberFormat="1" applyFont="1" applyBorder="1"/>
    <xf numFmtId="165" fontId="1384" fillId="0" borderId="1" xfId="0" applyNumberFormat="1" applyFont="1" applyBorder="1"/>
    <xf numFmtId="0" fontId="1385" fillId="0" borderId="1" xfId="0" applyFont="1" applyBorder="1" applyAlignment="1">
      <alignment horizontal="center" vertical="center" wrapText="1"/>
    </xf>
    <xf numFmtId="0" fontId="1386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387" fillId="0" borderId="1" xfId="0" applyFont="1" applyBorder="1" applyAlignment="1">
      <alignment horizontal="center" vertical="center" wrapText="1"/>
    </xf>
    <xf numFmtId="0" fontId="1388" fillId="0" borderId="1" xfId="0" applyFont="1" applyBorder="1" applyAlignment="1">
      <alignment wrapText="1"/>
    </xf>
    <xf numFmtId="164" fontId="1389" fillId="0" borderId="1" xfId="0" applyNumberFormat="1" applyFont="1" applyBorder="1"/>
    <xf numFmtId="164" fontId="1390" fillId="0" borderId="1" xfId="0" applyNumberFormat="1" applyFont="1" applyBorder="1"/>
    <xf numFmtId="164" fontId="1391" fillId="0" borderId="1" xfId="0" applyNumberFormat="1" applyFont="1" applyBorder="1"/>
    <xf numFmtId="165" fontId="1392" fillId="0" borderId="1" xfId="0" applyNumberFormat="1" applyFont="1" applyBorder="1"/>
    <xf numFmtId="0" fontId="1393" fillId="0" borderId="1" xfId="0" applyFont="1" applyBorder="1" applyAlignment="1">
      <alignment horizontal="center" vertical="center" wrapText="1"/>
    </xf>
    <xf numFmtId="0" fontId="1394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395" fillId="0" borderId="1" xfId="0" applyFont="1" applyBorder="1" applyAlignment="1">
      <alignment horizontal="center" vertical="center" wrapText="1"/>
    </xf>
    <xf numFmtId="0" fontId="1396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397" fillId="0" borderId="1" xfId="0" applyFont="1" applyBorder="1" applyAlignment="1">
      <alignment horizontal="center" vertical="center" wrapText="1"/>
    </xf>
    <xf numFmtId="0" fontId="1398" fillId="0" borderId="1" xfId="0" applyFont="1" applyBorder="1" applyAlignment="1">
      <alignment wrapText="1"/>
    </xf>
    <xf numFmtId="164" fontId="1399" fillId="0" borderId="1" xfId="0" applyNumberFormat="1" applyFont="1" applyBorder="1"/>
    <xf numFmtId="164" fontId="1400" fillId="0" borderId="1" xfId="0" applyNumberFormat="1" applyFont="1" applyBorder="1"/>
    <xf numFmtId="164" fontId="1401" fillId="0" borderId="1" xfId="0" applyNumberFormat="1" applyFont="1" applyBorder="1"/>
    <xf numFmtId="165" fontId="1402" fillId="0" borderId="1" xfId="0" applyNumberFormat="1" applyFont="1" applyBorder="1"/>
    <xf numFmtId="0" fontId="1403" fillId="0" borderId="1" xfId="0" applyFont="1" applyBorder="1" applyAlignment="1">
      <alignment horizontal="center" vertical="center" wrapText="1"/>
    </xf>
    <xf numFmtId="0" fontId="1404" fillId="0" borderId="1" xfId="0" applyFont="1" applyBorder="1" applyAlignment="1">
      <alignment wrapText="1"/>
    </xf>
    <xf numFmtId="164" fontId="1405" fillId="0" borderId="1" xfId="0" applyNumberFormat="1" applyFont="1" applyBorder="1"/>
    <xf numFmtId="164" fontId="1406" fillId="0" borderId="1" xfId="0" applyNumberFormat="1" applyFont="1" applyBorder="1"/>
    <xf numFmtId="164" fontId="1407" fillId="0" borderId="1" xfId="0" applyNumberFormat="1" applyFont="1" applyBorder="1"/>
    <xf numFmtId="165" fontId="1408" fillId="0" borderId="1" xfId="0" applyNumberFormat="1" applyFont="1" applyBorder="1"/>
    <xf numFmtId="0" fontId="1413" fillId="0" borderId="1" xfId="0" applyFont="1" applyBorder="1" applyAlignment="1">
      <alignment horizontal="center" vertical="center" wrapText="1"/>
    </xf>
    <xf numFmtId="0" fontId="1414" fillId="0" borderId="1" xfId="0" applyFont="1" applyBorder="1" applyAlignment="1">
      <alignment horizontal="center" vertical="center" wrapText="1"/>
    </xf>
    <xf numFmtId="0" fontId="1415" fillId="0" borderId="1" xfId="0" applyFont="1" applyBorder="1" applyAlignment="1">
      <alignment horizontal="center" vertical="center" wrapText="1"/>
    </xf>
    <xf numFmtId="0" fontId="1416" fillId="0" borderId="1" xfId="0" applyFont="1" applyBorder="1" applyAlignment="1">
      <alignment horizontal="center" vertical="center" wrapText="1"/>
    </xf>
    <xf numFmtId="0" fontId="1417" fillId="0" borderId="1" xfId="0" applyFont="1" applyBorder="1" applyAlignment="1">
      <alignment horizontal="center" vertical="center" wrapText="1"/>
    </xf>
    <xf numFmtId="0" fontId="1418" fillId="0" borderId="1" xfId="0" applyFont="1" applyBorder="1" applyAlignment="1">
      <alignment horizontal="center" vertical="center" wrapText="1"/>
    </xf>
    <xf numFmtId="0" fontId="1419" fillId="0" borderId="1" xfId="0" applyFont="1" applyBorder="1" applyAlignment="1">
      <alignment horizontal="center" vertical="center" wrapText="1"/>
    </xf>
    <xf numFmtId="0" fontId="1420" fillId="0" borderId="1" xfId="0" applyFont="1" applyBorder="1" applyAlignment="1">
      <alignment horizontal="center" vertical="center" wrapText="1"/>
    </xf>
    <xf numFmtId="0" fontId="1421" fillId="0" borderId="1" xfId="0" applyFont="1" applyBorder="1" applyAlignment="1">
      <alignment horizontal="center" vertical="center" wrapText="1"/>
    </xf>
    <xf numFmtId="0" fontId="1422" fillId="0" borderId="1" xfId="0" applyFont="1" applyBorder="1" applyAlignment="1">
      <alignment horizontal="center" vertical="center" wrapText="1"/>
    </xf>
    <xf numFmtId="0" fontId="1423" fillId="0" borderId="1" xfId="0" applyFont="1" applyBorder="1" applyAlignment="1">
      <alignment horizontal="center" vertical="center" wrapText="1"/>
    </xf>
    <xf numFmtId="0" fontId="1424" fillId="0" borderId="1" xfId="0" applyFont="1" applyBorder="1" applyAlignment="1">
      <alignment horizontal="center" vertical="center" wrapText="1"/>
    </xf>
    <xf numFmtId="0" fontId="1425" fillId="0" borderId="1" xfId="0" applyFont="1" applyBorder="1" applyAlignment="1">
      <alignment horizontal="center" vertical="center" wrapText="1"/>
    </xf>
    <xf numFmtId="0" fontId="1426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427" fillId="0" borderId="1" xfId="0" applyFont="1" applyBorder="1" applyAlignment="1">
      <alignment horizontal="center" vertical="center" wrapText="1"/>
    </xf>
    <xf numFmtId="0" fontId="1428" fillId="0" borderId="1" xfId="0" applyFont="1" applyBorder="1" applyAlignment="1">
      <alignment wrapText="1"/>
    </xf>
    <xf numFmtId="164" fontId="1429" fillId="0" borderId="1" xfId="0" applyNumberFormat="1" applyFont="1" applyBorder="1"/>
    <xf numFmtId="164" fontId="1430" fillId="0" borderId="1" xfId="0" applyNumberFormat="1" applyFont="1" applyBorder="1"/>
    <xf numFmtId="164" fontId="1431" fillId="0" borderId="1" xfId="0" applyNumberFormat="1" applyFont="1" applyBorder="1"/>
    <xf numFmtId="165" fontId="1432" fillId="0" borderId="1" xfId="0" applyNumberFormat="1" applyFont="1" applyBorder="1"/>
    <xf numFmtId="0" fontId="1433" fillId="0" borderId="1" xfId="0" applyFont="1" applyBorder="1" applyAlignment="1">
      <alignment horizontal="center" vertical="center" wrapText="1"/>
    </xf>
    <xf numFmtId="0" fontId="1434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435" fillId="0" borderId="1" xfId="0" applyFont="1" applyBorder="1" applyAlignment="1">
      <alignment horizontal="center" vertical="center" wrapText="1"/>
    </xf>
    <xf numFmtId="0" fontId="1436" fillId="0" borderId="1" xfId="0" applyFont="1" applyBorder="1" applyAlignment="1">
      <alignment wrapText="1"/>
    </xf>
    <xf numFmtId="164" fontId="1437" fillId="0" borderId="1" xfId="0" applyNumberFormat="1" applyFont="1" applyBorder="1"/>
    <xf numFmtId="164" fontId="1438" fillId="0" borderId="1" xfId="0" applyNumberFormat="1" applyFont="1" applyBorder="1"/>
    <xf numFmtId="164" fontId="1439" fillId="0" borderId="1" xfId="0" applyNumberFormat="1" applyFont="1" applyBorder="1"/>
    <xf numFmtId="165" fontId="1440" fillId="0" borderId="1" xfId="0" applyNumberFormat="1" applyFont="1" applyBorder="1"/>
    <xf numFmtId="0" fontId="1441" fillId="0" borderId="1" xfId="0" applyFont="1" applyBorder="1" applyAlignment="1">
      <alignment horizontal="center" vertical="center" wrapText="1"/>
    </xf>
    <xf numFmtId="0" fontId="1442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443" fillId="0" borderId="1" xfId="0" applyFont="1" applyBorder="1" applyAlignment="1">
      <alignment horizontal="center" vertical="center" wrapText="1"/>
    </xf>
    <xf numFmtId="0" fontId="1444" fillId="0" borderId="1" xfId="0" applyFont="1" applyBorder="1" applyAlignment="1">
      <alignment wrapText="1"/>
    </xf>
    <xf numFmtId="164" fontId="1445" fillId="0" borderId="1" xfId="0" applyNumberFormat="1" applyFont="1" applyBorder="1"/>
    <xf numFmtId="164" fontId="1446" fillId="0" borderId="1" xfId="0" applyNumberFormat="1" applyFont="1" applyBorder="1"/>
    <xf numFmtId="164" fontId="1447" fillId="0" borderId="1" xfId="0" applyNumberFormat="1" applyFont="1" applyBorder="1"/>
    <xf numFmtId="165" fontId="1448" fillId="0" borderId="1" xfId="0" applyNumberFormat="1" applyFont="1" applyBorder="1"/>
    <xf numFmtId="0" fontId="1449" fillId="0" borderId="1" xfId="0" applyFont="1" applyBorder="1" applyAlignment="1">
      <alignment horizontal="center" vertical="center" wrapText="1"/>
    </xf>
    <xf numFmtId="0" fontId="1450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451" fillId="0" borderId="1" xfId="0" applyFont="1" applyBorder="1" applyAlignment="1">
      <alignment horizontal="center" vertical="center" wrapText="1"/>
    </xf>
    <xf numFmtId="0" fontId="1452" fillId="0" borderId="1" xfId="0" applyFont="1" applyBorder="1" applyAlignment="1">
      <alignment wrapText="1"/>
    </xf>
    <xf numFmtId="164" fontId="1453" fillId="0" borderId="1" xfId="0" applyNumberFormat="1" applyFont="1" applyBorder="1"/>
    <xf numFmtId="164" fontId="1454" fillId="0" borderId="1" xfId="0" applyNumberFormat="1" applyFont="1" applyBorder="1"/>
    <xf numFmtId="164" fontId="1455" fillId="0" borderId="1" xfId="0" applyNumberFormat="1" applyFont="1" applyBorder="1"/>
    <xf numFmtId="165" fontId="1456" fillId="0" borderId="1" xfId="0" applyNumberFormat="1" applyFont="1" applyBorder="1"/>
    <xf numFmtId="0" fontId="1457" fillId="0" borderId="1" xfId="0" applyFont="1" applyBorder="1" applyAlignment="1">
      <alignment horizontal="center" vertical="center" wrapText="1"/>
    </xf>
    <xf numFmtId="0" fontId="1458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459" fillId="0" borderId="1" xfId="0" applyFont="1" applyBorder="1" applyAlignment="1">
      <alignment horizontal="center" vertical="center" wrapText="1"/>
    </xf>
    <xf numFmtId="0" fontId="1460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461" fillId="0" borderId="1" xfId="0" applyFont="1" applyBorder="1" applyAlignment="1">
      <alignment horizontal="center" vertical="center" wrapText="1"/>
    </xf>
    <xf numFmtId="0" fontId="1462" fillId="0" borderId="1" xfId="0" applyFont="1" applyBorder="1" applyAlignment="1">
      <alignment wrapText="1"/>
    </xf>
    <xf numFmtId="164" fontId="1463" fillId="0" borderId="1" xfId="0" applyNumberFormat="1" applyFont="1" applyBorder="1"/>
    <xf numFmtId="164" fontId="1464" fillId="0" borderId="1" xfId="0" applyNumberFormat="1" applyFont="1" applyBorder="1"/>
    <xf numFmtId="164" fontId="1465" fillId="0" borderId="1" xfId="0" applyNumberFormat="1" applyFont="1" applyBorder="1"/>
    <xf numFmtId="165" fontId="1466" fillId="0" borderId="1" xfId="0" applyNumberFormat="1" applyFont="1" applyBorder="1"/>
    <xf numFmtId="0" fontId="1467" fillId="0" borderId="1" xfId="0" applyFont="1" applyBorder="1" applyAlignment="1">
      <alignment horizontal="center" vertical="center" wrapText="1"/>
    </xf>
    <xf numFmtId="0" fontId="1468" fillId="0" borderId="1" xfId="0" applyFont="1" applyBorder="1" applyAlignment="1">
      <alignment wrapText="1"/>
    </xf>
    <xf numFmtId="164" fontId="1469" fillId="0" borderId="1" xfId="0" applyNumberFormat="1" applyFont="1" applyBorder="1"/>
    <xf numFmtId="164" fontId="1470" fillId="0" borderId="1" xfId="0" applyNumberFormat="1" applyFont="1" applyBorder="1"/>
    <xf numFmtId="164" fontId="1471" fillId="0" borderId="1" xfId="0" applyNumberFormat="1" applyFont="1" applyBorder="1"/>
    <xf numFmtId="165" fontId="1472" fillId="0" borderId="1" xfId="0" applyNumberFormat="1" applyFont="1" applyBorder="1"/>
    <xf numFmtId="0" fontId="1477" fillId="0" borderId="1" xfId="0" applyFont="1" applyBorder="1" applyAlignment="1">
      <alignment horizontal="center" vertical="center" wrapText="1"/>
    </xf>
    <xf numFmtId="0" fontId="1478" fillId="0" borderId="1" xfId="0" applyFont="1" applyBorder="1" applyAlignment="1">
      <alignment horizontal="center" vertical="center" wrapText="1"/>
    </xf>
    <xf numFmtId="0" fontId="1479" fillId="0" borderId="1" xfId="0" applyFont="1" applyBorder="1" applyAlignment="1">
      <alignment horizontal="center" vertical="center" wrapText="1"/>
    </xf>
    <xf numFmtId="0" fontId="1480" fillId="0" borderId="1" xfId="0" applyFont="1" applyBorder="1" applyAlignment="1">
      <alignment horizontal="center" vertical="center" wrapText="1"/>
    </xf>
    <xf numFmtId="0" fontId="1481" fillId="0" borderId="1" xfId="0" applyFont="1" applyBorder="1" applyAlignment="1">
      <alignment horizontal="center" vertical="center" wrapText="1"/>
    </xf>
    <xf numFmtId="0" fontId="1482" fillId="0" borderId="1" xfId="0" applyFont="1" applyBorder="1" applyAlignment="1">
      <alignment horizontal="center" vertical="center" wrapText="1"/>
    </xf>
    <xf numFmtId="0" fontId="1483" fillId="0" borderId="1" xfId="0" applyFont="1" applyBorder="1" applyAlignment="1">
      <alignment horizontal="center" vertical="center" wrapText="1"/>
    </xf>
    <xf numFmtId="0" fontId="1484" fillId="0" borderId="1" xfId="0" applyFont="1" applyBorder="1" applyAlignment="1">
      <alignment horizontal="center" vertical="center" wrapText="1"/>
    </xf>
    <xf numFmtId="0" fontId="1485" fillId="0" borderId="1" xfId="0" applyFont="1" applyBorder="1" applyAlignment="1">
      <alignment horizontal="center" vertical="center" wrapText="1"/>
    </xf>
    <xf numFmtId="0" fontId="1486" fillId="0" borderId="1" xfId="0" applyFont="1" applyBorder="1" applyAlignment="1">
      <alignment horizontal="center" vertical="center" wrapText="1"/>
    </xf>
    <xf numFmtId="0" fontId="1487" fillId="0" borderId="1" xfId="0" applyFont="1" applyBorder="1" applyAlignment="1">
      <alignment horizontal="center" vertical="center" wrapText="1"/>
    </xf>
    <xf numFmtId="0" fontId="1488" fillId="0" borderId="1" xfId="0" applyFont="1" applyBorder="1" applyAlignment="1">
      <alignment horizontal="center" vertical="center" wrapText="1"/>
    </xf>
    <xf numFmtId="0" fontId="1489" fillId="0" borderId="1" xfId="0" applyFont="1" applyBorder="1" applyAlignment="1">
      <alignment horizontal="center" vertical="center" wrapText="1"/>
    </xf>
    <xf numFmtId="0" fontId="1490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491" fillId="0" borderId="1" xfId="0" applyFont="1" applyBorder="1" applyAlignment="1">
      <alignment horizontal="center" vertical="center" wrapText="1"/>
    </xf>
    <xf numFmtId="0" fontId="1492" fillId="0" borderId="1" xfId="0" applyFont="1" applyBorder="1" applyAlignment="1">
      <alignment wrapText="1"/>
    </xf>
    <xf numFmtId="164" fontId="1493" fillId="0" borderId="1" xfId="0" applyNumberFormat="1" applyFont="1" applyBorder="1"/>
    <xf numFmtId="164" fontId="1494" fillId="0" borderId="1" xfId="0" applyNumberFormat="1" applyFont="1" applyBorder="1"/>
    <xf numFmtId="164" fontId="1495" fillId="0" borderId="1" xfId="0" applyNumberFormat="1" applyFont="1" applyBorder="1"/>
    <xf numFmtId="165" fontId="1496" fillId="0" borderId="1" xfId="0" applyNumberFormat="1" applyFont="1" applyBorder="1"/>
    <xf numFmtId="0" fontId="1497" fillId="0" borderId="1" xfId="0" applyFont="1" applyBorder="1" applyAlignment="1">
      <alignment horizontal="center" vertical="center" wrapText="1"/>
    </xf>
    <xf numFmtId="0" fontId="1498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499" fillId="0" borderId="1" xfId="0" applyFont="1" applyBorder="1" applyAlignment="1">
      <alignment horizontal="center" vertical="center" wrapText="1"/>
    </xf>
    <xf numFmtId="0" fontId="1500" fillId="0" borderId="1" xfId="0" applyFont="1" applyBorder="1" applyAlignment="1">
      <alignment wrapText="1"/>
    </xf>
    <xf numFmtId="164" fontId="1501" fillId="0" borderId="1" xfId="0" applyNumberFormat="1" applyFont="1" applyBorder="1"/>
    <xf numFmtId="164" fontId="1502" fillId="0" borderId="1" xfId="0" applyNumberFormat="1" applyFont="1" applyBorder="1"/>
    <xf numFmtId="164" fontId="1503" fillId="0" borderId="1" xfId="0" applyNumberFormat="1" applyFont="1" applyBorder="1"/>
    <xf numFmtId="165" fontId="1504" fillId="0" borderId="1" xfId="0" applyNumberFormat="1" applyFont="1" applyBorder="1"/>
    <xf numFmtId="0" fontId="1505" fillId="0" borderId="1" xfId="0" applyFont="1" applyBorder="1" applyAlignment="1">
      <alignment horizontal="center" vertical="center" wrapText="1"/>
    </xf>
    <xf numFmtId="0" fontId="1506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507" fillId="0" borderId="1" xfId="0" applyFont="1" applyBorder="1" applyAlignment="1">
      <alignment horizontal="center" vertical="center" wrapText="1"/>
    </xf>
    <xf numFmtId="0" fontId="1508" fillId="0" borderId="1" xfId="0" applyFont="1" applyBorder="1" applyAlignment="1">
      <alignment wrapText="1"/>
    </xf>
    <xf numFmtId="164" fontId="1509" fillId="0" borderId="1" xfId="0" applyNumberFormat="1" applyFont="1" applyBorder="1"/>
    <xf numFmtId="164" fontId="1510" fillId="0" borderId="1" xfId="0" applyNumberFormat="1" applyFont="1" applyBorder="1"/>
    <xf numFmtId="164" fontId="1511" fillId="0" borderId="1" xfId="0" applyNumberFormat="1" applyFont="1" applyBorder="1"/>
    <xf numFmtId="165" fontId="1512" fillId="0" borderId="1" xfId="0" applyNumberFormat="1" applyFont="1" applyBorder="1"/>
    <xf numFmtId="0" fontId="1513" fillId="0" borderId="1" xfId="0" applyFont="1" applyBorder="1" applyAlignment="1">
      <alignment horizontal="center" vertical="center" wrapText="1"/>
    </xf>
    <xf numFmtId="0" fontId="1514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515" fillId="0" borderId="1" xfId="0" applyFont="1" applyBorder="1" applyAlignment="1">
      <alignment horizontal="center" vertical="center" wrapText="1"/>
    </xf>
    <xf numFmtId="0" fontId="1516" fillId="0" borderId="1" xfId="0" applyFont="1" applyBorder="1" applyAlignment="1">
      <alignment wrapText="1"/>
    </xf>
    <xf numFmtId="164" fontId="1517" fillId="0" borderId="1" xfId="0" applyNumberFormat="1" applyFont="1" applyBorder="1"/>
    <xf numFmtId="164" fontId="1518" fillId="0" borderId="1" xfId="0" applyNumberFormat="1" applyFont="1" applyBorder="1"/>
    <xf numFmtId="164" fontId="1519" fillId="0" borderId="1" xfId="0" applyNumberFormat="1" applyFont="1" applyBorder="1"/>
    <xf numFmtId="165" fontId="1520" fillId="0" borderId="1" xfId="0" applyNumberFormat="1" applyFont="1" applyBorder="1"/>
    <xf numFmtId="0" fontId="1521" fillId="0" borderId="1" xfId="0" applyFont="1" applyBorder="1" applyAlignment="1">
      <alignment horizontal="center" vertical="center" wrapText="1"/>
    </xf>
    <xf numFmtId="0" fontId="1522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523" fillId="0" borderId="1" xfId="0" applyFont="1" applyBorder="1" applyAlignment="1">
      <alignment horizontal="center" vertical="center" wrapText="1"/>
    </xf>
    <xf numFmtId="0" fontId="1524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525" fillId="0" borderId="1" xfId="0" applyFont="1" applyBorder="1" applyAlignment="1">
      <alignment horizontal="center" vertical="center" wrapText="1"/>
    </xf>
    <xf numFmtId="0" fontId="1526" fillId="0" borderId="1" xfId="0" applyFont="1" applyBorder="1" applyAlignment="1">
      <alignment wrapText="1"/>
    </xf>
    <xf numFmtId="164" fontId="1527" fillId="0" borderId="1" xfId="0" applyNumberFormat="1" applyFont="1" applyBorder="1"/>
    <xf numFmtId="164" fontId="1528" fillId="0" borderId="1" xfId="0" applyNumberFormat="1" applyFont="1" applyBorder="1"/>
    <xf numFmtId="164" fontId="1529" fillId="0" borderId="1" xfId="0" applyNumberFormat="1" applyFont="1" applyBorder="1"/>
    <xf numFmtId="165" fontId="1530" fillId="0" borderId="1" xfId="0" applyNumberFormat="1" applyFont="1" applyBorder="1"/>
    <xf numFmtId="0" fontId="1531" fillId="0" borderId="1" xfId="0" applyFont="1" applyBorder="1" applyAlignment="1">
      <alignment horizontal="center" vertical="center" wrapText="1"/>
    </xf>
    <xf numFmtId="0" fontId="1532" fillId="0" borderId="1" xfId="0" applyFont="1" applyBorder="1" applyAlignment="1">
      <alignment wrapText="1"/>
    </xf>
    <xf numFmtId="164" fontId="1533" fillId="0" borderId="1" xfId="0" applyNumberFormat="1" applyFont="1" applyBorder="1"/>
    <xf numFmtId="164" fontId="1534" fillId="0" borderId="1" xfId="0" applyNumberFormat="1" applyFont="1" applyBorder="1"/>
    <xf numFmtId="164" fontId="1535" fillId="0" borderId="1" xfId="0" applyNumberFormat="1" applyFont="1" applyBorder="1"/>
    <xf numFmtId="165" fontId="1536" fillId="0" borderId="1" xfId="0" applyNumberFormat="1" applyFont="1" applyBorder="1"/>
    <xf numFmtId="0" fontId="1541" fillId="0" borderId="1" xfId="0" applyFont="1" applyBorder="1" applyAlignment="1">
      <alignment horizontal="center" vertical="center" wrapText="1"/>
    </xf>
    <xf numFmtId="0" fontId="1542" fillId="0" borderId="1" xfId="0" applyFont="1" applyBorder="1" applyAlignment="1">
      <alignment horizontal="center" vertical="center" wrapText="1"/>
    </xf>
    <xf numFmtId="0" fontId="1543" fillId="0" borderId="1" xfId="0" applyFont="1" applyBorder="1" applyAlignment="1">
      <alignment horizontal="center" vertical="center" wrapText="1"/>
    </xf>
    <xf numFmtId="0" fontId="1544" fillId="0" borderId="1" xfId="0" applyFont="1" applyBorder="1" applyAlignment="1">
      <alignment horizontal="center" vertical="center" wrapText="1"/>
    </xf>
    <xf numFmtId="0" fontId="1545" fillId="0" borderId="1" xfId="0" applyFont="1" applyBorder="1" applyAlignment="1">
      <alignment horizontal="center" vertical="center" wrapText="1"/>
    </xf>
    <xf numFmtId="0" fontId="1546" fillId="0" borderId="1" xfId="0" applyFont="1" applyBorder="1" applyAlignment="1">
      <alignment horizontal="center" vertical="center" wrapText="1"/>
    </xf>
    <xf numFmtId="0" fontId="1547" fillId="0" borderId="1" xfId="0" applyFont="1" applyBorder="1" applyAlignment="1">
      <alignment horizontal="center" vertical="center" wrapText="1"/>
    </xf>
    <xf numFmtId="0" fontId="1548" fillId="0" borderId="1" xfId="0" applyFont="1" applyBorder="1" applyAlignment="1">
      <alignment horizontal="center" vertical="center" wrapText="1"/>
    </xf>
    <xf numFmtId="0" fontId="1549" fillId="0" borderId="1" xfId="0" applyFont="1" applyBorder="1" applyAlignment="1">
      <alignment horizontal="center" vertical="center" wrapText="1"/>
    </xf>
    <xf numFmtId="0" fontId="1550" fillId="0" borderId="1" xfId="0" applyFont="1" applyBorder="1" applyAlignment="1">
      <alignment horizontal="center" vertical="center" wrapText="1"/>
    </xf>
    <xf numFmtId="0" fontId="1551" fillId="0" borderId="1" xfId="0" applyFont="1" applyBorder="1" applyAlignment="1">
      <alignment horizontal="center" vertical="center" wrapText="1"/>
    </xf>
    <xf numFmtId="0" fontId="1552" fillId="0" borderId="1" xfId="0" applyFont="1" applyBorder="1" applyAlignment="1">
      <alignment horizontal="center" vertical="center" wrapText="1"/>
    </xf>
    <xf numFmtId="0" fontId="1553" fillId="0" borderId="1" xfId="0" applyFont="1" applyBorder="1" applyAlignment="1">
      <alignment horizontal="center" vertical="center" wrapText="1"/>
    </xf>
    <xf numFmtId="0" fontId="1554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555" fillId="0" borderId="1" xfId="0" applyFont="1" applyBorder="1" applyAlignment="1">
      <alignment horizontal="center" vertical="center" wrapText="1"/>
    </xf>
    <xf numFmtId="0" fontId="1556" fillId="0" borderId="1" xfId="0" applyFont="1" applyBorder="1" applyAlignment="1">
      <alignment wrapText="1"/>
    </xf>
    <xf numFmtId="164" fontId="1557" fillId="0" borderId="1" xfId="0" applyNumberFormat="1" applyFont="1" applyBorder="1"/>
    <xf numFmtId="164" fontId="1558" fillId="0" borderId="1" xfId="0" applyNumberFormat="1" applyFont="1" applyBorder="1"/>
    <xf numFmtId="164" fontId="1559" fillId="0" borderId="1" xfId="0" applyNumberFormat="1" applyFont="1" applyBorder="1"/>
    <xf numFmtId="165" fontId="1560" fillId="0" borderId="1" xfId="0" applyNumberFormat="1" applyFont="1" applyBorder="1"/>
    <xf numFmtId="0" fontId="1561" fillId="0" borderId="1" xfId="0" applyFont="1" applyBorder="1" applyAlignment="1">
      <alignment horizontal="center" vertical="center" wrapText="1"/>
    </xf>
    <xf numFmtId="0" fontId="1562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563" fillId="0" borderId="1" xfId="0" applyFont="1" applyBorder="1" applyAlignment="1">
      <alignment horizontal="center" vertical="center" wrapText="1"/>
    </xf>
    <xf numFmtId="0" fontId="1564" fillId="0" borderId="1" xfId="0" applyFont="1" applyBorder="1" applyAlignment="1">
      <alignment wrapText="1"/>
    </xf>
    <xf numFmtId="164" fontId="1565" fillId="0" borderId="1" xfId="0" applyNumberFormat="1" applyFont="1" applyBorder="1"/>
    <xf numFmtId="164" fontId="1566" fillId="0" borderId="1" xfId="0" applyNumberFormat="1" applyFont="1" applyBorder="1"/>
    <xf numFmtId="164" fontId="1567" fillId="0" borderId="1" xfId="0" applyNumberFormat="1" applyFont="1" applyBorder="1"/>
    <xf numFmtId="165" fontId="1568" fillId="0" borderId="1" xfId="0" applyNumberFormat="1" applyFont="1" applyBorder="1"/>
    <xf numFmtId="0" fontId="1569" fillId="0" borderId="1" xfId="0" applyFont="1" applyBorder="1" applyAlignment="1">
      <alignment horizontal="center" vertical="center" wrapText="1"/>
    </xf>
    <xf numFmtId="0" fontId="1570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571" fillId="0" borderId="1" xfId="0" applyFont="1" applyBorder="1" applyAlignment="1">
      <alignment horizontal="center" vertical="center" wrapText="1"/>
    </xf>
    <xf numFmtId="0" fontId="1572" fillId="0" borderId="1" xfId="0" applyFont="1" applyBorder="1" applyAlignment="1">
      <alignment wrapText="1"/>
    </xf>
    <xf numFmtId="164" fontId="1573" fillId="0" borderId="1" xfId="0" applyNumberFormat="1" applyFont="1" applyBorder="1"/>
    <xf numFmtId="164" fontId="1574" fillId="0" borderId="1" xfId="0" applyNumberFormat="1" applyFont="1" applyBorder="1"/>
    <xf numFmtId="164" fontId="1575" fillId="0" borderId="1" xfId="0" applyNumberFormat="1" applyFont="1" applyBorder="1"/>
    <xf numFmtId="165" fontId="1576" fillId="0" borderId="1" xfId="0" applyNumberFormat="1" applyFont="1" applyBorder="1"/>
    <xf numFmtId="0" fontId="1577" fillId="0" borderId="1" xfId="0" applyFont="1" applyBorder="1" applyAlignment="1">
      <alignment horizontal="center" vertical="center" wrapText="1"/>
    </xf>
    <xf numFmtId="0" fontId="1578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579" fillId="0" borderId="1" xfId="0" applyFont="1" applyBorder="1" applyAlignment="1">
      <alignment horizontal="center" vertical="center" wrapText="1"/>
    </xf>
    <xf numFmtId="0" fontId="1580" fillId="0" borderId="1" xfId="0" applyFont="1" applyBorder="1" applyAlignment="1">
      <alignment wrapText="1"/>
    </xf>
    <xf numFmtId="164" fontId="1581" fillId="0" borderId="1" xfId="0" applyNumberFormat="1" applyFont="1" applyBorder="1"/>
    <xf numFmtId="164" fontId="1582" fillId="0" borderId="1" xfId="0" applyNumberFormat="1" applyFont="1" applyBorder="1"/>
    <xf numFmtId="164" fontId="1583" fillId="0" borderId="1" xfId="0" applyNumberFormat="1" applyFont="1" applyBorder="1"/>
    <xf numFmtId="165" fontId="1584" fillId="0" borderId="1" xfId="0" applyNumberFormat="1" applyFont="1" applyBorder="1"/>
    <xf numFmtId="0" fontId="1585" fillId="0" borderId="1" xfId="0" applyFont="1" applyBorder="1" applyAlignment="1">
      <alignment horizontal="center" vertical="center" wrapText="1"/>
    </xf>
    <xf numFmtId="0" fontId="1586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587" fillId="0" borderId="1" xfId="0" applyFont="1" applyBorder="1" applyAlignment="1">
      <alignment horizontal="center" vertical="center" wrapText="1"/>
    </xf>
    <xf numFmtId="0" fontId="1588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589" fillId="0" borderId="1" xfId="0" applyFont="1" applyBorder="1" applyAlignment="1">
      <alignment horizontal="center" vertical="center" wrapText="1"/>
    </xf>
    <xf numFmtId="0" fontId="1590" fillId="0" borderId="1" xfId="0" applyFont="1" applyBorder="1" applyAlignment="1">
      <alignment wrapText="1"/>
    </xf>
    <xf numFmtId="164" fontId="1591" fillId="0" borderId="1" xfId="0" applyNumberFormat="1" applyFont="1" applyBorder="1"/>
    <xf numFmtId="164" fontId="1592" fillId="0" borderId="1" xfId="0" applyNumberFormat="1" applyFont="1" applyBorder="1"/>
    <xf numFmtId="164" fontId="1593" fillId="0" borderId="1" xfId="0" applyNumberFormat="1" applyFont="1" applyBorder="1"/>
    <xf numFmtId="165" fontId="1594" fillId="0" borderId="1" xfId="0" applyNumberFormat="1" applyFont="1" applyBorder="1"/>
    <xf numFmtId="0" fontId="1595" fillId="0" borderId="1" xfId="0" applyFont="1" applyBorder="1" applyAlignment="1">
      <alignment horizontal="center" vertical="center" wrapText="1"/>
    </xf>
    <xf numFmtId="0" fontId="1596" fillId="0" borderId="1" xfId="0" applyFont="1" applyBorder="1" applyAlignment="1">
      <alignment wrapText="1"/>
    </xf>
    <xf numFmtId="164" fontId="1597" fillId="0" borderId="1" xfId="0" applyNumberFormat="1" applyFont="1" applyBorder="1"/>
    <xf numFmtId="164" fontId="1598" fillId="0" borderId="1" xfId="0" applyNumberFormat="1" applyFont="1" applyBorder="1"/>
    <xf numFmtId="164" fontId="1599" fillId="0" borderId="1" xfId="0" applyNumberFormat="1" applyFont="1" applyBorder="1"/>
    <xf numFmtId="165" fontId="1600" fillId="0" borderId="1" xfId="0" applyNumberFormat="1" applyFont="1" applyBorder="1"/>
    <xf numFmtId="0" fontId="1605" fillId="0" borderId="1" xfId="0" applyFont="1" applyBorder="1" applyAlignment="1">
      <alignment horizontal="center" vertical="center" wrapText="1"/>
    </xf>
    <xf numFmtId="0" fontId="1606" fillId="0" borderId="1" xfId="0" applyFont="1" applyBorder="1" applyAlignment="1">
      <alignment horizontal="center" vertical="center" wrapText="1"/>
    </xf>
    <xf numFmtId="0" fontId="1607" fillId="0" borderId="1" xfId="0" applyFont="1" applyBorder="1" applyAlignment="1">
      <alignment horizontal="center" vertical="center" wrapText="1"/>
    </xf>
    <xf numFmtId="0" fontId="1608" fillId="0" borderId="1" xfId="0" applyFont="1" applyBorder="1" applyAlignment="1">
      <alignment horizontal="center" vertical="center" wrapText="1"/>
    </xf>
    <xf numFmtId="0" fontId="1609" fillId="0" borderId="1" xfId="0" applyFont="1" applyBorder="1" applyAlignment="1">
      <alignment horizontal="center" vertical="center" wrapText="1"/>
    </xf>
    <xf numFmtId="0" fontId="1610" fillId="0" borderId="1" xfId="0" applyFont="1" applyBorder="1" applyAlignment="1">
      <alignment horizontal="center" vertical="center" wrapText="1"/>
    </xf>
    <xf numFmtId="0" fontId="1611" fillId="0" borderId="1" xfId="0" applyFont="1" applyBorder="1" applyAlignment="1">
      <alignment horizontal="center" vertical="center" wrapText="1"/>
    </xf>
    <xf numFmtId="0" fontId="1612" fillId="0" borderId="1" xfId="0" applyFont="1" applyBorder="1" applyAlignment="1">
      <alignment horizontal="center" vertical="center" wrapText="1"/>
    </xf>
    <xf numFmtId="0" fontId="1613" fillId="0" borderId="1" xfId="0" applyFont="1" applyBorder="1" applyAlignment="1">
      <alignment horizontal="center" vertical="center" wrapText="1"/>
    </xf>
    <xf numFmtId="0" fontId="1614" fillId="0" borderId="1" xfId="0" applyFont="1" applyBorder="1" applyAlignment="1">
      <alignment horizontal="center" vertical="center" wrapText="1"/>
    </xf>
    <xf numFmtId="0" fontId="1615" fillId="0" borderId="1" xfId="0" applyFont="1" applyBorder="1" applyAlignment="1">
      <alignment horizontal="center" vertical="center" wrapText="1"/>
    </xf>
    <xf numFmtId="0" fontId="1616" fillId="0" borderId="1" xfId="0" applyFont="1" applyBorder="1" applyAlignment="1">
      <alignment horizontal="center" vertical="center" wrapText="1"/>
    </xf>
    <xf numFmtId="0" fontId="1617" fillId="0" borderId="1" xfId="0" applyFont="1" applyBorder="1" applyAlignment="1">
      <alignment horizontal="center" vertical="center" wrapText="1"/>
    </xf>
    <xf numFmtId="0" fontId="1618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619" fillId="0" borderId="1" xfId="0" applyFont="1" applyBorder="1" applyAlignment="1">
      <alignment horizontal="center" vertical="center" wrapText="1"/>
    </xf>
    <xf numFmtId="0" fontId="1620" fillId="0" borderId="1" xfId="0" applyFont="1" applyBorder="1" applyAlignment="1">
      <alignment wrapText="1"/>
    </xf>
    <xf numFmtId="164" fontId="1621" fillId="0" borderId="1" xfId="0" applyNumberFormat="1" applyFont="1" applyBorder="1"/>
    <xf numFmtId="164" fontId="1622" fillId="0" borderId="1" xfId="0" applyNumberFormat="1" applyFont="1" applyBorder="1"/>
    <xf numFmtId="164" fontId="1623" fillId="0" borderId="1" xfId="0" applyNumberFormat="1" applyFont="1" applyBorder="1"/>
    <xf numFmtId="165" fontId="1624" fillId="0" borderId="1" xfId="0" applyNumberFormat="1" applyFont="1" applyBorder="1"/>
    <xf numFmtId="0" fontId="1625" fillId="0" borderId="1" xfId="0" applyFont="1" applyBorder="1" applyAlignment="1">
      <alignment horizontal="center" vertical="center" wrapText="1"/>
    </xf>
    <xf numFmtId="0" fontId="1626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627" fillId="0" borderId="1" xfId="0" applyFont="1" applyBorder="1" applyAlignment="1">
      <alignment horizontal="center" vertical="center" wrapText="1"/>
    </xf>
    <xf numFmtId="0" fontId="1628" fillId="0" borderId="1" xfId="0" applyFont="1" applyBorder="1" applyAlignment="1">
      <alignment wrapText="1"/>
    </xf>
    <xf numFmtId="164" fontId="1629" fillId="0" borderId="1" xfId="0" applyNumberFormat="1" applyFont="1" applyBorder="1"/>
    <xf numFmtId="164" fontId="1630" fillId="0" borderId="1" xfId="0" applyNumberFormat="1" applyFont="1" applyBorder="1"/>
    <xf numFmtId="164" fontId="1631" fillId="0" borderId="1" xfId="0" applyNumberFormat="1" applyFont="1" applyBorder="1"/>
    <xf numFmtId="165" fontId="1632" fillId="0" borderId="1" xfId="0" applyNumberFormat="1" applyFont="1" applyBorder="1"/>
    <xf numFmtId="0" fontId="1633" fillId="0" borderId="1" xfId="0" applyFont="1" applyBorder="1" applyAlignment="1">
      <alignment horizontal="center" vertical="center" wrapText="1"/>
    </xf>
    <xf numFmtId="0" fontId="1634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635" fillId="0" borderId="1" xfId="0" applyFont="1" applyBorder="1" applyAlignment="1">
      <alignment horizontal="center" vertical="center" wrapText="1"/>
    </xf>
    <xf numFmtId="0" fontId="1636" fillId="0" borderId="1" xfId="0" applyFont="1" applyBorder="1" applyAlignment="1">
      <alignment wrapText="1"/>
    </xf>
    <xf numFmtId="164" fontId="1637" fillId="0" borderId="1" xfId="0" applyNumberFormat="1" applyFont="1" applyBorder="1"/>
    <xf numFmtId="164" fontId="1638" fillId="0" borderId="1" xfId="0" applyNumberFormat="1" applyFont="1" applyBorder="1"/>
    <xf numFmtId="164" fontId="1639" fillId="0" borderId="1" xfId="0" applyNumberFormat="1" applyFont="1" applyBorder="1"/>
    <xf numFmtId="165" fontId="1640" fillId="0" borderId="1" xfId="0" applyNumberFormat="1" applyFont="1" applyBorder="1"/>
    <xf numFmtId="0" fontId="1641" fillId="0" borderId="1" xfId="0" applyFont="1" applyBorder="1" applyAlignment="1">
      <alignment horizontal="center" vertical="center" wrapText="1"/>
    </xf>
    <xf numFmtId="0" fontId="1642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643" fillId="0" borderId="1" xfId="0" applyFont="1" applyBorder="1" applyAlignment="1">
      <alignment horizontal="center" vertical="center" wrapText="1"/>
    </xf>
    <xf numFmtId="0" fontId="1644" fillId="0" borderId="1" xfId="0" applyFont="1" applyBorder="1" applyAlignment="1">
      <alignment wrapText="1"/>
    </xf>
    <xf numFmtId="164" fontId="1645" fillId="0" borderId="1" xfId="0" applyNumberFormat="1" applyFont="1" applyBorder="1"/>
    <xf numFmtId="164" fontId="1646" fillId="0" borderId="1" xfId="0" applyNumberFormat="1" applyFont="1" applyBorder="1"/>
    <xf numFmtId="164" fontId="1647" fillId="0" borderId="1" xfId="0" applyNumberFormat="1" applyFont="1" applyBorder="1"/>
    <xf numFmtId="165" fontId="1648" fillId="0" borderId="1" xfId="0" applyNumberFormat="1" applyFont="1" applyBorder="1"/>
    <xf numFmtId="0" fontId="1649" fillId="0" borderId="1" xfId="0" applyFont="1" applyBorder="1" applyAlignment="1">
      <alignment horizontal="center" vertical="center" wrapText="1"/>
    </xf>
    <xf numFmtId="0" fontId="1650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651" fillId="0" borderId="1" xfId="0" applyFont="1" applyBorder="1" applyAlignment="1">
      <alignment horizontal="center" vertical="center" wrapText="1"/>
    </xf>
    <xf numFmtId="0" fontId="1652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653" fillId="0" borderId="1" xfId="0" applyFont="1" applyBorder="1" applyAlignment="1">
      <alignment horizontal="center" vertical="center" wrapText="1"/>
    </xf>
    <xf numFmtId="0" fontId="1654" fillId="0" borderId="1" xfId="0" applyFont="1" applyBorder="1" applyAlignment="1">
      <alignment wrapText="1"/>
    </xf>
    <xf numFmtId="164" fontId="1655" fillId="0" borderId="1" xfId="0" applyNumberFormat="1" applyFont="1" applyBorder="1"/>
    <xf numFmtId="164" fontId="1656" fillId="0" borderId="1" xfId="0" applyNumberFormat="1" applyFont="1" applyBorder="1"/>
    <xf numFmtId="164" fontId="1657" fillId="0" borderId="1" xfId="0" applyNumberFormat="1" applyFont="1" applyBorder="1"/>
    <xf numFmtId="165" fontId="1658" fillId="0" borderId="1" xfId="0" applyNumberFormat="1" applyFont="1" applyBorder="1"/>
    <xf numFmtId="0" fontId="1659" fillId="0" borderId="1" xfId="0" applyFont="1" applyBorder="1" applyAlignment="1">
      <alignment horizontal="center" vertical="center" wrapText="1"/>
    </xf>
    <xf numFmtId="0" fontId="1660" fillId="0" borderId="1" xfId="0" applyFont="1" applyBorder="1" applyAlignment="1">
      <alignment wrapText="1"/>
    </xf>
    <xf numFmtId="164" fontId="1661" fillId="0" borderId="1" xfId="0" applyNumberFormat="1" applyFont="1" applyBorder="1"/>
    <xf numFmtId="164" fontId="1662" fillId="0" borderId="1" xfId="0" applyNumberFormat="1" applyFont="1" applyBorder="1"/>
    <xf numFmtId="164" fontId="1663" fillId="0" borderId="1" xfId="0" applyNumberFormat="1" applyFont="1" applyBorder="1"/>
    <xf numFmtId="165" fontId="1664" fillId="0" borderId="1" xfId="0" applyNumberFormat="1" applyFont="1" applyBorder="1"/>
    <xf numFmtId="0" fontId="1669" fillId="0" borderId="1" xfId="0" applyFont="1" applyBorder="1" applyAlignment="1">
      <alignment horizontal="center" vertical="center" wrapText="1"/>
    </xf>
    <xf numFmtId="0" fontId="1670" fillId="0" borderId="1" xfId="0" applyFont="1" applyBorder="1" applyAlignment="1">
      <alignment horizontal="center" vertical="center" wrapText="1"/>
    </xf>
    <xf numFmtId="0" fontId="1671" fillId="0" borderId="1" xfId="0" applyFont="1" applyBorder="1" applyAlignment="1">
      <alignment horizontal="center" vertical="center" wrapText="1"/>
    </xf>
    <xf numFmtId="0" fontId="1672" fillId="0" borderId="1" xfId="0" applyFont="1" applyBorder="1" applyAlignment="1">
      <alignment horizontal="center" vertical="center" wrapText="1"/>
    </xf>
    <xf numFmtId="0" fontId="1673" fillId="0" borderId="1" xfId="0" applyFont="1" applyBorder="1" applyAlignment="1">
      <alignment horizontal="center" vertical="center" wrapText="1"/>
    </xf>
    <xf numFmtId="0" fontId="1674" fillId="0" borderId="1" xfId="0" applyFont="1" applyBorder="1" applyAlignment="1">
      <alignment horizontal="center" vertical="center" wrapText="1"/>
    </xf>
    <xf numFmtId="0" fontId="1675" fillId="0" borderId="1" xfId="0" applyFont="1" applyBorder="1" applyAlignment="1">
      <alignment horizontal="center" vertical="center" wrapText="1"/>
    </xf>
    <xf numFmtId="0" fontId="1676" fillId="0" borderId="1" xfId="0" applyFont="1" applyBorder="1" applyAlignment="1">
      <alignment horizontal="center" vertical="center" wrapText="1"/>
    </xf>
    <xf numFmtId="0" fontId="1677" fillId="0" borderId="1" xfId="0" applyFont="1" applyBorder="1" applyAlignment="1">
      <alignment horizontal="center" vertical="center" wrapText="1"/>
    </xf>
    <xf numFmtId="0" fontId="1678" fillId="0" borderId="1" xfId="0" applyFont="1" applyBorder="1" applyAlignment="1">
      <alignment horizontal="center" vertical="center" wrapText="1"/>
    </xf>
    <xf numFmtId="0" fontId="1679" fillId="0" borderId="1" xfId="0" applyFont="1" applyBorder="1" applyAlignment="1">
      <alignment horizontal="center" vertical="center" wrapText="1"/>
    </xf>
    <xf numFmtId="0" fontId="1680" fillId="0" borderId="1" xfId="0" applyFont="1" applyBorder="1" applyAlignment="1">
      <alignment horizontal="center" vertical="center" wrapText="1"/>
    </xf>
    <xf numFmtId="0" fontId="1681" fillId="0" borderId="1" xfId="0" applyFont="1" applyBorder="1" applyAlignment="1">
      <alignment horizontal="center" vertical="center" wrapText="1"/>
    </xf>
    <xf numFmtId="0" fontId="1682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683" fillId="0" borderId="1" xfId="0" applyFont="1" applyBorder="1" applyAlignment="1">
      <alignment horizontal="center" vertical="center" wrapText="1"/>
    </xf>
    <xf numFmtId="0" fontId="1684" fillId="0" borderId="1" xfId="0" applyFont="1" applyBorder="1" applyAlignment="1">
      <alignment wrapText="1"/>
    </xf>
    <xf numFmtId="164" fontId="1685" fillId="0" borderId="1" xfId="0" applyNumberFormat="1" applyFont="1" applyBorder="1"/>
    <xf numFmtId="164" fontId="1686" fillId="0" borderId="1" xfId="0" applyNumberFormat="1" applyFont="1" applyBorder="1"/>
    <xf numFmtId="164" fontId="1687" fillId="0" borderId="1" xfId="0" applyNumberFormat="1" applyFont="1" applyBorder="1"/>
    <xf numFmtId="165" fontId="1688" fillId="0" borderId="1" xfId="0" applyNumberFormat="1" applyFont="1" applyBorder="1"/>
    <xf numFmtId="0" fontId="1689" fillId="0" borderId="1" xfId="0" applyFont="1" applyBorder="1" applyAlignment="1">
      <alignment horizontal="center" vertical="center" wrapText="1"/>
    </xf>
    <xf numFmtId="0" fontId="1690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691" fillId="0" borderId="1" xfId="0" applyFont="1" applyBorder="1" applyAlignment="1">
      <alignment horizontal="center" vertical="center" wrapText="1"/>
    </xf>
    <xf numFmtId="0" fontId="1692" fillId="0" borderId="1" xfId="0" applyFont="1" applyBorder="1" applyAlignment="1">
      <alignment wrapText="1"/>
    </xf>
    <xf numFmtId="164" fontId="1693" fillId="0" borderId="1" xfId="0" applyNumberFormat="1" applyFont="1" applyBorder="1"/>
    <xf numFmtId="164" fontId="1694" fillId="0" borderId="1" xfId="0" applyNumberFormat="1" applyFont="1" applyBorder="1"/>
    <xf numFmtId="164" fontId="1695" fillId="0" borderId="1" xfId="0" applyNumberFormat="1" applyFont="1" applyBorder="1"/>
    <xf numFmtId="165" fontId="1696" fillId="0" borderId="1" xfId="0" applyNumberFormat="1" applyFont="1" applyBorder="1"/>
    <xf numFmtId="0" fontId="1697" fillId="0" borderId="1" xfId="0" applyFont="1" applyBorder="1" applyAlignment="1">
      <alignment horizontal="center" vertical="center" wrapText="1"/>
    </xf>
    <xf numFmtId="0" fontId="1698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699" fillId="0" borderId="1" xfId="0" applyFont="1" applyBorder="1" applyAlignment="1">
      <alignment horizontal="center" vertical="center" wrapText="1"/>
    </xf>
    <xf numFmtId="0" fontId="1700" fillId="0" borderId="1" xfId="0" applyFont="1" applyBorder="1" applyAlignment="1">
      <alignment wrapText="1"/>
    </xf>
    <xf numFmtId="164" fontId="1701" fillId="0" borderId="1" xfId="0" applyNumberFormat="1" applyFont="1" applyBorder="1"/>
    <xf numFmtId="164" fontId="1702" fillId="0" borderId="1" xfId="0" applyNumberFormat="1" applyFont="1" applyBorder="1"/>
    <xf numFmtId="164" fontId="1703" fillId="0" borderId="1" xfId="0" applyNumberFormat="1" applyFont="1" applyBorder="1"/>
    <xf numFmtId="165" fontId="1704" fillId="0" borderId="1" xfId="0" applyNumberFormat="1" applyFont="1" applyBorder="1"/>
    <xf numFmtId="0" fontId="1705" fillId="0" borderId="1" xfId="0" applyFont="1" applyBorder="1" applyAlignment="1">
      <alignment horizontal="center" vertical="center" wrapText="1"/>
    </xf>
    <xf numFmtId="0" fontId="1706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707" fillId="0" borderId="1" xfId="0" applyFont="1" applyBorder="1" applyAlignment="1">
      <alignment horizontal="center" vertical="center" wrapText="1"/>
    </xf>
    <xf numFmtId="0" fontId="1708" fillId="0" borderId="1" xfId="0" applyFont="1" applyBorder="1" applyAlignment="1">
      <alignment wrapText="1"/>
    </xf>
    <xf numFmtId="164" fontId="1709" fillId="0" borderId="1" xfId="0" applyNumberFormat="1" applyFont="1" applyBorder="1"/>
    <xf numFmtId="164" fontId="1710" fillId="0" borderId="1" xfId="0" applyNumberFormat="1" applyFont="1" applyBorder="1"/>
    <xf numFmtId="164" fontId="1711" fillId="0" borderId="1" xfId="0" applyNumberFormat="1" applyFont="1" applyBorder="1"/>
    <xf numFmtId="165" fontId="1712" fillId="0" borderId="1" xfId="0" applyNumberFormat="1" applyFont="1" applyBorder="1"/>
    <xf numFmtId="0" fontId="1713" fillId="0" borderId="1" xfId="0" applyFont="1" applyBorder="1" applyAlignment="1">
      <alignment horizontal="center" vertical="center" wrapText="1"/>
    </xf>
    <xf numFmtId="0" fontId="1714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715" fillId="0" borderId="1" xfId="0" applyFont="1" applyBorder="1" applyAlignment="1">
      <alignment horizontal="center" vertical="center" wrapText="1"/>
    </xf>
    <xf numFmtId="0" fontId="1716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717" fillId="0" borderId="1" xfId="0" applyFont="1" applyBorder="1" applyAlignment="1">
      <alignment horizontal="center" vertical="center" wrapText="1"/>
    </xf>
    <xf numFmtId="0" fontId="1718" fillId="0" borderId="1" xfId="0" applyFont="1" applyBorder="1" applyAlignment="1">
      <alignment wrapText="1"/>
    </xf>
    <xf numFmtId="164" fontId="1719" fillId="0" borderId="1" xfId="0" applyNumberFormat="1" applyFont="1" applyBorder="1"/>
    <xf numFmtId="164" fontId="1720" fillId="0" borderId="1" xfId="0" applyNumberFormat="1" applyFont="1" applyBorder="1"/>
    <xf numFmtId="164" fontId="1721" fillId="0" borderId="1" xfId="0" applyNumberFormat="1" applyFont="1" applyBorder="1"/>
    <xf numFmtId="165" fontId="1722" fillId="0" borderId="1" xfId="0" applyNumberFormat="1" applyFont="1" applyBorder="1"/>
    <xf numFmtId="0" fontId="1723" fillId="0" borderId="1" xfId="0" applyFont="1" applyBorder="1" applyAlignment="1">
      <alignment horizontal="center" vertical="center" wrapText="1"/>
    </xf>
    <xf numFmtId="0" fontId="1724" fillId="0" borderId="1" xfId="0" applyFont="1" applyBorder="1" applyAlignment="1">
      <alignment wrapText="1"/>
    </xf>
    <xf numFmtId="164" fontId="1725" fillId="0" borderId="1" xfId="0" applyNumberFormat="1" applyFont="1" applyBorder="1"/>
    <xf numFmtId="164" fontId="1726" fillId="0" borderId="1" xfId="0" applyNumberFormat="1" applyFont="1" applyBorder="1"/>
    <xf numFmtId="164" fontId="1727" fillId="0" borderId="1" xfId="0" applyNumberFormat="1" applyFont="1" applyBorder="1"/>
    <xf numFmtId="165" fontId="1728" fillId="0" borderId="1" xfId="0" applyNumberFormat="1" applyFont="1" applyBorder="1"/>
    <xf numFmtId="0" fontId="1733" fillId="0" borderId="1" xfId="0" applyFont="1" applyBorder="1" applyAlignment="1">
      <alignment horizontal="center" vertical="center" wrapText="1"/>
    </xf>
    <xf numFmtId="0" fontId="1734" fillId="0" borderId="1" xfId="0" applyFont="1" applyBorder="1" applyAlignment="1">
      <alignment horizontal="center" vertical="center" wrapText="1"/>
    </xf>
    <xf numFmtId="0" fontId="1735" fillId="0" borderId="1" xfId="0" applyFont="1" applyBorder="1" applyAlignment="1">
      <alignment horizontal="center" vertical="center" wrapText="1"/>
    </xf>
    <xf numFmtId="0" fontId="1736" fillId="0" borderId="1" xfId="0" applyFont="1" applyBorder="1" applyAlignment="1">
      <alignment horizontal="center" vertical="center" wrapText="1"/>
    </xf>
    <xf numFmtId="0" fontId="1737" fillId="0" borderId="1" xfId="0" applyFont="1" applyBorder="1" applyAlignment="1">
      <alignment horizontal="center" vertical="center" wrapText="1"/>
    </xf>
    <xf numFmtId="0" fontId="1738" fillId="0" borderId="1" xfId="0" applyFont="1" applyBorder="1" applyAlignment="1">
      <alignment horizontal="center" vertical="center" wrapText="1"/>
    </xf>
    <xf numFmtId="0" fontId="1739" fillId="0" borderId="1" xfId="0" applyFont="1" applyBorder="1" applyAlignment="1">
      <alignment horizontal="center" vertical="center" wrapText="1"/>
    </xf>
    <xf numFmtId="0" fontId="1740" fillId="0" borderId="1" xfId="0" applyFont="1" applyBorder="1" applyAlignment="1">
      <alignment horizontal="center" vertical="center" wrapText="1"/>
    </xf>
    <xf numFmtId="0" fontId="1741" fillId="0" borderId="1" xfId="0" applyFont="1" applyBorder="1" applyAlignment="1">
      <alignment horizontal="center" vertical="center" wrapText="1"/>
    </xf>
    <xf numFmtId="0" fontId="1742" fillId="0" borderId="1" xfId="0" applyFont="1" applyBorder="1" applyAlignment="1">
      <alignment horizontal="center" vertical="center" wrapText="1"/>
    </xf>
    <xf numFmtId="0" fontId="1743" fillId="0" borderId="1" xfId="0" applyFont="1" applyBorder="1" applyAlignment="1">
      <alignment horizontal="center" vertical="center" wrapText="1"/>
    </xf>
    <xf numFmtId="0" fontId="1744" fillId="0" borderId="1" xfId="0" applyFont="1" applyBorder="1" applyAlignment="1">
      <alignment horizontal="center" vertical="center" wrapText="1"/>
    </xf>
    <xf numFmtId="0" fontId="1745" fillId="0" borderId="1" xfId="0" applyFont="1" applyBorder="1" applyAlignment="1">
      <alignment horizontal="center" vertical="center" wrapText="1"/>
    </xf>
    <xf numFmtId="0" fontId="1746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747" fillId="0" borderId="1" xfId="0" applyFont="1" applyBorder="1" applyAlignment="1">
      <alignment horizontal="center" vertical="center" wrapText="1"/>
    </xf>
    <xf numFmtId="0" fontId="1748" fillId="0" borderId="1" xfId="0" applyFont="1" applyBorder="1" applyAlignment="1">
      <alignment wrapText="1"/>
    </xf>
    <xf numFmtId="164" fontId="1749" fillId="0" borderId="1" xfId="0" applyNumberFormat="1" applyFont="1" applyBorder="1"/>
    <xf numFmtId="164" fontId="1750" fillId="0" borderId="1" xfId="0" applyNumberFormat="1" applyFont="1" applyBorder="1"/>
    <xf numFmtId="164" fontId="1751" fillId="0" borderId="1" xfId="0" applyNumberFormat="1" applyFont="1" applyBorder="1"/>
    <xf numFmtId="165" fontId="1752" fillId="0" borderId="1" xfId="0" applyNumberFormat="1" applyFont="1" applyBorder="1"/>
    <xf numFmtId="0" fontId="1753" fillId="0" borderId="1" xfId="0" applyFont="1" applyBorder="1" applyAlignment="1">
      <alignment horizontal="center" vertical="center" wrapText="1"/>
    </xf>
    <xf numFmtId="0" fontId="1754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755" fillId="0" borderId="1" xfId="0" applyFont="1" applyBorder="1" applyAlignment="1">
      <alignment horizontal="center" vertical="center" wrapText="1"/>
    </xf>
    <xf numFmtId="0" fontId="1756" fillId="0" borderId="1" xfId="0" applyFont="1" applyBorder="1" applyAlignment="1">
      <alignment wrapText="1"/>
    </xf>
    <xf numFmtId="164" fontId="1757" fillId="0" borderId="1" xfId="0" applyNumberFormat="1" applyFont="1" applyBorder="1"/>
    <xf numFmtId="164" fontId="1758" fillId="0" borderId="1" xfId="0" applyNumberFormat="1" applyFont="1" applyBorder="1"/>
    <xf numFmtId="164" fontId="1759" fillId="0" borderId="1" xfId="0" applyNumberFormat="1" applyFont="1" applyBorder="1"/>
    <xf numFmtId="165" fontId="1760" fillId="0" borderId="1" xfId="0" applyNumberFormat="1" applyFont="1" applyBorder="1"/>
    <xf numFmtId="0" fontId="1761" fillId="0" borderId="1" xfId="0" applyFont="1" applyBorder="1" applyAlignment="1">
      <alignment horizontal="center" vertical="center" wrapText="1"/>
    </xf>
    <xf numFmtId="0" fontId="1762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763" fillId="0" borderId="1" xfId="0" applyFont="1" applyBorder="1" applyAlignment="1">
      <alignment horizontal="center" vertical="center" wrapText="1"/>
    </xf>
    <xf numFmtId="0" fontId="1764" fillId="0" borderId="1" xfId="0" applyFont="1" applyBorder="1" applyAlignment="1">
      <alignment wrapText="1"/>
    </xf>
    <xf numFmtId="164" fontId="1765" fillId="0" borderId="1" xfId="0" applyNumberFormat="1" applyFont="1" applyBorder="1"/>
    <xf numFmtId="164" fontId="1766" fillId="0" borderId="1" xfId="0" applyNumberFormat="1" applyFont="1" applyBorder="1"/>
    <xf numFmtId="164" fontId="1767" fillId="0" borderId="1" xfId="0" applyNumberFormat="1" applyFont="1" applyBorder="1"/>
    <xf numFmtId="165" fontId="1768" fillId="0" borderId="1" xfId="0" applyNumberFormat="1" applyFont="1" applyBorder="1"/>
    <xf numFmtId="0" fontId="1769" fillId="0" borderId="1" xfId="0" applyFont="1" applyBorder="1" applyAlignment="1">
      <alignment horizontal="center" vertical="center" wrapText="1"/>
    </xf>
    <xf numFmtId="0" fontId="1770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771" fillId="0" borderId="1" xfId="0" applyFont="1" applyBorder="1" applyAlignment="1">
      <alignment horizontal="center" vertical="center" wrapText="1"/>
    </xf>
    <xf numFmtId="0" fontId="1772" fillId="0" borderId="1" xfId="0" applyFont="1" applyBorder="1" applyAlignment="1">
      <alignment wrapText="1"/>
    </xf>
    <xf numFmtId="164" fontId="1773" fillId="0" borderId="1" xfId="0" applyNumberFormat="1" applyFont="1" applyBorder="1"/>
    <xf numFmtId="164" fontId="1774" fillId="0" borderId="1" xfId="0" applyNumberFormat="1" applyFont="1" applyBorder="1"/>
    <xf numFmtId="164" fontId="1775" fillId="0" borderId="1" xfId="0" applyNumberFormat="1" applyFont="1" applyBorder="1"/>
    <xf numFmtId="165" fontId="1776" fillId="0" borderId="1" xfId="0" applyNumberFormat="1" applyFont="1" applyBorder="1"/>
    <xf numFmtId="0" fontId="1777" fillId="0" borderId="1" xfId="0" applyFont="1" applyBorder="1" applyAlignment="1">
      <alignment horizontal="center" vertical="center" wrapText="1"/>
    </xf>
    <xf numFmtId="0" fontId="1778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779" fillId="0" borderId="1" xfId="0" applyFont="1" applyBorder="1" applyAlignment="1">
      <alignment horizontal="center" vertical="center" wrapText="1"/>
    </xf>
    <xf numFmtId="0" fontId="1780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781" fillId="0" borderId="1" xfId="0" applyFont="1" applyBorder="1" applyAlignment="1">
      <alignment horizontal="center" vertical="center" wrapText="1"/>
    </xf>
    <xf numFmtId="0" fontId="1782" fillId="0" borderId="1" xfId="0" applyFont="1" applyBorder="1" applyAlignment="1">
      <alignment wrapText="1"/>
    </xf>
    <xf numFmtId="164" fontId="1783" fillId="0" borderId="1" xfId="0" applyNumberFormat="1" applyFont="1" applyBorder="1"/>
    <xf numFmtId="164" fontId="1784" fillId="0" borderId="1" xfId="0" applyNumberFormat="1" applyFont="1" applyBorder="1"/>
    <xf numFmtId="164" fontId="1785" fillId="0" borderId="1" xfId="0" applyNumberFormat="1" applyFont="1" applyBorder="1"/>
    <xf numFmtId="165" fontId="1786" fillId="0" borderId="1" xfId="0" applyNumberFormat="1" applyFont="1" applyBorder="1"/>
    <xf numFmtId="0" fontId="1787" fillId="0" borderId="1" xfId="0" applyFont="1" applyBorder="1" applyAlignment="1">
      <alignment horizontal="center" vertical="center" wrapText="1"/>
    </xf>
    <xf numFmtId="0" fontId="1788" fillId="0" borderId="1" xfId="0" applyFont="1" applyBorder="1" applyAlignment="1">
      <alignment wrapText="1"/>
    </xf>
    <xf numFmtId="164" fontId="1789" fillId="0" borderId="1" xfId="0" applyNumberFormat="1" applyFont="1" applyBorder="1"/>
    <xf numFmtId="164" fontId="1790" fillId="0" borderId="1" xfId="0" applyNumberFormat="1" applyFont="1" applyBorder="1"/>
    <xf numFmtId="164" fontId="1791" fillId="0" borderId="1" xfId="0" applyNumberFormat="1" applyFont="1" applyBorder="1"/>
    <xf numFmtId="165" fontId="1792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0" fillId="2" borderId="2" xfId="0" applyNumberFormat="1" applyFont="1" applyFill="1" applyBorder="1"/>
    <xf numFmtId="0" fontId="0" fillId="2" borderId="3" xfId="0" applyNumberFormat="1" applyFont="1" applyFill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2" borderId="4" xfId="0" applyNumberFormat="1" applyFont="1" applyFill="1" applyBorder="1"/>
    <xf numFmtId="0" fontId="65" fillId="0" borderId="1" xfId="0" applyFont="1" applyBorder="1" applyAlignment="1">
      <alignment horizontal="center" vertical="center"/>
    </xf>
    <xf numFmtId="0" fontId="66" fillId="0" borderId="1" xfId="0" applyFont="1" applyBorder="1" applyAlignment="1">
      <alignment horizontal="center" vertical="center"/>
    </xf>
    <xf numFmtId="0" fontId="67" fillId="0" borderId="1" xfId="0" applyFont="1" applyBorder="1" applyAlignment="1">
      <alignment horizontal="center" vertical="center"/>
    </xf>
    <xf numFmtId="0" fontId="68" fillId="0" borderId="1" xfId="0" applyFont="1" applyBorder="1" applyAlignment="1">
      <alignment horizontal="center" vertical="center"/>
    </xf>
    <xf numFmtId="0" fontId="129" fillId="0" borderId="1" xfId="0" applyFont="1" applyBorder="1" applyAlignment="1">
      <alignment horizontal="center" vertical="center"/>
    </xf>
    <xf numFmtId="0" fontId="130" fillId="0" borderId="1" xfId="0" applyFont="1" applyBorder="1" applyAlignment="1">
      <alignment horizontal="center" vertical="center"/>
    </xf>
    <xf numFmtId="0" fontId="131" fillId="0" borderId="1" xfId="0" applyFont="1" applyBorder="1" applyAlignment="1">
      <alignment horizontal="center" vertical="center"/>
    </xf>
    <xf numFmtId="0" fontId="132" fillId="0" borderId="1" xfId="0" applyFont="1" applyBorder="1" applyAlignment="1">
      <alignment horizontal="center" vertical="center"/>
    </xf>
    <xf numFmtId="0" fontId="193" fillId="0" borderId="1" xfId="0" applyFont="1" applyBorder="1" applyAlignment="1">
      <alignment horizontal="center" vertical="center"/>
    </xf>
    <xf numFmtId="0" fontId="194" fillId="0" borderId="1" xfId="0" applyFont="1" applyBorder="1" applyAlignment="1">
      <alignment horizontal="center" vertical="center"/>
    </xf>
    <xf numFmtId="0" fontId="195" fillId="0" borderId="1" xfId="0" applyFont="1" applyBorder="1" applyAlignment="1">
      <alignment horizontal="center" vertical="center"/>
    </xf>
    <xf numFmtId="0" fontId="196" fillId="0" borderId="1" xfId="0" applyFont="1" applyBorder="1" applyAlignment="1">
      <alignment horizontal="center" vertical="center"/>
    </xf>
    <xf numFmtId="0" fontId="257" fillId="0" borderId="1" xfId="0" applyFont="1" applyBorder="1" applyAlignment="1">
      <alignment horizontal="center" vertical="center"/>
    </xf>
    <xf numFmtId="0" fontId="258" fillId="0" borderId="1" xfId="0" applyFont="1" applyBorder="1" applyAlignment="1">
      <alignment horizontal="center" vertical="center"/>
    </xf>
    <xf numFmtId="0" fontId="259" fillId="0" borderId="1" xfId="0" applyFont="1" applyBorder="1" applyAlignment="1">
      <alignment horizontal="center" vertical="center"/>
    </xf>
    <xf numFmtId="0" fontId="260" fillId="0" borderId="1" xfId="0" applyFont="1" applyBorder="1" applyAlignment="1">
      <alignment horizontal="center" vertical="center"/>
    </xf>
    <xf numFmtId="0" fontId="321" fillId="0" borderId="1" xfId="0" applyFont="1" applyBorder="1" applyAlignment="1">
      <alignment horizontal="center" vertical="center"/>
    </xf>
    <xf numFmtId="0" fontId="322" fillId="0" borderId="1" xfId="0" applyFont="1" applyBorder="1" applyAlignment="1">
      <alignment horizontal="center" vertical="center"/>
    </xf>
    <xf numFmtId="0" fontId="323" fillId="0" borderId="1" xfId="0" applyFont="1" applyBorder="1" applyAlignment="1">
      <alignment horizontal="center" vertical="center"/>
    </xf>
    <xf numFmtId="0" fontId="324" fillId="0" borderId="1" xfId="0" applyFont="1" applyBorder="1" applyAlignment="1">
      <alignment horizontal="center" vertical="center"/>
    </xf>
    <xf numFmtId="0" fontId="385" fillId="0" borderId="1" xfId="0" applyFont="1" applyBorder="1" applyAlignment="1">
      <alignment horizontal="center" vertical="center"/>
    </xf>
    <xf numFmtId="0" fontId="386" fillId="0" borderId="1" xfId="0" applyFont="1" applyBorder="1" applyAlignment="1">
      <alignment horizontal="center" vertical="center"/>
    </xf>
    <xf numFmtId="0" fontId="387" fillId="0" borderId="1" xfId="0" applyFont="1" applyBorder="1" applyAlignment="1">
      <alignment horizontal="center" vertical="center"/>
    </xf>
    <xf numFmtId="0" fontId="388" fillId="0" borderId="1" xfId="0" applyFont="1" applyBorder="1" applyAlignment="1">
      <alignment horizontal="center" vertical="center"/>
    </xf>
    <xf numFmtId="0" fontId="449" fillId="0" borderId="1" xfId="0" applyFont="1" applyBorder="1" applyAlignment="1">
      <alignment horizontal="center" vertical="center"/>
    </xf>
    <xf numFmtId="0" fontId="450" fillId="0" borderId="1" xfId="0" applyFont="1" applyBorder="1" applyAlignment="1">
      <alignment horizontal="center" vertical="center"/>
    </xf>
    <xf numFmtId="0" fontId="451" fillId="0" borderId="1" xfId="0" applyFont="1" applyBorder="1" applyAlignment="1">
      <alignment horizontal="center" vertical="center"/>
    </xf>
    <xf numFmtId="0" fontId="452" fillId="0" borderId="1" xfId="0" applyFont="1" applyBorder="1" applyAlignment="1">
      <alignment horizontal="center" vertical="center"/>
    </xf>
    <xf numFmtId="0" fontId="513" fillId="0" borderId="1" xfId="0" applyFont="1" applyBorder="1" applyAlignment="1">
      <alignment horizontal="center" vertical="center"/>
    </xf>
    <xf numFmtId="0" fontId="514" fillId="0" borderId="1" xfId="0" applyFont="1" applyBorder="1" applyAlignment="1">
      <alignment horizontal="center" vertical="center"/>
    </xf>
    <xf numFmtId="0" fontId="515" fillId="0" borderId="1" xfId="0" applyFont="1" applyBorder="1" applyAlignment="1">
      <alignment horizontal="center" vertical="center"/>
    </xf>
    <xf numFmtId="0" fontId="516" fillId="0" borderId="1" xfId="0" applyFont="1" applyBorder="1" applyAlignment="1">
      <alignment horizontal="center" vertical="center"/>
    </xf>
    <xf numFmtId="0" fontId="577" fillId="0" borderId="1" xfId="0" applyFont="1" applyBorder="1" applyAlignment="1">
      <alignment horizontal="center" vertical="center"/>
    </xf>
    <xf numFmtId="0" fontId="578" fillId="0" borderId="1" xfId="0" applyFont="1" applyBorder="1" applyAlignment="1">
      <alignment horizontal="center" vertical="center"/>
    </xf>
    <xf numFmtId="0" fontId="579" fillId="0" borderId="1" xfId="0" applyFont="1" applyBorder="1" applyAlignment="1">
      <alignment horizontal="center" vertical="center"/>
    </xf>
    <xf numFmtId="0" fontId="580" fillId="0" borderId="1" xfId="0" applyFont="1" applyBorder="1" applyAlignment="1">
      <alignment horizontal="center" vertical="center"/>
    </xf>
    <xf numFmtId="0" fontId="641" fillId="0" borderId="1" xfId="0" applyFont="1" applyBorder="1" applyAlignment="1">
      <alignment horizontal="center" vertical="center"/>
    </xf>
    <xf numFmtId="0" fontId="642" fillId="0" borderId="1" xfId="0" applyFont="1" applyBorder="1" applyAlignment="1">
      <alignment horizontal="center" vertical="center"/>
    </xf>
    <xf numFmtId="0" fontId="643" fillId="0" borderId="1" xfId="0" applyFont="1" applyBorder="1" applyAlignment="1">
      <alignment horizontal="center" vertical="center"/>
    </xf>
    <xf numFmtId="0" fontId="644" fillId="0" borderId="1" xfId="0" applyFont="1" applyBorder="1" applyAlignment="1">
      <alignment horizontal="center" vertical="center"/>
    </xf>
    <xf numFmtId="0" fontId="705" fillId="0" borderId="1" xfId="0" applyFont="1" applyBorder="1" applyAlignment="1">
      <alignment horizontal="center" vertical="center"/>
    </xf>
    <xf numFmtId="0" fontId="706" fillId="0" borderId="1" xfId="0" applyFont="1" applyBorder="1" applyAlignment="1">
      <alignment horizontal="center" vertical="center"/>
    </xf>
    <xf numFmtId="0" fontId="707" fillId="0" borderId="1" xfId="0" applyFont="1" applyBorder="1" applyAlignment="1">
      <alignment horizontal="center" vertical="center"/>
    </xf>
    <xf numFmtId="0" fontId="708" fillId="0" borderId="1" xfId="0" applyFont="1" applyBorder="1" applyAlignment="1">
      <alignment horizontal="center" vertical="center"/>
    </xf>
    <xf numFmtId="0" fontId="769" fillId="0" borderId="1" xfId="0" applyFont="1" applyBorder="1" applyAlignment="1">
      <alignment horizontal="center" vertical="center"/>
    </xf>
    <xf numFmtId="0" fontId="770" fillId="0" borderId="1" xfId="0" applyFont="1" applyBorder="1" applyAlignment="1">
      <alignment horizontal="center" vertical="center"/>
    </xf>
    <xf numFmtId="0" fontId="771" fillId="0" borderId="1" xfId="0" applyFont="1" applyBorder="1" applyAlignment="1">
      <alignment horizontal="center" vertical="center"/>
    </xf>
    <xf numFmtId="0" fontId="772" fillId="0" borderId="1" xfId="0" applyFont="1" applyBorder="1" applyAlignment="1">
      <alignment horizontal="center" vertical="center"/>
    </xf>
    <xf numFmtId="0" fontId="833" fillId="0" borderId="1" xfId="0" applyFont="1" applyBorder="1" applyAlignment="1">
      <alignment horizontal="center" vertical="center"/>
    </xf>
    <xf numFmtId="0" fontId="834" fillId="0" borderId="1" xfId="0" applyFont="1" applyBorder="1" applyAlignment="1">
      <alignment horizontal="center" vertical="center"/>
    </xf>
    <xf numFmtId="0" fontId="835" fillId="0" borderId="1" xfId="0" applyFont="1" applyBorder="1" applyAlignment="1">
      <alignment horizontal="center" vertical="center"/>
    </xf>
    <xf numFmtId="0" fontId="836" fillId="0" borderId="1" xfId="0" applyFont="1" applyBorder="1" applyAlignment="1">
      <alignment horizontal="center" vertical="center"/>
    </xf>
    <xf numFmtId="0" fontId="897" fillId="0" borderId="1" xfId="0" applyFont="1" applyBorder="1" applyAlignment="1">
      <alignment horizontal="center" vertical="center"/>
    </xf>
    <xf numFmtId="0" fontId="898" fillId="0" borderId="1" xfId="0" applyFont="1" applyBorder="1" applyAlignment="1">
      <alignment horizontal="center" vertical="center"/>
    </xf>
    <xf numFmtId="0" fontId="899" fillId="0" borderId="1" xfId="0" applyFont="1" applyBorder="1" applyAlignment="1">
      <alignment horizontal="center" vertical="center"/>
    </xf>
    <xf numFmtId="0" fontId="900" fillId="0" borderId="1" xfId="0" applyFont="1" applyBorder="1" applyAlignment="1">
      <alignment horizontal="center" vertical="center"/>
    </xf>
    <xf numFmtId="0" fontId="961" fillId="0" borderId="1" xfId="0" applyFont="1" applyBorder="1" applyAlignment="1">
      <alignment horizontal="center" vertical="center"/>
    </xf>
    <xf numFmtId="0" fontId="962" fillId="0" borderId="1" xfId="0" applyFont="1" applyBorder="1" applyAlignment="1">
      <alignment horizontal="center" vertical="center"/>
    </xf>
    <xf numFmtId="0" fontId="963" fillId="0" borderId="1" xfId="0" applyFont="1" applyBorder="1" applyAlignment="1">
      <alignment horizontal="center" vertical="center"/>
    </xf>
    <xf numFmtId="0" fontId="964" fillId="0" borderId="1" xfId="0" applyFont="1" applyBorder="1" applyAlignment="1">
      <alignment horizontal="center" vertical="center"/>
    </xf>
    <xf numFmtId="0" fontId="1025" fillId="0" borderId="1" xfId="0" applyFont="1" applyBorder="1" applyAlignment="1">
      <alignment horizontal="center" vertical="center"/>
    </xf>
    <xf numFmtId="0" fontId="1026" fillId="0" borderId="1" xfId="0" applyFont="1" applyBorder="1" applyAlignment="1">
      <alignment horizontal="center" vertical="center"/>
    </xf>
    <xf numFmtId="0" fontId="1027" fillId="0" borderId="1" xfId="0" applyFont="1" applyBorder="1" applyAlignment="1">
      <alignment horizontal="center" vertical="center"/>
    </xf>
    <xf numFmtId="0" fontId="1028" fillId="0" borderId="1" xfId="0" applyFont="1" applyBorder="1" applyAlignment="1">
      <alignment horizontal="center" vertical="center"/>
    </xf>
    <xf numFmtId="0" fontId="1089" fillId="0" borderId="1" xfId="0" applyFont="1" applyBorder="1" applyAlignment="1">
      <alignment horizontal="center" vertical="center"/>
    </xf>
    <xf numFmtId="0" fontId="1090" fillId="0" borderId="1" xfId="0" applyFont="1" applyBorder="1" applyAlignment="1">
      <alignment horizontal="center" vertical="center"/>
    </xf>
    <xf numFmtId="0" fontId="1091" fillId="0" borderId="1" xfId="0" applyFont="1" applyBorder="1" applyAlignment="1">
      <alignment horizontal="center" vertical="center"/>
    </xf>
    <xf numFmtId="0" fontId="1092" fillId="0" borderId="1" xfId="0" applyFont="1" applyBorder="1" applyAlignment="1">
      <alignment horizontal="center" vertical="center"/>
    </xf>
    <xf numFmtId="0" fontId="1153" fillId="0" borderId="1" xfId="0" applyFont="1" applyBorder="1" applyAlignment="1">
      <alignment horizontal="center" vertical="center"/>
    </xf>
    <xf numFmtId="0" fontId="1154" fillId="0" borderId="1" xfId="0" applyFont="1" applyBorder="1" applyAlignment="1">
      <alignment horizontal="center" vertical="center"/>
    </xf>
    <xf numFmtId="0" fontId="1155" fillId="0" borderId="1" xfId="0" applyFont="1" applyBorder="1" applyAlignment="1">
      <alignment horizontal="center" vertical="center"/>
    </xf>
    <xf numFmtId="0" fontId="1156" fillId="0" borderId="1" xfId="0" applyFont="1" applyBorder="1" applyAlignment="1">
      <alignment horizontal="center" vertical="center"/>
    </xf>
    <xf numFmtId="0" fontId="1217" fillId="0" borderId="1" xfId="0" applyFont="1" applyBorder="1" applyAlignment="1">
      <alignment horizontal="center" vertical="center"/>
    </xf>
    <xf numFmtId="0" fontId="1218" fillId="0" borderId="1" xfId="0" applyFont="1" applyBorder="1" applyAlignment="1">
      <alignment horizontal="center" vertical="center"/>
    </xf>
    <xf numFmtId="0" fontId="1219" fillId="0" borderId="1" xfId="0" applyFont="1" applyBorder="1" applyAlignment="1">
      <alignment horizontal="center" vertical="center"/>
    </xf>
    <xf numFmtId="0" fontId="1220" fillId="0" borderId="1" xfId="0" applyFont="1" applyBorder="1" applyAlignment="1">
      <alignment horizontal="center" vertical="center"/>
    </xf>
    <xf numFmtId="0" fontId="1281" fillId="0" borderId="1" xfId="0" applyFont="1" applyBorder="1" applyAlignment="1">
      <alignment horizontal="center" vertical="center"/>
    </xf>
    <xf numFmtId="0" fontId="1282" fillId="0" borderId="1" xfId="0" applyFont="1" applyBorder="1" applyAlignment="1">
      <alignment horizontal="center" vertical="center"/>
    </xf>
    <xf numFmtId="0" fontId="1283" fillId="0" borderId="1" xfId="0" applyFont="1" applyBorder="1" applyAlignment="1">
      <alignment horizontal="center" vertical="center"/>
    </xf>
    <xf numFmtId="0" fontId="1284" fillId="0" borderId="1" xfId="0" applyFont="1" applyBorder="1" applyAlignment="1">
      <alignment horizontal="center" vertical="center"/>
    </xf>
    <xf numFmtId="0" fontId="1345" fillId="0" borderId="1" xfId="0" applyFont="1" applyBorder="1" applyAlignment="1">
      <alignment horizontal="center" vertical="center"/>
    </xf>
    <xf numFmtId="0" fontId="1346" fillId="0" borderId="1" xfId="0" applyFont="1" applyBorder="1" applyAlignment="1">
      <alignment horizontal="center" vertical="center"/>
    </xf>
    <xf numFmtId="0" fontId="1347" fillId="0" borderId="1" xfId="0" applyFont="1" applyBorder="1" applyAlignment="1">
      <alignment horizontal="center" vertical="center"/>
    </xf>
    <xf numFmtId="0" fontId="1348" fillId="0" borderId="1" xfId="0" applyFont="1" applyBorder="1" applyAlignment="1">
      <alignment horizontal="center" vertical="center"/>
    </xf>
    <xf numFmtId="0" fontId="1409" fillId="0" borderId="1" xfId="0" applyFont="1" applyBorder="1" applyAlignment="1">
      <alignment horizontal="center" vertical="center"/>
    </xf>
    <xf numFmtId="0" fontId="1410" fillId="0" borderId="1" xfId="0" applyFont="1" applyBorder="1" applyAlignment="1">
      <alignment horizontal="center" vertical="center"/>
    </xf>
    <xf numFmtId="0" fontId="1411" fillId="0" borderId="1" xfId="0" applyFont="1" applyBorder="1" applyAlignment="1">
      <alignment horizontal="center" vertical="center"/>
    </xf>
    <xf numFmtId="0" fontId="1412" fillId="0" borderId="1" xfId="0" applyFont="1" applyBorder="1" applyAlignment="1">
      <alignment horizontal="center" vertical="center"/>
    </xf>
    <xf numFmtId="0" fontId="1473" fillId="0" borderId="1" xfId="0" applyFont="1" applyBorder="1" applyAlignment="1">
      <alignment horizontal="center" vertical="center"/>
    </xf>
    <xf numFmtId="0" fontId="1474" fillId="0" borderId="1" xfId="0" applyFont="1" applyBorder="1" applyAlignment="1">
      <alignment horizontal="center" vertical="center"/>
    </xf>
    <xf numFmtId="0" fontId="1475" fillId="0" borderId="1" xfId="0" applyFont="1" applyBorder="1" applyAlignment="1">
      <alignment horizontal="center" vertical="center"/>
    </xf>
    <xf numFmtId="0" fontId="1476" fillId="0" borderId="1" xfId="0" applyFont="1" applyBorder="1" applyAlignment="1">
      <alignment horizontal="center" vertical="center"/>
    </xf>
    <xf numFmtId="0" fontId="1537" fillId="0" borderId="1" xfId="0" applyFont="1" applyBorder="1" applyAlignment="1">
      <alignment horizontal="center" vertical="center"/>
    </xf>
    <xf numFmtId="0" fontId="1538" fillId="0" borderId="1" xfId="0" applyFont="1" applyBorder="1" applyAlignment="1">
      <alignment horizontal="center" vertical="center"/>
    </xf>
    <xf numFmtId="0" fontId="1539" fillId="0" borderId="1" xfId="0" applyFont="1" applyBorder="1" applyAlignment="1">
      <alignment horizontal="center" vertical="center"/>
    </xf>
    <xf numFmtId="0" fontId="1540" fillId="0" borderId="1" xfId="0" applyFont="1" applyBorder="1" applyAlignment="1">
      <alignment horizontal="center" vertical="center"/>
    </xf>
    <xf numFmtId="0" fontId="1601" fillId="0" borderId="1" xfId="0" applyFont="1" applyBorder="1" applyAlignment="1">
      <alignment horizontal="center" vertical="center"/>
    </xf>
    <xf numFmtId="0" fontId="1602" fillId="0" borderId="1" xfId="0" applyFont="1" applyBorder="1" applyAlignment="1">
      <alignment horizontal="center" vertical="center"/>
    </xf>
    <xf numFmtId="0" fontId="1603" fillId="0" borderId="1" xfId="0" applyFont="1" applyBorder="1" applyAlignment="1">
      <alignment horizontal="center" vertical="center"/>
    </xf>
    <xf numFmtId="0" fontId="1604" fillId="0" borderId="1" xfId="0" applyFont="1" applyBorder="1" applyAlignment="1">
      <alignment horizontal="center" vertical="center"/>
    </xf>
    <xf numFmtId="0" fontId="1665" fillId="0" borderId="1" xfId="0" applyFont="1" applyBorder="1" applyAlignment="1">
      <alignment horizontal="center" vertical="center"/>
    </xf>
    <xf numFmtId="0" fontId="1666" fillId="0" borderId="1" xfId="0" applyFont="1" applyBorder="1" applyAlignment="1">
      <alignment horizontal="center" vertical="center"/>
    </xf>
    <xf numFmtId="0" fontId="1667" fillId="0" borderId="1" xfId="0" applyFont="1" applyBorder="1" applyAlignment="1">
      <alignment horizontal="center" vertical="center"/>
    </xf>
    <xf numFmtId="0" fontId="1668" fillId="0" borderId="1" xfId="0" applyFont="1" applyBorder="1" applyAlignment="1">
      <alignment horizontal="center" vertical="center"/>
    </xf>
    <xf numFmtId="0" fontId="1729" fillId="0" borderId="1" xfId="0" applyFont="1" applyBorder="1" applyAlignment="1">
      <alignment horizontal="center" vertical="center"/>
    </xf>
    <xf numFmtId="0" fontId="1730" fillId="0" borderId="1" xfId="0" applyFont="1" applyBorder="1" applyAlignment="1">
      <alignment horizontal="center" vertical="center"/>
    </xf>
    <xf numFmtId="0" fontId="1731" fillId="0" borderId="1" xfId="0" applyFont="1" applyBorder="1" applyAlignment="1">
      <alignment horizontal="center" vertical="center"/>
    </xf>
    <xf numFmtId="0" fontId="173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0"/>
  <sheetViews>
    <sheetView tabSelected="1" workbookViewId="0">
      <selection sqref="A1:F1"/>
    </sheetView>
  </sheetViews>
  <sheetFormatPr defaultRowHeight="14.4" x14ac:dyDescent="0.3"/>
  <cols>
    <col min="1" max="1" width="5" customWidth="1" collapsed="1"/>
    <col min="2" max="2" width="50" customWidth="1" collapsed="1"/>
    <col min="3" max="6" width="16" customWidth="1" collapsed="1"/>
  </cols>
  <sheetData>
    <row r="1" spans="1:6" x14ac:dyDescent="0.3">
      <c r="A1" s="11425" t="s">
        <v>0</v>
      </c>
      <c r="B1" s="11426"/>
      <c r="C1" s="11426"/>
      <c r="D1" s="11426"/>
      <c r="E1" s="11426"/>
      <c r="F1" s="11427"/>
    </row>
    <row r="2" spans="1:6" x14ac:dyDescent="0.3">
      <c r="A2" s="11428" t="s">
        <v>1</v>
      </c>
      <c r="B2" s="11426"/>
      <c r="C2" s="11426"/>
      <c r="D2" s="11426"/>
      <c r="E2" s="11426"/>
      <c r="F2" s="11427"/>
    </row>
    <row r="3" spans="1:6" x14ac:dyDescent="0.3">
      <c r="A3" s="11429" t="s">
        <v>2</v>
      </c>
      <c r="B3" s="11426"/>
      <c r="C3" s="11426"/>
      <c r="D3" s="11426"/>
      <c r="E3" s="11426"/>
      <c r="F3" s="11427"/>
    </row>
    <row r="4" spans="1:6" x14ac:dyDescent="0.3">
      <c r="A4" s="11430" t="s">
        <v>3</v>
      </c>
      <c r="B4" s="11426"/>
      <c r="C4" s="11426"/>
      <c r="D4" s="11426"/>
      <c r="E4" s="11426"/>
      <c r="F4" s="11427"/>
    </row>
    <row r="5" spans="1:6" x14ac:dyDescent="0.3">
      <c r="A5" s="11431"/>
      <c r="B5" s="11426"/>
      <c r="C5" s="11426"/>
      <c r="D5" s="11426"/>
      <c r="E5" s="11426"/>
      <c r="F5" s="11427"/>
    </row>
    <row r="6" spans="1:6" x14ac:dyDescent="0.3">
      <c r="A6" s="1" t="s">
        <v>4</v>
      </c>
      <c r="B6" s="2" t="s">
        <v>5</v>
      </c>
      <c r="C6" s="3" t="s">
        <v>6</v>
      </c>
      <c r="D6" s="4" t="s">
        <v>7</v>
      </c>
      <c r="E6" s="5" t="s">
        <v>8</v>
      </c>
      <c r="F6" s="6" t="s">
        <v>9</v>
      </c>
    </row>
    <row r="7" spans="1:6" ht="28.8" x14ac:dyDescent="0.3">
      <c r="A7" s="7" t="s">
        <v>10</v>
      </c>
      <c r="B7" s="8" t="s">
        <v>11</v>
      </c>
      <c r="C7" s="9" t="s">
        <v>12</v>
      </c>
      <c r="D7" s="10" t="s">
        <v>13</v>
      </c>
      <c r="E7" s="11" t="s">
        <v>14</v>
      </c>
      <c r="F7" s="12" t="s">
        <v>15</v>
      </c>
    </row>
    <row r="9" spans="1:6" x14ac:dyDescent="0.3">
      <c r="A9" s="13" t="s">
        <v>16</v>
      </c>
      <c r="B9" s="14" t="s">
        <v>17</v>
      </c>
      <c r="C9" s="15"/>
      <c r="D9" s="16"/>
      <c r="E9" s="17"/>
      <c r="F9" s="18"/>
    </row>
    <row r="10" spans="1:6" x14ac:dyDescent="0.3">
      <c r="A10" s="19" t="s">
        <v>18</v>
      </c>
      <c r="B10" s="20" t="s">
        <v>19</v>
      </c>
      <c r="C10" s="21">
        <v>71418000</v>
      </c>
      <c r="D10" s="22">
        <v>97462000</v>
      </c>
      <c r="E10" s="23">
        <f>D10-C10</f>
        <v>26044000</v>
      </c>
      <c r="F10" s="24">
        <f>IF(C10 = 0, 0, E10 / C10)</f>
        <v>0.36466997115573102</v>
      </c>
    </row>
    <row r="11" spans="1:6" x14ac:dyDescent="0.3">
      <c r="A11" s="25" t="s">
        <v>20</v>
      </c>
      <c r="B11" s="26" t="s">
        <v>21</v>
      </c>
      <c r="C11" s="27">
        <v>18145000</v>
      </c>
      <c r="D11" s="28">
        <v>23296000</v>
      </c>
      <c r="E11" s="29">
        <f>D11 - C11</f>
        <v>5151000</v>
      </c>
      <c r="F11" s="30">
        <f>IF(C11 = 0, 0, E11 / C11)</f>
        <v>0.2838798567098374</v>
      </c>
    </row>
    <row r="12" spans="1:6" x14ac:dyDescent="0.3">
      <c r="A12" s="31" t="s">
        <v>22</v>
      </c>
      <c r="B12" s="32" t="s">
        <v>23</v>
      </c>
      <c r="C12" s="33">
        <v>42005000</v>
      </c>
      <c r="D12" s="34">
        <v>51266000</v>
      </c>
      <c r="E12" s="35">
        <f>D12 - C12</f>
        <v>9261000</v>
      </c>
      <c r="F12" s="36">
        <f>IF(C12 = 0, 0, E12 / C12)</f>
        <v>0.22047375312462802</v>
      </c>
    </row>
    <row r="13" spans="1:6" x14ac:dyDescent="0.3">
      <c r="A13" s="37" t="s">
        <v>24</v>
      </c>
      <c r="B13" s="38" t="s">
        <v>25</v>
      </c>
      <c r="C13" s="39">
        <v>55432000</v>
      </c>
      <c r="D13" s="40">
        <v>65836000</v>
      </c>
      <c r="E13" s="41">
        <f>D13 - C13</f>
        <v>10404000</v>
      </c>
      <c r="F13" s="42">
        <f>IF(C13 = 0, 0, E13 / C13)</f>
        <v>0.18768942127291097</v>
      </c>
    </row>
    <row r="14" spans="1:6" x14ac:dyDescent="0.3">
      <c r="A14" s="43"/>
      <c r="B14" s="44" t="s">
        <v>26</v>
      </c>
      <c r="C14" s="45">
        <f>SUM(C10:C13)</f>
        <v>187000000</v>
      </c>
      <c r="D14" s="46">
        <f>SUM(D10:D13)</f>
        <v>237860000</v>
      </c>
      <c r="E14" s="47">
        <f>D14 - C14</f>
        <v>50860000</v>
      </c>
      <c r="F14" s="48">
        <f>IF(C14 = 0, 0, E14 / C14)</f>
        <v>0.27197860962566844</v>
      </c>
    </row>
    <row r="16" spans="1:6" x14ac:dyDescent="0.3">
      <c r="A16" s="49" t="s">
        <v>27</v>
      </c>
      <c r="B16" s="50" t="s">
        <v>28</v>
      </c>
      <c r="C16" s="51"/>
      <c r="D16" s="52"/>
      <c r="E16" s="53"/>
      <c r="F16" s="54"/>
    </row>
    <row r="17" spans="1:6" x14ac:dyDescent="0.3">
      <c r="A17" s="55" t="s">
        <v>18</v>
      </c>
      <c r="B17" s="56" t="s">
        <v>29</v>
      </c>
      <c r="C17" s="57">
        <v>15030000</v>
      </c>
      <c r="D17" s="58">
        <v>22869000</v>
      </c>
      <c r="E17" s="59">
        <f>D17 - C17</f>
        <v>7839000</v>
      </c>
      <c r="F17" s="60">
        <f>IF(C17 = 0, 0, E17 / C17)</f>
        <v>0.52155688622754492</v>
      </c>
    </row>
    <row r="18" spans="1:6" x14ac:dyDescent="0.3">
      <c r="A18" s="61" t="s">
        <v>20</v>
      </c>
      <c r="B18" s="62" t="s">
        <v>30</v>
      </c>
      <c r="C18" s="63">
        <v>3819000</v>
      </c>
      <c r="D18" s="64">
        <v>5466000</v>
      </c>
      <c r="E18" s="65">
        <f>D18 - C18</f>
        <v>1647000</v>
      </c>
      <c r="F18" s="66">
        <f>IF(C18 = 0, 0, E18 / C18)</f>
        <v>0.4312647289866457</v>
      </c>
    </row>
    <row r="19" spans="1:6" x14ac:dyDescent="0.3">
      <c r="A19" s="67" t="s">
        <v>22</v>
      </c>
      <c r="B19" s="68" t="s">
        <v>31</v>
      </c>
      <c r="C19" s="69">
        <v>8840000</v>
      </c>
      <c r="D19" s="70">
        <v>12029000</v>
      </c>
      <c r="E19" s="71">
        <f>D19 - C19</f>
        <v>3189000</v>
      </c>
      <c r="F19" s="72">
        <f>IF(C19 = 0, 0, E19 / C19)</f>
        <v>0.36074660633484162</v>
      </c>
    </row>
    <row r="20" spans="1:6" x14ac:dyDescent="0.3">
      <c r="A20" s="73" t="s">
        <v>24</v>
      </c>
      <c r="B20" s="74" t="s">
        <v>32</v>
      </c>
      <c r="C20" s="75">
        <v>11239000</v>
      </c>
      <c r="D20" s="76">
        <v>15448000</v>
      </c>
      <c r="E20" s="77">
        <f>D20 - C20</f>
        <v>4209000</v>
      </c>
      <c r="F20" s="78">
        <f>IF(C20 = 0, 0, E20 / C20)</f>
        <v>0.37449951063261855</v>
      </c>
    </row>
    <row r="21" spans="1:6" x14ac:dyDescent="0.3">
      <c r="A21" s="79"/>
      <c r="B21" s="80" t="s">
        <v>33</v>
      </c>
      <c r="C21" s="81">
        <f>SUM(C17:C20)</f>
        <v>38928000</v>
      </c>
      <c r="D21" s="82">
        <f>SUM(D17:D20)</f>
        <v>55812000</v>
      </c>
      <c r="E21" s="83">
        <f>D21 - C21</f>
        <v>16884000</v>
      </c>
      <c r="F21" s="84">
        <f>IF(C21 = 0, 0, E21 / C21)</f>
        <v>0.43372379778051789</v>
      </c>
    </row>
    <row r="23" spans="1:6" x14ac:dyDescent="0.3">
      <c r="A23" s="85" t="s">
        <v>34</v>
      </c>
      <c r="B23" s="86" t="s">
        <v>35</v>
      </c>
      <c r="C23" s="87"/>
      <c r="D23" s="88"/>
      <c r="E23" s="89"/>
      <c r="F23" s="90"/>
    </row>
    <row r="24" spans="1:6" x14ac:dyDescent="0.3">
      <c r="A24" s="91" t="s">
        <v>18</v>
      </c>
      <c r="B24" s="92" t="s">
        <v>36</v>
      </c>
      <c r="C24" s="93">
        <v>50986000</v>
      </c>
      <c r="D24" s="94">
        <v>65834000</v>
      </c>
      <c r="E24" s="95">
        <f>D24 - C24</f>
        <v>14848000</v>
      </c>
      <c r="F24" s="96">
        <f>IF(C24 = 0, 0, E24 / C24)</f>
        <v>0.29121719687757425</v>
      </c>
    </row>
    <row r="25" spans="1:6" x14ac:dyDescent="0.3">
      <c r="A25" s="97" t="s">
        <v>20</v>
      </c>
      <c r="B25" s="98" t="s">
        <v>37</v>
      </c>
      <c r="C25" s="99">
        <v>21483000</v>
      </c>
      <c r="D25" s="100">
        <v>26009000</v>
      </c>
      <c r="E25" s="101">
        <f>D25 - C25</f>
        <v>4526000</v>
      </c>
      <c r="F25" s="102">
        <f>IF(C25 = 0, 0, E25 / C25)</f>
        <v>0.21067821067821069</v>
      </c>
    </row>
    <row r="26" spans="1:6" x14ac:dyDescent="0.3">
      <c r="A26" s="103"/>
      <c r="B26" s="104" t="s">
        <v>38</v>
      </c>
      <c r="C26" s="105">
        <f>SUM(C24:C25)</f>
        <v>72469000</v>
      </c>
      <c r="D26" s="106">
        <f>SUM(D24:D25)</f>
        <v>91843000</v>
      </c>
      <c r="E26" s="107">
        <f>D26 - C26</f>
        <v>19374000</v>
      </c>
      <c r="F26" s="108">
        <f>IF(C26 = 0, 0, E26 / C26)</f>
        <v>0.26734189791497054</v>
      </c>
    </row>
    <row r="28" spans="1:6" x14ac:dyDescent="0.3">
      <c r="A28" s="109" t="s">
        <v>39</v>
      </c>
      <c r="B28" s="110" t="s">
        <v>40</v>
      </c>
      <c r="C28" s="111"/>
      <c r="D28" s="112"/>
      <c r="E28" s="113"/>
      <c r="F28" s="114"/>
    </row>
    <row r="29" spans="1:6" x14ac:dyDescent="0.3">
      <c r="A29" s="115" t="s">
        <v>18</v>
      </c>
      <c r="B29" s="116" t="s">
        <v>41</v>
      </c>
      <c r="C29" s="117">
        <v>16362000</v>
      </c>
      <c r="D29" s="118">
        <v>18375000</v>
      </c>
      <c r="E29" s="119">
        <f>D29 - C29</f>
        <v>2013000</v>
      </c>
      <c r="F29" s="120">
        <f>IF(C29 = 0, 0, E29 / C29)</f>
        <v>0.12302896956362303</v>
      </c>
    </row>
    <row r="30" spans="1:6" x14ac:dyDescent="0.3">
      <c r="A30" s="121" t="s">
        <v>20</v>
      </c>
      <c r="B30" s="122" t="s">
        <v>42</v>
      </c>
      <c r="C30" s="123">
        <v>12755000</v>
      </c>
      <c r="D30" s="124">
        <v>14472000</v>
      </c>
      <c r="E30" s="125">
        <f>D30 - C30</f>
        <v>1717000</v>
      </c>
      <c r="F30" s="126">
        <f>IF(C30 = 0, 0, E30 / C30)</f>
        <v>0.13461387691101528</v>
      </c>
    </row>
    <row r="31" spans="1:6" x14ac:dyDescent="0.3">
      <c r="A31" s="127" t="s">
        <v>22</v>
      </c>
      <c r="B31" s="128" t="s">
        <v>43</v>
      </c>
      <c r="C31" s="129">
        <v>301000</v>
      </c>
      <c r="D31" s="130">
        <v>294000</v>
      </c>
      <c r="E31" s="131">
        <f>D31 - C31</f>
        <v>-7000</v>
      </c>
      <c r="F31" s="132">
        <f>IF(C31 = 0, 0, E31 / C31)</f>
        <v>-2.3255813953488372E-2</v>
      </c>
    </row>
    <row r="32" spans="1:6" x14ac:dyDescent="0.3">
      <c r="A32" s="133"/>
      <c r="B32" s="134" t="s">
        <v>44</v>
      </c>
      <c r="C32" s="135">
        <f>SUM(C29:C31)</f>
        <v>29418000</v>
      </c>
      <c r="D32" s="136">
        <f>SUM(D29:D31)</f>
        <v>33141000</v>
      </c>
      <c r="E32" s="137">
        <f>D32 - C32</f>
        <v>3723000</v>
      </c>
      <c r="F32" s="138">
        <f>IF(C32 = 0, 0, E32 / C32)</f>
        <v>0.12655517030389557</v>
      </c>
    </row>
    <row r="34" spans="1:6" x14ac:dyDescent="0.3">
      <c r="A34" s="139" t="s">
        <v>45</v>
      </c>
      <c r="B34" s="140" t="s">
        <v>46</v>
      </c>
      <c r="C34" s="141"/>
      <c r="D34" s="142"/>
      <c r="E34" s="143"/>
      <c r="F34" s="144"/>
    </row>
    <row r="35" spans="1:6" x14ac:dyDescent="0.3">
      <c r="A35" s="145" t="s">
        <v>18</v>
      </c>
      <c r="B35" s="146" t="s">
        <v>46</v>
      </c>
      <c r="C35" s="147">
        <v>8235000</v>
      </c>
      <c r="D35" s="148">
        <v>7425000</v>
      </c>
      <c r="E35" s="149">
        <f>D35 - C35</f>
        <v>-810000</v>
      </c>
      <c r="F35" s="150">
        <f>IF(C35 = 0, 0, E35 / C35)</f>
        <v>-9.8360655737704916E-2</v>
      </c>
    </row>
    <row r="37" spans="1:6" x14ac:dyDescent="0.3">
      <c r="A37" s="151" t="s">
        <v>47</v>
      </c>
      <c r="B37" s="152" t="s">
        <v>48</v>
      </c>
      <c r="C37" s="153"/>
      <c r="D37" s="154"/>
      <c r="E37" s="155"/>
      <c r="F37" s="156"/>
    </row>
    <row r="38" spans="1:6" x14ac:dyDescent="0.3">
      <c r="A38" s="157" t="s">
        <v>18</v>
      </c>
      <c r="B38" s="158" t="s">
        <v>49</v>
      </c>
      <c r="C38" s="159">
        <v>3351000</v>
      </c>
      <c r="D38" s="160">
        <v>5308000</v>
      </c>
      <c r="E38" s="161">
        <f t="shared" ref="E38:E78" si="0">D38 - C38</f>
        <v>1957000</v>
      </c>
      <c r="F38" s="162">
        <f t="shared" ref="F38:F78" si="1">IF(C38 = 0, 0, E38 / C38)</f>
        <v>0.58400477469412115</v>
      </c>
    </row>
    <row r="39" spans="1:6" x14ac:dyDescent="0.3">
      <c r="A39" s="163" t="s">
        <v>20</v>
      </c>
      <c r="B39" s="164" t="s">
        <v>50</v>
      </c>
      <c r="C39" s="165">
        <v>2502000</v>
      </c>
      <c r="D39" s="166">
        <v>2473000</v>
      </c>
      <c r="E39" s="167">
        <f t="shared" si="0"/>
        <v>-29000</v>
      </c>
      <c r="F39" s="168">
        <f t="shared" si="1"/>
        <v>-1.1590727418065548E-2</v>
      </c>
    </row>
    <row r="40" spans="1:6" x14ac:dyDescent="0.3">
      <c r="A40" s="169" t="s">
        <v>22</v>
      </c>
      <c r="B40" s="170" t="s">
        <v>51</v>
      </c>
      <c r="C40" s="171">
        <v>2744000</v>
      </c>
      <c r="D40" s="172">
        <v>2826000</v>
      </c>
      <c r="E40" s="173">
        <f t="shared" si="0"/>
        <v>82000</v>
      </c>
      <c r="F40" s="174">
        <f t="shared" si="1"/>
        <v>2.988338192419825E-2</v>
      </c>
    </row>
    <row r="41" spans="1:6" x14ac:dyDescent="0.3">
      <c r="A41" s="175" t="s">
        <v>24</v>
      </c>
      <c r="B41" s="176" t="s">
        <v>52</v>
      </c>
      <c r="C41" s="177">
        <v>21285000</v>
      </c>
      <c r="D41" s="178">
        <v>31830000</v>
      </c>
      <c r="E41" s="179">
        <f t="shared" si="0"/>
        <v>10545000</v>
      </c>
      <c r="F41" s="180">
        <f t="shared" si="1"/>
        <v>0.49541930937279777</v>
      </c>
    </row>
    <row r="42" spans="1:6" x14ac:dyDescent="0.3">
      <c r="A42" s="181" t="s">
        <v>53</v>
      </c>
      <c r="B42" s="182" t="s">
        <v>54</v>
      </c>
      <c r="C42" s="183">
        <v>553000</v>
      </c>
      <c r="D42" s="184">
        <v>623000</v>
      </c>
      <c r="E42" s="185">
        <f t="shared" si="0"/>
        <v>70000</v>
      </c>
      <c r="F42" s="186">
        <f t="shared" si="1"/>
        <v>0.12658227848101267</v>
      </c>
    </row>
    <row r="43" spans="1:6" x14ac:dyDescent="0.3">
      <c r="A43" s="187" t="s">
        <v>55</v>
      </c>
      <c r="B43" s="188" t="s">
        <v>56</v>
      </c>
      <c r="C43" s="189">
        <v>1314000</v>
      </c>
      <c r="D43" s="190">
        <v>1308000</v>
      </c>
      <c r="E43" s="191">
        <f t="shared" si="0"/>
        <v>-6000</v>
      </c>
      <c r="F43" s="192">
        <f t="shared" si="1"/>
        <v>-4.5662100456621002E-3</v>
      </c>
    </row>
    <row r="44" spans="1:6" x14ac:dyDescent="0.3">
      <c r="A44" s="193" t="s">
        <v>57</v>
      </c>
      <c r="B44" s="194" t="s">
        <v>58</v>
      </c>
      <c r="C44" s="195">
        <v>0</v>
      </c>
      <c r="D44" s="196">
        <v>0</v>
      </c>
      <c r="E44" s="197">
        <f t="shared" si="0"/>
        <v>0</v>
      </c>
      <c r="F44" s="198">
        <f t="shared" si="1"/>
        <v>0</v>
      </c>
    </row>
    <row r="45" spans="1:6" x14ac:dyDescent="0.3">
      <c r="A45" s="199" t="s">
        <v>59</v>
      </c>
      <c r="B45" s="200" t="s">
        <v>60</v>
      </c>
      <c r="C45" s="201">
        <v>4998000</v>
      </c>
      <c r="D45" s="202">
        <v>5900000</v>
      </c>
      <c r="E45" s="203">
        <f t="shared" si="0"/>
        <v>902000</v>
      </c>
      <c r="F45" s="204">
        <f t="shared" si="1"/>
        <v>0.18047218887555022</v>
      </c>
    </row>
    <row r="46" spans="1:6" x14ac:dyDescent="0.3">
      <c r="A46" s="205" t="s">
        <v>61</v>
      </c>
      <c r="B46" s="206" t="s">
        <v>62</v>
      </c>
      <c r="C46" s="207">
        <v>98000</v>
      </c>
      <c r="D46" s="208">
        <v>126000</v>
      </c>
      <c r="E46" s="209">
        <f t="shared" si="0"/>
        <v>28000</v>
      </c>
      <c r="F46" s="210">
        <f t="shared" si="1"/>
        <v>0.2857142857142857</v>
      </c>
    </row>
    <row r="47" spans="1:6" x14ac:dyDescent="0.3">
      <c r="A47" s="211" t="s">
        <v>63</v>
      </c>
      <c r="B47" s="212" t="s">
        <v>64</v>
      </c>
      <c r="C47" s="213">
        <v>171000</v>
      </c>
      <c r="D47" s="214">
        <v>141000</v>
      </c>
      <c r="E47" s="215">
        <f t="shared" si="0"/>
        <v>-30000</v>
      </c>
      <c r="F47" s="216">
        <f t="shared" si="1"/>
        <v>-0.17543859649122806</v>
      </c>
    </row>
    <row r="48" spans="1:6" x14ac:dyDescent="0.3">
      <c r="A48" s="217" t="s">
        <v>65</v>
      </c>
      <c r="B48" s="218" t="s">
        <v>66</v>
      </c>
      <c r="C48" s="219">
        <v>8035000</v>
      </c>
      <c r="D48" s="220">
        <v>11276000</v>
      </c>
      <c r="E48" s="221">
        <f t="shared" si="0"/>
        <v>3241000</v>
      </c>
      <c r="F48" s="222">
        <f t="shared" si="1"/>
        <v>0.40336029869321716</v>
      </c>
    </row>
    <row r="49" spans="1:6" x14ac:dyDescent="0.3">
      <c r="A49" s="223" t="s">
        <v>67</v>
      </c>
      <c r="B49" s="224" t="s">
        <v>68</v>
      </c>
      <c r="C49" s="225">
        <v>30000</v>
      </c>
      <c r="D49" s="226">
        <v>5000</v>
      </c>
      <c r="E49" s="227">
        <f t="shared" si="0"/>
        <v>-25000</v>
      </c>
      <c r="F49" s="228">
        <f t="shared" si="1"/>
        <v>-0.83333333333333337</v>
      </c>
    </row>
    <row r="50" spans="1:6" x14ac:dyDescent="0.3">
      <c r="A50" s="229" t="s">
        <v>69</v>
      </c>
      <c r="B50" s="230" t="s">
        <v>70</v>
      </c>
      <c r="C50" s="231">
        <v>-27000</v>
      </c>
      <c r="D50" s="232">
        <v>207000</v>
      </c>
      <c r="E50" s="233">
        <f t="shared" si="0"/>
        <v>234000</v>
      </c>
      <c r="F50" s="234">
        <f t="shared" si="1"/>
        <v>-8.6666666666666661</v>
      </c>
    </row>
    <row r="51" spans="1:6" x14ac:dyDescent="0.3">
      <c r="A51" s="235" t="s">
        <v>71</v>
      </c>
      <c r="B51" s="236" t="s">
        <v>72</v>
      </c>
      <c r="C51" s="237">
        <v>883000</v>
      </c>
      <c r="D51" s="238">
        <v>1184000</v>
      </c>
      <c r="E51" s="239">
        <f t="shared" si="0"/>
        <v>301000</v>
      </c>
      <c r="F51" s="240">
        <f t="shared" si="1"/>
        <v>0.34088335220838051</v>
      </c>
    </row>
    <row r="52" spans="1:6" x14ac:dyDescent="0.3">
      <c r="A52" s="241" t="s">
        <v>73</v>
      </c>
      <c r="B52" s="242" t="s">
        <v>74</v>
      </c>
      <c r="C52" s="243">
        <v>944000</v>
      </c>
      <c r="D52" s="244">
        <v>987000</v>
      </c>
      <c r="E52" s="245">
        <f t="shared" si="0"/>
        <v>43000</v>
      </c>
      <c r="F52" s="246">
        <f t="shared" si="1"/>
        <v>4.5550847457627115E-2</v>
      </c>
    </row>
    <row r="53" spans="1:6" x14ac:dyDescent="0.3">
      <c r="A53" s="247" t="s">
        <v>75</v>
      </c>
      <c r="B53" s="248" t="s">
        <v>76</v>
      </c>
      <c r="C53" s="249">
        <v>1784000</v>
      </c>
      <c r="D53" s="250">
        <v>2623000</v>
      </c>
      <c r="E53" s="251">
        <f t="shared" si="0"/>
        <v>839000</v>
      </c>
      <c r="F53" s="252">
        <f t="shared" si="1"/>
        <v>0.4702914798206278</v>
      </c>
    </row>
    <row r="54" spans="1:6" x14ac:dyDescent="0.3">
      <c r="A54" s="253" t="s">
        <v>77</v>
      </c>
      <c r="B54" s="254" t="s">
        <v>78</v>
      </c>
      <c r="C54" s="255">
        <v>4102000</v>
      </c>
      <c r="D54" s="256">
        <v>4301000</v>
      </c>
      <c r="E54" s="257">
        <f t="shared" si="0"/>
        <v>199000</v>
      </c>
      <c r="F54" s="258">
        <f t="shared" si="1"/>
        <v>4.8512920526572405E-2</v>
      </c>
    </row>
    <row r="55" spans="1:6" x14ac:dyDescent="0.3">
      <c r="A55" s="259" t="s">
        <v>79</v>
      </c>
      <c r="B55" s="260" t="s">
        <v>80</v>
      </c>
      <c r="C55" s="261">
        <v>5219000</v>
      </c>
      <c r="D55" s="262">
        <v>8388000</v>
      </c>
      <c r="E55" s="263">
        <f t="shared" si="0"/>
        <v>3169000</v>
      </c>
      <c r="F55" s="264">
        <f t="shared" si="1"/>
        <v>0.60720444529603368</v>
      </c>
    </row>
    <row r="56" spans="1:6" x14ac:dyDescent="0.3">
      <c r="A56" s="265" t="s">
        <v>81</v>
      </c>
      <c r="B56" s="266" t="s">
        <v>82</v>
      </c>
      <c r="C56" s="267">
        <v>846000</v>
      </c>
      <c r="D56" s="268">
        <v>905000</v>
      </c>
      <c r="E56" s="269">
        <f t="shared" si="0"/>
        <v>59000</v>
      </c>
      <c r="F56" s="270">
        <f t="shared" si="1"/>
        <v>6.9739952718676126E-2</v>
      </c>
    </row>
    <row r="57" spans="1:6" x14ac:dyDescent="0.3">
      <c r="A57" s="271" t="s">
        <v>83</v>
      </c>
      <c r="B57" s="272" t="s">
        <v>84</v>
      </c>
      <c r="C57" s="273">
        <v>0</v>
      </c>
      <c r="D57" s="274">
        <v>0</v>
      </c>
      <c r="E57" s="275">
        <f t="shared" si="0"/>
        <v>0</v>
      </c>
      <c r="F57" s="276">
        <f t="shared" si="1"/>
        <v>0</v>
      </c>
    </row>
    <row r="58" spans="1:6" x14ac:dyDescent="0.3">
      <c r="A58" s="277" t="s">
        <v>85</v>
      </c>
      <c r="B58" s="278" t="s">
        <v>86</v>
      </c>
      <c r="C58" s="279">
        <v>704000</v>
      </c>
      <c r="D58" s="280">
        <v>542000</v>
      </c>
      <c r="E58" s="281">
        <f t="shared" si="0"/>
        <v>-162000</v>
      </c>
      <c r="F58" s="282">
        <f t="shared" si="1"/>
        <v>-0.23011363636363635</v>
      </c>
    </row>
    <row r="59" spans="1:6" x14ac:dyDescent="0.3">
      <c r="A59" s="283" t="s">
        <v>87</v>
      </c>
      <c r="B59" s="284" t="s">
        <v>88</v>
      </c>
      <c r="C59" s="285">
        <v>3536000</v>
      </c>
      <c r="D59" s="286">
        <v>3739000</v>
      </c>
      <c r="E59" s="287">
        <f t="shared" si="0"/>
        <v>203000</v>
      </c>
      <c r="F59" s="288">
        <f t="shared" si="1"/>
        <v>5.7409502262443436E-2</v>
      </c>
    </row>
    <row r="60" spans="1:6" x14ac:dyDescent="0.3">
      <c r="A60" s="289" t="s">
        <v>89</v>
      </c>
      <c r="B60" s="290" t="s">
        <v>90</v>
      </c>
      <c r="C60" s="291">
        <v>98000</v>
      </c>
      <c r="D60" s="292">
        <v>83000</v>
      </c>
      <c r="E60" s="293">
        <f t="shared" si="0"/>
        <v>-15000</v>
      </c>
      <c r="F60" s="294">
        <f t="shared" si="1"/>
        <v>-0.15306122448979592</v>
      </c>
    </row>
    <row r="61" spans="1:6" x14ac:dyDescent="0.3">
      <c r="A61" s="295" t="s">
        <v>91</v>
      </c>
      <c r="B61" s="296" t="s">
        <v>92</v>
      </c>
      <c r="C61" s="297">
        <v>2693000</v>
      </c>
      <c r="D61" s="298">
        <v>3717000</v>
      </c>
      <c r="E61" s="299">
        <f t="shared" si="0"/>
        <v>1024000</v>
      </c>
      <c r="F61" s="300">
        <f t="shared" si="1"/>
        <v>0.38024507983661343</v>
      </c>
    </row>
    <row r="62" spans="1:6" x14ac:dyDescent="0.3">
      <c r="A62" s="301" t="s">
        <v>93</v>
      </c>
      <c r="B62" s="302" t="s">
        <v>94</v>
      </c>
      <c r="C62" s="303">
        <v>497000</v>
      </c>
      <c r="D62" s="304">
        <v>606000</v>
      </c>
      <c r="E62" s="305">
        <f t="shared" si="0"/>
        <v>109000</v>
      </c>
      <c r="F62" s="306">
        <f t="shared" si="1"/>
        <v>0.21931589537223339</v>
      </c>
    </row>
    <row r="63" spans="1:6" x14ac:dyDescent="0.3">
      <c r="A63" s="307" t="s">
        <v>95</v>
      </c>
      <c r="B63" s="308" t="s">
        <v>96</v>
      </c>
      <c r="C63" s="309">
        <v>337000</v>
      </c>
      <c r="D63" s="310">
        <v>412000</v>
      </c>
      <c r="E63" s="311">
        <f t="shared" si="0"/>
        <v>75000</v>
      </c>
      <c r="F63" s="312">
        <f t="shared" si="1"/>
        <v>0.22255192878338279</v>
      </c>
    </row>
    <row r="64" spans="1:6" x14ac:dyDescent="0.3">
      <c r="A64" s="313" t="s">
        <v>97</v>
      </c>
      <c r="B64" s="314" t="s">
        <v>98</v>
      </c>
      <c r="C64" s="315">
        <v>0</v>
      </c>
      <c r="D64" s="316">
        <v>0</v>
      </c>
      <c r="E64" s="317">
        <f t="shared" si="0"/>
        <v>0</v>
      </c>
      <c r="F64" s="318">
        <f t="shared" si="1"/>
        <v>0</v>
      </c>
    </row>
    <row r="65" spans="1:6" x14ac:dyDescent="0.3">
      <c r="A65" s="319" t="s">
        <v>99</v>
      </c>
      <c r="B65" s="320" t="s">
        <v>100</v>
      </c>
      <c r="C65" s="321">
        <v>89127000</v>
      </c>
      <c r="D65" s="322">
        <v>109101000</v>
      </c>
      <c r="E65" s="323">
        <f t="shared" si="0"/>
        <v>19974000</v>
      </c>
      <c r="F65" s="324">
        <f t="shared" si="1"/>
        <v>0.22410717291056581</v>
      </c>
    </row>
    <row r="66" spans="1:6" x14ac:dyDescent="0.3">
      <c r="A66" s="325" t="s">
        <v>101</v>
      </c>
      <c r="B66" s="326" t="s">
        <v>102</v>
      </c>
      <c r="C66" s="327">
        <v>0</v>
      </c>
      <c r="D66" s="328">
        <v>0</v>
      </c>
      <c r="E66" s="329">
        <f t="shared" si="0"/>
        <v>0</v>
      </c>
      <c r="F66" s="330">
        <f t="shared" si="1"/>
        <v>0</v>
      </c>
    </row>
    <row r="67" spans="1:6" x14ac:dyDescent="0.3">
      <c r="A67" s="331" t="s">
        <v>103</v>
      </c>
      <c r="B67" s="332" t="s">
        <v>104</v>
      </c>
      <c r="C67" s="333">
        <v>0</v>
      </c>
      <c r="D67" s="334">
        <v>0</v>
      </c>
      <c r="E67" s="335">
        <f t="shared" si="0"/>
        <v>0</v>
      </c>
      <c r="F67" s="336">
        <f t="shared" si="1"/>
        <v>0</v>
      </c>
    </row>
    <row r="68" spans="1:6" x14ac:dyDescent="0.3">
      <c r="A68" s="337" t="s">
        <v>105</v>
      </c>
      <c r="B68" s="338" t="s">
        <v>106</v>
      </c>
      <c r="C68" s="339">
        <v>5220000</v>
      </c>
      <c r="D68" s="340">
        <v>6092000</v>
      </c>
      <c r="E68" s="341">
        <f t="shared" si="0"/>
        <v>872000</v>
      </c>
      <c r="F68" s="342">
        <f t="shared" si="1"/>
        <v>0.16704980842911876</v>
      </c>
    </row>
    <row r="69" spans="1:6" x14ac:dyDescent="0.3">
      <c r="A69" s="343" t="s">
        <v>107</v>
      </c>
      <c r="B69" s="344" t="s">
        <v>108</v>
      </c>
      <c r="C69" s="345">
        <v>4823000</v>
      </c>
      <c r="D69" s="346">
        <v>6108000</v>
      </c>
      <c r="E69" s="347">
        <f t="shared" si="0"/>
        <v>1285000</v>
      </c>
      <c r="F69" s="348">
        <f t="shared" si="1"/>
        <v>0.26643168152602115</v>
      </c>
    </row>
    <row r="70" spans="1:6" x14ac:dyDescent="0.3">
      <c r="A70" s="349" t="s">
        <v>109</v>
      </c>
      <c r="B70" s="350" t="s">
        <v>110</v>
      </c>
      <c r="C70" s="351">
        <v>687000</v>
      </c>
      <c r="D70" s="352">
        <v>553000</v>
      </c>
      <c r="E70" s="353">
        <f t="shared" si="0"/>
        <v>-134000</v>
      </c>
      <c r="F70" s="354">
        <f t="shared" si="1"/>
        <v>-0.1950509461426492</v>
      </c>
    </row>
    <row r="71" spans="1:6" x14ac:dyDescent="0.3">
      <c r="A71" s="355" t="s">
        <v>111</v>
      </c>
      <c r="B71" s="356" t="s">
        <v>112</v>
      </c>
      <c r="C71" s="357">
        <v>532000</v>
      </c>
      <c r="D71" s="358">
        <v>560000</v>
      </c>
      <c r="E71" s="359">
        <f t="shared" si="0"/>
        <v>28000</v>
      </c>
      <c r="F71" s="360">
        <f t="shared" si="1"/>
        <v>5.2631578947368418E-2</v>
      </c>
    </row>
    <row r="72" spans="1:6" x14ac:dyDescent="0.3">
      <c r="A72" s="361" t="s">
        <v>113</v>
      </c>
      <c r="B72" s="362" t="s">
        <v>114</v>
      </c>
      <c r="C72" s="363">
        <v>2534000</v>
      </c>
      <c r="D72" s="364">
        <v>2594000</v>
      </c>
      <c r="E72" s="365">
        <f t="shared" si="0"/>
        <v>60000</v>
      </c>
      <c r="F72" s="366">
        <f t="shared" si="1"/>
        <v>2.3677979479084451E-2</v>
      </c>
    </row>
    <row r="73" spans="1:6" x14ac:dyDescent="0.3">
      <c r="A73" s="367" t="s">
        <v>115</v>
      </c>
      <c r="B73" s="368" t="s">
        <v>116</v>
      </c>
      <c r="C73" s="369">
        <v>25213000</v>
      </c>
      <c r="D73" s="370">
        <v>34211000</v>
      </c>
      <c r="E73" s="371">
        <f t="shared" si="0"/>
        <v>8998000</v>
      </c>
      <c r="F73" s="372">
        <f t="shared" si="1"/>
        <v>0.35687938761749893</v>
      </c>
    </row>
    <row r="74" spans="1:6" x14ac:dyDescent="0.3">
      <c r="A74" s="373" t="s">
        <v>117</v>
      </c>
      <c r="B74" s="374" t="s">
        <v>118</v>
      </c>
      <c r="C74" s="375">
        <v>299000</v>
      </c>
      <c r="D74" s="376">
        <v>739000</v>
      </c>
      <c r="E74" s="377">
        <f t="shared" si="0"/>
        <v>440000</v>
      </c>
      <c r="F74" s="378">
        <f t="shared" si="1"/>
        <v>1.471571906354515</v>
      </c>
    </row>
    <row r="75" spans="1:6" x14ac:dyDescent="0.3">
      <c r="A75" s="379" t="s">
        <v>119</v>
      </c>
      <c r="B75" s="380" t="s">
        <v>120</v>
      </c>
      <c r="C75" s="381">
        <v>476000</v>
      </c>
      <c r="D75" s="382">
        <v>300000</v>
      </c>
      <c r="E75" s="383">
        <f t="shared" si="0"/>
        <v>-176000</v>
      </c>
      <c r="F75" s="384">
        <f t="shared" si="1"/>
        <v>-0.36974789915966388</v>
      </c>
    </row>
    <row r="76" spans="1:6" x14ac:dyDescent="0.3">
      <c r="A76" s="385" t="s">
        <v>121</v>
      </c>
      <c r="B76" s="386" t="s">
        <v>122</v>
      </c>
      <c r="C76" s="387">
        <v>1115000</v>
      </c>
      <c r="D76" s="388">
        <v>3938000</v>
      </c>
      <c r="E76" s="389">
        <f t="shared" si="0"/>
        <v>2823000</v>
      </c>
      <c r="F76" s="390">
        <f t="shared" si="1"/>
        <v>2.5318385650224213</v>
      </c>
    </row>
    <row r="77" spans="1:6" x14ac:dyDescent="0.3">
      <c r="A77" s="391" t="s">
        <v>123</v>
      </c>
      <c r="B77" s="392" t="s">
        <v>124</v>
      </c>
      <c r="C77" s="393">
        <v>52646000</v>
      </c>
      <c r="D77" s="394">
        <v>63909000</v>
      </c>
      <c r="E77" s="395">
        <f t="shared" si="0"/>
        <v>11263000</v>
      </c>
      <c r="F77" s="396">
        <f t="shared" si="1"/>
        <v>0.2139383808836379</v>
      </c>
    </row>
    <row r="78" spans="1:6" x14ac:dyDescent="0.3">
      <c r="A78" s="397"/>
      <c r="B78" s="398" t="s">
        <v>125</v>
      </c>
      <c r="C78" s="399">
        <f>SUM(C38:C77)</f>
        <v>249369000</v>
      </c>
      <c r="D78" s="400">
        <f>SUM(D38:D77)</f>
        <v>317615000</v>
      </c>
      <c r="E78" s="401">
        <f t="shared" si="0"/>
        <v>68246000</v>
      </c>
      <c r="F78" s="402">
        <f t="shared" si="1"/>
        <v>0.27367475508182654</v>
      </c>
    </row>
    <row r="80" spans="1:6" x14ac:dyDescent="0.3">
      <c r="A80" s="403"/>
      <c r="B80" s="404" t="s">
        <v>126</v>
      </c>
      <c r="C80" s="405">
        <f>C14+C21+C26+C32+C35+C78</f>
        <v>585419000</v>
      </c>
      <c r="D80" s="406">
        <f>D14+D21+D26+D32+D35+D78</f>
        <v>743696000</v>
      </c>
      <c r="E80" s="407">
        <f>D80 - C80</f>
        <v>158277000</v>
      </c>
      <c r="F80" s="408">
        <f>IF(C80 = 0, 0, E80 / C80)</f>
        <v>0.27036532808125463</v>
      </c>
    </row>
  </sheetData>
  <mergeCells count="5">
    <mergeCell ref="A1:F1"/>
    <mergeCell ref="A2:F2"/>
    <mergeCell ref="A3:F3"/>
    <mergeCell ref="A4:F4"/>
    <mergeCell ref="A5:F5"/>
  </mergeCells>
  <pageMargins left="0.7" right="0.7" top="0.75" bottom="0.75" header="0.3" footer="0.3"/>
  <pageSetup fitToHeight="999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80"/>
  <sheetViews>
    <sheetView workbookViewId="0"/>
  </sheetViews>
  <sheetFormatPr defaultRowHeight="14.4" x14ac:dyDescent="0.3"/>
  <cols>
    <col min="1" max="1" width="5" customWidth="1" collapsed="1"/>
    <col min="2" max="2" width="50" customWidth="1" collapsed="1"/>
    <col min="3" max="6" width="16" customWidth="1" collapsed="1"/>
  </cols>
  <sheetData>
    <row r="1" spans="1:6" x14ac:dyDescent="0.3">
      <c r="A1" s="11464" t="s">
        <v>135</v>
      </c>
      <c r="B1" s="11426"/>
      <c r="C1" s="11426"/>
      <c r="D1" s="11426"/>
      <c r="E1" s="11426"/>
      <c r="F1" s="11427"/>
    </row>
    <row r="2" spans="1:6" x14ac:dyDescent="0.3">
      <c r="A2" s="11465" t="s">
        <v>1</v>
      </c>
      <c r="B2" s="11426"/>
      <c r="C2" s="11426"/>
      <c r="D2" s="11426"/>
      <c r="E2" s="11426"/>
      <c r="F2" s="11427"/>
    </row>
    <row r="3" spans="1:6" x14ac:dyDescent="0.3">
      <c r="A3" s="11466" t="s">
        <v>2</v>
      </c>
      <c r="B3" s="11426"/>
      <c r="C3" s="11426"/>
      <c r="D3" s="11426"/>
      <c r="E3" s="11426"/>
      <c r="F3" s="11427"/>
    </row>
    <row r="4" spans="1:6" x14ac:dyDescent="0.3">
      <c r="A4" s="11467" t="s">
        <v>3</v>
      </c>
      <c r="B4" s="11426"/>
      <c r="C4" s="11426"/>
      <c r="D4" s="11426"/>
      <c r="E4" s="11426"/>
      <c r="F4" s="11427"/>
    </row>
    <row r="5" spans="1:6" x14ac:dyDescent="0.3">
      <c r="A5" s="11431"/>
      <c r="B5" s="11426"/>
      <c r="C5" s="11426"/>
      <c r="D5" s="11426"/>
      <c r="E5" s="11426"/>
      <c r="F5" s="11427"/>
    </row>
    <row r="6" spans="1:6" x14ac:dyDescent="0.3">
      <c r="A6" s="3673" t="s">
        <v>4</v>
      </c>
      <c r="B6" s="3674" t="s">
        <v>5</v>
      </c>
      <c r="C6" s="3675" t="s">
        <v>6</v>
      </c>
      <c r="D6" s="3676" t="s">
        <v>7</v>
      </c>
      <c r="E6" s="3677" t="s">
        <v>8</v>
      </c>
      <c r="F6" s="3678" t="s">
        <v>9</v>
      </c>
    </row>
    <row r="7" spans="1:6" ht="28.8" x14ac:dyDescent="0.3">
      <c r="A7" s="3679" t="s">
        <v>10</v>
      </c>
      <c r="B7" s="3680" t="s">
        <v>11</v>
      </c>
      <c r="C7" s="3681" t="s">
        <v>12</v>
      </c>
      <c r="D7" s="3682" t="s">
        <v>13</v>
      </c>
      <c r="E7" s="3683" t="s">
        <v>14</v>
      </c>
      <c r="F7" s="3684" t="s">
        <v>15</v>
      </c>
    </row>
    <row r="9" spans="1:6" x14ac:dyDescent="0.3">
      <c r="A9" s="3685" t="s">
        <v>16</v>
      </c>
      <c r="B9" s="3686" t="s">
        <v>17</v>
      </c>
      <c r="C9" s="3687"/>
      <c r="D9" s="3688"/>
      <c r="E9" s="3689"/>
      <c r="F9" s="3690"/>
    </row>
    <row r="10" spans="1:6" x14ac:dyDescent="0.3">
      <c r="A10" s="3691" t="s">
        <v>18</v>
      </c>
      <c r="B10" s="3692" t="s">
        <v>19</v>
      </c>
      <c r="C10" s="3693">
        <v>176822190</v>
      </c>
      <c r="D10" s="3694">
        <v>188340857.09</v>
      </c>
      <c r="E10" s="3695">
        <f>D10-C10</f>
        <v>11518667.090000004</v>
      </c>
      <c r="F10" s="3696">
        <f>IF(C10 = 0, 0, E10 / C10)</f>
        <v>6.5142655964163798E-2</v>
      </c>
    </row>
    <row r="11" spans="1:6" x14ac:dyDescent="0.3">
      <c r="A11" s="3697" t="s">
        <v>20</v>
      </c>
      <c r="B11" s="3698" t="s">
        <v>21</v>
      </c>
      <c r="C11" s="3699">
        <v>34047409</v>
      </c>
      <c r="D11" s="3700">
        <v>35234113.140000001</v>
      </c>
      <c r="E11" s="3701">
        <f>D11 - C11</f>
        <v>1186704.1400000006</v>
      </c>
      <c r="F11" s="3702">
        <f>IF(C11 = 0, 0, E11 / C11)</f>
        <v>3.485446249375395E-2</v>
      </c>
    </row>
    <row r="12" spans="1:6" x14ac:dyDescent="0.3">
      <c r="A12" s="3703" t="s">
        <v>22</v>
      </c>
      <c r="B12" s="3704" t="s">
        <v>23</v>
      </c>
      <c r="C12" s="3705">
        <v>131096278</v>
      </c>
      <c r="D12" s="3706">
        <v>145169212.18000001</v>
      </c>
      <c r="E12" s="3707">
        <f>D12 - C12</f>
        <v>14072934.180000007</v>
      </c>
      <c r="F12" s="3708">
        <f>IF(C12 = 0, 0, E12 / C12)</f>
        <v>0.10734808336816402</v>
      </c>
    </row>
    <row r="13" spans="1:6" x14ac:dyDescent="0.3">
      <c r="A13" s="3709" t="s">
        <v>24</v>
      </c>
      <c r="B13" s="3710" t="s">
        <v>25</v>
      </c>
      <c r="C13" s="3711">
        <v>166361182</v>
      </c>
      <c r="D13" s="3712">
        <v>176900210.19</v>
      </c>
      <c r="E13" s="3713">
        <f>D13 - C13</f>
        <v>10539028.189999998</v>
      </c>
      <c r="F13" s="3714">
        <f>IF(C13 = 0, 0, E13 / C13)</f>
        <v>6.3350284383047947E-2</v>
      </c>
    </row>
    <row r="14" spans="1:6" x14ac:dyDescent="0.3">
      <c r="A14" s="3715"/>
      <c r="B14" s="3716" t="s">
        <v>26</v>
      </c>
      <c r="C14" s="3717">
        <f>SUM(C10:C13)</f>
        <v>508327059</v>
      </c>
      <c r="D14" s="3718">
        <f>SUM(D10:D13)</f>
        <v>545644392.60000002</v>
      </c>
      <c r="E14" s="3719">
        <f>D14 - C14</f>
        <v>37317333.600000024</v>
      </c>
      <c r="F14" s="3720">
        <f>IF(C14 = 0, 0, E14 / C14)</f>
        <v>7.3412054186948211E-2</v>
      </c>
    </row>
    <row r="16" spans="1:6" x14ac:dyDescent="0.3">
      <c r="A16" s="3721" t="s">
        <v>27</v>
      </c>
      <c r="B16" s="3722" t="s">
        <v>28</v>
      </c>
      <c r="C16" s="3723"/>
      <c r="D16" s="3724"/>
      <c r="E16" s="3725"/>
      <c r="F16" s="3726"/>
    </row>
    <row r="17" spans="1:6" x14ac:dyDescent="0.3">
      <c r="A17" s="3727" t="s">
        <v>18</v>
      </c>
      <c r="B17" s="3728" t="s">
        <v>29</v>
      </c>
      <c r="C17" s="3729">
        <v>33243449</v>
      </c>
      <c r="D17" s="3730">
        <v>40439121.259999998</v>
      </c>
      <c r="E17" s="3731">
        <f>D17 - C17</f>
        <v>7195672.2599999979</v>
      </c>
      <c r="F17" s="3732">
        <f>IF(C17 = 0, 0, E17 / C17)</f>
        <v>0.21645384207878063</v>
      </c>
    </row>
    <row r="18" spans="1:6" x14ac:dyDescent="0.3">
      <c r="A18" s="3733" t="s">
        <v>20</v>
      </c>
      <c r="B18" s="3734" t="s">
        <v>30</v>
      </c>
      <c r="C18" s="3735">
        <v>6401082</v>
      </c>
      <c r="D18" s="3736">
        <v>7565201.71</v>
      </c>
      <c r="E18" s="3737">
        <f>D18 - C18</f>
        <v>1164119.71</v>
      </c>
      <c r="F18" s="3738">
        <f>IF(C18 = 0, 0, E18 / C18)</f>
        <v>0.18186295848108178</v>
      </c>
    </row>
    <row r="19" spans="1:6" x14ac:dyDescent="0.3">
      <c r="A19" s="3739" t="s">
        <v>22</v>
      </c>
      <c r="B19" s="3740" t="s">
        <v>31</v>
      </c>
      <c r="C19" s="3741">
        <v>24646751</v>
      </c>
      <c r="D19" s="3742">
        <v>31169632.890000001</v>
      </c>
      <c r="E19" s="3743">
        <f>D19 - C19</f>
        <v>6522881.8900000006</v>
      </c>
      <c r="F19" s="3744">
        <f>IF(C19 = 0, 0, E19 / C19)</f>
        <v>0.2646548378729513</v>
      </c>
    </row>
    <row r="20" spans="1:6" x14ac:dyDescent="0.3">
      <c r="A20" s="3745" t="s">
        <v>24</v>
      </c>
      <c r="B20" s="3746" t="s">
        <v>32</v>
      </c>
      <c r="C20" s="3747">
        <v>31276727</v>
      </c>
      <c r="D20" s="3748">
        <v>37982672.270000003</v>
      </c>
      <c r="E20" s="3749">
        <f>D20 - C20</f>
        <v>6705945.2700000033</v>
      </c>
      <c r="F20" s="3750">
        <f>IF(C20 = 0, 0, E20 / C20)</f>
        <v>0.21440687415917922</v>
      </c>
    </row>
    <row r="21" spans="1:6" x14ac:dyDescent="0.3">
      <c r="A21" s="3751"/>
      <c r="B21" s="3752" t="s">
        <v>33</v>
      </c>
      <c r="C21" s="3753">
        <f>SUM(C17:C20)</f>
        <v>95568009</v>
      </c>
      <c r="D21" s="3754">
        <f>SUM(D17:D20)</f>
        <v>117156628.13</v>
      </c>
      <c r="E21" s="3755">
        <f>D21 - C21</f>
        <v>21588619.129999995</v>
      </c>
      <c r="F21" s="3756">
        <f>IF(C21 = 0, 0, E21 / C21)</f>
        <v>0.22589796895318803</v>
      </c>
    </row>
    <row r="23" spans="1:6" x14ac:dyDescent="0.3">
      <c r="A23" s="3757" t="s">
        <v>34</v>
      </c>
      <c r="B23" s="3758" t="s">
        <v>35</v>
      </c>
      <c r="C23" s="3759"/>
      <c r="D23" s="3760"/>
      <c r="E23" s="3761"/>
      <c r="F23" s="3762"/>
    </row>
    <row r="24" spans="1:6" x14ac:dyDescent="0.3">
      <c r="A24" s="3763" t="s">
        <v>18</v>
      </c>
      <c r="B24" s="3764" t="s">
        <v>36</v>
      </c>
      <c r="C24" s="3765">
        <v>191853165</v>
      </c>
      <c r="D24" s="3766">
        <v>213993748</v>
      </c>
      <c r="E24" s="3767">
        <f>D24 - C24</f>
        <v>22140583</v>
      </c>
      <c r="F24" s="3768">
        <f>IF(C24 = 0, 0, E24 / C24)</f>
        <v>0.1154037933124533</v>
      </c>
    </row>
    <row r="25" spans="1:6" x14ac:dyDescent="0.3">
      <c r="A25" s="3769" t="s">
        <v>20</v>
      </c>
      <c r="B25" s="3770" t="s">
        <v>37</v>
      </c>
      <c r="C25" s="3771">
        <v>101087933</v>
      </c>
      <c r="D25" s="3772">
        <v>129543237.65000001</v>
      </c>
      <c r="E25" s="3773">
        <f>D25 - C25</f>
        <v>28455304.650000006</v>
      </c>
      <c r="F25" s="3774">
        <f>IF(C25 = 0, 0, E25 / C25)</f>
        <v>0.28149061718375434</v>
      </c>
    </row>
    <row r="26" spans="1:6" x14ac:dyDescent="0.3">
      <c r="A26" s="3775"/>
      <c r="B26" s="3776" t="s">
        <v>38</v>
      </c>
      <c r="C26" s="3777">
        <f>SUM(C24:C25)</f>
        <v>292941098</v>
      </c>
      <c r="D26" s="3778">
        <f>SUM(D24:D25)</f>
        <v>343536985.64999998</v>
      </c>
      <c r="E26" s="3779">
        <f>D26 - C26</f>
        <v>50595887.649999976</v>
      </c>
      <c r="F26" s="3780">
        <f>IF(C26 = 0, 0, E26 / C26)</f>
        <v>0.17271693181814993</v>
      </c>
    </row>
    <row r="28" spans="1:6" x14ac:dyDescent="0.3">
      <c r="A28" s="3781" t="s">
        <v>39</v>
      </c>
      <c r="B28" s="3782" t="s">
        <v>40</v>
      </c>
      <c r="C28" s="3783"/>
      <c r="D28" s="3784"/>
      <c r="E28" s="3785"/>
      <c r="F28" s="3786"/>
    </row>
    <row r="29" spans="1:6" x14ac:dyDescent="0.3">
      <c r="A29" s="3787" t="s">
        <v>18</v>
      </c>
      <c r="B29" s="3788" t="s">
        <v>41</v>
      </c>
      <c r="C29" s="3789">
        <v>28186560</v>
      </c>
      <c r="D29" s="3790">
        <v>27673929.359999999</v>
      </c>
      <c r="E29" s="3791">
        <f>D29 - C29</f>
        <v>-512630.6400000006</v>
      </c>
      <c r="F29" s="3792">
        <f>IF(C29 = 0, 0, E29 / C29)</f>
        <v>-1.8187059364463083E-2</v>
      </c>
    </row>
    <row r="30" spans="1:6" x14ac:dyDescent="0.3">
      <c r="A30" s="3793" t="s">
        <v>20</v>
      </c>
      <c r="B30" s="3794" t="s">
        <v>42</v>
      </c>
      <c r="C30" s="3795">
        <v>20204103</v>
      </c>
      <c r="D30" s="3796">
        <v>23883051.100000001</v>
      </c>
      <c r="E30" s="3797">
        <f>D30 - C30</f>
        <v>3678948.1000000015</v>
      </c>
      <c r="F30" s="3798">
        <f>IF(C30 = 0, 0, E30 / C30)</f>
        <v>0.18208915783096144</v>
      </c>
    </row>
    <row r="31" spans="1:6" x14ac:dyDescent="0.3">
      <c r="A31" s="3799" t="s">
        <v>22</v>
      </c>
      <c r="B31" s="3800" t="s">
        <v>43</v>
      </c>
      <c r="C31" s="3801">
        <v>188290</v>
      </c>
      <c r="D31" s="3802">
        <v>1217703.42</v>
      </c>
      <c r="E31" s="3803">
        <f>D31 - C31</f>
        <v>1029413.4199999999</v>
      </c>
      <c r="F31" s="3804">
        <f>IF(C31 = 0, 0, E31 / C31)</f>
        <v>5.4671698974985388</v>
      </c>
    </row>
    <row r="32" spans="1:6" x14ac:dyDescent="0.3">
      <c r="A32" s="3805"/>
      <c r="B32" s="3806" t="s">
        <v>44</v>
      </c>
      <c r="C32" s="3807">
        <f>SUM(C29:C31)</f>
        <v>48578953</v>
      </c>
      <c r="D32" s="3808">
        <f>SUM(D29:D31)</f>
        <v>52774683.880000003</v>
      </c>
      <c r="E32" s="3809">
        <f>D32 - C32</f>
        <v>4195730.8800000027</v>
      </c>
      <c r="F32" s="3810">
        <f>IF(C32 = 0, 0, E32 / C32)</f>
        <v>8.636931471124959E-2</v>
      </c>
    </row>
    <row r="34" spans="1:6" x14ac:dyDescent="0.3">
      <c r="A34" s="3811" t="s">
        <v>45</v>
      </c>
      <c r="B34" s="3812" t="s">
        <v>46</v>
      </c>
      <c r="C34" s="3813"/>
      <c r="D34" s="3814"/>
      <c r="E34" s="3815"/>
      <c r="F34" s="3816"/>
    </row>
    <row r="35" spans="1:6" x14ac:dyDescent="0.3">
      <c r="A35" s="3817" t="s">
        <v>18</v>
      </c>
      <c r="B35" s="3818" t="s">
        <v>46</v>
      </c>
      <c r="C35" s="3819">
        <v>15359798</v>
      </c>
      <c r="D35" s="3820">
        <v>14200101.199999999</v>
      </c>
      <c r="E35" s="3821">
        <f>D35 - C35</f>
        <v>-1159696.8000000007</v>
      </c>
      <c r="F35" s="3822">
        <f>IF(C35 = 0, 0, E35 / C35)</f>
        <v>-7.5502086681087918E-2</v>
      </c>
    </row>
    <row r="37" spans="1:6" x14ac:dyDescent="0.3">
      <c r="A37" s="3823" t="s">
        <v>47</v>
      </c>
      <c r="B37" s="3824" t="s">
        <v>48</v>
      </c>
      <c r="C37" s="3825"/>
      <c r="D37" s="3826"/>
      <c r="E37" s="3827"/>
      <c r="F37" s="3828"/>
    </row>
    <row r="38" spans="1:6" x14ac:dyDescent="0.3">
      <c r="A38" s="3829" t="s">
        <v>18</v>
      </c>
      <c r="B38" s="3830" t="s">
        <v>49</v>
      </c>
      <c r="C38" s="3831">
        <v>0</v>
      </c>
      <c r="D38" s="3832">
        <v>0</v>
      </c>
      <c r="E38" s="3833">
        <f t="shared" ref="E38:E78" si="0">D38 - C38</f>
        <v>0</v>
      </c>
      <c r="F38" s="3834">
        <f t="shared" ref="F38:F78" si="1">IF(C38 = 0, 0, E38 / C38)</f>
        <v>0</v>
      </c>
    </row>
    <row r="39" spans="1:6" x14ac:dyDescent="0.3">
      <c r="A39" s="3835" t="s">
        <v>20</v>
      </c>
      <c r="B39" s="3836" t="s">
        <v>50</v>
      </c>
      <c r="C39" s="3837">
        <v>11873252</v>
      </c>
      <c r="D39" s="3838">
        <v>14403353.07</v>
      </c>
      <c r="E39" s="3839">
        <f t="shared" si="0"/>
        <v>2530101.0700000003</v>
      </c>
      <c r="F39" s="3840">
        <f t="shared" si="1"/>
        <v>0.2130925099543074</v>
      </c>
    </row>
    <row r="40" spans="1:6" x14ac:dyDescent="0.3">
      <c r="A40" s="3841" t="s">
        <v>22</v>
      </c>
      <c r="B40" s="3842" t="s">
        <v>51</v>
      </c>
      <c r="C40" s="3843">
        <v>0</v>
      </c>
      <c r="D40" s="3844">
        <v>0</v>
      </c>
      <c r="E40" s="3845">
        <f t="shared" si="0"/>
        <v>0</v>
      </c>
      <c r="F40" s="3846">
        <f t="shared" si="1"/>
        <v>0</v>
      </c>
    </row>
    <row r="41" spans="1:6" x14ac:dyDescent="0.3">
      <c r="A41" s="3847" t="s">
        <v>24</v>
      </c>
      <c r="B41" s="3848" t="s">
        <v>52</v>
      </c>
      <c r="C41" s="3849">
        <v>948406</v>
      </c>
      <c r="D41" s="3850">
        <v>1049688.81</v>
      </c>
      <c r="E41" s="3851">
        <f t="shared" si="0"/>
        <v>101282.81000000006</v>
      </c>
      <c r="F41" s="3852">
        <f t="shared" si="1"/>
        <v>0.10679267107125014</v>
      </c>
    </row>
    <row r="42" spans="1:6" x14ac:dyDescent="0.3">
      <c r="A42" s="3853" t="s">
        <v>53</v>
      </c>
      <c r="B42" s="3854" t="s">
        <v>54</v>
      </c>
      <c r="C42" s="3855">
        <v>3073443</v>
      </c>
      <c r="D42" s="3856">
        <v>3360800.52</v>
      </c>
      <c r="E42" s="3857">
        <f t="shared" si="0"/>
        <v>287357.52</v>
      </c>
      <c r="F42" s="3858">
        <f t="shared" si="1"/>
        <v>9.34969413781222E-2</v>
      </c>
    </row>
    <row r="43" spans="1:6" x14ac:dyDescent="0.3">
      <c r="A43" s="3859" t="s">
        <v>55</v>
      </c>
      <c r="B43" s="3860" t="s">
        <v>56</v>
      </c>
      <c r="C43" s="3861">
        <v>885753</v>
      </c>
      <c r="D43" s="3862">
        <v>667404.76</v>
      </c>
      <c r="E43" s="3863">
        <f t="shared" si="0"/>
        <v>-218348.24</v>
      </c>
      <c r="F43" s="3864">
        <f t="shared" si="1"/>
        <v>-0.24651143151646113</v>
      </c>
    </row>
    <row r="44" spans="1:6" x14ac:dyDescent="0.3">
      <c r="A44" s="3865" t="s">
        <v>57</v>
      </c>
      <c r="B44" s="3866" t="s">
        <v>58</v>
      </c>
      <c r="C44" s="3867">
        <v>14368</v>
      </c>
      <c r="D44" s="3868">
        <v>10206.93</v>
      </c>
      <c r="E44" s="3869">
        <f t="shared" si="0"/>
        <v>-4161.07</v>
      </c>
      <c r="F44" s="3870">
        <f t="shared" si="1"/>
        <v>-0.28960676503340754</v>
      </c>
    </row>
    <row r="45" spans="1:6" x14ac:dyDescent="0.3">
      <c r="A45" s="3871" t="s">
        <v>59</v>
      </c>
      <c r="B45" s="3872" t="s">
        <v>60</v>
      </c>
      <c r="C45" s="3873">
        <v>9831825</v>
      </c>
      <c r="D45" s="3874">
        <v>8650810.9600000009</v>
      </c>
      <c r="E45" s="3875">
        <f t="shared" si="0"/>
        <v>-1181014.0399999991</v>
      </c>
      <c r="F45" s="3876">
        <f t="shared" si="1"/>
        <v>-0.12012154813577328</v>
      </c>
    </row>
    <row r="46" spans="1:6" x14ac:dyDescent="0.3">
      <c r="A46" s="3877" t="s">
        <v>61</v>
      </c>
      <c r="B46" s="3878" t="s">
        <v>62</v>
      </c>
      <c r="C46" s="3879">
        <v>644721</v>
      </c>
      <c r="D46" s="3880">
        <v>698967.18</v>
      </c>
      <c r="E46" s="3881">
        <f t="shared" si="0"/>
        <v>54246.180000000051</v>
      </c>
      <c r="F46" s="3882">
        <f t="shared" si="1"/>
        <v>8.4138999660318264E-2</v>
      </c>
    </row>
    <row r="47" spans="1:6" x14ac:dyDescent="0.3">
      <c r="A47" s="3883" t="s">
        <v>63</v>
      </c>
      <c r="B47" s="3884" t="s">
        <v>64</v>
      </c>
      <c r="C47" s="3885">
        <v>3844719</v>
      </c>
      <c r="D47" s="3886">
        <v>3000535.97</v>
      </c>
      <c r="E47" s="3887">
        <f t="shared" si="0"/>
        <v>-844183.0299999998</v>
      </c>
      <c r="F47" s="3888">
        <f t="shared" si="1"/>
        <v>-0.21956950039781836</v>
      </c>
    </row>
    <row r="48" spans="1:6" x14ac:dyDescent="0.3">
      <c r="A48" s="3889" t="s">
        <v>65</v>
      </c>
      <c r="B48" s="3890" t="s">
        <v>66</v>
      </c>
      <c r="C48" s="3891">
        <v>15032035</v>
      </c>
      <c r="D48" s="3892">
        <v>14135407.060000001</v>
      </c>
      <c r="E48" s="3893">
        <f t="shared" si="0"/>
        <v>-896627.93999999948</v>
      </c>
      <c r="F48" s="3894">
        <f t="shared" si="1"/>
        <v>-5.9647808164363603E-2</v>
      </c>
    </row>
    <row r="49" spans="1:6" x14ac:dyDescent="0.3">
      <c r="A49" s="3895" t="s">
        <v>67</v>
      </c>
      <c r="B49" s="3896" t="s">
        <v>68</v>
      </c>
      <c r="C49" s="3897">
        <v>0</v>
      </c>
      <c r="D49" s="3898">
        <v>0</v>
      </c>
      <c r="E49" s="3899">
        <f t="shared" si="0"/>
        <v>0</v>
      </c>
      <c r="F49" s="3900">
        <f t="shared" si="1"/>
        <v>0</v>
      </c>
    </row>
    <row r="50" spans="1:6" x14ac:dyDescent="0.3">
      <c r="A50" s="3901" t="s">
        <v>69</v>
      </c>
      <c r="B50" s="3902" t="s">
        <v>70</v>
      </c>
      <c r="C50" s="3903">
        <v>-42279</v>
      </c>
      <c r="D50" s="3904">
        <v>303971.39</v>
      </c>
      <c r="E50" s="3905">
        <f t="shared" si="0"/>
        <v>346250.39</v>
      </c>
      <c r="F50" s="3906">
        <f t="shared" si="1"/>
        <v>-8.1896542018496188</v>
      </c>
    </row>
    <row r="51" spans="1:6" x14ac:dyDescent="0.3">
      <c r="A51" s="3907" t="s">
        <v>71</v>
      </c>
      <c r="B51" s="3908" t="s">
        <v>72</v>
      </c>
      <c r="C51" s="3909">
        <v>1682531</v>
      </c>
      <c r="D51" s="3910">
        <v>2702709.58</v>
      </c>
      <c r="E51" s="3911">
        <f t="shared" si="0"/>
        <v>1020178.5800000001</v>
      </c>
      <c r="F51" s="3912">
        <f t="shared" si="1"/>
        <v>0.60633568118507186</v>
      </c>
    </row>
    <row r="52" spans="1:6" x14ac:dyDescent="0.3">
      <c r="A52" s="3913" t="s">
        <v>73</v>
      </c>
      <c r="B52" s="3914" t="s">
        <v>74</v>
      </c>
      <c r="C52" s="3915">
        <v>2410512</v>
      </c>
      <c r="D52" s="3916">
        <v>2756422.29</v>
      </c>
      <c r="E52" s="3917">
        <f t="shared" si="0"/>
        <v>345910.29000000004</v>
      </c>
      <c r="F52" s="3918">
        <f t="shared" si="1"/>
        <v>0.14350075419661881</v>
      </c>
    </row>
    <row r="53" spans="1:6" x14ac:dyDescent="0.3">
      <c r="A53" s="3919" t="s">
        <v>75</v>
      </c>
      <c r="B53" s="3920" t="s">
        <v>76</v>
      </c>
      <c r="C53" s="3921">
        <v>4628994</v>
      </c>
      <c r="D53" s="3922">
        <v>4935935.54</v>
      </c>
      <c r="E53" s="3923">
        <f t="shared" si="0"/>
        <v>306941.54000000004</v>
      </c>
      <c r="F53" s="3924">
        <f t="shared" si="1"/>
        <v>6.630847652859348E-2</v>
      </c>
    </row>
    <row r="54" spans="1:6" x14ac:dyDescent="0.3">
      <c r="A54" s="3925" t="s">
        <v>77</v>
      </c>
      <c r="B54" s="3926" t="s">
        <v>78</v>
      </c>
      <c r="C54" s="3927">
        <v>12124031</v>
      </c>
      <c r="D54" s="3928">
        <v>12610146.42</v>
      </c>
      <c r="E54" s="3929">
        <f t="shared" si="0"/>
        <v>486115.41999999993</v>
      </c>
      <c r="F54" s="3930">
        <f t="shared" si="1"/>
        <v>4.0095197711058302E-2</v>
      </c>
    </row>
    <row r="55" spans="1:6" x14ac:dyDescent="0.3">
      <c r="A55" s="3931" t="s">
        <v>79</v>
      </c>
      <c r="B55" s="3932" t="s">
        <v>80</v>
      </c>
      <c r="C55" s="3933">
        <v>20287493</v>
      </c>
      <c r="D55" s="3934">
        <v>21012841.960000001</v>
      </c>
      <c r="E55" s="3935">
        <f t="shared" si="0"/>
        <v>725348.96000000089</v>
      </c>
      <c r="F55" s="3936">
        <f t="shared" si="1"/>
        <v>3.5753503895232443E-2</v>
      </c>
    </row>
    <row r="56" spans="1:6" x14ac:dyDescent="0.3">
      <c r="A56" s="3937" t="s">
        <v>81</v>
      </c>
      <c r="B56" s="3938" t="s">
        <v>82</v>
      </c>
      <c r="C56" s="3939">
        <v>2656902</v>
      </c>
      <c r="D56" s="3940">
        <v>2380966.0099999998</v>
      </c>
      <c r="E56" s="3941">
        <f t="shared" si="0"/>
        <v>-275935.99000000022</v>
      </c>
      <c r="F56" s="3942">
        <f t="shared" si="1"/>
        <v>-0.10385629202733117</v>
      </c>
    </row>
    <row r="57" spans="1:6" x14ac:dyDescent="0.3">
      <c r="A57" s="3943" t="s">
        <v>83</v>
      </c>
      <c r="B57" s="3944" t="s">
        <v>84</v>
      </c>
      <c r="C57" s="3945">
        <v>1544423</v>
      </c>
      <c r="D57" s="3946">
        <v>1289152.6000000001</v>
      </c>
      <c r="E57" s="3947">
        <f t="shared" si="0"/>
        <v>-255270.39999999991</v>
      </c>
      <c r="F57" s="3948">
        <f t="shared" si="1"/>
        <v>-0.16528528777413953</v>
      </c>
    </row>
    <row r="58" spans="1:6" x14ac:dyDescent="0.3">
      <c r="A58" s="3949" t="s">
        <v>85</v>
      </c>
      <c r="B58" s="3950" t="s">
        <v>86</v>
      </c>
      <c r="C58" s="3951">
        <v>110087</v>
      </c>
      <c r="D58" s="3952">
        <v>81136.789999999994</v>
      </c>
      <c r="E58" s="3953">
        <f t="shared" si="0"/>
        <v>-28950.210000000006</v>
      </c>
      <c r="F58" s="3954">
        <f t="shared" si="1"/>
        <v>-0.26297573737135183</v>
      </c>
    </row>
    <row r="59" spans="1:6" x14ac:dyDescent="0.3">
      <c r="A59" s="3955" t="s">
        <v>87</v>
      </c>
      <c r="B59" s="3956" t="s">
        <v>88</v>
      </c>
      <c r="C59" s="3957">
        <v>534023</v>
      </c>
      <c r="D59" s="3958">
        <v>532825.59999999998</v>
      </c>
      <c r="E59" s="3959">
        <f t="shared" si="0"/>
        <v>-1197.4000000000233</v>
      </c>
      <c r="F59" s="3960">
        <f t="shared" si="1"/>
        <v>-2.2422255221217499E-3</v>
      </c>
    </row>
    <row r="60" spans="1:6" x14ac:dyDescent="0.3">
      <c r="A60" s="3961" t="s">
        <v>89</v>
      </c>
      <c r="B60" s="3962" t="s">
        <v>90</v>
      </c>
      <c r="C60" s="3963">
        <v>0</v>
      </c>
      <c r="D60" s="3964">
        <v>0</v>
      </c>
      <c r="E60" s="3965">
        <f t="shared" si="0"/>
        <v>0</v>
      </c>
      <c r="F60" s="3966">
        <f t="shared" si="1"/>
        <v>0</v>
      </c>
    </row>
    <row r="61" spans="1:6" x14ac:dyDescent="0.3">
      <c r="A61" s="3967" t="s">
        <v>91</v>
      </c>
      <c r="B61" s="3968" t="s">
        <v>92</v>
      </c>
      <c r="C61" s="3969">
        <v>6531450</v>
      </c>
      <c r="D61" s="3970">
        <v>4693314.99</v>
      </c>
      <c r="E61" s="3971">
        <f t="shared" si="0"/>
        <v>-1838135.0099999998</v>
      </c>
      <c r="F61" s="3972">
        <f t="shared" si="1"/>
        <v>-0.28142832142939161</v>
      </c>
    </row>
    <row r="62" spans="1:6" x14ac:dyDescent="0.3">
      <c r="A62" s="3973" t="s">
        <v>93</v>
      </c>
      <c r="B62" s="3974" t="s">
        <v>94</v>
      </c>
      <c r="C62" s="3975">
        <v>478986</v>
      </c>
      <c r="D62" s="3976">
        <v>835792.74</v>
      </c>
      <c r="E62" s="3977">
        <f t="shared" si="0"/>
        <v>356806.74</v>
      </c>
      <c r="F62" s="3978">
        <f t="shared" si="1"/>
        <v>0.74492102065613608</v>
      </c>
    </row>
    <row r="63" spans="1:6" x14ac:dyDescent="0.3">
      <c r="A63" s="3979" t="s">
        <v>95</v>
      </c>
      <c r="B63" s="3980" t="s">
        <v>96</v>
      </c>
      <c r="C63" s="3981">
        <v>3283336</v>
      </c>
      <c r="D63" s="3982">
        <v>4647875.9800000004</v>
      </c>
      <c r="E63" s="3983">
        <f t="shared" si="0"/>
        <v>1364539.9800000004</v>
      </c>
      <c r="F63" s="3984">
        <f t="shared" si="1"/>
        <v>0.41559559545535407</v>
      </c>
    </row>
    <row r="64" spans="1:6" x14ac:dyDescent="0.3">
      <c r="A64" s="3985" t="s">
        <v>97</v>
      </c>
      <c r="B64" s="3986" t="s">
        <v>98</v>
      </c>
      <c r="C64" s="3987">
        <v>1240288</v>
      </c>
      <c r="D64" s="3988">
        <v>853743.7</v>
      </c>
      <c r="E64" s="3989">
        <f t="shared" si="0"/>
        <v>-386544.30000000005</v>
      </c>
      <c r="F64" s="3990">
        <f t="shared" si="1"/>
        <v>-0.31165688936763081</v>
      </c>
    </row>
    <row r="65" spans="1:6" x14ac:dyDescent="0.3">
      <c r="A65" s="3991" t="s">
        <v>99</v>
      </c>
      <c r="B65" s="3992" t="s">
        <v>100</v>
      </c>
      <c r="C65" s="3993">
        <v>266662364</v>
      </c>
      <c r="D65" s="3994">
        <v>330701746.07999998</v>
      </c>
      <c r="E65" s="3995">
        <f t="shared" si="0"/>
        <v>64039382.079999983</v>
      </c>
      <c r="F65" s="3996">
        <f t="shared" si="1"/>
        <v>0.24015155764538254</v>
      </c>
    </row>
    <row r="66" spans="1:6" x14ac:dyDescent="0.3">
      <c r="A66" s="3997" t="s">
        <v>101</v>
      </c>
      <c r="B66" s="3998" t="s">
        <v>102</v>
      </c>
      <c r="C66" s="3999">
        <v>0</v>
      </c>
      <c r="D66" s="4000">
        <v>0</v>
      </c>
      <c r="E66" s="4001">
        <f t="shared" si="0"/>
        <v>0</v>
      </c>
      <c r="F66" s="4002">
        <f t="shared" si="1"/>
        <v>0</v>
      </c>
    </row>
    <row r="67" spans="1:6" x14ac:dyDescent="0.3">
      <c r="A67" s="4003" t="s">
        <v>103</v>
      </c>
      <c r="B67" s="4004" t="s">
        <v>104</v>
      </c>
      <c r="C67" s="4005">
        <v>3724964</v>
      </c>
      <c r="D67" s="4006">
        <v>4474112.38</v>
      </c>
      <c r="E67" s="4007">
        <f t="shared" si="0"/>
        <v>749148.37999999989</v>
      </c>
      <c r="F67" s="4008">
        <f t="shared" si="1"/>
        <v>0.20111560272797263</v>
      </c>
    </row>
    <row r="68" spans="1:6" x14ac:dyDescent="0.3">
      <c r="A68" s="4009" t="s">
        <v>105</v>
      </c>
      <c r="B68" s="4010" t="s">
        <v>106</v>
      </c>
      <c r="C68" s="4011">
        <v>7811913</v>
      </c>
      <c r="D68" s="4012">
        <v>9019341.8599999994</v>
      </c>
      <c r="E68" s="4013">
        <f t="shared" si="0"/>
        <v>1207428.8599999994</v>
      </c>
      <c r="F68" s="4014">
        <f t="shared" si="1"/>
        <v>0.15456250728854756</v>
      </c>
    </row>
    <row r="69" spans="1:6" x14ac:dyDescent="0.3">
      <c r="A69" s="4015" t="s">
        <v>107</v>
      </c>
      <c r="B69" s="4016" t="s">
        <v>108</v>
      </c>
      <c r="C69" s="4017">
        <v>2829994</v>
      </c>
      <c r="D69" s="4018">
        <v>2840173.77</v>
      </c>
      <c r="E69" s="4019">
        <f t="shared" si="0"/>
        <v>10179.770000000019</v>
      </c>
      <c r="F69" s="4020">
        <f t="shared" si="1"/>
        <v>3.597099499150888E-3</v>
      </c>
    </row>
    <row r="70" spans="1:6" x14ac:dyDescent="0.3">
      <c r="A70" s="4021" t="s">
        <v>109</v>
      </c>
      <c r="B70" s="4022" t="s">
        <v>110</v>
      </c>
      <c r="C70" s="4023">
        <v>0</v>
      </c>
      <c r="D70" s="4024">
        <v>0</v>
      </c>
      <c r="E70" s="4025">
        <f t="shared" si="0"/>
        <v>0</v>
      </c>
      <c r="F70" s="4026">
        <f t="shared" si="1"/>
        <v>0</v>
      </c>
    </row>
    <row r="71" spans="1:6" x14ac:dyDescent="0.3">
      <c r="A71" s="4027" t="s">
        <v>111</v>
      </c>
      <c r="B71" s="4028" t="s">
        <v>112</v>
      </c>
      <c r="C71" s="4029">
        <v>2120998</v>
      </c>
      <c r="D71" s="4030">
        <v>1727227.32</v>
      </c>
      <c r="E71" s="4031">
        <f t="shared" si="0"/>
        <v>-393770.67999999993</v>
      </c>
      <c r="F71" s="4032">
        <f t="shared" si="1"/>
        <v>-0.18565348953652946</v>
      </c>
    </row>
    <row r="72" spans="1:6" x14ac:dyDescent="0.3">
      <c r="A72" s="4033" t="s">
        <v>113</v>
      </c>
      <c r="B72" s="4034" t="s">
        <v>114</v>
      </c>
      <c r="C72" s="4035">
        <v>5316074</v>
      </c>
      <c r="D72" s="4036">
        <v>6836784.7199999997</v>
      </c>
      <c r="E72" s="4037">
        <f t="shared" si="0"/>
        <v>1520710.7199999997</v>
      </c>
      <c r="F72" s="4038">
        <f t="shared" si="1"/>
        <v>0.28605898262514778</v>
      </c>
    </row>
    <row r="73" spans="1:6" x14ac:dyDescent="0.3">
      <c r="A73" s="4039" t="s">
        <v>115</v>
      </c>
      <c r="B73" s="4040" t="s">
        <v>116</v>
      </c>
      <c r="C73" s="4041">
        <v>59771991</v>
      </c>
      <c r="D73" s="4042">
        <v>60467939.82</v>
      </c>
      <c r="E73" s="4043">
        <f t="shared" si="0"/>
        <v>695948.8200000003</v>
      </c>
      <c r="F73" s="4044">
        <f t="shared" si="1"/>
        <v>1.1643393642349981E-2</v>
      </c>
    </row>
    <row r="74" spans="1:6" x14ac:dyDescent="0.3">
      <c r="A74" s="4045" t="s">
        <v>117</v>
      </c>
      <c r="B74" s="4046" t="s">
        <v>118</v>
      </c>
      <c r="C74" s="4047">
        <v>1180547</v>
      </c>
      <c r="D74" s="4048">
        <v>1543627.99</v>
      </c>
      <c r="E74" s="4049">
        <f t="shared" si="0"/>
        <v>363080.99</v>
      </c>
      <c r="F74" s="4050">
        <f t="shared" si="1"/>
        <v>0.30755318509131785</v>
      </c>
    </row>
    <row r="75" spans="1:6" x14ac:dyDescent="0.3">
      <c r="A75" s="4051" t="s">
        <v>119</v>
      </c>
      <c r="B75" s="4052" t="s">
        <v>120</v>
      </c>
      <c r="C75" s="4053">
        <v>9202609</v>
      </c>
      <c r="D75" s="4054">
        <v>8305304.6200000001</v>
      </c>
      <c r="E75" s="4055">
        <f t="shared" si="0"/>
        <v>-897304.37999999989</v>
      </c>
      <c r="F75" s="4056">
        <f t="shared" si="1"/>
        <v>-9.7505433513474266E-2</v>
      </c>
    </row>
    <row r="76" spans="1:6" x14ac:dyDescent="0.3">
      <c r="A76" s="4057" t="s">
        <v>121</v>
      </c>
      <c r="B76" s="4058" t="s">
        <v>122</v>
      </c>
      <c r="C76" s="4059">
        <v>43106469</v>
      </c>
      <c r="D76" s="4060">
        <v>59699102.409999996</v>
      </c>
      <c r="E76" s="4061">
        <f t="shared" si="0"/>
        <v>16592633.409999996</v>
      </c>
      <c r="F76" s="4062">
        <f t="shared" si="1"/>
        <v>0.38492211946193033</v>
      </c>
    </row>
    <row r="77" spans="1:6" x14ac:dyDescent="0.3">
      <c r="A77" s="4063" t="s">
        <v>123</v>
      </c>
      <c r="B77" s="4064" t="s">
        <v>124</v>
      </c>
      <c r="C77" s="4065">
        <v>-1019788</v>
      </c>
      <c r="D77" s="4066">
        <v>-947408.82</v>
      </c>
      <c r="E77" s="4067">
        <f t="shared" si="0"/>
        <v>72379.180000000051</v>
      </c>
      <c r="F77" s="4068">
        <f t="shared" si="1"/>
        <v>-7.0974732003122265E-2</v>
      </c>
    </row>
    <row r="78" spans="1:6" x14ac:dyDescent="0.3">
      <c r="A78" s="4069"/>
      <c r="B78" s="4070" t="s">
        <v>125</v>
      </c>
      <c r="C78" s="4071">
        <f>SUM(C38:C77)</f>
        <v>504327434</v>
      </c>
      <c r="D78" s="4072">
        <f>SUM(D38:D77)</f>
        <v>590281962.99999988</v>
      </c>
      <c r="E78" s="4073">
        <f t="shared" si="0"/>
        <v>85954528.999999881</v>
      </c>
      <c r="F78" s="4074">
        <f t="shared" si="1"/>
        <v>0.1704339744484332</v>
      </c>
    </row>
    <row r="80" spans="1:6" x14ac:dyDescent="0.3">
      <c r="A80" s="4075"/>
      <c r="B80" s="4076" t="s">
        <v>126</v>
      </c>
      <c r="C80" s="4077">
        <f>C14+C21+C26+C32+C35+C78</f>
        <v>1465102351</v>
      </c>
      <c r="D80" s="4078">
        <f>D14+D21+D26+D32+D35+D78</f>
        <v>1663594754.46</v>
      </c>
      <c r="E80" s="4079">
        <f>D80 - C80</f>
        <v>198492403.46000004</v>
      </c>
      <c r="F80" s="4080">
        <f>IF(C80 = 0, 0, E80 / C80)</f>
        <v>0.13548022998155712</v>
      </c>
    </row>
  </sheetData>
  <mergeCells count="5">
    <mergeCell ref="A1:F1"/>
    <mergeCell ref="A2:F2"/>
    <mergeCell ref="A3:F3"/>
    <mergeCell ref="A4:F4"/>
    <mergeCell ref="A5:F5"/>
  </mergeCells>
  <pageMargins left="0.7" right="0.7" top="0.75" bottom="0.75" header="0.3" footer="0.3"/>
  <pageSetup fitToHeight="999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80"/>
  <sheetViews>
    <sheetView workbookViewId="0"/>
  </sheetViews>
  <sheetFormatPr defaultRowHeight="14.4" x14ac:dyDescent="0.3"/>
  <cols>
    <col min="1" max="1" width="5" customWidth="1" collapsed="1"/>
    <col min="2" max="2" width="50" customWidth="1" collapsed="1"/>
    <col min="3" max="6" width="16" customWidth="1" collapsed="1"/>
  </cols>
  <sheetData>
    <row r="1" spans="1:6" x14ac:dyDescent="0.3">
      <c r="A1" s="11468" t="s">
        <v>136</v>
      </c>
      <c r="B1" s="11426"/>
      <c r="C1" s="11426"/>
      <c r="D1" s="11426"/>
      <c r="E1" s="11426"/>
      <c r="F1" s="11427"/>
    </row>
    <row r="2" spans="1:6" x14ac:dyDescent="0.3">
      <c r="A2" s="11469" t="s">
        <v>1</v>
      </c>
      <c r="B2" s="11426"/>
      <c r="C2" s="11426"/>
      <c r="D2" s="11426"/>
      <c r="E2" s="11426"/>
      <c r="F2" s="11427"/>
    </row>
    <row r="3" spans="1:6" x14ac:dyDescent="0.3">
      <c r="A3" s="11470" t="s">
        <v>2</v>
      </c>
      <c r="B3" s="11426"/>
      <c r="C3" s="11426"/>
      <c r="D3" s="11426"/>
      <c r="E3" s="11426"/>
      <c r="F3" s="11427"/>
    </row>
    <row r="4" spans="1:6" x14ac:dyDescent="0.3">
      <c r="A4" s="11471" t="s">
        <v>3</v>
      </c>
      <c r="B4" s="11426"/>
      <c r="C4" s="11426"/>
      <c r="D4" s="11426"/>
      <c r="E4" s="11426"/>
      <c r="F4" s="11427"/>
    </row>
    <row r="5" spans="1:6" x14ac:dyDescent="0.3">
      <c r="A5" s="11431"/>
      <c r="B5" s="11426"/>
      <c r="C5" s="11426"/>
      <c r="D5" s="11426"/>
      <c r="E5" s="11426"/>
      <c r="F5" s="11427"/>
    </row>
    <row r="6" spans="1:6" x14ac:dyDescent="0.3">
      <c r="A6" s="4081" t="s">
        <v>4</v>
      </c>
      <c r="B6" s="4082" t="s">
        <v>5</v>
      </c>
      <c r="C6" s="4083" t="s">
        <v>6</v>
      </c>
      <c r="D6" s="4084" t="s">
        <v>7</v>
      </c>
      <c r="E6" s="4085" t="s">
        <v>8</v>
      </c>
      <c r="F6" s="4086" t="s">
        <v>9</v>
      </c>
    </row>
    <row r="7" spans="1:6" ht="28.8" x14ac:dyDescent="0.3">
      <c r="A7" s="4087" t="s">
        <v>10</v>
      </c>
      <c r="B7" s="4088" t="s">
        <v>11</v>
      </c>
      <c r="C7" s="4089" t="s">
        <v>12</v>
      </c>
      <c r="D7" s="4090" t="s">
        <v>13</v>
      </c>
      <c r="E7" s="4091" t="s">
        <v>14</v>
      </c>
      <c r="F7" s="4092" t="s">
        <v>15</v>
      </c>
    </row>
    <row r="9" spans="1:6" x14ac:dyDescent="0.3">
      <c r="A9" s="4093" t="s">
        <v>16</v>
      </c>
      <c r="B9" s="4094" t="s">
        <v>17</v>
      </c>
      <c r="C9" s="4095"/>
      <c r="D9" s="4096"/>
      <c r="E9" s="4097"/>
      <c r="F9" s="4098"/>
    </row>
    <row r="10" spans="1:6" x14ac:dyDescent="0.3">
      <c r="A10" s="4099" t="s">
        <v>18</v>
      </c>
      <c r="B10" s="4100" t="s">
        <v>19</v>
      </c>
      <c r="C10" s="4101">
        <v>59788770</v>
      </c>
      <c r="D10" s="4102">
        <v>61588982</v>
      </c>
      <c r="E10" s="4103">
        <f>D10-C10</f>
        <v>1800212</v>
      </c>
      <c r="F10" s="4104">
        <f>IF(C10 = 0, 0, E10 / C10)</f>
        <v>3.0109533947595843E-2</v>
      </c>
    </row>
    <row r="11" spans="1:6" x14ac:dyDescent="0.3">
      <c r="A11" s="4105" t="s">
        <v>20</v>
      </c>
      <c r="B11" s="4106" t="s">
        <v>21</v>
      </c>
      <c r="C11" s="4107">
        <v>18589643</v>
      </c>
      <c r="D11" s="4108">
        <v>20399689</v>
      </c>
      <c r="E11" s="4109">
        <f>D11 - C11</f>
        <v>1810046</v>
      </c>
      <c r="F11" s="4110">
        <f>IF(C11 = 0, 0, E11 / C11)</f>
        <v>9.7368518588549544E-2</v>
      </c>
    </row>
    <row r="12" spans="1:6" x14ac:dyDescent="0.3">
      <c r="A12" s="4111" t="s">
        <v>22</v>
      </c>
      <c r="B12" s="4112" t="s">
        <v>23</v>
      </c>
      <c r="C12" s="4113">
        <v>36654428</v>
      </c>
      <c r="D12" s="4114">
        <v>38205887</v>
      </c>
      <c r="E12" s="4115">
        <f>D12 - C12</f>
        <v>1551459</v>
      </c>
      <c r="F12" s="4116">
        <f>IF(C12 = 0, 0, E12 / C12)</f>
        <v>4.2326646046693187E-2</v>
      </c>
    </row>
    <row r="13" spans="1:6" x14ac:dyDescent="0.3">
      <c r="A13" s="4117" t="s">
        <v>24</v>
      </c>
      <c r="B13" s="4118" t="s">
        <v>25</v>
      </c>
      <c r="C13" s="4119">
        <v>28722495</v>
      </c>
      <c r="D13" s="4120">
        <v>53707219</v>
      </c>
      <c r="E13" s="4121">
        <f>D13 - C13</f>
        <v>24984724</v>
      </c>
      <c r="F13" s="4122">
        <f>IF(C13 = 0, 0, E13 / C13)</f>
        <v>0.86986607535313354</v>
      </c>
    </row>
    <row r="14" spans="1:6" x14ac:dyDescent="0.3">
      <c r="A14" s="4123"/>
      <c r="B14" s="4124" t="s">
        <v>26</v>
      </c>
      <c r="C14" s="4125">
        <f>SUM(C10:C13)</f>
        <v>143755336</v>
      </c>
      <c r="D14" s="4126">
        <f>SUM(D10:D13)</f>
        <v>173901777</v>
      </c>
      <c r="E14" s="4127">
        <f>D14 - C14</f>
        <v>30146441</v>
      </c>
      <c r="F14" s="4128">
        <f>IF(C14 = 0, 0, E14 / C14)</f>
        <v>0.20970658786537147</v>
      </c>
    </row>
    <row r="16" spans="1:6" x14ac:dyDescent="0.3">
      <c r="A16" s="4129" t="s">
        <v>27</v>
      </c>
      <c r="B16" s="4130" t="s">
        <v>28</v>
      </c>
      <c r="C16" s="4131"/>
      <c r="D16" s="4132"/>
      <c r="E16" s="4133"/>
      <c r="F16" s="4134"/>
    </row>
    <row r="17" spans="1:6" x14ac:dyDescent="0.3">
      <c r="A17" s="4135" t="s">
        <v>18</v>
      </c>
      <c r="B17" s="4136" t="s">
        <v>29</v>
      </c>
      <c r="C17" s="4137">
        <v>58328230</v>
      </c>
      <c r="D17" s="4138">
        <v>71477638</v>
      </c>
      <c r="E17" s="4139">
        <f>D17 - C17</f>
        <v>13149408</v>
      </c>
      <c r="F17" s="4140">
        <f>IF(C17 = 0, 0, E17 / C17)</f>
        <v>0.22543814547432692</v>
      </c>
    </row>
    <row r="18" spans="1:6" x14ac:dyDescent="0.3">
      <c r="A18" s="4141" t="s">
        <v>20</v>
      </c>
      <c r="B18" s="4142" t="s">
        <v>30</v>
      </c>
      <c r="C18" s="4143">
        <v>18135529</v>
      </c>
      <c r="D18" s="4144">
        <v>23675039</v>
      </c>
      <c r="E18" s="4145">
        <f>D18 - C18</f>
        <v>5539510</v>
      </c>
      <c r="F18" s="4146">
        <f>IF(C18 = 0, 0, E18 / C18)</f>
        <v>0.30545069846046397</v>
      </c>
    </row>
    <row r="19" spans="1:6" x14ac:dyDescent="0.3">
      <c r="A19" s="4147" t="s">
        <v>22</v>
      </c>
      <c r="B19" s="4148" t="s">
        <v>31</v>
      </c>
      <c r="C19" s="4149">
        <v>35759022</v>
      </c>
      <c r="D19" s="4150">
        <v>44340181</v>
      </c>
      <c r="E19" s="4151">
        <f>D19 - C19</f>
        <v>8581159</v>
      </c>
      <c r="F19" s="4152">
        <f>IF(C19 = 0, 0, E19 / C19)</f>
        <v>0.23997185940935409</v>
      </c>
    </row>
    <row r="20" spans="1:6" x14ac:dyDescent="0.3">
      <c r="A20" s="4153" t="s">
        <v>24</v>
      </c>
      <c r="B20" s="4154" t="s">
        <v>32</v>
      </c>
      <c r="C20" s="4155">
        <v>28020852</v>
      </c>
      <c r="D20" s="4156">
        <v>62330388</v>
      </c>
      <c r="E20" s="4157">
        <f>D20 - C20</f>
        <v>34309536</v>
      </c>
      <c r="F20" s="4158">
        <f>IF(C20 = 0, 0, E20 / C20)</f>
        <v>1.2244287218675578</v>
      </c>
    </row>
    <row r="21" spans="1:6" x14ac:dyDescent="0.3">
      <c r="A21" s="4159"/>
      <c r="B21" s="4160" t="s">
        <v>33</v>
      </c>
      <c r="C21" s="4161">
        <f>SUM(C17:C20)</f>
        <v>140243633</v>
      </c>
      <c r="D21" s="4162">
        <f>SUM(D17:D20)</f>
        <v>201823246</v>
      </c>
      <c r="E21" s="4163">
        <f>D21 - C21</f>
        <v>61579613</v>
      </c>
      <c r="F21" s="4164">
        <f>IF(C21 = 0, 0, E21 / C21)</f>
        <v>0.43909025802262269</v>
      </c>
    </row>
    <row r="23" spans="1:6" x14ac:dyDescent="0.3">
      <c r="A23" s="4165" t="s">
        <v>34</v>
      </c>
      <c r="B23" s="4166" t="s">
        <v>35</v>
      </c>
      <c r="C23" s="4167"/>
      <c r="D23" s="4168"/>
      <c r="E23" s="4169"/>
      <c r="F23" s="4170"/>
    </row>
    <row r="24" spans="1:6" x14ac:dyDescent="0.3">
      <c r="A24" s="4171" t="s">
        <v>18</v>
      </c>
      <c r="B24" s="4172" t="s">
        <v>36</v>
      </c>
      <c r="C24" s="4173">
        <v>45597201</v>
      </c>
      <c r="D24" s="4174">
        <v>45194308</v>
      </c>
      <c r="E24" s="4175">
        <f>D24 - C24</f>
        <v>-402893</v>
      </c>
      <c r="F24" s="4176">
        <f>IF(C24 = 0, 0, E24 / C24)</f>
        <v>-8.8359151694420886E-3</v>
      </c>
    </row>
    <row r="25" spans="1:6" x14ac:dyDescent="0.3">
      <c r="A25" s="4177" t="s">
        <v>20</v>
      </c>
      <c r="B25" s="4178" t="s">
        <v>37</v>
      </c>
      <c r="C25" s="4179">
        <v>41307574</v>
      </c>
      <c r="D25" s="4180">
        <v>53414689</v>
      </c>
      <c r="E25" s="4181">
        <f>D25 - C25</f>
        <v>12107115</v>
      </c>
      <c r="F25" s="4182">
        <f>IF(C25 = 0, 0, E25 / C25)</f>
        <v>0.29309673330125852</v>
      </c>
    </row>
    <row r="26" spans="1:6" x14ac:dyDescent="0.3">
      <c r="A26" s="4183"/>
      <c r="B26" s="4184" t="s">
        <v>38</v>
      </c>
      <c r="C26" s="4185">
        <f>SUM(C24:C25)</f>
        <v>86904775</v>
      </c>
      <c r="D26" s="4186">
        <f>SUM(D24:D25)</f>
        <v>98608997</v>
      </c>
      <c r="E26" s="4187">
        <f>D26 - C26</f>
        <v>11704222</v>
      </c>
      <c r="F26" s="4188">
        <f>IF(C26 = 0, 0, E26 / C26)</f>
        <v>0.1346786986100591</v>
      </c>
    </row>
    <row r="28" spans="1:6" x14ac:dyDescent="0.3">
      <c r="A28" s="4189" t="s">
        <v>39</v>
      </c>
      <c r="B28" s="4190" t="s">
        <v>40</v>
      </c>
      <c r="C28" s="4191"/>
      <c r="D28" s="4192"/>
      <c r="E28" s="4193"/>
      <c r="F28" s="4194"/>
    </row>
    <row r="29" spans="1:6" x14ac:dyDescent="0.3">
      <c r="A29" s="4195" t="s">
        <v>18</v>
      </c>
      <c r="B29" s="4196" t="s">
        <v>41</v>
      </c>
      <c r="C29" s="4197">
        <v>10646300</v>
      </c>
      <c r="D29" s="4198">
        <v>10509149</v>
      </c>
      <c r="E29" s="4199">
        <f>D29 - C29</f>
        <v>-137151</v>
      </c>
      <c r="F29" s="4200">
        <f>IF(C29 = 0, 0, E29 / C29)</f>
        <v>-1.2882503780656191E-2</v>
      </c>
    </row>
    <row r="30" spans="1:6" x14ac:dyDescent="0.3">
      <c r="A30" s="4201" t="s">
        <v>20</v>
      </c>
      <c r="B30" s="4202" t="s">
        <v>42</v>
      </c>
      <c r="C30" s="4203">
        <v>14936080</v>
      </c>
      <c r="D30" s="4204">
        <v>14432086</v>
      </c>
      <c r="E30" s="4205">
        <f>D30 - C30</f>
        <v>-503994</v>
      </c>
      <c r="F30" s="4206">
        <f>IF(C30 = 0, 0, E30 / C30)</f>
        <v>-3.3743391840429349E-2</v>
      </c>
    </row>
    <row r="31" spans="1:6" x14ac:dyDescent="0.3">
      <c r="A31" s="4207" t="s">
        <v>22</v>
      </c>
      <c r="B31" s="4208" t="s">
        <v>43</v>
      </c>
      <c r="C31" s="4209">
        <v>0</v>
      </c>
      <c r="D31" s="4210">
        <v>0</v>
      </c>
      <c r="E31" s="4211">
        <f>D31 - C31</f>
        <v>0</v>
      </c>
      <c r="F31" s="4212">
        <f>IF(C31 = 0, 0, E31 / C31)</f>
        <v>0</v>
      </c>
    </row>
    <row r="32" spans="1:6" x14ac:dyDescent="0.3">
      <c r="A32" s="4213"/>
      <c r="B32" s="4214" t="s">
        <v>44</v>
      </c>
      <c r="C32" s="4215">
        <f>SUM(C29:C31)</f>
        <v>25582380</v>
      </c>
      <c r="D32" s="4216">
        <f>SUM(D29:D31)</f>
        <v>24941235</v>
      </c>
      <c r="E32" s="4217">
        <f>D32 - C32</f>
        <v>-641145</v>
      </c>
      <c r="F32" s="4218">
        <f>IF(C32 = 0, 0, E32 / C32)</f>
        <v>-2.5061976250841399E-2</v>
      </c>
    </row>
    <row r="34" spans="1:6" x14ac:dyDescent="0.3">
      <c r="A34" s="4219" t="s">
        <v>45</v>
      </c>
      <c r="B34" s="4220" t="s">
        <v>46</v>
      </c>
      <c r="C34" s="4221"/>
      <c r="D34" s="4222"/>
      <c r="E34" s="4223"/>
      <c r="F34" s="4224"/>
    </row>
    <row r="35" spans="1:6" x14ac:dyDescent="0.3">
      <c r="A35" s="4225" t="s">
        <v>18</v>
      </c>
      <c r="B35" s="4226" t="s">
        <v>46</v>
      </c>
      <c r="C35" s="4227">
        <v>49606</v>
      </c>
      <c r="D35" s="4228">
        <v>114856</v>
      </c>
      <c r="E35" s="4229">
        <f>D35 - C35</f>
        <v>65250</v>
      </c>
      <c r="F35" s="4230">
        <f>IF(C35 = 0, 0, E35 / C35)</f>
        <v>1.3153650768052252</v>
      </c>
    </row>
    <row r="37" spans="1:6" x14ac:dyDescent="0.3">
      <c r="A37" s="4231" t="s">
        <v>47</v>
      </c>
      <c r="B37" s="4232" t="s">
        <v>48</v>
      </c>
      <c r="C37" s="4233"/>
      <c r="D37" s="4234"/>
      <c r="E37" s="4235"/>
      <c r="F37" s="4236"/>
    </row>
    <row r="38" spans="1:6" x14ac:dyDescent="0.3">
      <c r="A38" s="4237" t="s">
        <v>18</v>
      </c>
      <c r="B38" s="4238" t="s">
        <v>49</v>
      </c>
      <c r="C38" s="4239">
        <v>4859624</v>
      </c>
      <c r="D38" s="4240">
        <v>3908362</v>
      </c>
      <c r="E38" s="4241">
        <f t="shared" ref="E38:E78" si="0">D38 - C38</f>
        <v>-951262</v>
      </c>
      <c r="F38" s="4242">
        <f t="shared" ref="F38:F78" si="1">IF(C38 = 0, 0, E38 / C38)</f>
        <v>-0.19574806610552586</v>
      </c>
    </row>
    <row r="39" spans="1:6" x14ac:dyDescent="0.3">
      <c r="A39" s="4243" t="s">
        <v>20</v>
      </c>
      <c r="B39" s="4244" t="s">
        <v>50</v>
      </c>
      <c r="C39" s="4245">
        <v>27337089</v>
      </c>
      <c r="D39" s="4246">
        <v>28601198</v>
      </c>
      <c r="E39" s="4247">
        <f t="shared" si="0"/>
        <v>1264109</v>
      </c>
      <c r="F39" s="4248">
        <f t="shared" si="1"/>
        <v>4.6241536543997055E-2</v>
      </c>
    </row>
    <row r="40" spans="1:6" x14ac:dyDescent="0.3">
      <c r="A40" s="4249" t="s">
        <v>22</v>
      </c>
      <c r="B40" s="4250" t="s">
        <v>51</v>
      </c>
      <c r="C40" s="4251">
        <v>0</v>
      </c>
      <c r="D40" s="4252">
        <v>0</v>
      </c>
      <c r="E40" s="4253">
        <f t="shared" si="0"/>
        <v>0</v>
      </c>
      <c r="F40" s="4254">
        <f t="shared" si="1"/>
        <v>0</v>
      </c>
    </row>
    <row r="41" spans="1:6" x14ac:dyDescent="0.3">
      <c r="A41" s="4255" t="s">
        <v>24</v>
      </c>
      <c r="B41" s="4256" t="s">
        <v>52</v>
      </c>
      <c r="C41" s="4257">
        <v>17974467</v>
      </c>
      <c r="D41" s="4258">
        <v>20217207</v>
      </c>
      <c r="E41" s="4259">
        <f t="shared" si="0"/>
        <v>2242740</v>
      </c>
      <c r="F41" s="4260">
        <f t="shared" si="1"/>
        <v>0.12477365810068249</v>
      </c>
    </row>
    <row r="42" spans="1:6" x14ac:dyDescent="0.3">
      <c r="A42" s="4261" t="s">
        <v>53</v>
      </c>
      <c r="B42" s="4262" t="s">
        <v>54</v>
      </c>
      <c r="C42" s="4263">
        <v>174422</v>
      </c>
      <c r="D42" s="4264">
        <v>2420</v>
      </c>
      <c r="E42" s="4265">
        <f t="shared" si="0"/>
        <v>-172002</v>
      </c>
      <c r="F42" s="4266">
        <f t="shared" si="1"/>
        <v>-0.98612560342158673</v>
      </c>
    </row>
    <row r="43" spans="1:6" x14ac:dyDescent="0.3">
      <c r="A43" s="4267" t="s">
        <v>55</v>
      </c>
      <c r="B43" s="4268" t="s">
        <v>56</v>
      </c>
      <c r="C43" s="4269">
        <v>492465</v>
      </c>
      <c r="D43" s="4270">
        <v>0</v>
      </c>
      <c r="E43" s="4271">
        <f t="shared" si="0"/>
        <v>-492465</v>
      </c>
      <c r="F43" s="4272">
        <f t="shared" si="1"/>
        <v>-1</v>
      </c>
    </row>
    <row r="44" spans="1:6" x14ac:dyDescent="0.3">
      <c r="A44" s="4273" t="s">
        <v>57</v>
      </c>
      <c r="B44" s="4274" t="s">
        <v>58</v>
      </c>
      <c r="C44" s="4275">
        <v>0</v>
      </c>
      <c r="D44" s="4276">
        <v>0</v>
      </c>
      <c r="E44" s="4277">
        <f t="shared" si="0"/>
        <v>0</v>
      </c>
      <c r="F44" s="4278">
        <f t="shared" si="1"/>
        <v>0</v>
      </c>
    </row>
    <row r="45" spans="1:6" x14ac:dyDescent="0.3">
      <c r="A45" s="4279" t="s">
        <v>59</v>
      </c>
      <c r="B45" s="4280" t="s">
        <v>60</v>
      </c>
      <c r="C45" s="4281">
        <v>2611010</v>
      </c>
      <c r="D45" s="4282">
        <v>0</v>
      </c>
      <c r="E45" s="4283">
        <f t="shared" si="0"/>
        <v>-2611010</v>
      </c>
      <c r="F45" s="4284">
        <f t="shared" si="1"/>
        <v>-1</v>
      </c>
    </row>
    <row r="46" spans="1:6" x14ac:dyDescent="0.3">
      <c r="A46" s="4285" t="s">
        <v>61</v>
      </c>
      <c r="B46" s="4286" t="s">
        <v>62</v>
      </c>
      <c r="C46" s="4287">
        <v>1107217</v>
      </c>
      <c r="D46" s="4288">
        <v>199690</v>
      </c>
      <c r="E46" s="4289">
        <f t="shared" si="0"/>
        <v>-907527</v>
      </c>
      <c r="F46" s="4290">
        <f t="shared" si="1"/>
        <v>-0.81964691654842725</v>
      </c>
    </row>
    <row r="47" spans="1:6" x14ac:dyDescent="0.3">
      <c r="A47" s="4291" t="s">
        <v>63</v>
      </c>
      <c r="B47" s="4292" t="s">
        <v>64</v>
      </c>
      <c r="C47" s="4293">
        <v>86757</v>
      </c>
      <c r="D47" s="4294">
        <v>5516597</v>
      </c>
      <c r="E47" s="4295">
        <f t="shared" si="0"/>
        <v>5429840</v>
      </c>
      <c r="F47" s="4296">
        <f t="shared" si="1"/>
        <v>62.586765333056697</v>
      </c>
    </row>
    <row r="48" spans="1:6" x14ac:dyDescent="0.3">
      <c r="A48" s="4297" t="s">
        <v>65</v>
      </c>
      <c r="B48" s="4298" t="s">
        <v>66</v>
      </c>
      <c r="C48" s="4299">
        <v>2260512</v>
      </c>
      <c r="D48" s="4300">
        <v>2260512</v>
      </c>
      <c r="E48" s="4301">
        <f t="shared" si="0"/>
        <v>0</v>
      </c>
      <c r="F48" s="4302">
        <f t="shared" si="1"/>
        <v>0</v>
      </c>
    </row>
    <row r="49" spans="1:6" x14ac:dyDescent="0.3">
      <c r="A49" s="4303" t="s">
        <v>67</v>
      </c>
      <c r="B49" s="4304" t="s">
        <v>68</v>
      </c>
      <c r="C49" s="4305">
        <v>136590</v>
      </c>
      <c r="D49" s="4306">
        <v>108436</v>
      </c>
      <c r="E49" s="4307">
        <f t="shared" si="0"/>
        <v>-28154</v>
      </c>
      <c r="F49" s="4308">
        <f t="shared" si="1"/>
        <v>-0.20612050662566805</v>
      </c>
    </row>
    <row r="50" spans="1:6" x14ac:dyDescent="0.3">
      <c r="A50" s="4309" t="s">
        <v>69</v>
      </c>
      <c r="B50" s="4310" t="s">
        <v>70</v>
      </c>
      <c r="C50" s="4311">
        <v>7608</v>
      </c>
      <c r="D50" s="4312">
        <v>0</v>
      </c>
      <c r="E50" s="4313">
        <f t="shared" si="0"/>
        <v>-7608</v>
      </c>
      <c r="F50" s="4314">
        <f t="shared" si="1"/>
        <v>-1</v>
      </c>
    </row>
    <row r="51" spans="1:6" x14ac:dyDescent="0.3">
      <c r="A51" s="4315" t="s">
        <v>71</v>
      </c>
      <c r="B51" s="4316" t="s">
        <v>72</v>
      </c>
      <c r="C51" s="4317">
        <v>0</v>
      </c>
      <c r="D51" s="4318">
        <v>0</v>
      </c>
      <c r="E51" s="4319">
        <f t="shared" si="0"/>
        <v>0</v>
      </c>
      <c r="F51" s="4320">
        <f t="shared" si="1"/>
        <v>0</v>
      </c>
    </row>
    <row r="52" spans="1:6" x14ac:dyDescent="0.3">
      <c r="A52" s="4321" t="s">
        <v>73</v>
      </c>
      <c r="B52" s="4322" t="s">
        <v>74</v>
      </c>
      <c r="C52" s="4323">
        <v>779805</v>
      </c>
      <c r="D52" s="4324">
        <v>717481</v>
      </c>
      <c r="E52" s="4325">
        <f t="shared" si="0"/>
        <v>-62324</v>
      </c>
      <c r="F52" s="4326">
        <f t="shared" si="1"/>
        <v>-7.9922544738748796E-2</v>
      </c>
    </row>
    <row r="53" spans="1:6" x14ac:dyDescent="0.3">
      <c r="A53" s="4327" t="s">
        <v>75</v>
      </c>
      <c r="B53" s="4328" t="s">
        <v>76</v>
      </c>
      <c r="C53" s="4329">
        <v>3107289</v>
      </c>
      <c r="D53" s="4330">
        <v>3143522</v>
      </c>
      <c r="E53" s="4331">
        <f t="shared" si="0"/>
        <v>36233</v>
      </c>
      <c r="F53" s="4332">
        <f t="shared" si="1"/>
        <v>1.1660646949800936E-2</v>
      </c>
    </row>
    <row r="54" spans="1:6" x14ac:dyDescent="0.3">
      <c r="A54" s="4333" t="s">
        <v>77</v>
      </c>
      <c r="B54" s="4334" t="s">
        <v>78</v>
      </c>
      <c r="C54" s="4335">
        <v>0</v>
      </c>
      <c r="D54" s="4336">
        <v>0</v>
      </c>
      <c r="E54" s="4337">
        <f t="shared" si="0"/>
        <v>0</v>
      </c>
      <c r="F54" s="4338">
        <f t="shared" si="1"/>
        <v>0</v>
      </c>
    </row>
    <row r="55" spans="1:6" x14ac:dyDescent="0.3">
      <c r="A55" s="4339" t="s">
        <v>79</v>
      </c>
      <c r="B55" s="4340" t="s">
        <v>80</v>
      </c>
      <c r="C55" s="4341">
        <v>9987172</v>
      </c>
      <c r="D55" s="4342">
        <v>9807692</v>
      </c>
      <c r="E55" s="4343">
        <f t="shared" si="0"/>
        <v>-179480</v>
      </c>
      <c r="F55" s="4344">
        <f t="shared" si="1"/>
        <v>-1.7971053267131075E-2</v>
      </c>
    </row>
    <row r="56" spans="1:6" x14ac:dyDescent="0.3">
      <c r="A56" s="4345" t="s">
        <v>81</v>
      </c>
      <c r="B56" s="4346" t="s">
        <v>82</v>
      </c>
      <c r="C56" s="4347">
        <v>270813</v>
      </c>
      <c r="D56" s="4348">
        <v>2162217</v>
      </c>
      <c r="E56" s="4349">
        <f t="shared" si="0"/>
        <v>1891404</v>
      </c>
      <c r="F56" s="4350">
        <f t="shared" si="1"/>
        <v>6.9841698884470098</v>
      </c>
    </row>
    <row r="57" spans="1:6" x14ac:dyDescent="0.3">
      <c r="A57" s="4351" t="s">
        <v>83</v>
      </c>
      <c r="B57" s="4352" t="s">
        <v>84</v>
      </c>
      <c r="C57" s="4353">
        <v>364406</v>
      </c>
      <c r="D57" s="4354">
        <v>168928</v>
      </c>
      <c r="E57" s="4355">
        <f t="shared" si="0"/>
        <v>-195478</v>
      </c>
      <c r="F57" s="4356">
        <f t="shared" si="1"/>
        <v>-0.53642914770887418</v>
      </c>
    </row>
    <row r="58" spans="1:6" x14ac:dyDescent="0.3">
      <c r="A58" s="4357" t="s">
        <v>85</v>
      </c>
      <c r="B58" s="4358" t="s">
        <v>86</v>
      </c>
      <c r="C58" s="4359">
        <v>0</v>
      </c>
      <c r="D58" s="4360">
        <v>0</v>
      </c>
      <c r="E58" s="4361">
        <f t="shared" si="0"/>
        <v>0</v>
      </c>
      <c r="F58" s="4362">
        <f t="shared" si="1"/>
        <v>0</v>
      </c>
    </row>
    <row r="59" spans="1:6" x14ac:dyDescent="0.3">
      <c r="A59" s="4363" t="s">
        <v>87</v>
      </c>
      <c r="B59" s="4364" t="s">
        <v>88</v>
      </c>
      <c r="C59" s="4365">
        <v>0</v>
      </c>
      <c r="D59" s="4366">
        <v>0</v>
      </c>
      <c r="E59" s="4367">
        <f t="shared" si="0"/>
        <v>0</v>
      </c>
      <c r="F59" s="4368">
        <f t="shared" si="1"/>
        <v>0</v>
      </c>
    </row>
    <row r="60" spans="1:6" x14ac:dyDescent="0.3">
      <c r="A60" s="4369" t="s">
        <v>89</v>
      </c>
      <c r="B60" s="4370" t="s">
        <v>90</v>
      </c>
      <c r="C60" s="4371">
        <v>0</v>
      </c>
      <c r="D60" s="4372">
        <v>0</v>
      </c>
      <c r="E60" s="4373">
        <f t="shared" si="0"/>
        <v>0</v>
      </c>
      <c r="F60" s="4374">
        <f t="shared" si="1"/>
        <v>0</v>
      </c>
    </row>
    <row r="61" spans="1:6" x14ac:dyDescent="0.3">
      <c r="A61" s="4375" t="s">
        <v>91</v>
      </c>
      <c r="B61" s="4376" t="s">
        <v>92</v>
      </c>
      <c r="C61" s="4377">
        <v>0</v>
      </c>
      <c r="D61" s="4378">
        <v>0</v>
      </c>
      <c r="E61" s="4379">
        <f t="shared" si="0"/>
        <v>0</v>
      </c>
      <c r="F61" s="4380">
        <f t="shared" si="1"/>
        <v>0</v>
      </c>
    </row>
    <row r="62" spans="1:6" x14ac:dyDescent="0.3">
      <c r="A62" s="4381" t="s">
        <v>93</v>
      </c>
      <c r="B62" s="4382" t="s">
        <v>94</v>
      </c>
      <c r="C62" s="4383">
        <v>76393</v>
      </c>
      <c r="D62" s="4384">
        <v>6711</v>
      </c>
      <c r="E62" s="4385">
        <f t="shared" si="0"/>
        <v>-69682</v>
      </c>
      <c r="F62" s="4386">
        <f t="shared" si="1"/>
        <v>-0.91215163693008516</v>
      </c>
    </row>
    <row r="63" spans="1:6" x14ac:dyDescent="0.3">
      <c r="A63" s="4387" t="s">
        <v>95</v>
      </c>
      <c r="B63" s="4388" t="s">
        <v>96</v>
      </c>
      <c r="C63" s="4389">
        <v>186122</v>
      </c>
      <c r="D63" s="4390">
        <v>163386</v>
      </c>
      <c r="E63" s="4391">
        <f t="shared" si="0"/>
        <v>-22736</v>
      </c>
      <c r="F63" s="4392">
        <f t="shared" si="1"/>
        <v>-0.122156435026488</v>
      </c>
    </row>
    <row r="64" spans="1:6" x14ac:dyDescent="0.3">
      <c r="A64" s="4393" t="s">
        <v>97</v>
      </c>
      <c r="B64" s="4394" t="s">
        <v>98</v>
      </c>
      <c r="C64" s="4395">
        <v>2285940</v>
      </c>
      <c r="D64" s="4396">
        <v>1979307</v>
      </c>
      <c r="E64" s="4397">
        <f t="shared" si="0"/>
        <v>-306633</v>
      </c>
      <c r="F64" s="4398">
        <f t="shared" si="1"/>
        <v>-0.1341386913042337</v>
      </c>
    </row>
    <row r="65" spans="1:6" x14ac:dyDescent="0.3">
      <c r="A65" s="4399" t="s">
        <v>99</v>
      </c>
      <c r="B65" s="4400" t="s">
        <v>100</v>
      </c>
      <c r="C65" s="4401">
        <v>258727</v>
      </c>
      <c r="D65" s="4402">
        <v>233098</v>
      </c>
      <c r="E65" s="4403">
        <f t="shared" si="0"/>
        <v>-25629</v>
      </c>
      <c r="F65" s="4404">
        <f t="shared" si="1"/>
        <v>-9.9058080525032177E-2</v>
      </c>
    </row>
    <row r="66" spans="1:6" x14ac:dyDescent="0.3">
      <c r="A66" s="4405" t="s">
        <v>101</v>
      </c>
      <c r="B66" s="4406" t="s">
        <v>102</v>
      </c>
      <c r="C66" s="4407">
        <v>9090320</v>
      </c>
      <c r="D66" s="4408">
        <v>8683482</v>
      </c>
      <c r="E66" s="4409">
        <f t="shared" si="0"/>
        <v>-406838</v>
      </c>
      <c r="F66" s="4410">
        <f t="shared" si="1"/>
        <v>-4.4755080129192375E-2</v>
      </c>
    </row>
    <row r="67" spans="1:6" x14ac:dyDescent="0.3">
      <c r="A67" s="4411" t="s">
        <v>103</v>
      </c>
      <c r="B67" s="4412" t="s">
        <v>104</v>
      </c>
      <c r="C67" s="4413">
        <v>378269</v>
      </c>
      <c r="D67" s="4414">
        <v>106407</v>
      </c>
      <c r="E67" s="4415">
        <f t="shared" si="0"/>
        <v>-271862</v>
      </c>
      <c r="F67" s="4416">
        <f t="shared" si="1"/>
        <v>-0.71870018426040727</v>
      </c>
    </row>
    <row r="68" spans="1:6" x14ac:dyDescent="0.3">
      <c r="A68" s="4417" t="s">
        <v>105</v>
      </c>
      <c r="B68" s="4418" t="s">
        <v>106</v>
      </c>
      <c r="C68" s="4419">
        <v>5669484</v>
      </c>
      <c r="D68" s="4420">
        <v>6226245</v>
      </c>
      <c r="E68" s="4421">
        <f t="shared" si="0"/>
        <v>556761</v>
      </c>
      <c r="F68" s="4422">
        <f t="shared" si="1"/>
        <v>9.8203116897410764E-2</v>
      </c>
    </row>
    <row r="69" spans="1:6" x14ac:dyDescent="0.3">
      <c r="A69" s="4423" t="s">
        <v>107</v>
      </c>
      <c r="B69" s="4424" t="s">
        <v>108</v>
      </c>
      <c r="C69" s="4425">
        <v>1542647</v>
      </c>
      <c r="D69" s="4426">
        <v>1621363</v>
      </c>
      <c r="E69" s="4427">
        <f t="shared" si="0"/>
        <v>78716</v>
      </c>
      <c r="F69" s="4428">
        <f t="shared" si="1"/>
        <v>5.102657963876376E-2</v>
      </c>
    </row>
    <row r="70" spans="1:6" x14ac:dyDescent="0.3">
      <c r="A70" s="4429" t="s">
        <v>109</v>
      </c>
      <c r="B70" s="4430" t="s">
        <v>110</v>
      </c>
      <c r="C70" s="4431">
        <v>1135243</v>
      </c>
      <c r="D70" s="4432">
        <v>968865</v>
      </c>
      <c r="E70" s="4433">
        <f t="shared" si="0"/>
        <v>-166378</v>
      </c>
      <c r="F70" s="4434">
        <f t="shared" si="1"/>
        <v>-0.14655716881760117</v>
      </c>
    </row>
    <row r="71" spans="1:6" x14ac:dyDescent="0.3">
      <c r="A71" s="4435" t="s">
        <v>111</v>
      </c>
      <c r="B71" s="4436" t="s">
        <v>112</v>
      </c>
      <c r="C71" s="4437">
        <v>0</v>
      </c>
      <c r="D71" s="4438">
        <v>0</v>
      </c>
      <c r="E71" s="4439">
        <f t="shared" si="0"/>
        <v>0</v>
      </c>
      <c r="F71" s="4440">
        <f t="shared" si="1"/>
        <v>0</v>
      </c>
    </row>
    <row r="72" spans="1:6" x14ac:dyDescent="0.3">
      <c r="A72" s="4441" t="s">
        <v>113</v>
      </c>
      <c r="B72" s="4442" t="s">
        <v>114</v>
      </c>
      <c r="C72" s="4443">
        <v>998352</v>
      </c>
      <c r="D72" s="4444">
        <v>928455</v>
      </c>
      <c r="E72" s="4445">
        <f t="shared" si="0"/>
        <v>-69897</v>
      </c>
      <c r="F72" s="4446">
        <f t="shared" si="1"/>
        <v>-7.0012380402903987E-2</v>
      </c>
    </row>
    <row r="73" spans="1:6" x14ac:dyDescent="0.3">
      <c r="A73" s="4447" t="s">
        <v>115</v>
      </c>
      <c r="B73" s="4448" t="s">
        <v>116</v>
      </c>
      <c r="C73" s="4449">
        <v>3086662</v>
      </c>
      <c r="D73" s="4450">
        <v>3094464</v>
      </c>
      <c r="E73" s="4451">
        <f t="shared" si="0"/>
        <v>7802</v>
      </c>
      <c r="F73" s="4452">
        <f t="shared" si="1"/>
        <v>2.527649609837423E-3</v>
      </c>
    </row>
    <row r="74" spans="1:6" x14ac:dyDescent="0.3">
      <c r="A74" s="4453" t="s">
        <v>117</v>
      </c>
      <c r="B74" s="4454" t="s">
        <v>118</v>
      </c>
      <c r="C74" s="4455">
        <v>260702</v>
      </c>
      <c r="D74" s="4456">
        <v>0</v>
      </c>
      <c r="E74" s="4457">
        <f t="shared" si="0"/>
        <v>-260702</v>
      </c>
      <c r="F74" s="4458">
        <f t="shared" si="1"/>
        <v>-1</v>
      </c>
    </row>
    <row r="75" spans="1:6" x14ac:dyDescent="0.3">
      <c r="A75" s="4459" t="s">
        <v>119</v>
      </c>
      <c r="B75" s="4460" t="s">
        <v>120</v>
      </c>
      <c r="C75" s="4461">
        <v>1957420</v>
      </c>
      <c r="D75" s="4462">
        <v>1622256</v>
      </c>
      <c r="E75" s="4463">
        <f t="shared" si="0"/>
        <v>-335164</v>
      </c>
      <c r="F75" s="4464">
        <f t="shared" si="1"/>
        <v>-0.17122743202787344</v>
      </c>
    </row>
    <row r="76" spans="1:6" x14ac:dyDescent="0.3">
      <c r="A76" s="4465" t="s">
        <v>121</v>
      </c>
      <c r="B76" s="4466" t="s">
        <v>122</v>
      </c>
      <c r="C76" s="4467">
        <v>0</v>
      </c>
      <c r="D76" s="4468">
        <v>0</v>
      </c>
      <c r="E76" s="4469">
        <f t="shared" si="0"/>
        <v>0</v>
      </c>
      <c r="F76" s="4470">
        <f t="shared" si="1"/>
        <v>0</v>
      </c>
    </row>
    <row r="77" spans="1:6" x14ac:dyDescent="0.3">
      <c r="A77" s="4471" t="s">
        <v>123</v>
      </c>
      <c r="B77" s="4472" t="s">
        <v>124</v>
      </c>
      <c r="C77" s="4473">
        <v>31277076</v>
      </c>
      <c r="D77" s="4474">
        <v>30252500</v>
      </c>
      <c r="E77" s="4475">
        <f t="shared" si="0"/>
        <v>-1024576</v>
      </c>
      <c r="F77" s="4476">
        <f t="shared" si="1"/>
        <v>-3.2758049377761528E-2</v>
      </c>
    </row>
    <row r="78" spans="1:6" x14ac:dyDescent="0.3">
      <c r="A78" s="4477"/>
      <c r="B78" s="4478" t="s">
        <v>125</v>
      </c>
      <c r="C78" s="4479">
        <f>SUM(C38:C77)</f>
        <v>129760603</v>
      </c>
      <c r="D78" s="4480">
        <f>SUM(D38:D77)</f>
        <v>132700801</v>
      </c>
      <c r="E78" s="4481">
        <f t="shared" si="0"/>
        <v>2940198</v>
      </c>
      <c r="F78" s="4482">
        <f t="shared" si="1"/>
        <v>2.2658633915257007E-2</v>
      </c>
    </row>
    <row r="80" spans="1:6" x14ac:dyDescent="0.3">
      <c r="A80" s="4483"/>
      <c r="B80" s="4484" t="s">
        <v>126</v>
      </c>
      <c r="C80" s="4485">
        <f>C14+C21+C26+C32+C35+C78</f>
        <v>526296333</v>
      </c>
      <c r="D80" s="4486">
        <f>D14+D21+D26+D32+D35+D78</f>
        <v>632090912</v>
      </c>
      <c r="E80" s="4487">
        <f>D80 - C80</f>
        <v>105794579</v>
      </c>
      <c r="F80" s="4488">
        <f>IF(C80 = 0, 0, E80 / C80)</f>
        <v>0.20101713116059275</v>
      </c>
    </row>
  </sheetData>
  <mergeCells count="5">
    <mergeCell ref="A1:F1"/>
    <mergeCell ref="A2:F2"/>
    <mergeCell ref="A3:F3"/>
    <mergeCell ref="A4:F4"/>
    <mergeCell ref="A5:F5"/>
  </mergeCells>
  <pageMargins left="0.7" right="0.7" top="0.75" bottom="0.75" header="0.3" footer="0.3"/>
  <pageSetup fitToHeight="999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80"/>
  <sheetViews>
    <sheetView workbookViewId="0"/>
  </sheetViews>
  <sheetFormatPr defaultRowHeight="14.4" x14ac:dyDescent="0.3"/>
  <cols>
    <col min="1" max="1" width="5" customWidth="1" collapsed="1"/>
    <col min="2" max="2" width="50" customWidth="1" collapsed="1"/>
    <col min="3" max="6" width="16" customWidth="1" collapsed="1"/>
  </cols>
  <sheetData>
    <row r="1" spans="1:6" x14ac:dyDescent="0.3">
      <c r="A1" s="11472" t="s">
        <v>137</v>
      </c>
      <c r="B1" s="11426"/>
      <c r="C1" s="11426"/>
      <c r="D1" s="11426"/>
      <c r="E1" s="11426"/>
      <c r="F1" s="11427"/>
    </row>
    <row r="2" spans="1:6" x14ac:dyDescent="0.3">
      <c r="A2" s="11473" t="s">
        <v>1</v>
      </c>
      <c r="B2" s="11426"/>
      <c r="C2" s="11426"/>
      <c r="D2" s="11426"/>
      <c r="E2" s="11426"/>
      <c r="F2" s="11427"/>
    </row>
    <row r="3" spans="1:6" x14ac:dyDescent="0.3">
      <c r="A3" s="11474" t="s">
        <v>2</v>
      </c>
      <c r="B3" s="11426"/>
      <c r="C3" s="11426"/>
      <c r="D3" s="11426"/>
      <c r="E3" s="11426"/>
      <c r="F3" s="11427"/>
    </row>
    <row r="4" spans="1:6" x14ac:dyDescent="0.3">
      <c r="A4" s="11475" t="s">
        <v>3</v>
      </c>
      <c r="B4" s="11426"/>
      <c r="C4" s="11426"/>
      <c r="D4" s="11426"/>
      <c r="E4" s="11426"/>
      <c r="F4" s="11427"/>
    </row>
    <row r="5" spans="1:6" x14ac:dyDescent="0.3">
      <c r="A5" s="11431"/>
      <c r="B5" s="11426"/>
      <c r="C5" s="11426"/>
      <c r="D5" s="11426"/>
      <c r="E5" s="11426"/>
      <c r="F5" s="11427"/>
    </row>
    <row r="6" spans="1:6" x14ac:dyDescent="0.3">
      <c r="A6" s="4489" t="s">
        <v>4</v>
      </c>
      <c r="B6" s="4490" t="s">
        <v>5</v>
      </c>
      <c r="C6" s="4491" t="s">
        <v>6</v>
      </c>
      <c r="D6" s="4492" t="s">
        <v>7</v>
      </c>
      <c r="E6" s="4493" t="s">
        <v>8</v>
      </c>
      <c r="F6" s="4494" t="s">
        <v>9</v>
      </c>
    </row>
    <row r="7" spans="1:6" ht="28.8" x14ac:dyDescent="0.3">
      <c r="A7" s="4495" t="s">
        <v>10</v>
      </c>
      <c r="B7" s="4496" t="s">
        <v>11</v>
      </c>
      <c r="C7" s="4497" t="s">
        <v>12</v>
      </c>
      <c r="D7" s="4498" t="s">
        <v>13</v>
      </c>
      <c r="E7" s="4499" t="s">
        <v>14</v>
      </c>
      <c r="F7" s="4500" t="s">
        <v>15</v>
      </c>
    </row>
    <row r="9" spans="1:6" x14ac:dyDescent="0.3">
      <c r="A9" s="4501" t="s">
        <v>16</v>
      </c>
      <c r="B9" s="4502" t="s">
        <v>17</v>
      </c>
      <c r="C9" s="4503"/>
      <c r="D9" s="4504"/>
      <c r="E9" s="4505"/>
      <c r="F9" s="4506"/>
    </row>
    <row r="10" spans="1:6" x14ac:dyDescent="0.3">
      <c r="A10" s="4507" t="s">
        <v>18</v>
      </c>
      <c r="B10" s="4508" t="s">
        <v>19</v>
      </c>
      <c r="C10" s="4509">
        <v>10326697</v>
      </c>
      <c r="D10" s="4510">
        <v>11888781</v>
      </c>
      <c r="E10" s="4511">
        <f>D10-C10</f>
        <v>1562084</v>
      </c>
      <c r="F10" s="4512">
        <f>IF(C10 = 0, 0, E10 / C10)</f>
        <v>0.15126656664759314</v>
      </c>
    </row>
    <row r="11" spans="1:6" x14ac:dyDescent="0.3">
      <c r="A11" s="4513" t="s">
        <v>20</v>
      </c>
      <c r="B11" s="4514" t="s">
        <v>21</v>
      </c>
      <c r="C11" s="4515">
        <v>26174</v>
      </c>
      <c r="D11" s="4516">
        <v>150135</v>
      </c>
      <c r="E11" s="4517">
        <f>D11 - C11</f>
        <v>123961</v>
      </c>
      <c r="F11" s="4518">
        <f>IF(C11 = 0, 0, E11 / C11)</f>
        <v>4.7360357606785364</v>
      </c>
    </row>
    <row r="12" spans="1:6" x14ac:dyDescent="0.3">
      <c r="A12" s="4519" t="s">
        <v>22</v>
      </c>
      <c r="B12" s="4520" t="s">
        <v>23</v>
      </c>
      <c r="C12" s="4521">
        <v>5833976</v>
      </c>
      <c r="D12" s="4522">
        <v>5502358.5599999996</v>
      </c>
      <c r="E12" s="4523">
        <f>D12 - C12</f>
        <v>-331617.44000000041</v>
      </c>
      <c r="F12" s="4524">
        <f>IF(C12 = 0, 0, E12 / C12)</f>
        <v>-5.6842441587006944E-2</v>
      </c>
    </row>
    <row r="13" spans="1:6" x14ac:dyDescent="0.3">
      <c r="A13" s="4525" t="s">
        <v>24</v>
      </c>
      <c r="B13" s="4526" t="s">
        <v>25</v>
      </c>
      <c r="C13" s="4527">
        <v>4415971</v>
      </c>
      <c r="D13" s="4528">
        <v>2429609.52</v>
      </c>
      <c r="E13" s="4529">
        <f>D13 - C13</f>
        <v>-1986361.48</v>
      </c>
      <c r="F13" s="4530">
        <f>IF(C13 = 0, 0, E13 / C13)</f>
        <v>-0.44981307168910301</v>
      </c>
    </row>
    <row r="14" spans="1:6" x14ac:dyDescent="0.3">
      <c r="A14" s="4531"/>
      <c r="B14" s="4532" t="s">
        <v>26</v>
      </c>
      <c r="C14" s="4533">
        <f>SUM(C10:C13)</f>
        <v>20602818</v>
      </c>
      <c r="D14" s="4534">
        <f>SUM(D10:D13)</f>
        <v>19970884.079999998</v>
      </c>
      <c r="E14" s="4535">
        <f>D14 - C14</f>
        <v>-631933.92000000179</v>
      </c>
      <c r="F14" s="4536">
        <f>IF(C14 = 0, 0, E14 / C14)</f>
        <v>-3.067220804455011E-2</v>
      </c>
    </row>
    <row r="16" spans="1:6" x14ac:dyDescent="0.3">
      <c r="A16" s="4537" t="s">
        <v>27</v>
      </c>
      <c r="B16" s="4538" t="s">
        <v>28</v>
      </c>
      <c r="C16" s="4539"/>
      <c r="D16" s="4540"/>
      <c r="E16" s="4541"/>
      <c r="F16" s="4542"/>
    </row>
    <row r="17" spans="1:6" x14ac:dyDescent="0.3">
      <c r="A17" s="4543" t="s">
        <v>18</v>
      </c>
      <c r="B17" s="4544" t="s">
        <v>29</v>
      </c>
      <c r="C17" s="4545">
        <v>2308267</v>
      </c>
      <c r="D17" s="4546">
        <v>2586683.63</v>
      </c>
      <c r="E17" s="4547">
        <f>D17 - C17</f>
        <v>278416.62999999989</v>
      </c>
      <c r="F17" s="4548">
        <f>IF(C17 = 0, 0, E17 / C17)</f>
        <v>0.12061716863777019</v>
      </c>
    </row>
    <row r="18" spans="1:6" x14ac:dyDescent="0.3">
      <c r="A18" s="4549" t="s">
        <v>20</v>
      </c>
      <c r="B18" s="4550" t="s">
        <v>30</v>
      </c>
      <c r="C18" s="4551">
        <v>5851</v>
      </c>
      <c r="D18" s="4552">
        <v>1845.95</v>
      </c>
      <c r="E18" s="4553">
        <f>D18 - C18</f>
        <v>-4005.05</v>
      </c>
      <c r="F18" s="4554">
        <f>IF(C18 = 0, 0, E18 / C18)</f>
        <v>-0.68450692189369344</v>
      </c>
    </row>
    <row r="19" spans="1:6" x14ac:dyDescent="0.3">
      <c r="A19" s="4555" t="s">
        <v>22</v>
      </c>
      <c r="B19" s="4556" t="s">
        <v>31</v>
      </c>
      <c r="C19" s="4557">
        <v>1304035</v>
      </c>
      <c r="D19" s="4558">
        <v>1183081.43</v>
      </c>
      <c r="E19" s="4559">
        <f>D19 - C19</f>
        <v>-120953.57000000007</v>
      </c>
      <c r="F19" s="4560">
        <f>IF(C19 = 0, 0, E19 / C19)</f>
        <v>-9.2753315670208294E-2</v>
      </c>
    </row>
    <row r="20" spans="1:6" x14ac:dyDescent="0.3">
      <c r="A20" s="4561" t="s">
        <v>24</v>
      </c>
      <c r="B20" s="4562" t="s">
        <v>32</v>
      </c>
      <c r="C20" s="4563">
        <v>986853</v>
      </c>
      <c r="D20" s="4564">
        <v>522398.87</v>
      </c>
      <c r="E20" s="4565">
        <f>D20 - C20</f>
        <v>-464454.13</v>
      </c>
      <c r="F20" s="4566">
        <f>IF(C20 = 0, 0, E20 / C20)</f>
        <v>-0.47064165584945278</v>
      </c>
    </row>
    <row r="21" spans="1:6" x14ac:dyDescent="0.3">
      <c r="A21" s="4567"/>
      <c r="B21" s="4568" t="s">
        <v>33</v>
      </c>
      <c r="C21" s="4569">
        <f>SUM(C17:C20)</f>
        <v>4605006</v>
      </c>
      <c r="D21" s="4570">
        <f>SUM(D17:D20)</f>
        <v>4294009.88</v>
      </c>
      <c r="E21" s="4571">
        <f>D21 - C21</f>
        <v>-310996.12000000011</v>
      </c>
      <c r="F21" s="4572">
        <f>IF(C21 = 0, 0, E21 / C21)</f>
        <v>-6.7534357175647569E-2</v>
      </c>
    </row>
    <row r="23" spans="1:6" x14ac:dyDescent="0.3">
      <c r="A23" s="4573" t="s">
        <v>34</v>
      </c>
      <c r="B23" s="4574" t="s">
        <v>35</v>
      </c>
      <c r="C23" s="4575"/>
      <c r="D23" s="4576"/>
      <c r="E23" s="4577"/>
      <c r="F23" s="4578"/>
    </row>
    <row r="24" spans="1:6" x14ac:dyDescent="0.3">
      <c r="A24" s="4579" t="s">
        <v>18</v>
      </c>
      <c r="B24" s="4580" t="s">
        <v>36</v>
      </c>
      <c r="C24" s="4581">
        <v>2949028</v>
      </c>
      <c r="D24" s="4582">
        <v>1822705.93</v>
      </c>
      <c r="E24" s="4583">
        <f>D24 - C24</f>
        <v>-1126322.07</v>
      </c>
      <c r="F24" s="4584">
        <f>IF(C24 = 0, 0, E24 / C24)</f>
        <v>-0.38192993420204896</v>
      </c>
    </row>
    <row r="25" spans="1:6" x14ac:dyDescent="0.3">
      <c r="A25" s="4585" t="s">
        <v>20</v>
      </c>
      <c r="B25" s="4586" t="s">
        <v>37</v>
      </c>
      <c r="C25" s="4587">
        <v>9104454</v>
      </c>
      <c r="D25" s="4588">
        <v>11622228.560000001</v>
      </c>
      <c r="E25" s="4589">
        <f>D25 - C25</f>
        <v>2517774.5600000005</v>
      </c>
      <c r="F25" s="4590">
        <f>IF(C25 = 0, 0, E25 / C25)</f>
        <v>0.27654316887097247</v>
      </c>
    </row>
    <row r="26" spans="1:6" x14ac:dyDescent="0.3">
      <c r="A26" s="4591"/>
      <c r="B26" s="4592" t="s">
        <v>38</v>
      </c>
      <c r="C26" s="4593">
        <f>SUM(C24:C25)</f>
        <v>12053482</v>
      </c>
      <c r="D26" s="4594">
        <f>SUM(D24:D25)</f>
        <v>13444934.49</v>
      </c>
      <c r="E26" s="4595">
        <f>D26 - C26</f>
        <v>1391452.4900000002</v>
      </c>
      <c r="F26" s="4596">
        <f>IF(C26 = 0, 0, E26 / C26)</f>
        <v>0.1154398778709754</v>
      </c>
    </row>
    <row r="28" spans="1:6" x14ac:dyDescent="0.3">
      <c r="A28" s="4597" t="s">
        <v>39</v>
      </c>
      <c r="B28" s="4598" t="s">
        <v>40</v>
      </c>
      <c r="C28" s="4599"/>
      <c r="D28" s="4600"/>
      <c r="E28" s="4601"/>
      <c r="F28" s="4602"/>
    </row>
    <row r="29" spans="1:6" x14ac:dyDescent="0.3">
      <c r="A29" s="4603" t="s">
        <v>18</v>
      </c>
      <c r="B29" s="4604" t="s">
        <v>41</v>
      </c>
      <c r="C29" s="4605">
        <v>617002</v>
      </c>
      <c r="D29" s="4606">
        <v>680735.93</v>
      </c>
      <c r="E29" s="4607">
        <f>D29 - C29</f>
        <v>63733.930000000051</v>
      </c>
      <c r="F29" s="4608">
        <f>IF(C29 = 0, 0, E29 / C29)</f>
        <v>0.10329614814862845</v>
      </c>
    </row>
    <row r="30" spans="1:6" x14ac:dyDescent="0.3">
      <c r="A30" s="4609" t="s">
        <v>20</v>
      </c>
      <c r="B30" s="4610" t="s">
        <v>42</v>
      </c>
      <c r="C30" s="4611">
        <v>2083909</v>
      </c>
      <c r="D30" s="4612">
        <v>2065549.79</v>
      </c>
      <c r="E30" s="4613">
        <f>D30 - C30</f>
        <v>-18359.209999999963</v>
      </c>
      <c r="F30" s="4614">
        <f>IF(C30 = 0, 0, E30 / C30)</f>
        <v>-8.80998642455115E-3</v>
      </c>
    </row>
    <row r="31" spans="1:6" x14ac:dyDescent="0.3">
      <c r="A31" s="4615" t="s">
        <v>22</v>
      </c>
      <c r="B31" s="4616" t="s">
        <v>43</v>
      </c>
      <c r="C31" s="4617">
        <v>0</v>
      </c>
      <c r="D31" s="4618">
        <v>0</v>
      </c>
      <c r="E31" s="4619">
        <f>D31 - C31</f>
        <v>0</v>
      </c>
      <c r="F31" s="4620">
        <f>IF(C31 = 0, 0, E31 / C31)</f>
        <v>0</v>
      </c>
    </row>
    <row r="32" spans="1:6" x14ac:dyDescent="0.3">
      <c r="A32" s="4621"/>
      <c r="B32" s="4622" t="s">
        <v>44</v>
      </c>
      <c r="C32" s="4623">
        <f>SUM(C29:C31)</f>
        <v>2700911</v>
      </c>
      <c r="D32" s="4624">
        <f>SUM(D29:D31)</f>
        <v>2746285.72</v>
      </c>
      <c r="E32" s="4625">
        <f>D32 - C32</f>
        <v>45374.720000000205</v>
      </c>
      <c r="F32" s="4626">
        <f>IF(C32 = 0, 0, E32 / C32)</f>
        <v>1.6799783480462779E-2</v>
      </c>
    </row>
    <row r="34" spans="1:6" x14ac:dyDescent="0.3">
      <c r="A34" s="4627" t="s">
        <v>45</v>
      </c>
      <c r="B34" s="4628" t="s">
        <v>46</v>
      </c>
      <c r="C34" s="4629"/>
      <c r="D34" s="4630"/>
      <c r="E34" s="4631"/>
      <c r="F34" s="4632"/>
    </row>
    <row r="35" spans="1:6" x14ac:dyDescent="0.3">
      <c r="A35" s="4633" t="s">
        <v>18</v>
      </c>
      <c r="B35" s="4634" t="s">
        <v>46</v>
      </c>
      <c r="C35" s="4635">
        <v>663811</v>
      </c>
      <c r="D35" s="4636">
        <v>656514</v>
      </c>
      <c r="E35" s="4637">
        <f>D35 - C35</f>
        <v>-7297</v>
      </c>
      <c r="F35" s="4638">
        <f>IF(C35 = 0, 0, E35 / C35)</f>
        <v>-1.0992586745323593E-2</v>
      </c>
    </row>
    <row r="37" spans="1:6" x14ac:dyDescent="0.3">
      <c r="A37" s="4639" t="s">
        <v>47</v>
      </c>
      <c r="B37" s="4640" t="s">
        <v>48</v>
      </c>
      <c r="C37" s="4641"/>
      <c r="D37" s="4642"/>
      <c r="E37" s="4643"/>
      <c r="F37" s="4644"/>
    </row>
    <row r="38" spans="1:6" x14ac:dyDescent="0.3">
      <c r="A38" s="4645" t="s">
        <v>18</v>
      </c>
      <c r="B38" s="4646" t="s">
        <v>49</v>
      </c>
      <c r="C38" s="4647">
        <v>0</v>
      </c>
      <c r="D38" s="4648">
        <v>32484</v>
      </c>
      <c r="E38" s="4649">
        <f t="shared" ref="E38:E78" si="0">D38 - C38</f>
        <v>32484</v>
      </c>
      <c r="F38" s="4650">
        <f t="shared" ref="F38:F78" si="1">IF(C38 = 0, 0, E38 / C38)</f>
        <v>0</v>
      </c>
    </row>
    <row r="39" spans="1:6" x14ac:dyDescent="0.3">
      <c r="A39" s="4651" t="s">
        <v>20</v>
      </c>
      <c r="B39" s="4652" t="s">
        <v>50</v>
      </c>
      <c r="C39" s="4653">
        <v>6422253</v>
      </c>
      <c r="D39" s="4654">
        <v>6205694.29</v>
      </c>
      <c r="E39" s="4655">
        <f t="shared" si="0"/>
        <v>-216558.70999999996</v>
      </c>
      <c r="F39" s="4656">
        <f t="shared" si="1"/>
        <v>-3.3720052760300781E-2</v>
      </c>
    </row>
    <row r="40" spans="1:6" x14ac:dyDescent="0.3">
      <c r="A40" s="4657" t="s">
        <v>22</v>
      </c>
      <c r="B40" s="4658" t="s">
        <v>51</v>
      </c>
      <c r="C40" s="4659">
        <v>0</v>
      </c>
      <c r="D40" s="4660">
        <v>0</v>
      </c>
      <c r="E40" s="4661">
        <f t="shared" si="0"/>
        <v>0</v>
      </c>
      <c r="F40" s="4662">
        <f t="shared" si="1"/>
        <v>0</v>
      </c>
    </row>
    <row r="41" spans="1:6" x14ac:dyDescent="0.3">
      <c r="A41" s="4663" t="s">
        <v>24</v>
      </c>
      <c r="B41" s="4664" t="s">
        <v>52</v>
      </c>
      <c r="C41" s="4665">
        <v>56285</v>
      </c>
      <c r="D41" s="4666">
        <v>164863</v>
      </c>
      <c r="E41" s="4667">
        <f t="shared" si="0"/>
        <v>108578</v>
      </c>
      <c r="F41" s="4668">
        <f t="shared" si="1"/>
        <v>1.9290752420716</v>
      </c>
    </row>
    <row r="42" spans="1:6" x14ac:dyDescent="0.3">
      <c r="A42" s="4669" t="s">
        <v>53</v>
      </c>
      <c r="B42" s="4670" t="s">
        <v>54</v>
      </c>
      <c r="C42" s="4671">
        <v>25020</v>
      </c>
      <c r="D42" s="4672">
        <v>46720.47</v>
      </c>
      <c r="E42" s="4673">
        <f t="shared" si="0"/>
        <v>21700.47</v>
      </c>
      <c r="F42" s="4674">
        <f t="shared" si="1"/>
        <v>0.86732494004796168</v>
      </c>
    </row>
    <row r="43" spans="1:6" x14ac:dyDescent="0.3">
      <c r="A43" s="4675" t="s">
        <v>55</v>
      </c>
      <c r="B43" s="4676" t="s">
        <v>56</v>
      </c>
      <c r="C43" s="4677">
        <v>44949</v>
      </c>
      <c r="D43" s="4678">
        <v>51062.65</v>
      </c>
      <c r="E43" s="4679">
        <f t="shared" si="0"/>
        <v>6113.6500000000015</v>
      </c>
      <c r="F43" s="4680">
        <f t="shared" si="1"/>
        <v>0.13601303699748607</v>
      </c>
    </row>
    <row r="44" spans="1:6" x14ac:dyDescent="0.3">
      <c r="A44" s="4681" t="s">
        <v>57</v>
      </c>
      <c r="B44" s="4682" t="s">
        <v>58</v>
      </c>
      <c r="C44" s="4683">
        <v>488435</v>
      </c>
      <c r="D44" s="4684">
        <v>348503.13</v>
      </c>
      <c r="E44" s="4685">
        <f t="shared" si="0"/>
        <v>-139931.87</v>
      </c>
      <c r="F44" s="4686">
        <f t="shared" si="1"/>
        <v>-0.28649025970702346</v>
      </c>
    </row>
    <row r="45" spans="1:6" x14ac:dyDescent="0.3">
      <c r="A45" s="4687" t="s">
        <v>59</v>
      </c>
      <c r="B45" s="4688" t="s">
        <v>60</v>
      </c>
      <c r="C45" s="4689">
        <v>979818</v>
      </c>
      <c r="D45" s="4690">
        <v>888754.96</v>
      </c>
      <c r="E45" s="4691">
        <f t="shared" si="0"/>
        <v>-91063.040000000037</v>
      </c>
      <c r="F45" s="4692">
        <f t="shared" si="1"/>
        <v>-9.2938729437507819E-2</v>
      </c>
    </row>
    <row r="46" spans="1:6" x14ac:dyDescent="0.3">
      <c r="A46" s="4693" t="s">
        <v>61</v>
      </c>
      <c r="B46" s="4694" t="s">
        <v>62</v>
      </c>
      <c r="C46" s="4695">
        <v>10340</v>
      </c>
      <c r="D46" s="4696">
        <v>4332.2700000000004</v>
      </c>
      <c r="E46" s="4697">
        <f t="shared" si="0"/>
        <v>-6007.73</v>
      </c>
      <c r="F46" s="4698">
        <f t="shared" si="1"/>
        <v>-0.58101837524177946</v>
      </c>
    </row>
    <row r="47" spans="1:6" x14ac:dyDescent="0.3">
      <c r="A47" s="4699" t="s">
        <v>63</v>
      </c>
      <c r="B47" s="4700" t="s">
        <v>64</v>
      </c>
      <c r="C47" s="4701">
        <v>22597</v>
      </c>
      <c r="D47" s="4702">
        <v>2851.03</v>
      </c>
      <c r="E47" s="4703">
        <f t="shared" si="0"/>
        <v>-19745.97</v>
      </c>
      <c r="F47" s="4704">
        <f t="shared" si="1"/>
        <v>-0.87383148205514016</v>
      </c>
    </row>
    <row r="48" spans="1:6" x14ac:dyDescent="0.3">
      <c r="A48" s="4705" t="s">
        <v>65</v>
      </c>
      <c r="B48" s="4706" t="s">
        <v>66</v>
      </c>
      <c r="C48" s="4707">
        <v>143037</v>
      </c>
      <c r="D48" s="4708">
        <v>404261.49</v>
      </c>
      <c r="E48" s="4709">
        <f t="shared" si="0"/>
        <v>261224.49</v>
      </c>
      <c r="F48" s="4710">
        <f t="shared" si="1"/>
        <v>1.826272153358921</v>
      </c>
    </row>
    <row r="49" spans="1:6" x14ac:dyDescent="0.3">
      <c r="A49" s="4711" t="s">
        <v>67</v>
      </c>
      <c r="B49" s="4712" t="s">
        <v>68</v>
      </c>
      <c r="C49" s="4713">
        <v>0</v>
      </c>
      <c r="D49" s="4714">
        <v>0</v>
      </c>
      <c r="E49" s="4715">
        <f t="shared" si="0"/>
        <v>0</v>
      </c>
      <c r="F49" s="4716">
        <f t="shared" si="1"/>
        <v>0</v>
      </c>
    </row>
    <row r="50" spans="1:6" x14ac:dyDescent="0.3">
      <c r="A50" s="4717" t="s">
        <v>69</v>
      </c>
      <c r="B50" s="4718" t="s">
        <v>70</v>
      </c>
      <c r="C50" s="4719">
        <v>0</v>
      </c>
      <c r="D50" s="4720">
        <v>0</v>
      </c>
      <c r="E50" s="4721">
        <f t="shared" si="0"/>
        <v>0</v>
      </c>
      <c r="F50" s="4722">
        <f t="shared" si="1"/>
        <v>0</v>
      </c>
    </row>
    <row r="51" spans="1:6" x14ac:dyDescent="0.3">
      <c r="A51" s="4723" t="s">
        <v>71</v>
      </c>
      <c r="B51" s="4724" t="s">
        <v>72</v>
      </c>
      <c r="C51" s="4725">
        <v>0</v>
      </c>
      <c r="D51" s="4726">
        <v>0</v>
      </c>
      <c r="E51" s="4727">
        <f t="shared" si="0"/>
        <v>0</v>
      </c>
      <c r="F51" s="4728">
        <f t="shared" si="1"/>
        <v>0</v>
      </c>
    </row>
    <row r="52" spans="1:6" x14ac:dyDescent="0.3">
      <c r="A52" s="4729" t="s">
        <v>73</v>
      </c>
      <c r="B52" s="4730" t="s">
        <v>74</v>
      </c>
      <c r="C52" s="4731">
        <v>143962</v>
      </c>
      <c r="D52" s="4732">
        <v>111387</v>
      </c>
      <c r="E52" s="4733">
        <f t="shared" si="0"/>
        <v>-32575</v>
      </c>
      <c r="F52" s="4734">
        <f t="shared" si="1"/>
        <v>-0.22627498923326989</v>
      </c>
    </row>
    <row r="53" spans="1:6" x14ac:dyDescent="0.3">
      <c r="A53" s="4735" t="s">
        <v>75</v>
      </c>
      <c r="B53" s="4736" t="s">
        <v>76</v>
      </c>
      <c r="C53" s="4737">
        <v>340097</v>
      </c>
      <c r="D53" s="4738">
        <v>591382.6</v>
      </c>
      <c r="E53" s="4739">
        <f t="shared" si="0"/>
        <v>251285.59999999998</v>
      </c>
      <c r="F53" s="4740">
        <f t="shared" si="1"/>
        <v>0.73886450042193841</v>
      </c>
    </row>
    <row r="54" spans="1:6" x14ac:dyDescent="0.3">
      <c r="A54" s="4741" t="s">
        <v>77</v>
      </c>
      <c r="B54" s="4742" t="s">
        <v>78</v>
      </c>
      <c r="C54" s="4743">
        <v>254194</v>
      </c>
      <c r="D54" s="4744">
        <v>77284.429999999993</v>
      </c>
      <c r="E54" s="4745">
        <f t="shared" si="0"/>
        <v>-176909.57</v>
      </c>
      <c r="F54" s="4746">
        <f t="shared" si="1"/>
        <v>-0.69596280793409759</v>
      </c>
    </row>
    <row r="55" spans="1:6" x14ac:dyDescent="0.3">
      <c r="A55" s="4747" t="s">
        <v>79</v>
      </c>
      <c r="B55" s="4748" t="s">
        <v>80</v>
      </c>
      <c r="C55" s="4749">
        <v>1280410</v>
      </c>
      <c r="D55" s="4750">
        <v>791517.74</v>
      </c>
      <c r="E55" s="4751">
        <f t="shared" si="0"/>
        <v>-488892.26</v>
      </c>
      <c r="F55" s="4752">
        <f t="shared" si="1"/>
        <v>-0.38182477487679728</v>
      </c>
    </row>
    <row r="56" spans="1:6" x14ac:dyDescent="0.3">
      <c r="A56" s="4753" t="s">
        <v>81</v>
      </c>
      <c r="B56" s="4754" t="s">
        <v>82</v>
      </c>
      <c r="C56" s="4755">
        <v>138049</v>
      </c>
      <c r="D56" s="4756">
        <v>173628.5</v>
      </c>
      <c r="E56" s="4757">
        <f t="shared" si="0"/>
        <v>35579.5</v>
      </c>
      <c r="F56" s="4758">
        <f t="shared" si="1"/>
        <v>0.25773095060449552</v>
      </c>
    </row>
    <row r="57" spans="1:6" x14ac:dyDescent="0.3">
      <c r="A57" s="4759" t="s">
        <v>83</v>
      </c>
      <c r="B57" s="4760" t="s">
        <v>84</v>
      </c>
      <c r="C57" s="4761">
        <v>9582</v>
      </c>
      <c r="D57" s="4762">
        <v>14737.38</v>
      </c>
      <c r="E57" s="4763">
        <f t="shared" si="0"/>
        <v>5155.3799999999992</v>
      </c>
      <c r="F57" s="4764">
        <f t="shared" si="1"/>
        <v>0.53802755165936123</v>
      </c>
    </row>
    <row r="58" spans="1:6" x14ac:dyDescent="0.3">
      <c r="A58" s="4765" t="s">
        <v>85</v>
      </c>
      <c r="B58" s="4766" t="s">
        <v>86</v>
      </c>
      <c r="C58" s="4767">
        <v>18288</v>
      </c>
      <c r="D58" s="4768">
        <v>11446.32</v>
      </c>
      <c r="E58" s="4769">
        <f t="shared" si="0"/>
        <v>-6841.68</v>
      </c>
      <c r="F58" s="4770">
        <f t="shared" si="1"/>
        <v>-0.37410761154855643</v>
      </c>
    </row>
    <row r="59" spans="1:6" x14ac:dyDescent="0.3">
      <c r="A59" s="4771" t="s">
        <v>87</v>
      </c>
      <c r="B59" s="4772" t="s">
        <v>88</v>
      </c>
      <c r="C59" s="4773">
        <v>50026</v>
      </c>
      <c r="D59" s="4774">
        <v>33004.5</v>
      </c>
      <c r="E59" s="4775">
        <f t="shared" si="0"/>
        <v>-17021.5</v>
      </c>
      <c r="F59" s="4776">
        <f t="shared" si="1"/>
        <v>-0.3402530684044297</v>
      </c>
    </row>
    <row r="60" spans="1:6" x14ac:dyDescent="0.3">
      <c r="A60" s="4777" t="s">
        <v>89</v>
      </c>
      <c r="B60" s="4778" t="s">
        <v>90</v>
      </c>
      <c r="C60" s="4779">
        <v>0</v>
      </c>
      <c r="D60" s="4780">
        <v>0</v>
      </c>
      <c r="E60" s="4781">
        <f t="shared" si="0"/>
        <v>0</v>
      </c>
      <c r="F60" s="4782">
        <f t="shared" si="1"/>
        <v>0</v>
      </c>
    </row>
    <row r="61" spans="1:6" x14ac:dyDescent="0.3">
      <c r="A61" s="4783" t="s">
        <v>91</v>
      </c>
      <c r="B61" s="4784" t="s">
        <v>92</v>
      </c>
      <c r="C61" s="4785">
        <v>283570</v>
      </c>
      <c r="D61" s="4786">
        <v>236239.1</v>
      </c>
      <c r="E61" s="4787">
        <f t="shared" si="0"/>
        <v>-47330.899999999994</v>
      </c>
      <c r="F61" s="4788">
        <f t="shared" si="1"/>
        <v>-0.16691081567161545</v>
      </c>
    </row>
    <row r="62" spans="1:6" x14ac:dyDescent="0.3">
      <c r="A62" s="4789" t="s">
        <v>93</v>
      </c>
      <c r="B62" s="4790" t="s">
        <v>94</v>
      </c>
      <c r="C62" s="4791">
        <v>14627</v>
      </c>
      <c r="D62" s="4792">
        <v>11026.52</v>
      </c>
      <c r="E62" s="4793">
        <f t="shared" si="0"/>
        <v>-3600.4799999999996</v>
      </c>
      <c r="F62" s="4794">
        <f t="shared" si="1"/>
        <v>-0.24615300471730359</v>
      </c>
    </row>
    <row r="63" spans="1:6" x14ac:dyDescent="0.3">
      <c r="A63" s="4795" t="s">
        <v>95</v>
      </c>
      <c r="B63" s="4796" t="s">
        <v>96</v>
      </c>
      <c r="C63" s="4797">
        <v>155</v>
      </c>
      <c r="D63" s="4798">
        <v>337.77</v>
      </c>
      <c r="E63" s="4799">
        <f t="shared" si="0"/>
        <v>182.76999999999998</v>
      </c>
      <c r="F63" s="4800">
        <f t="shared" si="1"/>
        <v>1.1791612903225805</v>
      </c>
    </row>
    <row r="64" spans="1:6" x14ac:dyDescent="0.3">
      <c r="A64" s="4801" t="s">
        <v>97</v>
      </c>
      <c r="B64" s="4802" t="s">
        <v>98</v>
      </c>
      <c r="C64" s="4803">
        <v>3025</v>
      </c>
      <c r="D64" s="4804">
        <v>9504.1</v>
      </c>
      <c r="E64" s="4805">
        <f t="shared" si="0"/>
        <v>6479.1</v>
      </c>
      <c r="F64" s="4806">
        <f t="shared" si="1"/>
        <v>2.1418512396694216</v>
      </c>
    </row>
    <row r="65" spans="1:6" x14ac:dyDescent="0.3">
      <c r="A65" s="4807" t="s">
        <v>99</v>
      </c>
      <c r="B65" s="4808" t="s">
        <v>100</v>
      </c>
      <c r="C65" s="4809">
        <v>8269286</v>
      </c>
      <c r="D65" s="4810">
        <v>11893109</v>
      </c>
      <c r="E65" s="4811">
        <f t="shared" si="0"/>
        <v>3623823</v>
      </c>
      <c r="F65" s="4812">
        <f t="shared" si="1"/>
        <v>0.43822683119195538</v>
      </c>
    </row>
    <row r="66" spans="1:6" x14ac:dyDescent="0.3">
      <c r="A66" s="4813" t="s">
        <v>101</v>
      </c>
      <c r="B66" s="4814" t="s">
        <v>102</v>
      </c>
      <c r="C66" s="4815">
        <v>18000</v>
      </c>
      <c r="D66" s="4816">
        <v>-18000</v>
      </c>
      <c r="E66" s="4817">
        <f t="shared" si="0"/>
        <v>-36000</v>
      </c>
      <c r="F66" s="4818">
        <f t="shared" si="1"/>
        <v>-2</v>
      </c>
    </row>
    <row r="67" spans="1:6" x14ac:dyDescent="0.3">
      <c r="A67" s="4819" t="s">
        <v>103</v>
      </c>
      <c r="B67" s="4820" t="s">
        <v>104</v>
      </c>
      <c r="C67" s="4821">
        <v>73786</v>
      </c>
      <c r="D67" s="4822">
        <v>55405.09</v>
      </c>
      <c r="E67" s="4823">
        <f t="shared" si="0"/>
        <v>-18380.910000000003</v>
      </c>
      <c r="F67" s="4824">
        <f t="shared" si="1"/>
        <v>-0.24911107798227311</v>
      </c>
    </row>
    <row r="68" spans="1:6" x14ac:dyDescent="0.3">
      <c r="A68" s="4825" t="s">
        <v>105</v>
      </c>
      <c r="B68" s="4826" t="s">
        <v>106</v>
      </c>
      <c r="C68" s="4827">
        <v>336710</v>
      </c>
      <c r="D68" s="4828">
        <v>312150.14</v>
      </c>
      <c r="E68" s="4829">
        <f t="shared" si="0"/>
        <v>-24559.859999999986</v>
      </c>
      <c r="F68" s="4830">
        <f t="shared" si="1"/>
        <v>-7.2940690802173941E-2</v>
      </c>
    </row>
    <row r="69" spans="1:6" x14ac:dyDescent="0.3">
      <c r="A69" s="4831" t="s">
        <v>107</v>
      </c>
      <c r="B69" s="4832" t="s">
        <v>108</v>
      </c>
      <c r="C69" s="4833">
        <v>2849</v>
      </c>
      <c r="D69" s="4834">
        <v>357724.52</v>
      </c>
      <c r="E69" s="4835">
        <f t="shared" si="0"/>
        <v>354875.52</v>
      </c>
      <c r="F69" s="4836">
        <f t="shared" si="1"/>
        <v>124.56143208143209</v>
      </c>
    </row>
    <row r="70" spans="1:6" x14ac:dyDescent="0.3">
      <c r="A70" s="4837" t="s">
        <v>109</v>
      </c>
      <c r="B70" s="4838" t="s">
        <v>110</v>
      </c>
      <c r="C70" s="4839">
        <v>25457</v>
      </c>
      <c r="D70" s="4840">
        <v>10291.01</v>
      </c>
      <c r="E70" s="4841">
        <f t="shared" si="0"/>
        <v>-15165.99</v>
      </c>
      <c r="F70" s="4842">
        <f t="shared" si="1"/>
        <v>-0.59574930274580662</v>
      </c>
    </row>
    <row r="71" spans="1:6" x14ac:dyDescent="0.3">
      <c r="A71" s="4843" t="s">
        <v>111</v>
      </c>
      <c r="B71" s="4844" t="s">
        <v>112</v>
      </c>
      <c r="C71" s="4845">
        <v>30194</v>
      </c>
      <c r="D71" s="4846">
        <v>20294.98</v>
      </c>
      <c r="E71" s="4847">
        <f t="shared" si="0"/>
        <v>-9899.02</v>
      </c>
      <c r="F71" s="4848">
        <f t="shared" si="1"/>
        <v>-0.32784725442140822</v>
      </c>
    </row>
    <row r="72" spans="1:6" x14ac:dyDescent="0.3">
      <c r="A72" s="4849" t="s">
        <v>113</v>
      </c>
      <c r="B72" s="4850" t="s">
        <v>114</v>
      </c>
      <c r="C72" s="4851">
        <v>339556</v>
      </c>
      <c r="D72" s="4852">
        <v>336643.79</v>
      </c>
      <c r="E72" s="4853">
        <f t="shared" si="0"/>
        <v>-2912.210000000021</v>
      </c>
      <c r="F72" s="4854">
        <f t="shared" si="1"/>
        <v>-8.5765234600478895E-3</v>
      </c>
    </row>
    <row r="73" spans="1:6" x14ac:dyDescent="0.3">
      <c r="A73" s="4855" t="s">
        <v>115</v>
      </c>
      <c r="B73" s="4856" t="s">
        <v>116</v>
      </c>
      <c r="C73" s="4857">
        <v>0</v>
      </c>
      <c r="D73" s="4858">
        <v>0</v>
      </c>
      <c r="E73" s="4859">
        <f t="shared" si="0"/>
        <v>0</v>
      </c>
      <c r="F73" s="4860">
        <f t="shared" si="1"/>
        <v>0</v>
      </c>
    </row>
    <row r="74" spans="1:6" x14ac:dyDescent="0.3">
      <c r="A74" s="4861" t="s">
        <v>117</v>
      </c>
      <c r="B74" s="4862" t="s">
        <v>118</v>
      </c>
      <c r="C74" s="4863">
        <v>195764</v>
      </c>
      <c r="D74" s="4864">
        <v>165907.57999999999</v>
      </c>
      <c r="E74" s="4865">
        <f t="shared" si="0"/>
        <v>-29856.420000000013</v>
      </c>
      <c r="F74" s="4866">
        <f t="shared" si="1"/>
        <v>-0.15251231074150515</v>
      </c>
    </row>
    <row r="75" spans="1:6" x14ac:dyDescent="0.3">
      <c r="A75" s="4867" t="s">
        <v>119</v>
      </c>
      <c r="B75" s="4868" t="s">
        <v>120</v>
      </c>
      <c r="C75" s="4869">
        <v>526516</v>
      </c>
      <c r="D75" s="4870">
        <v>626990.24</v>
      </c>
      <c r="E75" s="4871">
        <f t="shared" si="0"/>
        <v>100474.23999999999</v>
      </c>
      <c r="F75" s="4872">
        <f t="shared" si="1"/>
        <v>0.1908284648519703</v>
      </c>
    </row>
    <row r="76" spans="1:6" x14ac:dyDescent="0.3">
      <c r="A76" s="4873" t="s">
        <v>121</v>
      </c>
      <c r="B76" s="4874" t="s">
        <v>122</v>
      </c>
      <c r="C76" s="4875">
        <v>3303919</v>
      </c>
      <c r="D76" s="4876">
        <v>2587916</v>
      </c>
      <c r="E76" s="4877">
        <f t="shared" si="0"/>
        <v>-716003</v>
      </c>
      <c r="F76" s="4878">
        <f t="shared" si="1"/>
        <v>-0.21671324266726877</v>
      </c>
    </row>
    <row r="77" spans="1:6" x14ac:dyDescent="0.3">
      <c r="A77" s="4879" t="s">
        <v>123</v>
      </c>
      <c r="B77" s="4880" t="s">
        <v>124</v>
      </c>
      <c r="C77" s="4881">
        <v>5193216</v>
      </c>
      <c r="D77" s="4882">
        <v>6332815.3399999999</v>
      </c>
      <c r="E77" s="4883">
        <f t="shared" si="0"/>
        <v>1139599.3399999999</v>
      </c>
      <c r="F77" s="4884">
        <f t="shared" si="1"/>
        <v>0.21944000403603467</v>
      </c>
    </row>
    <row r="78" spans="1:6" x14ac:dyDescent="0.3">
      <c r="A78" s="4885"/>
      <c r="B78" s="4886" t="s">
        <v>125</v>
      </c>
      <c r="C78" s="4887">
        <f>SUM(C38:C77)</f>
        <v>29043972</v>
      </c>
      <c r="D78" s="4888">
        <f>SUM(D38:D77)</f>
        <v>32892270.939999998</v>
      </c>
      <c r="E78" s="4889">
        <f t="shared" si="0"/>
        <v>3848298.9399999976</v>
      </c>
      <c r="F78" s="4890">
        <f t="shared" si="1"/>
        <v>0.13249905832439163</v>
      </c>
    </row>
    <row r="80" spans="1:6" x14ac:dyDescent="0.3">
      <c r="A80" s="4891"/>
      <c r="B80" s="4892" t="s">
        <v>126</v>
      </c>
      <c r="C80" s="4893">
        <f>C14+C21+C26+C32+C35+C78</f>
        <v>69670000</v>
      </c>
      <c r="D80" s="4894">
        <f>D14+D21+D26+D32+D35+D78</f>
        <v>74004899.109999985</v>
      </c>
      <c r="E80" s="4895">
        <f>D80 - C80</f>
        <v>4334899.1099999845</v>
      </c>
      <c r="F80" s="4896">
        <f>IF(C80 = 0, 0, E80 / C80)</f>
        <v>6.2220455145686589E-2</v>
      </c>
    </row>
  </sheetData>
  <mergeCells count="5">
    <mergeCell ref="A1:F1"/>
    <mergeCell ref="A2:F2"/>
    <mergeCell ref="A3:F3"/>
    <mergeCell ref="A4:F4"/>
    <mergeCell ref="A5:F5"/>
  </mergeCells>
  <pageMargins left="0.7" right="0.7" top="0.75" bottom="0.75" header="0.3" footer="0.3"/>
  <pageSetup fitToHeight="999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80"/>
  <sheetViews>
    <sheetView workbookViewId="0"/>
  </sheetViews>
  <sheetFormatPr defaultRowHeight="14.4" x14ac:dyDescent="0.3"/>
  <cols>
    <col min="1" max="1" width="5" customWidth="1" collapsed="1"/>
    <col min="2" max="2" width="50" customWidth="1" collapsed="1"/>
    <col min="3" max="6" width="16" customWidth="1" collapsed="1"/>
  </cols>
  <sheetData>
    <row r="1" spans="1:6" x14ac:dyDescent="0.3">
      <c r="A1" s="11476" t="s">
        <v>138</v>
      </c>
      <c r="B1" s="11426"/>
      <c r="C1" s="11426"/>
      <c r="D1" s="11426"/>
      <c r="E1" s="11426"/>
      <c r="F1" s="11427"/>
    </row>
    <row r="2" spans="1:6" x14ac:dyDescent="0.3">
      <c r="A2" s="11477" t="s">
        <v>1</v>
      </c>
      <c r="B2" s="11426"/>
      <c r="C2" s="11426"/>
      <c r="D2" s="11426"/>
      <c r="E2" s="11426"/>
      <c r="F2" s="11427"/>
    </row>
    <row r="3" spans="1:6" x14ac:dyDescent="0.3">
      <c r="A3" s="11478" t="s">
        <v>2</v>
      </c>
      <c r="B3" s="11426"/>
      <c r="C3" s="11426"/>
      <c r="D3" s="11426"/>
      <c r="E3" s="11426"/>
      <c r="F3" s="11427"/>
    </row>
    <row r="4" spans="1:6" x14ac:dyDescent="0.3">
      <c r="A4" s="11479" t="s">
        <v>3</v>
      </c>
      <c r="B4" s="11426"/>
      <c r="C4" s="11426"/>
      <c r="D4" s="11426"/>
      <c r="E4" s="11426"/>
      <c r="F4" s="11427"/>
    </row>
    <row r="5" spans="1:6" x14ac:dyDescent="0.3">
      <c r="A5" s="11431"/>
      <c r="B5" s="11426"/>
      <c r="C5" s="11426"/>
      <c r="D5" s="11426"/>
      <c r="E5" s="11426"/>
      <c r="F5" s="11427"/>
    </row>
    <row r="6" spans="1:6" x14ac:dyDescent="0.3">
      <c r="A6" s="4897" t="s">
        <v>4</v>
      </c>
      <c r="B6" s="4898" t="s">
        <v>5</v>
      </c>
      <c r="C6" s="4899" t="s">
        <v>6</v>
      </c>
      <c r="D6" s="4900" t="s">
        <v>7</v>
      </c>
      <c r="E6" s="4901" t="s">
        <v>8</v>
      </c>
      <c r="F6" s="4902" t="s">
        <v>9</v>
      </c>
    </row>
    <row r="7" spans="1:6" ht="28.8" x14ac:dyDescent="0.3">
      <c r="A7" s="4903" t="s">
        <v>10</v>
      </c>
      <c r="B7" s="4904" t="s">
        <v>11</v>
      </c>
      <c r="C7" s="4905" t="s">
        <v>12</v>
      </c>
      <c r="D7" s="4906" t="s">
        <v>13</v>
      </c>
      <c r="E7" s="4907" t="s">
        <v>14</v>
      </c>
      <c r="F7" s="4908" t="s">
        <v>15</v>
      </c>
    </row>
    <row r="9" spans="1:6" x14ac:dyDescent="0.3">
      <c r="A9" s="4909" t="s">
        <v>16</v>
      </c>
      <c r="B9" s="4910" t="s">
        <v>17</v>
      </c>
      <c r="C9" s="4911"/>
      <c r="D9" s="4912"/>
      <c r="E9" s="4913"/>
      <c r="F9" s="4914"/>
    </row>
    <row r="10" spans="1:6" x14ac:dyDescent="0.3">
      <c r="A10" s="4915" t="s">
        <v>18</v>
      </c>
      <c r="B10" s="4916" t="s">
        <v>19</v>
      </c>
      <c r="C10" s="4917">
        <v>61270758</v>
      </c>
      <c r="D10" s="4918">
        <v>49816296</v>
      </c>
      <c r="E10" s="4919">
        <f>D10-C10</f>
        <v>-11454462</v>
      </c>
      <c r="F10" s="4920">
        <f>IF(C10 = 0, 0, E10 / C10)</f>
        <v>-0.18694826657767152</v>
      </c>
    </row>
    <row r="11" spans="1:6" x14ac:dyDescent="0.3">
      <c r="A11" s="4921" t="s">
        <v>20</v>
      </c>
      <c r="B11" s="4922" t="s">
        <v>21</v>
      </c>
      <c r="C11" s="4923">
        <v>4936498</v>
      </c>
      <c r="D11" s="4924">
        <v>11908925</v>
      </c>
      <c r="E11" s="4925">
        <f>D11 - C11</f>
        <v>6972427</v>
      </c>
      <c r="F11" s="4926">
        <f>IF(C11 = 0, 0, E11 / C11)</f>
        <v>1.4124237465506924</v>
      </c>
    </row>
    <row r="12" spans="1:6" x14ac:dyDescent="0.3">
      <c r="A12" s="4927" t="s">
        <v>22</v>
      </c>
      <c r="B12" s="4928" t="s">
        <v>23</v>
      </c>
      <c r="C12" s="4929">
        <v>36053354</v>
      </c>
      <c r="D12" s="4930">
        <v>44291164</v>
      </c>
      <c r="E12" s="4931">
        <f>D12 - C12</f>
        <v>8237810</v>
      </c>
      <c r="F12" s="4932">
        <f>IF(C12 = 0, 0, E12 / C12)</f>
        <v>0.22848942153897803</v>
      </c>
    </row>
    <row r="13" spans="1:6" x14ac:dyDescent="0.3">
      <c r="A13" s="4933" t="s">
        <v>24</v>
      </c>
      <c r="B13" s="4934" t="s">
        <v>25</v>
      </c>
      <c r="C13" s="4935">
        <v>43681598</v>
      </c>
      <c r="D13" s="4936">
        <v>49123350</v>
      </c>
      <c r="E13" s="4937">
        <f>D13 - C13</f>
        <v>5441752</v>
      </c>
      <c r="F13" s="4938">
        <f>IF(C13 = 0, 0, E13 / C13)</f>
        <v>0.12457767685147417</v>
      </c>
    </row>
    <row r="14" spans="1:6" x14ac:dyDescent="0.3">
      <c r="A14" s="4939"/>
      <c r="B14" s="4940" t="s">
        <v>26</v>
      </c>
      <c r="C14" s="4941">
        <f>SUM(C10:C13)</f>
        <v>145942208</v>
      </c>
      <c r="D14" s="4942">
        <f>SUM(D10:D13)</f>
        <v>155139735</v>
      </c>
      <c r="E14" s="4943">
        <f>D14 - C14</f>
        <v>9197527</v>
      </c>
      <c r="F14" s="4944">
        <f>IF(C14 = 0, 0, E14 / C14)</f>
        <v>6.3021706510017997E-2</v>
      </c>
    </row>
    <row r="16" spans="1:6" x14ac:dyDescent="0.3">
      <c r="A16" s="4945" t="s">
        <v>27</v>
      </c>
      <c r="B16" s="4946" t="s">
        <v>28</v>
      </c>
      <c r="C16" s="4947"/>
      <c r="D16" s="4948"/>
      <c r="E16" s="4949"/>
      <c r="F16" s="4950"/>
    </row>
    <row r="17" spans="1:6" x14ac:dyDescent="0.3">
      <c r="A17" s="4951" t="s">
        <v>18</v>
      </c>
      <c r="B17" s="4952" t="s">
        <v>29</v>
      </c>
      <c r="C17" s="4953">
        <v>12372765</v>
      </c>
      <c r="D17" s="4954">
        <v>10308998</v>
      </c>
      <c r="E17" s="4955">
        <f>D17 - C17</f>
        <v>-2063767</v>
      </c>
      <c r="F17" s="4956">
        <f>IF(C17 = 0, 0, E17 / C17)</f>
        <v>-0.16679917544704034</v>
      </c>
    </row>
    <row r="18" spans="1:6" x14ac:dyDescent="0.3">
      <c r="A18" s="4957" t="s">
        <v>20</v>
      </c>
      <c r="B18" s="4958" t="s">
        <v>30</v>
      </c>
      <c r="C18" s="4959">
        <v>996856</v>
      </c>
      <c r="D18" s="4960">
        <v>2464436</v>
      </c>
      <c r="E18" s="4961">
        <f>D18 - C18</f>
        <v>1467580</v>
      </c>
      <c r="F18" s="4962">
        <f>IF(C18 = 0, 0, E18 / C18)</f>
        <v>1.4722086239135843</v>
      </c>
    </row>
    <row r="19" spans="1:6" x14ac:dyDescent="0.3">
      <c r="A19" s="4963" t="s">
        <v>22</v>
      </c>
      <c r="B19" s="4964" t="s">
        <v>31</v>
      </c>
      <c r="C19" s="4965">
        <v>7280466</v>
      </c>
      <c r="D19" s="4966">
        <v>9165625</v>
      </c>
      <c r="E19" s="4967">
        <f>D19 - C19</f>
        <v>1885159</v>
      </c>
      <c r="F19" s="4968">
        <f>IF(C19 = 0, 0, E19 / C19)</f>
        <v>0.25893383747688681</v>
      </c>
    </row>
    <row r="20" spans="1:6" x14ac:dyDescent="0.3">
      <c r="A20" s="4969" t="s">
        <v>24</v>
      </c>
      <c r="B20" s="4970" t="s">
        <v>32</v>
      </c>
      <c r="C20" s="4971">
        <v>8821413</v>
      </c>
      <c r="D20" s="4972">
        <v>10165599</v>
      </c>
      <c r="E20" s="4973">
        <f>D20 - C20</f>
        <v>1344186</v>
      </c>
      <c r="F20" s="4974">
        <f>IF(C20 = 0, 0, E20 / C20)</f>
        <v>0.15237762929816345</v>
      </c>
    </row>
    <row r="21" spans="1:6" x14ac:dyDescent="0.3">
      <c r="A21" s="4975"/>
      <c r="B21" s="4976" t="s">
        <v>33</v>
      </c>
      <c r="C21" s="4977">
        <f>SUM(C17:C20)</f>
        <v>29471500</v>
      </c>
      <c r="D21" s="4978">
        <f>SUM(D17:D20)</f>
        <v>32104658</v>
      </c>
      <c r="E21" s="4979">
        <f>D21 - C21</f>
        <v>2633158</v>
      </c>
      <c r="F21" s="4980">
        <f>IF(C21 = 0, 0, E21 / C21)</f>
        <v>8.9345910455864139E-2</v>
      </c>
    </row>
    <row r="23" spans="1:6" x14ac:dyDescent="0.3">
      <c r="A23" s="4981" t="s">
        <v>34</v>
      </c>
      <c r="B23" s="4982" t="s">
        <v>35</v>
      </c>
      <c r="C23" s="4983"/>
      <c r="D23" s="4984"/>
      <c r="E23" s="4985"/>
      <c r="F23" s="4986"/>
    </row>
    <row r="24" spans="1:6" x14ac:dyDescent="0.3">
      <c r="A24" s="4987" t="s">
        <v>18</v>
      </c>
      <c r="B24" s="4988" t="s">
        <v>36</v>
      </c>
      <c r="C24" s="4989">
        <v>18227410</v>
      </c>
      <c r="D24" s="4990">
        <v>18882947</v>
      </c>
      <c r="E24" s="4991">
        <f>D24 - C24</f>
        <v>655537</v>
      </c>
      <c r="F24" s="4992">
        <f>IF(C24 = 0, 0, E24 / C24)</f>
        <v>3.5964352587668794E-2</v>
      </c>
    </row>
    <row r="25" spans="1:6" x14ac:dyDescent="0.3">
      <c r="A25" s="4993" t="s">
        <v>20</v>
      </c>
      <c r="B25" s="4994" t="s">
        <v>37</v>
      </c>
      <c r="C25" s="4995">
        <v>31353434</v>
      </c>
      <c r="D25" s="4996">
        <v>30441214</v>
      </c>
      <c r="E25" s="4997">
        <f>D25 - C25</f>
        <v>-912220</v>
      </c>
      <c r="F25" s="4998">
        <f>IF(C25 = 0, 0, E25 / C25)</f>
        <v>-2.9094739670302142E-2</v>
      </c>
    </row>
    <row r="26" spans="1:6" x14ac:dyDescent="0.3">
      <c r="A26" s="4999"/>
      <c r="B26" s="5000" t="s">
        <v>38</v>
      </c>
      <c r="C26" s="5001">
        <f>SUM(C24:C25)</f>
        <v>49580844</v>
      </c>
      <c r="D26" s="5002">
        <f>SUM(D24:D25)</f>
        <v>49324161</v>
      </c>
      <c r="E26" s="5003">
        <f>D26 - C26</f>
        <v>-256683</v>
      </c>
      <c r="F26" s="5004">
        <f>IF(C26 = 0, 0, E26 / C26)</f>
        <v>-5.1770599145105319E-3</v>
      </c>
    </row>
    <row r="28" spans="1:6" x14ac:dyDescent="0.3">
      <c r="A28" s="5005" t="s">
        <v>39</v>
      </c>
      <c r="B28" s="5006" t="s">
        <v>40</v>
      </c>
      <c r="C28" s="5007"/>
      <c r="D28" s="5008"/>
      <c r="E28" s="5009"/>
      <c r="F28" s="5010"/>
    </row>
    <row r="29" spans="1:6" x14ac:dyDescent="0.3">
      <c r="A29" s="5011" t="s">
        <v>18</v>
      </c>
      <c r="B29" s="5012" t="s">
        <v>41</v>
      </c>
      <c r="C29" s="5013">
        <v>7568963</v>
      </c>
      <c r="D29" s="5014">
        <v>7805105</v>
      </c>
      <c r="E29" s="5015">
        <f>D29 - C29</f>
        <v>236142</v>
      </c>
      <c r="F29" s="5016">
        <f>IF(C29 = 0, 0, E29 / C29)</f>
        <v>3.1198725637844971E-2</v>
      </c>
    </row>
    <row r="30" spans="1:6" x14ac:dyDescent="0.3">
      <c r="A30" s="5017" t="s">
        <v>20</v>
      </c>
      <c r="B30" s="5018" t="s">
        <v>42</v>
      </c>
      <c r="C30" s="5019">
        <v>12346797</v>
      </c>
      <c r="D30" s="5020">
        <v>12732002</v>
      </c>
      <c r="E30" s="5021">
        <f>D30 - C30</f>
        <v>385205</v>
      </c>
      <c r="F30" s="5022">
        <f>IF(C30 = 0, 0, E30 / C30)</f>
        <v>3.1198779732103801E-2</v>
      </c>
    </row>
    <row r="31" spans="1:6" x14ac:dyDescent="0.3">
      <c r="A31" s="5023" t="s">
        <v>22</v>
      </c>
      <c r="B31" s="5024" t="s">
        <v>43</v>
      </c>
      <c r="C31" s="5025">
        <v>572826</v>
      </c>
      <c r="D31" s="5026">
        <v>560380</v>
      </c>
      <c r="E31" s="5027">
        <f>D31 - C31</f>
        <v>-12446</v>
      </c>
      <c r="F31" s="5028">
        <f>IF(C31 = 0, 0, E31 / C31)</f>
        <v>-2.1727365727114343E-2</v>
      </c>
    </row>
    <row r="32" spans="1:6" x14ac:dyDescent="0.3">
      <c r="A32" s="5029"/>
      <c r="B32" s="5030" t="s">
        <v>44</v>
      </c>
      <c r="C32" s="5031">
        <f>SUM(C29:C31)</f>
        <v>20488586</v>
      </c>
      <c r="D32" s="5032">
        <f>SUM(D29:D31)</f>
        <v>21097487</v>
      </c>
      <c r="E32" s="5033">
        <f>D32 - C32</f>
        <v>608901</v>
      </c>
      <c r="F32" s="5034">
        <f>IF(C32 = 0, 0, E32 / C32)</f>
        <v>2.9719034783561929E-2</v>
      </c>
    </row>
    <row r="34" spans="1:6" x14ac:dyDescent="0.3">
      <c r="A34" s="5035" t="s">
        <v>45</v>
      </c>
      <c r="B34" s="5036" t="s">
        <v>46</v>
      </c>
      <c r="C34" s="5037"/>
      <c r="D34" s="5038"/>
      <c r="E34" s="5039"/>
      <c r="F34" s="5040"/>
    </row>
    <row r="35" spans="1:6" x14ac:dyDescent="0.3">
      <c r="A35" s="5041" t="s">
        <v>18</v>
      </c>
      <c r="B35" s="5042" t="s">
        <v>46</v>
      </c>
      <c r="C35" s="5043">
        <v>3299337</v>
      </c>
      <c r="D35" s="5044">
        <v>3037096</v>
      </c>
      <c r="E35" s="5045">
        <f>D35 - C35</f>
        <v>-262241</v>
      </c>
      <c r="F35" s="5046">
        <f>IF(C35 = 0, 0, E35 / C35)</f>
        <v>-7.9482938541894935E-2</v>
      </c>
    </row>
    <row r="37" spans="1:6" x14ac:dyDescent="0.3">
      <c r="A37" s="5047" t="s">
        <v>47</v>
      </c>
      <c r="B37" s="5048" t="s">
        <v>48</v>
      </c>
      <c r="C37" s="5049"/>
      <c r="D37" s="5050"/>
      <c r="E37" s="5051"/>
      <c r="F37" s="5052"/>
    </row>
    <row r="38" spans="1:6" x14ac:dyDescent="0.3">
      <c r="A38" s="5053" t="s">
        <v>18</v>
      </c>
      <c r="B38" s="5054" t="s">
        <v>49</v>
      </c>
      <c r="C38" s="5055">
        <v>1075122</v>
      </c>
      <c r="D38" s="5056">
        <v>3839179</v>
      </c>
      <c r="E38" s="5057">
        <f t="shared" ref="E38:E78" si="0">D38 - C38</f>
        <v>2764057</v>
      </c>
      <c r="F38" s="5058">
        <f t="shared" ref="F38:F78" si="1">IF(C38 = 0, 0, E38 / C38)</f>
        <v>2.5709240439689633</v>
      </c>
    </row>
    <row r="39" spans="1:6" x14ac:dyDescent="0.3">
      <c r="A39" s="5059" t="s">
        <v>20</v>
      </c>
      <c r="B39" s="5060" t="s">
        <v>50</v>
      </c>
      <c r="C39" s="5061">
        <v>0</v>
      </c>
      <c r="D39" s="5062">
        <v>0</v>
      </c>
      <c r="E39" s="5063">
        <f t="shared" si="0"/>
        <v>0</v>
      </c>
      <c r="F39" s="5064">
        <f t="shared" si="1"/>
        <v>0</v>
      </c>
    </row>
    <row r="40" spans="1:6" x14ac:dyDescent="0.3">
      <c r="A40" s="5065" t="s">
        <v>22</v>
      </c>
      <c r="B40" s="5066" t="s">
        <v>51</v>
      </c>
      <c r="C40" s="5067">
        <v>104856</v>
      </c>
      <c r="D40" s="5068">
        <v>275325</v>
      </c>
      <c r="E40" s="5069">
        <f t="shared" si="0"/>
        <v>170469</v>
      </c>
      <c r="F40" s="5070">
        <f t="shared" si="1"/>
        <v>1.6257438773174639</v>
      </c>
    </row>
    <row r="41" spans="1:6" x14ac:dyDescent="0.3">
      <c r="A41" s="5071" t="s">
        <v>24</v>
      </c>
      <c r="B41" s="5072" t="s">
        <v>52</v>
      </c>
      <c r="C41" s="5073">
        <v>572526</v>
      </c>
      <c r="D41" s="5074">
        <v>901532</v>
      </c>
      <c r="E41" s="5075">
        <f t="shared" si="0"/>
        <v>329006</v>
      </c>
      <c r="F41" s="5076">
        <f t="shared" si="1"/>
        <v>0.57465687147832589</v>
      </c>
    </row>
    <row r="42" spans="1:6" x14ac:dyDescent="0.3">
      <c r="A42" s="5077" t="s">
        <v>53</v>
      </c>
      <c r="B42" s="5078" t="s">
        <v>54</v>
      </c>
      <c r="C42" s="5079">
        <v>247027</v>
      </c>
      <c r="D42" s="5080">
        <v>230345</v>
      </c>
      <c r="E42" s="5081">
        <f t="shared" si="0"/>
        <v>-16682</v>
      </c>
      <c r="F42" s="5082">
        <f t="shared" si="1"/>
        <v>-6.7531079598586383E-2</v>
      </c>
    </row>
    <row r="43" spans="1:6" x14ac:dyDescent="0.3">
      <c r="A43" s="5083" t="s">
        <v>55</v>
      </c>
      <c r="B43" s="5084" t="s">
        <v>56</v>
      </c>
      <c r="C43" s="5085">
        <v>658664</v>
      </c>
      <c r="D43" s="5086">
        <v>477178</v>
      </c>
      <c r="E43" s="5087">
        <f t="shared" si="0"/>
        <v>-181486</v>
      </c>
      <c r="F43" s="5088">
        <f t="shared" si="1"/>
        <v>-0.27553654063376776</v>
      </c>
    </row>
    <row r="44" spans="1:6" x14ac:dyDescent="0.3">
      <c r="A44" s="5089" t="s">
        <v>57</v>
      </c>
      <c r="B44" s="5090" t="s">
        <v>58</v>
      </c>
      <c r="C44" s="5091">
        <v>46002</v>
      </c>
      <c r="D44" s="5092">
        <v>38185</v>
      </c>
      <c r="E44" s="5093">
        <f t="shared" si="0"/>
        <v>-7817</v>
      </c>
      <c r="F44" s="5094">
        <f t="shared" si="1"/>
        <v>-0.16992739446111038</v>
      </c>
    </row>
    <row r="45" spans="1:6" x14ac:dyDescent="0.3">
      <c r="A45" s="5095" t="s">
        <v>59</v>
      </c>
      <c r="B45" s="5096" t="s">
        <v>60</v>
      </c>
      <c r="C45" s="5097">
        <v>3077103</v>
      </c>
      <c r="D45" s="5098">
        <v>3092241</v>
      </c>
      <c r="E45" s="5099">
        <f t="shared" si="0"/>
        <v>15138</v>
      </c>
      <c r="F45" s="5100">
        <f t="shared" si="1"/>
        <v>4.9195623285928358E-3</v>
      </c>
    </row>
    <row r="46" spans="1:6" x14ac:dyDescent="0.3">
      <c r="A46" s="5101" t="s">
        <v>61</v>
      </c>
      <c r="B46" s="5102" t="s">
        <v>62</v>
      </c>
      <c r="C46" s="5103">
        <v>1842</v>
      </c>
      <c r="D46" s="5104">
        <v>13352</v>
      </c>
      <c r="E46" s="5105">
        <f t="shared" si="0"/>
        <v>11510</v>
      </c>
      <c r="F46" s="5106">
        <f t="shared" si="1"/>
        <v>6.2486427795874047</v>
      </c>
    </row>
    <row r="47" spans="1:6" x14ac:dyDescent="0.3">
      <c r="A47" s="5107" t="s">
        <v>63</v>
      </c>
      <c r="B47" s="5108" t="s">
        <v>64</v>
      </c>
      <c r="C47" s="5109">
        <v>6542</v>
      </c>
      <c r="D47" s="5110">
        <v>4294</v>
      </c>
      <c r="E47" s="5111">
        <f t="shared" si="0"/>
        <v>-2248</v>
      </c>
      <c r="F47" s="5112">
        <f t="shared" si="1"/>
        <v>-0.34362580250687863</v>
      </c>
    </row>
    <row r="48" spans="1:6" x14ac:dyDescent="0.3">
      <c r="A48" s="5113" t="s">
        <v>65</v>
      </c>
      <c r="B48" s="5114" t="s">
        <v>66</v>
      </c>
      <c r="C48" s="5115">
        <v>4733467</v>
      </c>
      <c r="D48" s="5116">
        <v>5882160</v>
      </c>
      <c r="E48" s="5117">
        <f t="shared" si="0"/>
        <v>1148693</v>
      </c>
      <c r="F48" s="5118">
        <f t="shared" si="1"/>
        <v>0.24267476671961588</v>
      </c>
    </row>
    <row r="49" spans="1:6" x14ac:dyDescent="0.3">
      <c r="A49" s="5119" t="s">
        <v>67</v>
      </c>
      <c r="B49" s="5120" t="s">
        <v>68</v>
      </c>
      <c r="C49" s="5121">
        <v>23597</v>
      </c>
      <c r="D49" s="5122">
        <v>18880</v>
      </c>
      <c r="E49" s="5123">
        <f t="shared" si="0"/>
        <v>-4717</v>
      </c>
      <c r="F49" s="5124">
        <f t="shared" si="1"/>
        <v>-0.1998982921557825</v>
      </c>
    </row>
    <row r="50" spans="1:6" x14ac:dyDescent="0.3">
      <c r="A50" s="5125" t="s">
        <v>69</v>
      </c>
      <c r="B50" s="5126" t="s">
        <v>70</v>
      </c>
      <c r="C50" s="5127">
        <v>158326</v>
      </c>
      <c r="D50" s="5128">
        <v>0</v>
      </c>
      <c r="E50" s="5129">
        <f t="shared" si="0"/>
        <v>-158326</v>
      </c>
      <c r="F50" s="5130">
        <f t="shared" si="1"/>
        <v>-1</v>
      </c>
    </row>
    <row r="51" spans="1:6" x14ac:dyDescent="0.3">
      <c r="A51" s="5131" t="s">
        <v>71</v>
      </c>
      <c r="B51" s="5132" t="s">
        <v>72</v>
      </c>
      <c r="C51" s="5133">
        <v>538525</v>
      </c>
      <c r="D51" s="5134">
        <v>498719</v>
      </c>
      <c r="E51" s="5135">
        <f t="shared" si="0"/>
        <v>-39806</v>
      </c>
      <c r="F51" s="5136">
        <f t="shared" si="1"/>
        <v>-7.3916716958358483E-2</v>
      </c>
    </row>
    <row r="52" spans="1:6" x14ac:dyDescent="0.3">
      <c r="A52" s="5137" t="s">
        <v>73</v>
      </c>
      <c r="B52" s="5138" t="s">
        <v>74</v>
      </c>
      <c r="C52" s="5139">
        <v>526956</v>
      </c>
      <c r="D52" s="5140">
        <v>472172</v>
      </c>
      <c r="E52" s="5141">
        <f t="shared" si="0"/>
        <v>-54784</v>
      </c>
      <c r="F52" s="5142">
        <f t="shared" si="1"/>
        <v>-0.10396313923743158</v>
      </c>
    </row>
    <row r="53" spans="1:6" x14ac:dyDescent="0.3">
      <c r="A53" s="5143" t="s">
        <v>75</v>
      </c>
      <c r="B53" s="5144" t="s">
        <v>76</v>
      </c>
      <c r="C53" s="5145">
        <v>824075</v>
      </c>
      <c r="D53" s="5146">
        <v>640788</v>
      </c>
      <c r="E53" s="5147">
        <f t="shared" si="0"/>
        <v>-183287</v>
      </c>
      <c r="F53" s="5148">
        <f t="shared" si="1"/>
        <v>-0.22241543548827472</v>
      </c>
    </row>
    <row r="54" spans="1:6" x14ac:dyDescent="0.3">
      <c r="A54" s="5149" t="s">
        <v>77</v>
      </c>
      <c r="B54" s="5150" t="s">
        <v>78</v>
      </c>
      <c r="C54" s="5151">
        <v>1591103</v>
      </c>
      <c r="D54" s="5152">
        <v>1692957</v>
      </c>
      <c r="E54" s="5153">
        <f t="shared" si="0"/>
        <v>101854</v>
      </c>
      <c r="F54" s="5154">
        <f t="shared" si="1"/>
        <v>6.4014711806840915E-2</v>
      </c>
    </row>
    <row r="55" spans="1:6" x14ac:dyDescent="0.3">
      <c r="A55" s="5155" t="s">
        <v>79</v>
      </c>
      <c r="B55" s="5156" t="s">
        <v>80</v>
      </c>
      <c r="C55" s="5157">
        <v>7486212</v>
      </c>
      <c r="D55" s="5158">
        <v>6998113</v>
      </c>
      <c r="E55" s="5159">
        <f t="shared" si="0"/>
        <v>-488099</v>
      </c>
      <c r="F55" s="5160">
        <f t="shared" si="1"/>
        <v>-6.5199729850022953E-2</v>
      </c>
    </row>
    <row r="56" spans="1:6" x14ac:dyDescent="0.3">
      <c r="A56" s="5161" t="s">
        <v>81</v>
      </c>
      <c r="B56" s="5162" t="s">
        <v>82</v>
      </c>
      <c r="C56" s="5163">
        <v>498925</v>
      </c>
      <c r="D56" s="5164">
        <v>600414</v>
      </c>
      <c r="E56" s="5165">
        <f t="shared" si="0"/>
        <v>101489</v>
      </c>
      <c r="F56" s="5166">
        <f t="shared" si="1"/>
        <v>0.20341534298742295</v>
      </c>
    </row>
    <row r="57" spans="1:6" x14ac:dyDescent="0.3">
      <c r="A57" s="5167" t="s">
        <v>83</v>
      </c>
      <c r="B57" s="5168" t="s">
        <v>84</v>
      </c>
      <c r="C57" s="5169">
        <v>530258</v>
      </c>
      <c r="D57" s="5170">
        <v>416423</v>
      </c>
      <c r="E57" s="5171">
        <f t="shared" si="0"/>
        <v>-113835</v>
      </c>
      <c r="F57" s="5172">
        <f t="shared" si="1"/>
        <v>-0.21467851498704404</v>
      </c>
    </row>
    <row r="58" spans="1:6" x14ac:dyDescent="0.3">
      <c r="A58" s="5173" t="s">
        <v>85</v>
      </c>
      <c r="B58" s="5174" t="s">
        <v>86</v>
      </c>
      <c r="C58" s="5175">
        <v>0</v>
      </c>
      <c r="D58" s="5176">
        <v>0</v>
      </c>
      <c r="E58" s="5177">
        <f t="shared" si="0"/>
        <v>0</v>
      </c>
      <c r="F58" s="5178">
        <f t="shared" si="1"/>
        <v>0</v>
      </c>
    </row>
    <row r="59" spans="1:6" x14ac:dyDescent="0.3">
      <c r="A59" s="5179" t="s">
        <v>87</v>
      </c>
      <c r="B59" s="5180" t="s">
        <v>88</v>
      </c>
      <c r="C59" s="5181">
        <v>242882</v>
      </c>
      <c r="D59" s="5182">
        <v>403838</v>
      </c>
      <c r="E59" s="5183">
        <f t="shared" si="0"/>
        <v>160956</v>
      </c>
      <c r="F59" s="5184">
        <f t="shared" si="1"/>
        <v>0.66269217150715165</v>
      </c>
    </row>
    <row r="60" spans="1:6" x14ac:dyDescent="0.3">
      <c r="A60" s="5185" t="s">
        <v>89</v>
      </c>
      <c r="B60" s="5186" t="s">
        <v>90</v>
      </c>
      <c r="C60" s="5187">
        <v>0</v>
      </c>
      <c r="D60" s="5188">
        <v>0</v>
      </c>
      <c r="E60" s="5189">
        <f t="shared" si="0"/>
        <v>0</v>
      </c>
      <c r="F60" s="5190">
        <f t="shared" si="1"/>
        <v>0</v>
      </c>
    </row>
    <row r="61" spans="1:6" x14ac:dyDescent="0.3">
      <c r="A61" s="5191" t="s">
        <v>91</v>
      </c>
      <c r="B61" s="5192" t="s">
        <v>92</v>
      </c>
      <c r="C61" s="5193">
        <v>12083273</v>
      </c>
      <c r="D61" s="5194">
        <v>5961936</v>
      </c>
      <c r="E61" s="5195">
        <f t="shared" si="0"/>
        <v>-6121337</v>
      </c>
      <c r="F61" s="5196">
        <f t="shared" si="1"/>
        <v>-0.50659593638246858</v>
      </c>
    </row>
    <row r="62" spans="1:6" x14ac:dyDescent="0.3">
      <c r="A62" s="5197" t="s">
        <v>93</v>
      </c>
      <c r="B62" s="5198" t="s">
        <v>94</v>
      </c>
      <c r="C62" s="5199">
        <v>501270</v>
      </c>
      <c r="D62" s="5200">
        <v>380382</v>
      </c>
      <c r="E62" s="5201">
        <f t="shared" si="0"/>
        <v>-120888</v>
      </c>
      <c r="F62" s="5202">
        <f t="shared" si="1"/>
        <v>-0.24116344485008079</v>
      </c>
    </row>
    <row r="63" spans="1:6" x14ac:dyDescent="0.3">
      <c r="A63" s="5203" t="s">
        <v>95</v>
      </c>
      <c r="B63" s="5204" t="s">
        <v>96</v>
      </c>
      <c r="C63" s="5205">
        <v>243709</v>
      </c>
      <c r="D63" s="5206">
        <v>336557</v>
      </c>
      <c r="E63" s="5207">
        <f t="shared" si="0"/>
        <v>92848</v>
      </c>
      <c r="F63" s="5208">
        <f t="shared" si="1"/>
        <v>0.38097895440874158</v>
      </c>
    </row>
    <row r="64" spans="1:6" x14ac:dyDescent="0.3">
      <c r="A64" s="5209" t="s">
        <v>97</v>
      </c>
      <c r="B64" s="5210" t="s">
        <v>98</v>
      </c>
      <c r="C64" s="5211">
        <v>3705</v>
      </c>
      <c r="D64" s="5212">
        <v>357956</v>
      </c>
      <c r="E64" s="5213">
        <f t="shared" si="0"/>
        <v>354251</v>
      </c>
      <c r="F64" s="5214">
        <f t="shared" si="1"/>
        <v>95.614304993252361</v>
      </c>
    </row>
    <row r="65" spans="1:6" x14ac:dyDescent="0.3">
      <c r="A65" s="5215" t="s">
        <v>99</v>
      </c>
      <c r="B65" s="5216" t="s">
        <v>100</v>
      </c>
      <c r="C65" s="5217">
        <v>29787555</v>
      </c>
      <c r="D65" s="5218">
        <v>41299778</v>
      </c>
      <c r="E65" s="5219">
        <f t="shared" si="0"/>
        <v>11512223</v>
      </c>
      <c r="F65" s="5220">
        <f t="shared" si="1"/>
        <v>0.3864776078466326</v>
      </c>
    </row>
    <row r="66" spans="1:6" x14ac:dyDescent="0.3">
      <c r="A66" s="5221" t="s">
        <v>101</v>
      </c>
      <c r="B66" s="5222" t="s">
        <v>102</v>
      </c>
      <c r="C66" s="5223">
        <v>0</v>
      </c>
      <c r="D66" s="5224">
        <v>0</v>
      </c>
      <c r="E66" s="5225">
        <f t="shared" si="0"/>
        <v>0</v>
      </c>
      <c r="F66" s="5226">
        <f t="shared" si="1"/>
        <v>0</v>
      </c>
    </row>
    <row r="67" spans="1:6" x14ac:dyDescent="0.3">
      <c r="A67" s="5227" t="s">
        <v>103</v>
      </c>
      <c r="B67" s="5228" t="s">
        <v>104</v>
      </c>
      <c r="C67" s="5229">
        <v>0</v>
      </c>
      <c r="D67" s="5230">
        <v>140801</v>
      </c>
      <c r="E67" s="5231">
        <f t="shared" si="0"/>
        <v>140801</v>
      </c>
      <c r="F67" s="5232">
        <f t="shared" si="1"/>
        <v>0</v>
      </c>
    </row>
    <row r="68" spans="1:6" x14ac:dyDescent="0.3">
      <c r="A68" s="5233" t="s">
        <v>105</v>
      </c>
      <c r="B68" s="5234" t="s">
        <v>106</v>
      </c>
      <c r="C68" s="5235">
        <v>2308817</v>
      </c>
      <c r="D68" s="5236">
        <v>2154610</v>
      </c>
      <c r="E68" s="5237">
        <f t="shared" si="0"/>
        <v>-154207</v>
      </c>
      <c r="F68" s="5238">
        <f t="shared" si="1"/>
        <v>-6.6790481878814992E-2</v>
      </c>
    </row>
    <row r="69" spans="1:6" x14ac:dyDescent="0.3">
      <c r="A69" s="5239" t="s">
        <v>107</v>
      </c>
      <c r="B69" s="5240" t="s">
        <v>108</v>
      </c>
      <c r="C69" s="5241">
        <v>976939</v>
      </c>
      <c r="D69" s="5242">
        <v>1126311</v>
      </c>
      <c r="E69" s="5243">
        <f t="shared" si="0"/>
        <v>149372</v>
      </c>
      <c r="F69" s="5244">
        <f t="shared" si="1"/>
        <v>0.15289798032425772</v>
      </c>
    </row>
    <row r="70" spans="1:6" x14ac:dyDescent="0.3">
      <c r="A70" s="5245" t="s">
        <v>109</v>
      </c>
      <c r="B70" s="5246" t="s">
        <v>110</v>
      </c>
      <c r="C70" s="5247">
        <v>386793</v>
      </c>
      <c r="D70" s="5248">
        <v>385851</v>
      </c>
      <c r="E70" s="5249">
        <f t="shared" si="0"/>
        <v>-942</v>
      </c>
      <c r="F70" s="5250">
        <f t="shared" si="1"/>
        <v>-2.4354111889305133E-3</v>
      </c>
    </row>
    <row r="71" spans="1:6" x14ac:dyDescent="0.3">
      <c r="A71" s="5251" t="s">
        <v>111</v>
      </c>
      <c r="B71" s="5252" t="s">
        <v>112</v>
      </c>
      <c r="C71" s="5253">
        <v>547426</v>
      </c>
      <c r="D71" s="5254">
        <v>384077</v>
      </c>
      <c r="E71" s="5255">
        <f t="shared" si="0"/>
        <v>-163349</v>
      </c>
      <c r="F71" s="5256">
        <f t="shared" si="1"/>
        <v>-0.29839466886848631</v>
      </c>
    </row>
    <row r="72" spans="1:6" x14ac:dyDescent="0.3">
      <c r="A72" s="5257" t="s">
        <v>113</v>
      </c>
      <c r="B72" s="5258" t="s">
        <v>114</v>
      </c>
      <c r="C72" s="5259">
        <v>0</v>
      </c>
      <c r="D72" s="5260">
        <v>76378</v>
      </c>
      <c r="E72" s="5261">
        <f t="shared" si="0"/>
        <v>76378</v>
      </c>
      <c r="F72" s="5262">
        <f t="shared" si="1"/>
        <v>0</v>
      </c>
    </row>
    <row r="73" spans="1:6" x14ac:dyDescent="0.3">
      <c r="A73" s="5263" t="s">
        <v>115</v>
      </c>
      <c r="B73" s="5264" t="s">
        <v>116</v>
      </c>
      <c r="C73" s="5265">
        <v>16198548</v>
      </c>
      <c r="D73" s="5266">
        <v>20148787</v>
      </c>
      <c r="E73" s="5267">
        <f t="shared" si="0"/>
        <v>3950239</v>
      </c>
      <c r="F73" s="5268">
        <f t="shared" si="1"/>
        <v>0.2438637709997217</v>
      </c>
    </row>
    <row r="74" spans="1:6" x14ac:dyDescent="0.3">
      <c r="A74" s="5269" t="s">
        <v>117</v>
      </c>
      <c r="B74" s="5270" t="s">
        <v>118</v>
      </c>
      <c r="C74" s="5271">
        <v>0</v>
      </c>
      <c r="D74" s="5272">
        <v>0</v>
      </c>
      <c r="E74" s="5273">
        <f t="shared" si="0"/>
        <v>0</v>
      </c>
      <c r="F74" s="5274">
        <f t="shared" si="1"/>
        <v>0</v>
      </c>
    </row>
    <row r="75" spans="1:6" x14ac:dyDescent="0.3">
      <c r="A75" s="5275" t="s">
        <v>119</v>
      </c>
      <c r="B75" s="5276" t="s">
        <v>120</v>
      </c>
      <c r="C75" s="5277">
        <v>8238948</v>
      </c>
      <c r="D75" s="5278">
        <v>7198281</v>
      </c>
      <c r="E75" s="5279">
        <f t="shared" si="0"/>
        <v>-1040667</v>
      </c>
      <c r="F75" s="5280">
        <f t="shared" si="1"/>
        <v>-0.12631066490527673</v>
      </c>
    </row>
    <row r="76" spans="1:6" x14ac:dyDescent="0.3">
      <c r="A76" s="5281" t="s">
        <v>121</v>
      </c>
      <c r="B76" s="5282" t="s">
        <v>122</v>
      </c>
      <c r="C76" s="5283">
        <v>6350866</v>
      </c>
      <c r="D76" s="5284">
        <v>10719769</v>
      </c>
      <c r="E76" s="5285">
        <f t="shared" si="0"/>
        <v>4368903</v>
      </c>
      <c r="F76" s="5286">
        <f t="shared" si="1"/>
        <v>0.68792240302346164</v>
      </c>
    </row>
    <row r="77" spans="1:6" x14ac:dyDescent="0.3">
      <c r="A77" s="5287" t="s">
        <v>123</v>
      </c>
      <c r="B77" s="5288" t="s">
        <v>124</v>
      </c>
      <c r="C77" s="5289">
        <v>16911666</v>
      </c>
      <c r="D77" s="5290">
        <v>24656402</v>
      </c>
      <c r="E77" s="5291">
        <f t="shared" si="0"/>
        <v>7744736</v>
      </c>
      <c r="F77" s="5292">
        <f t="shared" si="1"/>
        <v>0.45795227980495828</v>
      </c>
    </row>
    <row r="78" spans="1:6" x14ac:dyDescent="0.3">
      <c r="A78" s="5293"/>
      <c r="B78" s="5294" t="s">
        <v>125</v>
      </c>
      <c r="C78" s="5295">
        <f>SUM(C38:C77)</f>
        <v>117483525</v>
      </c>
      <c r="D78" s="5296">
        <f>SUM(D38:D77)</f>
        <v>141823971</v>
      </c>
      <c r="E78" s="5297">
        <f t="shared" si="0"/>
        <v>24340446</v>
      </c>
      <c r="F78" s="5298">
        <f t="shared" si="1"/>
        <v>0.2071817814455261</v>
      </c>
    </row>
    <row r="80" spans="1:6" x14ac:dyDescent="0.3">
      <c r="A80" s="5299"/>
      <c r="B80" s="5300" t="s">
        <v>126</v>
      </c>
      <c r="C80" s="5301">
        <f>C14+C21+C26+C32+C35+C78</f>
        <v>366266000</v>
      </c>
      <c r="D80" s="5302">
        <f>D14+D21+D26+D32+D35+D78</f>
        <v>402527108</v>
      </c>
      <c r="E80" s="5303">
        <f>D80 - C80</f>
        <v>36261108</v>
      </c>
      <c r="F80" s="5304">
        <f>IF(C80 = 0, 0, E80 / C80)</f>
        <v>9.9002113218262133E-2</v>
      </c>
    </row>
  </sheetData>
  <mergeCells count="5">
    <mergeCell ref="A1:F1"/>
    <mergeCell ref="A2:F2"/>
    <mergeCell ref="A3:F3"/>
    <mergeCell ref="A4:F4"/>
    <mergeCell ref="A5:F5"/>
  </mergeCells>
  <pageMargins left="0.7" right="0.7" top="0.75" bottom="0.75" header="0.3" footer="0.3"/>
  <pageSetup fitToHeight="999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80"/>
  <sheetViews>
    <sheetView workbookViewId="0"/>
  </sheetViews>
  <sheetFormatPr defaultRowHeight="14.4" x14ac:dyDescent="0.3"/>
  <cols>
    <col min="1" max="1" width="5" customWidth="1" collapsed="1"/>
    <col min="2" max="2" width="50" customWidth="1" collapsed="1"/>
    <col min="3" max="6" width="16" customWidth="1" collapsed="1"/>
  </cols>
  <sheetData>
    <row r="1" spans="1:6" x14ac:dyDescent="0.3">
      <c r="A1" s="11480" t="s">
        <v>139</v>
      </c>
      <c r="B1" s="11426"/>
      <c r="C1" s="11426"/>
      <c r="D1" s="11426"/>
      <c r="E1" s="11426"/>
      <c r="F1" s="11427"/>
    </row>
    <row r="2" spans="1:6" x14ac:dyDescent="0.3">
      <c r="A2" s="11481" t="s">
        <v>1</v>
      </c>
      <c r="B2" s="11426"/>
      <c r="C2" s="11426"/>
      <c r="D2" s="11426"/>
      <c r="E2" s="11426"/>
      <c r="F2" s="11427"/>
    </row>
    <row r="3" spans="1:6" x14ac:dyDescent="0.3">
      <c r="A3" s="11482" t="s">
        <v>2</v>
      </c>
      <c r="B3" s="11426"/>
      <c r="C3" s="11426"/>
      <c r="D3" s="11426"/>
      <c r="E3" s="11426"/>
      <c r="F3" s="11427"/>
    </row>
    <row r="4" spans="1:6" x14ac:dyDescent="0.3">
      <c r="A4" s="11483" t="s">
        <v>3</v>
      </c>
      <c r="B4" s="11426"/>
      <c r="C4" s="11426"/>
      <c r="D4" s="11426"/>
      <c r="E4" s="11426"/>
      <c r="F4" s="11427"/>
    </row>
    <row r="5" spans="1:6" x14ac:dyDescent="0.3">
      <c r="A5" s="11431"/>
      <c r="B5" s="11426"/>
      <c r="C5" s="11426"/>
      <c r="D5" s="11426"/>
      <c r="E5" s="11426"/>
      <c r="F5" s="11427"/>
    </row>
    <row r="6" spans="1:6" x14ac:dyDescent="0.3">
      <c r="A6" s="5305" t="s">
        <v>4</v>
      </c>
      <c r="B6" s="5306" t="s">
        <v>5</v>
      </c>
      <c r="C6" s="5307" t="s">
        <v>6</v>
      </c>
      <c r="D6" s="5308" t="s">
        <v>7</v>
      </c>
      <c r="E6" s="5309" t="s">
        <v>8</v>
      </c>
      <c r="F6" s="5310" t="s">
        <v>9</v>
      </c>
    </row>
    <row r="7" spans="1:6" ht="28.8" x14ac:dyDescent="0.3">
      <c r="A7" s="5311" t="s">
        <v>10</v>
      </c>
      <c r="B7" s="5312" t="s">
        <v>11</v>
      </c>
      <c r="C7" s="5313" t="s">
        <v>12</v>
      </c>
      <c r="D7" s="5314" t="s">
        <v>13</v>
      </c>
      <c r="E7" s="5315" t="s">
        <v>14</v>
      </c>
      <c r="F7" s="5316" t="s">
        <v>15</v>
      </c>
    </row>
    <row r="9" spans="1:6" x14ac:dyDescent="0.3">
      <c r="A9" s="5317" t="s">
        <v>16</v>
      </c>
      <c r="B9" s="5318" t="s">
        <v>17</v>
      </c>
      <c r="C9" s="5319"/>
      <c r="D9" s="5320"/>
      <c r="E9" s="5321"/>
      <c r="F9" s="5322"/>
    </row>
    <row r="10" spans="1:6" x14ac:dyDescent="0.3">
      <c r="A10" s="5323" t="s">
        <v>18</v>
      </c>
      <c r="B10" s="5324" t="s">
        <v>19</v>
      </c>
      <c r="C10" s="5325">
        <v>24664794</v>
      </c>
      <c r="D10" s="5326">
        <v>26754862</v>
      </c>
      <c r="E10" s="5327">
        <f>D10-C10</f>
        <v>2090068</v>
      </c>
      <c r="F10" s="5328">
        <f>IF(C10 = 0, 0, E10 / C10)</f>
        <v>8.4738919773666058E-2</v>
      </c>
    </row>
    <row r="11" spans="1:6" x14ac:dyDescent="0.3">
      <c r="A11" s="5329" t="s">
        <v>20</v>
      </c>
      <c r="B11" s="5330" t="s">
        <v>21</v>
      </c>
      <c r="C11" s="5331">
        <v>5439357</v>
      </c>
      <c r="D11" s="5332">
        <v>5407885</v>
      </c>
      <c r="E11" s="5333">
        <f>D11 - C11</f>
        <v>-31472</v>
      </c>
      <c r="F11" s="5334">
        <f>IF(C11 = 0, 0, E11 / C11)</f>
        <v>-5.7859780117392552E-3</v>
      </c>
    </row>
    <row r="12" spans="1:6" x14ac:dyDescent="0.3">
      <c r="A12" s="5335" t="s">
        <v>22</v>
      </c>
      <c r="B12" s="5336" t="s">
        <v>23</v>
      </c>
      <c r="C12" s="5337">
        <v>17553149</v>
      </c>
      <c r="D12" s="5338">
        <v>17838157</v>
      </c>
      <c r="E12" s="5339">
        <f>D12 - C12</f>
        <v>285008</v>
      </c>
      <c r="F12" s="5340">
        <f>IF(C12 = 0, 0, E12 / C12)</f>
        <v>1.6236858696977961E-2</v>
      </c>
    </row>
    <row r="13" spans="1:6" x14ac:dyDescent="0.3">
      <c r="A13" s="5341" t="s">
        <v>24</v>
      </c>
      <c r="B13" s="5342" t="s">
        <v>25</v>
      </c>
      <c r="C13" s="5343">
        <v>29554616</v>
      </c>
      <c r="D13" s="5344">
        <v>25135428</v>
      </c>
      <c r="E13" s="5345">
        <f>D13 - C13</f>
        <v>-4419188</v>
      </c>
      <c r="F13" s="5346">
        <f>IF(C13 = 0, 0, E13 / C13)</f>
        <v>-0.14952615185391005</v>
      </c>
    </row>
    <row r="14" spans="1:6" x14ac:dyDescent="0.3">
      <c r="A14" s="5347"/>
      <c r="B14" s="5348" t="s">
        <v>26</v>
      </c>
      <c r="C14" s="5349">
        <f>SUM(C10:C13)</f>
        <v>77211916</v>
      </c>
      <c r="D14" s="5350">
        <f>SUM(D10:D13)</f>
        <v>75136332</v>
      </c>
      <c r="E14" s="5351">
        <f>D14 - C14</f>
        <v>-2075584</v>
      </c>
      <c r="F14" s="5352">
        <f>IF(C14 = 0, 0, E14 / C14)</f>
        <v>-2.6881653862857128E-2</v>
      </c>
    </row>
    <row r="16" spans="1:6" x14ac:dyDescent="0.3">
      <c r="A16" s="5353" t="s">
        <v>27</v>
      </c>
      <c r="B16" s="5354" t="s">
        <v>28</v>
      </c>
      <c r="C16" s="5355"/>
      <c r="D16" s="5356"/>
      <c r="E16" s="5357"/>
      <c r="F16" s="5358"/>
    </row>
    <row r="17" spans="1:6" x14ac:dyDescent="0.3">
      <c r="A17" s="5359" t="s">
        <v>18</v>
      </c>
      <c r="B17" s="5360" t="s">
        <v>29</v>
      </c>
      <c r="C17" s="5361">
        <v>5746353</v>
      </c>
      <c r="D17" s="5362">
        <v>5398044</v>
      </c>
      <c r="E17" s="5363">
        <f>D17 - C17</f>
        <v>-348309</v>
      </c>
      <c r="F17" s="5364">
        <f>IF(C17 = 0, 0, E17 / C17)</f>
        <v>-6.0613923300569944E-2</v>
      </c>
    </row>
    <row r="18" spans="1:6" x14ac:dyDescent="0.3">
      <c r="A18" s="5365" t="s">
        <v>20</v>
      </c>
      <c r="B18" s="5366" t="s">
        <v>30</v>
      </c>
      <c r="C18" s="5367">
        <v>1267250</v>
      </c>
      <c r="D18" s="5368">
        <v>1091091</v>
      </c>
      <c r="E18" s="5369">
        <f>D18 - C18</f>
        <v>-176159</v>
      </c>
      <c r="F18" s="5370">
        <f>IF(C18 = 0, 0, E18 / C18)</f>
        <v>-0.13900887749062932</v>
      </c>
    </row>
    <row r="19" spans="1:6" x14ac:dyDescent="0.3">
      <c r="A19" s="5371" t="s">
        <v>22</v>
      </c>
      <c r="B19" s="5372" t="s">
        <v>31</v>
      </c>
      <c r="C19" s="5373">
        <v>4089497</v>
      </c>
      <c r="D19" s="5374">
        <v>3599015</v>
      </c>
      <c r="E19" s="5375">
        <f>D19 - C19</f>
        <v>-490482</v>
      </c>
      <c r="F19" s="5376">
        <f>IF(C19 = 0, 0, E19 / C19)</f>
        <v>-0.11993699958699078</v>
      </c>
    </row>
    <row r="20" spans="1:6" x14ac:dyDescent="0.3">
      <c r="A20" s="5377" t="s">
        <v>24</v>
      </c>
      <c r="B20" s="5378" t="s">
        <v>32</v>
      </c>
      <c r="C20" s="5379">
        <v>6885574</v>
      </c>
      <c r="D20" s="5380">
        <v>5071308</v>
      </c>
      <c r="E20" s="5381">
        <f>D20 - C20</f>
        <v>-1814266</v>
      </c>
      <c r="F20" s="5382">
        <f>IF(C20 = 0, 0, E20 / C20)</f>
        <v>-0.26348798226553083</v>
      </c>
    </row>
    <row r="21" spans="1:6" x14ac:dyDescent="0.3">
      <c r="A21" s="5383"/>
      <c r="B21" s="5384" t="s">
        <v>33</v>
      </c>
      <c r="C21" s="5385">
        <f>SUM(C17:C20)</f>
        <v>17988674</v>
      </c>
      <c r="D21" s="5386">
        <f>SUM(D17:D20)</f>
        <v>15159458</v>
      </c>
      <c r="E21" s="5387">
        <f>D21 - C21</f>
        <v>-2829216</v>
      </c>
      <c r="F21" s="5388">
        <f>IF(C21 = 0, 0, E21 / C21)</f>
        <v>-0.15727762924604671</v>
      </c>
    </row>
    <row r="23" spans="1:6" x14ac:dyDescent="0.3">
      <c r="A23" s="5389" t="s">
        <v>34</v>
      </c>
      <c r="B23" s="5390" t="s">
        <v>35</v>
      </c>
      <c r="C23" s="5391"/>
      <c r="D23" s="5392"/>
      <c r="E23" s="5393"/>
      <c r="F23" s="5394"/>
    </row>
    <row r="24" spans="1:6" x14ac:dyDescent="0.3">
      <c r="A24" s="5395" t="s">
        <v>18</v>
      </c>
      <c r="B24" s="5396" t="s">
        <v>36</v>
      </c>
      <c r="C24" s="5397">
        <v>21766286</v>
      </c>
      <c r="D24" s="5398">
        <v>18541216</v>
      </c>
      <c r="E24" s="5399">
        <f>D24 - C24</f>
        <v>-3225070</v>
      </c>
      <c r="F24" s="5400">
        <f>IF(C24 = 0, 0, E24 / C24)</f>
        <v>-0.14816813488529923</v>
      </c>
    </row>
    <row r="25" spans="1:6" x14ac:dyDescent="0.3">
      <c r="A25" s="5401" t="s">
        <v>20</v>
      </c>
      <c r="B25" s="5402" t="s">
        <v>37</v>
      </c>
      <c r="C25" s="5403">
        <v>5848902</v>
      </c>
      <c r="D25" s="5404">
        <v>5911457</v>
      </c>
      <c r="E25" s="5405">
        <f>D25 - C25</f>
        <v>62555</v>
      </c>
      <c r="F25" s="5406">
        <f>IF(C25 = 0, 0, E25 / C25)</f>
        <v>1.0695169794262238E-2</v>
      </c>
    </row>
    <row r="26" spans="1:6" x14ac:dyDescent="0.3">
      <c r="A26" s="5407"/>
      <c r="B26" s="5408" t="s">
        <v>38</v>
      </c>
      <c r="C26" s="5409">
        <f>SUM(C24:C25)</f>
        <v>27615188</v>
      </c>
      <c r="D26" s="5410">
        <f>SUM(D24:D25)</f>
        <v>24452673</v>
      </c>
      <c r="E26" s="5411">
        <f>D26 - C26</f>
        <v>-3162515</v>
      </c>
      <c r="F26" s="5412">
        <f>IF(C26 = 0, 0, E26 / C26)</f>
        <v>-0.11452085714571271</v>
      </c>
    </row>
    <row r="28" spans="1:6" x14ac:dyDescent="0.3">
      <c r="A28" s="5413" t="s">
        <v>39</v>
      </c>
      <c r="B28" s="5414" t="s">
        <v>40</v>
      </c>
      <c r="C28" s="5415"/>
      <c r="D28" s="5416"/>
      <c r="E28" s="5417"/>
      <c r="F28" s="5418"/>
    </row>
    <row r="29" spans="1:6" x14ac:dyDescent="0.3">
      <c r="A29" s="5419" t="s">
        <v>18</v>
      </c>
      <c r="B29" s="5420" t="s">
        <v>41</v>
      </c>
      <c r="C29" s="5421">
        <v>3956358</v>
      </c>
      <c r="D29" s="5422">
        <v>4045426</v>
      </c>
      <c r="E29" s="5423">
        <f>D29 - C29</f>
        <v>89068</v>
      </c>
      <c r="F29" s="5424">
        <f>IF(C29 = 0, 0, E29 / C29)</f>
        <v>2.2512623983977183E-2</v>
      </c>
    </row>
    <row r="30" spans="1:6" x14ac:dyDescent="0.3">
      <c r="A30" s="5425" t="s">
        <v>20</v>
      </c>
      <c r="B30" s="5426" t="s">
        <v>42</v>
      </c>
      <c r="C30" s="5427">
        <v>5924625</v>
      </c>
      <c r="D30" s="5428">
        <v>5665595</v>
      </c>
      <c r="E30" s="5429">
        <f>D30 - C30</f>
        <v>-259030</v>
      </c>
      <c r="F30" s="5430">
        <f>IF(C30 = 0, 0, E30 / C30)</f>
        <v>-4.3720910606156509E-2</v>
      </c>
    </row>
    <row r="31" spans="1:6" x14ac:dyDescent="0.3">
      <c r="A31" s="5431" t="s">
        <v>22</v>
      </c>
      <c r="B31" s="5432" t="s">
        <v>43</v>
      </c>
      <c r="C31" s="5433">
        <v>952639</v>
      </c>
      <c r="D31" s="5434">
        <v>452090</v>
      </c>
      <c r="E31" s="5435">
        <f>D31 - C31</f>
        <v>-500549</v>
      </c>
      <c r="F31" s="5436">
        <f>IF(C31 = 0, 0, E31 / C31)</f>
        <v>-0.52543408363503907</v>
      </c>
    </row>
    <row r="32" spans="1:6" x14ac:dyDescent="0.3">
      <c r="A32" s="5437"/>
      <c r="B32" s="5438" t="s">
        <v>44</v>
      </c>
      <c r="C32" s="5439">
        <f>SUM(C29:C31)</f>
        <v>10833622</v>
      </c>
      <c r="D32" s="5440">
        <f>SUM(D29:D31)</f>
        <v>10163111</v>
      </c>
      <c r="E32" s="5441">
        <f>D32 - C32</f>
        <v>-670511</v>
      </c>
      <c r="F32" s="5442">
        <f>IF(C32 = 0, 0, E32 / C32)</f>
        <v>-6.1891673901858492E-2</v>
      </c>
    </row>
    <row r="34" spans="1:6" x14ac:dyDescent="0.3">
      <c r="A34" s="5443" t="s">
        <v>45</v>
      </c>
      <c r="B34" s="5444" t="s">
        <v>46</v>
      </c>
      <c r="C34" s="5445"/>
      <c r="D34" s="5446"/>
      <c r="E34" s="5447"/>
      <c r="F34" s="5448"/>
    </row>
    <row r="35" spans="1:6" x14ac:dyDescent="0.3">
      <c r="A35" s="5449" t="s">
        <v>18</v>
      </c>
      <c r="B35" s="5450" t="s">
        <v>46</v>
      </c>
      <c r="C35" s="5451">
        <v>344147</v>
      </c>
      <c r="D35" s="5452">
        <v>177691</v>
      </c>
      <c r="E35" s="5453">
        <f>D35 - C35</f>
        <v>-166456</v>
      </c>
      <c r="F35" s="5454">
        <f>IF(C35 = 0, 0, E35 / C35)</f>
        <v>-0.48367703336074408</v>
      </c>
    </row>
    <row r="37" spans="1:6" x14ac:dyDescent="0.3">
      <c r="A37" s="5455" t="s">
        <v>47</v>
      </c>
      <c r="B37" s="5456" t="s">
        <v>48</v>
      </c>
      <c r="C37" s="5457"/>
      <c r="D37" s="5458"/>
      <c r="E37" s="5459"/>
      <c r="F37" s="5460"/>
    </row>
    <row r="38" spans="1:6" x14ac:dyDescent="0.3">
      <c r="A38" s="5461" t="s">
        <v>18</v>
      </c>
      <c r="B38" s="5462" t="s">
        <v>49</v>
      </c>
      <c r="C38" s="5463">
        <v>0</v>
      </c>
      <c r="D38" s="5464">
        <v>0</v>
      </c>
      <c r="E38" s="5465">
        <f t="shared" ref="E38:E78" si="0">D38 - C38</f>
        <v>0</v>
      </c>
      <c r="F38" s="5466">
        <f t="shared" ref="F38:F78" si="1">IF(C38 = 0, 0, E38 / C38)</f>
        <v>0</v>
      </c>
    </row>
    <row r="39" spans="1:6" x14ac:dyDescent="0.3">
      <c r="A39" s="5467" t="s">
        <v>20</v>
      </c>
      <c r="B39" s="5468" t="s">
        <v>50</v>
      </c>
      <c r="C39" s="5469">
        <v>0</v>
      </c>
      <c r="D39" s="5470">
        <v>0</v>
      </c>
      <c r="E39" s="5471">
        <f t="shared" si="0"/>
        <v>0</v>
      </c>
      <c r="F39" s="5472">
        <f t="shared" si="1"/>
        <v>0</v>
      </c>
    </row>
    <row r="40" spans="1:6" x14ac:dyDescent="0.3">
      <c r="A40" s="5473" t="s">
        <v>22</v>
      </c>
      <c r="B40" s="5474" t="s">
        <v>51</v>
      </c>
      <c r="C40" s="5475">
        <v>0</v>
      </c>
      <c r="D40" s="5476">
        <v>0</v>
      </c>
      <c r="E40" s="5477">
        <f t="shared" si="0"/>
        <v>0</v>
      </c>
      <c r="F40" s="5478">
        <f t="shared" si="1"/>
        <v>0</v>
      </c>
    </row>
    <row r="41" spans="1:6" x14ac:dyDescent="0.3">
      <c r="A41" s="5479" t="s">
        <v>24</v>
      </c>
      <c r="B41" s="5480" t="s">
        <v>52</v>
      </c>
      <c r="C41" s="5481">
        <v>0</v>
      </c>
      <c r="D41" s="5482">
        <v>0</v>
      </c>
      <c r="E41" s="5483">
        <f t="shared" si="0"/>
        <v>0</v>
      </c>
      <c r="F41" s="5484">
        <f t="shared" si="1"/>
        <v>0</v>
      </c>
    </row>
    <row r="42" spans="1:6" x14ac:dyDescent="0.3">
      <c r="A42" s="5485" t="s">
        <v>53</v>
      </c>
      <c r="B42" s="5486" t="s">
        <v>54</v>
      </c>
      <c r="C42" s="5487">
        <v>217925</v>
      </c>
      <c r="D42" s="5488">
        <v>211675</v>
      </c>
      <c r="E42" s="5489">
        <f t="shared" si="0"/>
        <v>-6250</v>
      </c>
      <c r="F42" s="5490">
        <f t="shared" si="1"/>
        <v>-2.867959160261558E-2</v>
      </c>
    </row>
    <row r="43" spans="1:6" x14ac:dyDescent="0.3">
      <c r="A43" s="5491" t="s">
        <v>55</v>
      </c>
      <c r="B43" s="5492" t="s">
        <v>56</v>
      </c>
      <c r="C43" s="5493">
        <v>498893</v>
      </c>
      <c r="D43" s="5494">
        <v>563883</v>
      </c>
      <c r="E43" s="5495">
        <f t="shared" si="0"/>
        <v>64990</v>
      </c>
      <c r="F43" s="5496">
        <f t="shared" si="1"/>
        <v>0.130268414269192</v>
      </c>
    </row>
    <row r="44" spans="1:6" x14ac:dyDescent="0.3">
      <c r="A44" s="5497" t="s">
        <v>57</v>
      </c>
      <c r="B44" s="5498" t="s">
        <v>58</v>
      </c>
      <c r="C44" s="5499">
        <v>39214</v>
      </c>
      <c r="D44" s="5500">
        <v>20485</v>
      </c>
      <c r="E44" s="5501">
        <f t="shared" si="0"/>
        <v>-18729</v>
      </c>
      <c r="F44" s="5502">
        <f t="shared" si="1"/>
        <v>-0.47761003723160095</v>
      </c>
    </row>
    <row r="45" spans="1:6" x14ac:dyDescent="0.3">
      <c r="A45" s="5503" t="s">
        <v>59</v>
      </c>
      <c r="B45" s="5504" t="s">
        <v>60</v>
      </c>
      <c r="C45" s="5505">
        <v>1572677</v>
      </c>
      <c r="D45" s="5506">
        <v>1523845</v>
      </c>
      <c r="E45" s="5507">
        <f t="shared" si="0"/>
        <v>-48832</v>
      </c>
      <c r="F45" s="5508">
        <f t="shared" si="1"/>
        <v>-3.1050241085741063E-2</v>
      </c>
    </row>
    <row r="46" spans="1:6" x14ac:dyDescent="0.3">
      <c r="A46" s="5509" t="s">
        <v>61</v>
      </c>
      <c r="B46" s="5510" t="s">
        <v>62</v>
      </c>
      <c r="C46" s="5511">
        <v>539630</v>
      </c>
      <c r="D46" s="5512">
        <v>547515</v>
      </c>
      <c r="E46" s="5513">
        <f t="shared" si="0"/>
        <v>7885</v>
      </c>
      <c r="F46" s="5514">
        <f t="shared" si="1"/>
        <v>1.4611863684376333E-2</v>
      </c>
    </row>
    <row r="47" spans="1:6" x14ac:dyDescent="0.3">
      <c r="A47" s="5515" t="s">
        <v>63</v>
      </c>
      <c r="B47" s="5516" t="s">
        <v>64</v>
      </c>
      <c r="C47" s="5517">
        <v>25146</v>
      </c>
      <c r="D47" s="5518">
        <v>21298</v>
      </c>
      <c r="E47" s="5519">
        <f t="shared" si="0"/>
        <v>-3848</v>
      </c>
      <c r="F47" s="5520">
        <f t="shared" si="1"/>
        <v>-0.15302632625467272</v>
      </c>
    </row>
    <row r="48" spans="1:6" x14ac:dyDescent="0.3">
      <c r="A48" s="5521" t="s">
        <v>65</v>
      </c>
      <c r="B48" s="5522" t="s">
        <v>66</v>
      </c>
      <c r="C48" s="5523">
        <v>6711124</v>
      </c>
      <c r="D48" s="5524">
        <v>3150696</v>
      </c>
      <c r="E48" s="5525">
        <f t="shared" si="0"/>
        <v>-3560428</v>
      </c>
      <c r="F48" s="5526">
        <f t="shared" si="1"/>
        <v>-0.53052633210174627</v>
      </c>
    </row>
    <row r="49" spans="1:6" x14ac:dyDescent="0.3">
      <c r="A49" s="5527" t="s">
        <v>67</v>
      </c>
      <c r="B49" s="5528" t="s">
        <v>68</v>
      </c>
      <c r="C49" s="5529">
        <v>393208</v>
      </c>
      <c r="D49" s="5530">
        <v>247382</v>
      </c>
      <c r="E49" s="5531">
        <f t="shared" si="0"/>
        <v>-145826</v>
      </c>
      <c r="F49" s="5532">
        <f t="shared" si="1"/>
        <v>-0.37086224084962666</v>
      </c>
    </row>
    <row r="50" spans="1:6" x14ac:dyDescent="0.3">
      <c r="A50" s="5533" t="s">
        <v>69</v>
      </c>
      <c r="B50" s="5534" t="s">
        <v>70</v>
      </c>
      <c r="C50" s="5535">
        <v>1224474</v>
      </c>
      <c r="D50" s="5536">
        <v>972100</v>
      </c>
      <c r="E50" s="5537">
        <f t="shared" si="0"/>
        <v>-252374</v>
      </c>
      <c r="F50" s="5538">
        <f t="shared" si="1"/>
        <v>-0.20610809212772177</v>
      </c>
    </row>
    <row r="51" spans="1:6" x14ac:dyDescent="0.3">
      <c r="A51" s="5539" t="s">
        <v>71</v>
      </c>
      <c r="B51" s="5540" t="s">
        <v>72</v>
      </c>
      <c r="C51" s="5541">
        <v>1036603</v>
      </c>
      <c r="D51" s="5542">
        <v>1470719</v>
      </c>
      <c r="E51" s="5543">
        <f t="shared" si="0"/>
        <v>434116</v>
      </c>
      <c r="F51" s="5544">
        <f t="shared" si="1"/>
        <v>0.41878713451533517</v>
      </c>
    </row>
    <row r="52" spans="1:6" x14ac:dyDescent="0.3">
      <c r="A52" s="5545" t="s">
        <v>73</v>
      </c>
      <c r="B52" s="5546" t="s">
        <v>74</v>
      </c>
      <c r="C52" s="5547">
        <v>428379</v>
      </c>
      <c r="D52" s="5548">
        <v>391261</v>
      </c>
      <c r="E52" s="5549">
        <f t="shared" si="0"/>
        <v>-37118</v>
      </c>
      <c r="F52" s="5550">
        <f t="shared" si="1"/>
        <v>-8.6647571426237052E-2</v>
      </c>
    </row>
    <row r="53" spans="1:6" x14ac:dyDescent="0.3">
      <c r="A53" s="5551" t="s">
        <v>75</v>
      </c>
      <c r="B53" s="5552" t="s">
        <v>76</v>
      </c>
      <c r="C53" s="5553">
        <v>580366</v>
      </c>
      <c r="D53" s="5554">
        <v>783285</v>
      </c>
      <c r="E53" s="5555">
        <f t="shared" si="0"/>
        <v>202919</v>
      </c>
      <c r="F53" s="5556">
        <f t="shared" si="1"/>
        <v>0.34963971011396255</v>
      </c>
    </row>
    <row r="54" spans="1:6" x14ac:dyDescent="0.3">
      <c r="A54" s="5557" t="s">
        <v>77</v>
      </c>
      <c r="B54" s="5558" t="s">
        <v>78</v>
      </c>
      <c r="C54" s="5559">
        <v>2072341</v>
      </c>
      <c r="D54" s="5560">
        <v>2042941</v>
      </c>
      <c r="E54" s="5561">
        <f t="shared" si="0"/>
        <v>-29400</v>
      </c>
      <c r="F54" s="5562">
        <f t="shared" si="1"/>
        <v>-1.4186854383520858E-2</v>
      </c>
    </row>
    <row r="55" spans="1:6" x14ac:dyDescent="0.3">
      <c r="A55" s="5563" t="s">
        <v>79</v>
      </c>
      <c r="B55" s="5564" t="s">
        <v>80</v>
      </c>
      <c r="C55" s="5565">
        <v>621471</v>
      </c>
      <c r="D55" s="5566">
        <v>914125</v>
      </c>
      <c r="E55" s="5567">
        <f t="shared" si="0"/>
        <v>292654</v>
      </c>
      <c r="F55" s="5568">
        <f t="shared" si="1"/>
        <v>0.47090531979770578</v>
      </c>
    </row>
    <row r="56" spans="1:6" x14ac:dyDescent="0.3">
      <c r="A56" s="5569" t="s">
        <v>81</v>
      </c>
      <c r="B56" s="5570" t="s">
        <v>82</v>
      </c>
      <c r="C56" s="5571">
        <v>312140</v>
      </c>
      <c r="D56" s="5572">
        <v>490834</v>
      </c>
      <c r="E56" s="5573">
        <f t="shared" si="0"/>
        <v>178694</v>
      </c>
      <c r="F56" s="5574">
        <f t="shared" si="1"/>
        <v>0.5724802973024925</v>
      </c>
    </row>
    <row r="57" spans="1:6" x14ac:dyDescent="0.3">
      <c r="A57" s="5575" t="s">
        <v>83</v>
      </c>
      <c r="B57" s="5576" t="s">
        <v>84</v>
      </c>
      <c r="C57" s="5577">
        <v>129352</v>
      </c>
      <c r="D57" s="5578">
        <v>89288</v>
      </c>
      <c r="E57" s="5579">
        <f t="shared" si="0"/>
        <v>-40064</v>
      </c>
      <c r="F57" s="5580">
        <f t="shared" si="1"/>
        <v>-0.30972849279485437</v>
      </c>
    </row>
    <row r="58" spans="1:6" x14ac:dyDescent="0.3">
      <c r="A58" s="5581" t="s">
        <v>85</v>
      </c>
      <c r="B58" s="5582" t="s">
        <v>86</v>
      </c>
      <c r="C58" s="5583">
        <v>0</v>
      </c>
      <c r="D58" s="5584">
        <v>0</v>
      </c>
      <c r="E58" s="5585">
        <f t="shared" si="0"/>
        <v>0</v>
      </c>
      <c r="F58" s="5586">
        <f t="shared" si="1"/>
        <v>0</v>
      </c>
    </row>
    <row r="59" spans="1:6" x14ac:dyDescent="0.3">
      <c r="A59" s="5587" t="s">
        <v>87</v>
      </c>
      <c r="B59" s="5588" t="s">
        <v>88</v>
      </c>
      <c r="C59" s="5589">
        <v>1697671</v>
      </c>
      <c r="D59" s="5590">
        <v>1946499</v>
      </c>
      <c r="E59" s="5591">
        <f t="shared" si="0"/>
        <v>248828</v>
      </c>
      <c r="F59" s="5592">
        <f t="shared" si="1"/>
        <v>0.14657021295645623</v>
      </c>
    </row>
    <row r="60" spans="1:6" x14ac:dyDescent="0.3">
      <c r="A60" s="5593" t="s">
        <v>89</v>
      </c>
      <c r="B60" s="5594" t="s">
        <v>90</v>
      </c>
      <c r="C60" s="5595">
        <v>1702827</v>
      </c>
      <c r="D60" s="5596">
        <v>1297296</v>
      </c>
      <c r="E60" s="5597">
        <f t="shared" si="0"/>
        <v>-405531</v>
      </c>
      <c r="F60" s="5598">
        <f t="shared" si="1"/>
        <v>-0.23815161493210996</v>
      </c>
    </row>
    <row r="61" spans="1:6" x14ac:dyDescent="0.3">
      <c r="A61" s="5599" t="s">
        <v>91</v>
      </c>
      <c r="B61" s="5600" t="s">
        <v>92</v>
      </c>
      <c r="C61" s="5601">
        <v>1338670</v>
      </c>
      <c r="D61" s="5602">
        <v>1037592</v>
      </c>
      <c r="E61" s="5603">
        <f t="shared" si="0"/>
        <v>-301078</v>
      </c>
      <c r="F61" s="5604">
        <f t="shared" si="1"/>
        <v>-0.22490830451119395</v>
      </c>
    </row>
    <row r="62" spans="1:6" x14ac:dyDescent="0.3">
      <c r="A62" s="5605" t="s">
        <v>93</v>
      </c>
      <c r="B62" s="5606" t="s">
        <v>94</v>
      </c>
      <c r="C62" s="5607">
        <v>153594</v>
      </c>
      <c r="D62" s="5608">
        <v>183082</v>
      </c>
      <c r="E62" s="5609">
        <f t="shared" si="0"/>
        <v>29488</v>
      </c>
      <c r="F62" s="5610">
        <f t="shared" si="1"/>
        <v>0.191986666145813</v>
      </c>
    </row>
    <row r="63" spans="1:6" x14ac:dyDescent="0.3">
      <c r="A63" s="5611" t="s">
        <v>95</v>
      </c>
      <c r="B63" s="5612" t="s">
        <v>96</v>
      </c>
      <c r="C63" s="5613">
        <v>101218</v>
      </c>
      <c r="D63" s="5614">
        <v>79358</v>
      </c>
      <c r="E63" s="5615">
        <f t="shared" si="0"/>
        <v>-21860</v>
      </c>
      <c r="F63" s="5616">
        <f t="shared" si="1"/>
        <v>-0.2159694915924045</v>
      </c>
    </row>
    <row r="64" spans="1:6" x14ac:dyDescent="0.3">
      <c r="A64" s="5617" t="s">
        <v>97</v>
      </c>
      <c r="B64" s="5618" t="s">
        <v>98</v>
      </c>
      <c r="C64" s="5619">
        <v>137226</v>
      </c>
      <c r="D64" s="5620">
        <v>125511</v>
      </c>
      <c r="E64" s="5621">
        <f t="shared" si="0"/>
        <v>-11715</v>
      </c>
      <c r="F64" s="5622">
        <f t="shared" si="1"/>
        <v>-8.5370119365134889E-2</v>
      </c>
    </row>
    <row r="65" spans="1:6" x14ac:dyDescent="0.3">
      <c r="A65" s="5623" t="s">
        <v>99</v>
      </c>
      <c r="B65" s="5624" t="s">
        <v>100</v>
      </c>
      <c r="C65" s="5625">
        <v>0</v>
      </c>
      <c r="D65" s="5626">
        <v>0</v>
      </c>
      <c r="E65" s="5627">
        <f t="shared" si="0"/>
        <v>0</v>
      </c>
      <c r="F65" s="5628">
        <f t="shared" si="1"/>
        <v>0</v>
      </c>
    </row>
    <row r="66" spans="1:6" x14ac:dyDescent="0.3">
      <c r="A66" s="5629" t="s">
        <v>101</v>
      </c>
      <c r="B66" s="5630" t="s">
        <v>102</v>
      </c>
      <c r="C66" s="5631">
        <v>3618398</v>
      </c>
      <c r="D66" s="5632">
        <v>3004810</v>
      </c>
      <c r="E66" s="5633">
        <f t="shared" si="0"/>
        <v>-613588</v>
      </c>
      <c r="F66" s="5634">
        <f t="shared" si="1"/>
        <v>-0.16957449125275881</v>
      </c>
    </row>
    <row r="67" spans="1:6" x14ac:dyDescent="0.3">
      <c r="A67" s="5635" t="s">
        <v>103</v>
      </c>
      <c r="B67" s="5636" t="s">
        <v>104</v>
      </c>
      <c r="C67" s="5637">
        <v>0</v>
      </c>
      <c r="D67" s="5638">
        <v>0</v>
      </c>
      <c r="E67" s="5639">
        <f t="shared" si="0"/>
        <v>0</v>
      </c>
      <c r="F67" s="5640">
        <f t="shared" si="1"/>
        <v>0</v>
      </c>
    </row>
    <row r="68" spans="1:6" x14ac:dyDescent="0.3">
      <c r="A68" s="5641" t="s">
        <v>105</v>
      </c>
      <c r="B68" s="5642" t="s">
        <v>106</v>
      </c>
      <c r="C68" s="5643">
        <v>1149318</v>
      </c>
      <c r="D68" s="5644">
        <v>1833659</v>
      </c>
      <c r="E68" s="5645">
        <f t="shared" si="0"/>
        <v>684341</v>
      </c>
      <c r="F68" s="5646">
        <f t="shared" si="1"/>
        <v>0.59543224764599523</v>
      </c>
    </row>
    <row r="69" spans="1:6" x14ac:dyDescent="0.3">
      <c r="A69" s="5647" t="s">
        <v>107</v>
      </c>
      <c r="B69" s="5648" t="s">
        <v>108</v>
      </c>
      <c r="C69" s="5649">
        <v>688731</v>
      </c>
      <c r="D69" s="5650">
        <v>573697</v>
      </c>
      <c r="E69" s="5651">
        <f t="shared" si="0"/>
        <v>-115034</v>
      </c>
      <c r="F69" s="5652">
        <f t="shared" si="1"/>
        <v>-0.16702311933105959</v>
      </c>
    </row>
    <row r="70" spans="1:6" x14ac:dyDescent="0.3">
      <c r="A70" s="5653" t="s">
        <v>109</v>
      </c>
      <c r="B70" s="5654" t="s">
        <v>110</v>
      </c>
      <c r="C70" s="5655">
        <v>1179662</v>
      </c>
      <c r="D70" s="5656">
        <v>1035945</v>
      </c>
      <c r="E70" s="5657">
        <f t="shared" si="0"/>
        <v>-143717</v>
      </c>
      <c r="F70" s="5658">
        <f t="shared" si="1"/>
        <v>-0.12182896456781689</v>
      </c>
    </row>
    <row r="71" spans="1:6" x14ac:dyDescent="0.3">
      <c r="A71" s="5659" t="s">
        <v>111</v>
      </c>
      <c r="B71" s="5660" t="s">
        <v>112</v>
      </c>
      <c r="C71" s="5661">
        <v>523253</v>
      </c>
      <c r="D71" s="5662">
        <v>373305</v>
      </c>
      <c r="E71" s="5663">
        <f t="shared" si="0"/>
        <v>-149948</v>
      </c>
      <c r="F71" s="5664">
        <f t="shared" si="1"/>
        <v>-0.28656882999237465</v>
      </c>
    </row>
    <row r="72" spans="1:6" x14ac:dyDescent="0.3">
      <c r="A72" s="5665" t="s">
        <v>113</v>
      </c>
      <c r="B72" s="5666" t="s">
        <v>114</v>
      </c>
      <c r="C72" s="5667">
        <v>656921</v>
      </c>
      <c r="D72" s="5668">
        <v>709723</v>
      </c>
      <c r="E72" s="5669">
        <f t="shared" si="0"/>
        <v>52802</v>
      </c>
      <c r="F72" s="5670">
        <f t="shared" si="1"/>
        <v>8.0378005878941297E-2</v>
      </c>
    </row>
    <row r="73" spans="1:6" x14ac:dyDescent="0.3">
      <c r="A73" s="5671" t="s">
        <v>115</v>
      </c>
      <c r="B73" s="5672" t="s">
        <v>116</v>
      </c>
      <c r="C73" s="5673">
        <v>12857292</v>
      </c>
      <c r="D73" s="5674">
        <v>13142840</v>
      </c>
      <c r="E73" s="5675">
        <f t="shared" si="0"/>
        <v>285548</v>
      </c>
      <c r="F73" s="5676">
        <f t="shared" si="1"/>
        <v>2.2209031264126225E-2</v>
      </c>
    </row>
    <row r="74" spans="1:6" x14ac:dyDescent="0.3">
      <c r="A74" s="5677" t="s">
        <v>117</v>
      </c>
      <c r="B74" s="5678" t="s">
        <v>118</v>
      </c>
      <c r="C74" s="5679">
        <v>218910</v>
      </c>
      <c r="D74" s="5680">
        <v>206117</v>
      </c>
      <c r="E74" s="5681">
        <f t="shared" si="0"/>
        <v>-12793</v>
      </c>
      <c r="F74" s="5682">
        <f t="shared" si="1"/>
        <v>-5.8439541364030879E-2</v>
      </c>
    </row>
    <row r="75" spans="1:6" x14ac:dyDescent="0.3">
      <c r="A75" s="5683" t="s">
        <v>119</v>
      </c>
      <c r="B75" s="5684" t="s">
        <v>120</v>
      </c>
      <c r="C75" s="5685">
        <v>4633679</v>
      </c>
      <c r="D75" s="5686">
        <v>8267450</v>
      </c>
      <c r="E75" s="5687">
        <f t="shared" si="0"/>
        <v>3633771</v>
      </c>
      <c r="F75" s="5688">
        <f t="shared" si="1"/>
        <v>0.78420861695426036</v>
      </c>
    </row>
    <row r="76" spans="1:6" x14ac:dyDescent="0.3">
      <c r="A76" s="5689" t="s">
        <v>121</v>
      </c>
      <c r="B76" s="5690" t="s">
        <v>122</v>
      </c>
      <c r="C76" s="5691">
        <v>2835015</v>
      </c>
      <c r="D76" s="5692">
        <v>2452919</v>
      </c>
      <c r="E76" s="5693">
        <f t="shared" si="0"/>
        <v>-382096</v>
      </c>
      <c r="F76" s="5694">
        <f t="shared" si="1"/>
        <v>-0.13477741740343527</v>
      </c>
    </row>
    <row r="77" spans="1:6" x14ac:dyDescent="0.3">
      <c r="A77" s="5695" t="s">
        <v>123</v>
      </c>
      <c r="B77" s="5696" t="s">
        <v>124</v>
      </c>
      <c r="C77" s="5697">
        <v>632366</v>
      </c>
      <c r="D77" s="5698">
        <v>-3599142</v>
      </c>
      <c r="E77" s="5699">
        <f t="shared" si="0"/>
        <v>-4231508</v>
      </c>
      <c r="F77" s="5700">
        <f t="shared" si="1"/>
        <v>-6.6915488815021682</v>
      </c>
    </row>
    <row r="78" spans="1:6" x14ac:dyDescent="0.3">
      <c r="A78" s="5701"/>
      <c r="B78" s="5702" t="s">
        <v>125</v>
      </c>
      <c r="C78" s="5703">
        <f>SUM(C38:C77)</f>
        <v>50527694</v>
      </c>
      <c r="D78" s="5704">
        <f>SUM(D38:D77)</f>
        <v>46111993</v>
      </c>
      <c r="E78" s="5705">
        <f t="shared" si="0"/>
        <v>-4415701</v>
      </c>
      <c r="F78" s="5706">
        <f t="shared" si="1"/>
        <v>-8.7391698501024018E-2</v>
      </c>
    </row>
    <row r="80" spans="1:6" x14ac:dyDescent="0.3">
      <c r="A80" s="5707"/>
      <c r="B80" s="5708" t="s">
        <v>126</v>
      </c>
      <c r="C80" s="5709">
        <f>C14+C21+C26+C32+C35+C78</f>
        <v>184521241</v>
      </c>
      <c r="D80" s="5710">
        <f>D14+D21+D26+D32+D35+D78</f>
        <v>171201258</v>
      </c>
      <c r="E80" s="5711">
        <f>D80 - C80</f>
        <v>-13319983</v>
      </c>
      <c r="F80" s="5712">
        <f>IF(C80 = 0, 0, E80 / C80)</f>
        <v>-7.2186719143082292E-2</v>
      </c>
    </row>
  </sheetData>
  <mergeCells count="5">
    <mergeCell ref="A1:F1"/>
    <mergeCell ref="A2:F2"/>
    <mergeCell ref="A3:F3"/>
    <mergeCell ref="A4:F4"/>
    <mergeCell ref="A5:F5"/>
  </mergeCells>
  <pageMargins left="0.7" right="0.7" top="0.75" bottom="0.75" header="0.3" footer="0.3"/>
  <pageSetup fitToHeight="999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80"/>
  <sheetViews>
    <sheetView workbookViewId="0"/>
  </sheetViews>
  <sheetFormatPr defaultRowHeight="14.4" x14ac:dyDescent="0.3"/>
  <cols>
    <col min="1" max="1" width="5" customWidth="1" collapsed="1"/>
    <col min="2" max="2" width="50" customWidth="1" collapsed="1"/>
    <col min="3" max="6" width="16" customWidth="1" collapsed="1"/>
  </cols>
  <sheetData>
    <row r="1" spans="1:6" x14ac:dyDescent="0.3">
      <c r="A1" s="11484" t="s">
        <v>140</v>
      </c>
      <c r="B1" s="11426"/>
      <c r="C1" s="11426"/>
      <c r="D1" s="11426"/>
      <c r="E1" s="11426"/>
      <c r="F1" s="11427"/>
    </row>
    <row r="2" spans="1:6" x14ac:dyDescent="0.3">
      <c r="A2" s="11485" t="s">
        <v>1</v>
      </c>
      <c r="B2" s="11426"/>
      <c r="C2" s="11426"/>
      <c r="D2" s="11426"/>
      <c r="E2" s="11426"/>
      <c r="F2" s="11427"/>
    </row>
    <row r="3" spans="1:6" x14ac:dyDescent="0.3">
      <c r="A3" s="11486" t="s">
        <v>2</v>
      </c>
      <c r="B3" s="11426"/>
      <c r="C3" s="11426"/>
      <c r="D3" s="11426"/>
      <c r="E3" s="11426"/>
      <c r="F3" s="11427"/>
    </row>
    <row r="4" spans="1:6" x14ac:dyDescent="0.3">
      <c r="A4" s="11487" t="s">
        <v>3</v>
      </c>
      <c r="B4" s="11426"/>
      <c r="C4" s="11426"/>
      <c r="D4" s="11426"/>
      <c r="E4" s="11426"/>
      <c r="F4" s="11427"/>
    </row>
    <row r="5" spans="1:6" x14ac:dyDescent="0.3">
      <c r="A5" s="11431"/>
      <c r="B5" s="11426"/>
      <c r="C5" s="11426"/>
      <c r="D5" s="11426"/>
      <c r="E5" s="11426"/>
      <c r="F5" s="11427"/>
    </row>
    <row r="6" spans="1:6" x14ac:dyDescent="0.3">
      <c r="A6" s="5713" t="s">
        <v>4</v>
      </c>
      <c r="B6" s="5714" t="s">
        <v>5</v>
      </c>
      <c r="C6" s="5715" t="s">
        <v>6</v>
      </c>
      <c r="D6" s="5716" t="s">
        <v>7</v>
      </c>
      <c r="E6" s="5717" t="s">
        <v>8</v>
      </c>
      <c r="F6" s="5718" t="s">
        <v>9</v>
      </c>
    </row>
    <row r="7" spans="1:6" ht="28.8" x14ac:dyDescent="0.3">
      <c r="A7" s="5719" t="s">
        <v>10</v>
      </c>
      <c r="B7" s="5720" t="s">
        <v>11</v>
      </c>
      <c r="C7" s="5721" t="s">
        <v>12</v>
      </c>
      <c r="D7" s="5722" t="s">
        <v>13</v>
      </c>
      <c r="E7" s="5723" t="s">
        <v>14</v>
      </c>
      <c r="F7" s="5724" t="s">
        <v>15</v>
      </c>
    </row>
    <row r="9" spans="1:6" x14ac:dyDescent="0.3">
      <c r="A9" s="5725" t="s">
        <v>16</v>
      </c>
      <c r="B9" s="5726" t="s">
        <v>17</v>
      </c>
      <c r="C9" s="5727"/>
      <c r="D9" s="5728"/>
      <c r="E9" s="5729"/>
      <c r="F9" s="5730"/>
    </row>
    <row r="10" spans="1:6" x14ac:dyDescent="0.3">
      <c r="A10" s="5731" t="s">
        <v>18</v>
      </c>
      <c r="B10" s="5732" t="s">
        <v>19</v>
      </c>
      <c r="C10" s="5733">
        <v>51211769</v>
      </c>
      <c r="D10" s="5734">
        <v>51718800</v>
      </c>
      <c r="E10" s="5735">
        <f>D10-C10</f>
        <v>507031</v>
      </c>
      <c r="F10" s="5736">
        <f>IF(C10 = 0, 0, E10 / C10)</f>
        <v>9.9006734174716757E-3</v>
      </c>
    </row>
    <row r="11" spans="1:6" x14ac:dyDescent="0.3">
      <c r="A11" s="5737" t="s">
        <v>20</v>
      </c>
      <c r="B11" s="5738" t="s">
        <v>21</v>
      </c>
      <c r="C11" s="5739">
        <v>36154226</v>
      </c>
      <c r="D11" s="5740">
        <v>36955906</v>
      </c>
      <c r="E11" s="5741">
        <f>D11 - C11</f>
        <v>801680</v>
      </c>
      <c r="F11" s="5742">
        <f>IF(C11 = 0, 0, E11 / C11)</f>
        <v>2.2173894692144702E-2</v>
      </c>
    </row>
    <row r="12" spans="1:6" x14ac:dyDescent="0.3">
      <c r="A12" s="5743" t="s">
        <v>22</v>
      </c>
      <c r="B12" s="5744" t="s">
        <v>23</v>
      </c>
      <c r="C12" s="5745">
        <v>63988788</v>
      </c>
      <c r="D12" s="5746">
        <v>65975467</v>
      </c>
      <c r="E12" s="5747">
        <f>D12 - C12</f>
        <v>1986679</v>
      </c>
      <c r="F12" s="5748">
        <f>IF(C12 = 0, 0, E12 / C12)</f>
        <v>3.1047298473601343E-2</v>
      </c>
    </row>
    <row r="13" spans="1:6" x14ac:dyDescent="0.3">
      <c r="A13" s="5749" t="s">
        <v>24</v>
      </c>
      <c r="B13" s="5750" t="s">
        <v>25</v>
      </c>
      <c r="C13" s="5751">
        <v>42579241</v>
      </c>
      <c r="D13" s="5752">
        <v>46318867</v>
      </c>
      <c r="E13" s="5753">
        <f>D13 - C13</f>
        <v>3739626</v>
      </c>
      <c r="F13" s="5754">
        <f>IF(C13 = 0, 0, E13 / C13)</f>
        <v>8.7827446243111756E-2</v>
      </c>
    </row>
    <row r="14" spans="1:6" x14ac:dyDescent="0.3">
      <c r="A14" s="5755"/>
      <c r="B14" s="5756" t="s">
        <v>26</v>
      </c>
      <c r="C14" s="5757">
        <f>SUM(C10:C13)</f>
        <v>193934024</v>
      </c>
      <c r="D14" s="5758">
        <f>SUM(D10:D13)</f>
        <v>200969040</v>
      </c>
      <c r="E14" s="5759">
        <f>D14 - C14</f>
        <v>7035016</v>
      </c>
      <c r="F14" s="5760">
        <f>IF(C14 = 0, 0, E14 / C14)</f>
        <v>3.6275305667869809E-2</v>
      </c>
    </row>
    <row r="16" spans="1:6" x14ac:dyDescent="0.3">
      <c r="A16" s="5761" t="s">
        <v>27</v>
      </c>
      <c r="B16" s="5762" t="s">
        <v>28</v>
      </c>
      <c r="C16" s="5763"/>
      <c r="D16" s="5764"/>
      <c r="E16" s="5765"/>
      <c r="F16" s="5766"/>
    </row>
    <row r="17" spans="1:6" x14ac:dyDescent="0.3">
      <c r="A17" s="5767" t="s">
        <v>18</v>
      </c>
      <c r="B17" s="5768" t="s">
        <v>29</v>
      </c>
      <c r="C17" s="5769">
        <v>10000193</v>
      </c>
      <c r="D17" s="5770">
        <v>10033579</v>
      </c>
      <c r="E17" s="5771">
        <f>D17 - C17</f>
        <v>33386</v>
      </c>
      <c r="F17" s="5772">
        <f>IF(C17 = 0, 0, E17 / C17)</f>
        <v>3.3385355662635713E-3</v>
      </c>
    </row>
    <row r="18" spans="1:6" x14ac:dyDescent="0.3">
      <c r="A18" s="5773" t="s">
        <v>20</v>
      </c>
      <c r="B18" s="5774" t="s">
        <v>30</v>
      </c>
      <c r="C18" s="5775">
        <v>7059886</v>
      </c>
      <c r="D18" s="5776">
        <v>7169540</v>
      </c>
      <c r="E18" s="5777">
        <f>D18 - C18</f>
        <v>109654</v>
      </c>
      <c r="F18" s="5778">
        <f>IF(C18 = 0, 0, E18 / C18)</f>
        <v>1.5531978844984182E-2</v>
      </c>
    </row>
    <row r="19" spans="1:6" x14ac:dyDescent="0.3">
      <c r="A19" s="5779" t="s">
        <v>22</v>
      </c>
      <c r="B19" s="5780" t="s">
        <v>31</v>
      </c>
      <c r="C19" s="5781">
        <v>12495180</v>
      </c>
      <c r="D19" s="5782">
        <v>12799409</v>
      </c>
      <c r="E19" s="5783">
        <f>D19 - C19</f>
        <v>304229</v>
      </c>
      <c r="F19" s="5784">
        <f>IF(C19 = 0, 0, E19 / C19)</f>
        <v>2.4347708476388494E-2</v>
      </c>
    </row>
    <row r="20" spans="1:6" x14ac:dyDescent="0.3">
      <c r="A20" s="5785" t="s">
        <v>24</v>
      </c>
      <c r="B20" s="5786" t="s">
        <v>32</v>
      </c>
      <c r="C20" s="5787">
        <v>8314508</v>
      </c>
      <c r="D20" s="5788">
        <v>8985978</v>
      </c>
      <c r="E20" s="5789">
        <f>D20 - C20</f>
        <v>671470</v>
      </c>
      <c r="F20" s="5790">
        <f>IF(C20 = 0, 0, E20 / C20)</f>
        <v>8.0758837444139808E-2</v>
      </c>
    </row>
    <row r="21" spans="1:6" x14ac:dyDescent="0.3">
      <c r="A21" s="5791"/>
      <c r="B21" s="5792" t="s">
        <v>33</v>
      </c>
      <c r="C21" s="5793">
        <f>SUM(C17:C20)</f>
        <v>37869767</v>
      </c>
      <c r="D21" s="5794">
        <f>SUM(D17:D20)</f>
        <v>38988506</v>
      </c>
      <c r="E21" s="5795">
        <f>D21 - C21</f>
        <v>1118739</v>
      </c>
      <c r="F21" s="5796">
        <f>IF(C21 = 0, 0, E21 / C21)</f>
        <v>2.9541745002022324E-2</v>
      </c>
    </row>
    <row r="23" spans="1:6" x14ac:dyDescent="0.3">
      <c r="A23" s="5797" t="s">
        <v>34</v>
      </c>
      <c r="B23" s="5798" t="s">
        <v>35</v>
      </c>
      <c r="C23" s="5799"/>
      <c r="D23" s="5800"/>
      <c r="E23" s="5801"/>
      <c r="F23" s="5802"/>
    </row>
    <row r="24" spans="1:6" x14ac:dyDescent="0.3">
      <c r="A24" s="5803" t="s">
        <v>18</v>
      </c>
      <c r="B24" s="5804" t="s">
        <v>36</v>
      </c>
      <c r="C24" s="5805">
        <v>27857847</v>
      </c>
      <c r="D24" s="5806">
        <v>28065653</v>
      </c>
      <c r="E24" s="5807">
        <f>D24 - C24</f>
        <v>207806</v>
      </c>
      <c r="F24" s="5808">
        <f>IF(C24 = 0, 0, E24 / C24)</f>
        <v>7.4595140105407284E-3</v>
      </c>
    </row>
    <row r="25" spans="1:6" x14ac:dyDescent="0.3">
      <c r="A25" s="5809" t="s">
        <v>20</v>
      </c>
      <c r="B25" s="5810" t="s">
        <v>37</v>
      </c>
      <c r="C25" s="5811">
        <v>14412979</v>
      </c>
      <c r="D25" s="5812">
        <v>14358806</v>
      </c>
      <c r="E25" s="5813">
        <f>D25 - C25</f>
        <v>-54173</v>
      </c>
      <c r="F25" s="5814">
        <f>IF(C25 = 0, 0, E25 / C25)</f>
        <v>-3.7586261660410383E-3</v>
      </c>
    </row>
    <row r="26" spans="1:6" x14ac:dyDescent="0.3">
      <c r="A26" s="5815"/>
      <c r="B26" s="5816" t="s">
        <v>38</v>
      </c>
      <c r="C26" s="5817">
        <f>SUM(C24:C25)</f>
        <v>42270826</v>
      </c>
      <c r="D26" s="5818">
        <f>SUM(D24:D25)</f>
        <v>42424459</v>
      </c>
      <c r="E26" s="5819">
        <f>D26 - C26</f>
        <v>153633</v>
      </c>
      <c r="F26" s="5820">
        <f>IF(C26 = 0, 0, E26 / C26)</f>
        <v>3.6344924984432524E-3</v>
      </c>
    </row>
    <row r="28" spans="1:6" x14ac:dyDescent="0.3">
      <c r="A28" s="5821" t="s">
        <v>39</v>
      </c>
      <c r="B28" s="5822" t="s">
        <v>40</v>
      </c>
      <c r="C28" s="5823"/>
      <c r="D28" s="5824"/>
      <c r="E28" s="5825"/>
      <c r="F28" s="5826"/>
    </row>
    <row r="29" spans="1:6" x14ac:dyDescent="0.3">
      <c r="A29" s="5827" t="s">
        <v>18</v>
      </c>
      <c r="B29" s="5828" t="s">
        <v>41</v>
      </c>
      <c r="C29" s="5829">
        <v>12212307</v>
      </c>
      <c r="D29" s="5830">
        <v>12938751</v>
      </c>
      <c r="E29" s="5831">
        <f>D29 - C29</f>
        <v>726444</v>
      </c>
      <c r="F29" s="5832">
        <f>IF(C29 = 0, 0, E29 / C29)</f>
        <v>5.9484583871008155E-2</v>
      </c>
    </row>
    <row r="30" spans="1:6" x14ac:dyDescent="0.3">
      <c r="A30" s="5833" t="s">
        <v>20</v>
      </c>
      <c r="B30" s="5834" t="s">
        <v>42</v>
      </c>
      <c r="C30" s="5835">
        <v>11377709</v>
      </c>
      <c r="D30" s="5836">
        <v>12688907</v>
      </c>
      <c r="E30" s="5837">
        <f>D30 - C30</f>
        <v>1311198</v>
      </c>
      <c r="F30" s="5838">
        <f>IF(C30 = 0, 0, E30 / C30)</f>
        <v>0.11524270835191865</v>
      </c>
    </row>
    <row r="31" spans="1:6" x14ac:dyDescent="0.3">
      <c r="A31" s="5839" t="s">
        <v>22</v>
      </c>
      <c r="B31" s="5840" t="s">
        <v>43</v>
      </c>
      <c r="C31" s="5841">
        <v>-71436</v>
      </c>
      <c r="D31" s="5842">
        <v>-80836</v>
      </c>
      <c r="E31" s="5843">
        <f>D31 - C31</f>
        <v>-9400</v>
      </c>
      <c r="F31" s="5844">
        <f>IF(C31 = 0, 0, E31 / C31)</f>
        <v>0.13158631502323759</v>
      </c>
    </row>
    <row r="32" spans="1:6" x14ac:dyDescent="0.3">
      <c r="A32" s="5845"/>
      <c r="B32" s="5846" t="s">
        <v>44</v>
      </c>
      <c r="C32" s="5847">
        <f>SUM(C29:C31)</f>
        <v>23518580</v>
      </c>
      <c r="D32" s="5848">
        <f>SUM(D29:D31)</f>
        <v>25546822</v>
      </c>
      <c r="E32" s="5849">
        <f>D32 - C32</f>
        <v>2028242</v>
      </c>
      <c r="F32" s="5850">
        <f>IF(C32 = 0, 0, E32 / C32)</f>
        <v>8.6239985577360539E-2</v>
      </c>
    </row>
    <row r="34" spans="1:6" x14ac:dyDescent="0.3">
      <c r="A34" s="5851" t="s">
        <v>45</v>
      </c>
      <c r="B34" s="5852" t="s">
        <v>46</v>
      </c>
      <c r="C34" s="5853"/>
      <c r="D34" s="5854"/>
      <c r="E34" s="5855"/>
      <c r="F34" s="5856"/>
    </row>
    <row r="35" spans="1:6" x14ac:dyDescent="0.3">
      <c r="A35" s="5857" t="s">
        <v>18</v>
      </c>
      <c r="B35" s="5858" t="s">
        <v>46</v>
      </c>
      <c r="C35" s="5859">
        <v>1585705</v>
      </c>
      <c r="D35" s="5860">
        <v>1805971</v>
      </c>
      <c r="E35" s="5861">
        <f>D35 - C35</f>
        <v>220266</v>
      </c>
      <c r="F35" s="5862">
        <f>IF(C35 = 0, 0, E35 / C35)</f>
        <v>0.13890729990761208</v>
      </c>
    </row>
    <row r="37" spans="1:6" x14ac:dyDescent="0.3">
      <c r="A37" s="5863" t="s">
        <v>47</v>
      </c>
      <c r="B37" s="5864" t="s">
        <v>48</v>
      </c>
      <c r="C37" s="5865"/>
      <c r="D37" s="5866"/>
      <c r="E37" s="5867"/>
      <c r="F37" s="5868"/>
    </row>
    <row r="38" spans="1:6" x14ac:dyDescent="0.3">
      <c r="A38" s="5869" t="s">
        <v>18</v>
      </c>
      <c r="B38" s="5870" t="s">
        <v>49</v>
      </c>
      <c r="C38" s="5871">
        <v>1448509</v>
      </c>
      <c r="D38" s="5872">
        <v>2862585</v>
      </c>
      <c r="E38" s="5873">
        <f t="shared" ref="E38:E78" si="0">D38 - C38</f>
        <v>1414076</v>
      </c>
      <c r="F38" s="5874">
        <f t="shared" ref="F38:F78" si="1">IF(C38 = 0, 0, E38 / C38)</f>
        <v>0.9762286599530966</v>
      </c>
    </row>
    <row r="39" spans="1:6" x14ac:dyDescent="0.3">
      <c r="A39" s="5875" t="s">
        <v>20</v>
      </c>
      <c r="B39" s="5876" t="s">
        <v>50</v>
      </c>
      <c r="C39" s="5877">
        <v>5382725</v>
      </c>
      <c r="D39" s="5878">
        <v>5430830</v>
      </c>
      <c r="E39" s="5879">
        <f t="shared" si="0"/>
        <v>48105</v>
      </c>
      <c r="F39" s="5880">
        <f t="shared" si="1"/>
        <v>8.9369232126850252E-3</v>
      </c>
    </row>
    <row r="40" spans="1:6" x14ac:dyDescent="0.3">
      <c r="A40" s="5881" t="s">
        <v>22</v>
      </c>
      <c r="B40" s="5882" t="s">
        <v>51</v>
      </c>
      <c r="C40" s="5883">
        <v>416943</v>
      </c>
      <c r="D40" s="5884">
        <v>2380124</v>
      </c>
      <c r="E40" s="5885">
        <f t="shared" si="0"/>
        <v>1963181</v>
      </c>
      <c r="F40" s="5886">
        <f t="shared" si="1"/>
        <v>4.7085117150305917</v>
      </c>
    </row>
    <row r="41" spans="1:6" x14ac:dyDescent="0.3">
      <c r="A41" s="5887" t="s">
        <v>24</v>
      </c>
      <c r="B41" s="5888" t="s">
        <v>52</v>
      </c>
      <c r="C41" s="5889">
        <v>1226128</v>
      </c>
      <c r="D41" s="5890">
        <v>281644</v>
      </c>
      <c r="E41" s="5891">
        <f t="shared" si="0"/>
        <v>-944484</v>
      </c>
      <c r="F41" s="5892">
        <f t="shared" si="1"/>
        <v>-0.77029804392363599</v>
      </c>
    </row>
    <row r="42" spans="1:6" x14ac:dyDescent="0.3">
      <c r="A42" s="5893" t="s">
        <v>53</v>
      </c>
      <c r="B42" s="5894" t="s">
        <v>54</v>
      </c>
      <c r="C42" s="5895">
        <v>294710</v>
      </c>
      <c r="D42" s="5896">
        <v>419761</v>
      </c>
      <c r="E42" s="5897">
        <f t="shared" si="0"/>
        <v>125051</v>
      </c>
      <c r="F42" s="5898">
        <f t="shared" si="1"/>
        <v>0.42431882189270809</v>
      </c>
    </row>
    <row r="43" spans="1:6" x14ac:dyDescent="0.3">
      <c r="A43" s="5899" t="s">
        <v>55</v>
      </c>
      <c r="B43" s="5900" t="s">
        <v>56</v>
      </c>
      <c r="C43" s="5901">
        <v>799603</v>
      </c>
      <c r="D43" s="5902">
        <v>822469</v>
      </c>
      <c r="E43" s="5903">
        <f t="shared" si="0"/>
        <v>22866</v>
      </c>
      <c r="F43" s="5904">
        <f t="shared" si="1"/>
        <v>2.8596691107962327E-2</v>
      </c>
    </row>
    <row r="44" spans="1:6" x14ac:dyDescent="0.3">
      <c r="A44" s="5905" t="s">
        <v>57</v>
      </c>
      <c r="B44" s="5906" t="s">
        <v>58</v>
      </c>
      <c r="C44" s="5907">
        <v>63739</v>
      </c>
      <c r="D44" s="5908">
        <v>72072</v>
      </c>
      <c r="E44" s="5909">
        <f t="shared" si="0"/>
        <v>8333</v>
      </c>
      <c r="F44" s="5910">
        <f t="shared" si="1"/>
        <v>0.13073628390781156</v>
      </c>
    </row>
    <row r="45" spans="1:6" x14ac:dyDescent="0.3">
      <c r="A45" s="5911" t="s">
        <v>59</v>
      </c>
      <c r="B45" s="5912" t="s">
        <v>60</v>
      </c>
      <c r="C45" s="5913">
        <v>3285972</v>
      </c>
      <c r="D45" s="5914">
        <v>2900273</v>
      </c>
      <c r="E45" s="5915">
        <f t="shared" si="0"/>
        <v>-385699</v>
      </c>
      <c r="F45" s="5916">
        <f t="shared" si="1"/>
        <v>-0.11737744569947645</v>
      </c>
    </row>
    <row r="46" spans="1:6" x14ac:dyDescent="0.3">
      <c r="A46" s="5917" t="s">
        <v>61</v>
      </c>
      <c r="B46" s="5918" t="s">
        <v>62</v>
      </c>
      <c r="C46" s="5919">
        <v>1439329</v>
      </c>
      <c r="D46" s="5920">
        <v>1863661</v>
      </c>
      <c r="E46" s="5921">
        <f t="shared" si="0"/>
        <v>424332</v>
      </c>
      <c r="F46" s="5922">
        <f t="shared" si="1"/>
        <v>0.29481237437722718</v>
      </c>
    </row>
    <row r="47" spans="1:6" x14ac:dyDescent="0.3">
      <c r="A47" s="5923" t="s">
        <v>63</v>
      </c>
      <c r="B47" s="5924" t="s">
        <v>64</v>
      </c>
      <c r="C47" s="5925">
        <v>0</v>
      </c>
      <c r="D47" s="5926">
        <v>0</v>
      </c>
      <c r="E47" s="5927">
        <f t="shared" si="0"/>
        <v>0</v>
      </c>
      <c r="F47" s="5928">
        <f t="shared" si="1"/>
        <v>0</v>
      </c>
    </row>
    <row r="48" spans="1:6" x14ac:dyDescent="0.3">
      <c r="A48" s="5929" t="s">
        <v>65</v>
      </c>
      <c r="B48" s="5930" t="s">
        <v>66</v>
      </c>
      <c r="C48" s="5931">
        <v>2091595</v>
      </c>
      <c r="D48" s="5932">
        <v>4221420</v>
      </c>
      <c r="E48" s="5933">
        <f t="shared" si="0"/>
        <v>2129825</v>
      </c>
      <c r="F48" s="5934">
        <f t="shared" si="1"/>
        <v>1.01827791709198</v>
      </c>
    </row>
    <row r="49" spans="1:6" x14ac:dyDescent="0.3">
      <c r="A49" s="5935" t="s">
        <v>67</v>
      </c>
      <c r="B49" s="5936" t="s">
        <v>68</v>
      </c>
      <c r="C49" s="5937">
        <v>194658</v>
      </c>
      <c r="D49" s="5938">
        <v>208659</v>
      </c>
      <c r="E49" s="5939">
        <f t="shared" si="0"/>
        <v>14001</v>
      </c>
      <c r="F49" s="5940">
        <f t="shared" si="1"/>
        <v>7.1926147396973159E-2</v>
      </c>
    </row>
    <row r="50" spans="1:6" x14ac:dyDescent="0.3">
      <c r="A50" s="5941" t="s">
        <v>69</v>
      </c>
      <c r="B50" s="5942" t="s">
        <v>70</v>
      </c>
      <c r="C50" s="5943">
        <v>526968</v>
      </c>
      <c r="D50" s="5944">
        <v>-224021</v>
      </c>
      <c r="E50" s="5945">
        <f t="shared" si="0"/>
        <v>-750989</v>
      </c>
      <c r="F50" s="5946">
        <f t="shared" si="1"/>
        <v>-1.4251130998466701</v>
      </c>
    </row>
    <row r="51" spans="1:6" x14ac:dyDescent="0.3">
      <c r="A51" s="5947" t="s">
        <v>71</v>
      </c>
      <c r="B51" s="5948" t="s">
        <v>72</v>
      </c>
      <c r="C51" s="5949">
        <v>1842586</v>
      </c>
      <c r="D51" s="5950">
        <v>1295670</v>
      </c>
      <c r="E51" s="5951">
        <f t="shared" si="0"/>
        <v>-546916</v>
      </c>
      <c r="F51" s="5952">
        <f t="shared" si="1"/>
        <v>-0.29681979565675631</v>
      </c>
    </row>
    <row r="52" spans="1:6" x14ac:dyDescent="0.3">
      <c r="A52" s="5953" t="s">
        <v>73</v>
      </c>
      <c r="B52" s="5954" t="s">
        <v>74</v>
      </c>
      <c r="C52" s="5955">
        <v>901876</v>
      </c>
      <c r="D52" s="5956">
        <v>832963</v>
      </c>
      <c r="E52" s="5957">
        <f t="shared" si="0"/>
        <v>-68913</v>
      </c>
      <c r="F52" s="5958">
        <f t="shared" si="1"/>
        <v>-7.6410726086513003E-2</v>
      </c>
    </row>
    <row r="53" spans="1:6" x14ac:dyDescent="0.3">
      <c r="A53" s="5959" t="s">
        <v>75</v>
      </c>
      <c r="B53" s="5960" t="s">
        <v>76</v>
      </c>
      <c r="C53" s="5961">
        <v>2014634</v>
      </c>
      <c r="D53" s="5962">
        <v>2110643</v>
      </c>
      <c r="E53" s="5963">
        <f t="shared" si="0"/>
        <v>96009</v>
      </c>
      <c r="F53" s="5964">
        <f t="shared" si="1"/>
        <v>4.7655802493157567E-2</v>
      </c>
    </row>
    <row r="54" spans="1:6" x14ac:dyDescent="0.3">
      <c r="A54" s="5965" t="s">
        <v>77</v>
      </c>
      <c r="B54" s="5966" t="s">
        <v>78</v>
      </c>
      <c r="C54" s="5967">
        <v>4375298</v>
      </c>
      <c r="D54" s="5968">
        <v>4576433</v>
      </c>
      <c r="E54" s="5969">
        <f t="shared" si="0"/>
        <v>201135</v>
      </c>
      <c r="F54" s="5970">
        <f t="shared" si="1"/>
        <v>4.5970583032287175E-2</v>
      </c>
    </row>
    <row r="55" spans="1:6" x14ac:dyDescent="0.3">
      <c r="A55" s="5971" t="s">
        <v>79</v>
      </c>
      <c r="B55" s="5972" t="s">
        <v>80</v>
      </c>
      <c r="C55" s="5973">
        <v>1670058</v>
      </c>
      <c r="D55" s="5974">
        <v>1250471</v>
      </c>
      <c r="E55" s="5975">
        <f t="shared" si="0"/>
        <v>-419587</v>
      </c>
      <c r="F55" s="5976">
        <f t="shared" si="1"/>
        <v>-0.25124097486434604</v>
      </c>
    </row>
    <row r="56" spans="1:6" x14ac:dyDescent="0.3">
      <c r="A56" s="5977" t="s">
        <v>81</v>
      </c>
      <c r="B56" s="5978" t="s">
        <v>82</v>
      </c>
      <c r="C56" s="5979">
        <v>962282</v>
      </c>
      <c r="D56" s="5980">
        <v>1346905</v>
      </c>
      <c r="E56" s="5981">
        <f t="shared" si="0"/>
        <v>384623</v>
      </c>
      <c r="F56" s="5982">
        <f t="shared" si="1"/>
        <v>0.39969884088032404</v>
      </c>
    </row>
    <row r="57" spans="1:6" x14ac:dyDescent="0.3">
      <c r="A57" s="5983" t="s">
        <v>83</v>
      </c>
      <c r="B57" s="5984" t="s">
        <v>84</v>
      </c>
      <c r="C57" s="5985">
        <v>1083655</v>
      </c>
      <c r="D57" s="5986">
        <v>675699</v>
      </c>
      <c r="E57" s="5987">
        <f t="shared" si="0"/>
        <v>-407956</v>
      </c>
      <c r="F57" s="5988">
        <f t="shared" si="1"/>
        <v>-0.37646298868182215</v>
      </c>
    </row>
    <row r="58" spans="1:6" x14ac:dyDescent="0.3">
      <c r="A58" s="5989" t="s">
        <v>85</v>
      </c>
      <c r="B58" s="5990" t="s">
        <v>86</v>
      </c>
      <c r="C58" s="5991">
        <v>32678</v>
      </c>
      <c r="D58" s="5992">
        <v>65149</v>
      </c>
      <c r="E58" s="5993">
        <f t="shared" si="0"/>
        <v>32471</v>
      </c>
      <c r="F58" s="5994">
        <f t="shared" si="1"/>
        <v>0.9936654630026317</v>
      </c>
    </row>
    <row r="59" spans="1:6" x14ac:dyDescent="0.3">
      <c r="A59" s="5995" t="s">
        <v>87</v>
      </c>
      <c r="B59" s="5996" t="s">
        <v>88</v>
      </c>
      <c r="C59" s="5997">
        <v>338046</v>
      </c>
      <c r="D59" s="5998">
        <v>112532</v>
      </c>
      <c r="E59" s="5999">
        <f t="shared" si="0"/>
        <v>-225514</v>
      </c>
      <c r="F59" s="6000">
        <f t="shared" si="1"/>
        <v>-0.66711039326008892</v>
      </c>
    </row>
    <row r="60" spans="1:6" x14ac:dyDescent="0.3">
      <c r="A60" s="6001" t="s">
        <v>89</v>
      </c>
      <c r="B60" s="6002" t="s">
        <v>90</v>
      </c>
      <c r="C60" s="6003">
        <v>0</v>
      </c>
      <c r="D60" s="6004">
        <v>0</v>
      </c>
      <c r="E60" s="6005">
        <f t="shared" si="0"/>
        <v>0</v>
      </c>
      <c r="F60" s="6006">
        <f t="shared" si="1"/>
        <v>0</v>
      </c>
    </row>
    <row r="61" spans="1:6" x14ac:dyDescent="0.3">
      <c r="A61" s="6007" t="s">
        <v>91</v>
      </c>
      <c r="B61" s="6008" t="s">
        <v>92</v>
      </c>
      <c r="C61" s="6009">
        <v>2247962</v>
      </c>
      <c r="D61" s="6010">
        <v>1363248</v>
      </c>
      <c r="E61" s="6011">
        <f t="shared" si="0"/>
        <v>-884714</v>
      </c>
      <c r="F61" s="6012">
        <f t="shared" si="1"/>
        <v>-0.39356270257237447</v>
      </c>
    </row>
    <row r="62" spans="1:6" x14ac:dyDescent="0.3">
      <c r="A62" s="6013" t="s">
        <v>93</v>
      </c>
      <c r="B62" s="6014" t="s">
        <v>94</v>
      </c>
      <c r="C62" s="6015">
        <v>514808</v>
      </c>
      <c r="D62" s="6016">
        <v>542573</v>
      </c>
      <c r="E62" s="6017">
        <f t="shared" si="0"/>
        <v>27765</v>
      </c>
      <c r="F62" s="6018">
        <f t="shared" si="1"/>
        <v>5.3932728318130257E-2</v>
      </c>
    </row>
    <row r="63" spans="1:6" x14ac:dyDescent="0.3">
      <c r="A63" s="6019" t="s">
        <v>95</v>
      </c>
      <c r="B63" s="6020" t="s">
        <v>96</v>
      </c>
      <c r="C63" s="6021">
        <v>627891</v>
      </c>
      <c r="D63" s="6022">
        <v>523087</v>
      </c>
      <c r="E63" s="6023">
        <f t="shared" si="0"/>
        <v>-104804</v>
      </c>
      <c r="F63" s="6024">
        <f t="shared" si="1"/>
        <v>-0.16691432111624468</v>
      </c>
    </row>
    <row r="64" spans="1:6" x14ac:dyDescent="0.3">
      <c r="A64" s="6025" t="s">
        <v>97</v>
      </c>
      <c r="B64" s="6026" t="s">
        <v>98</v>
      </c>
      <c r="C64" s="6027">
        <v>102879</v>
      </c>
      <c r="D64" s="6028">
        <v>144014</v>
      </c>
      <c r="E64" s="6029">
        <f t="shared" si="0"/>
        <v>41135</v>
      </c>
      <c r="F64" s="6030">
        <f t="shared" si="1"/>
        <v>0.39983864539896385</v>
      </c>
    </row>
    <row r="65" spans="1:6" x14ac:dyDescent="0.3">
      <c r="A65" s="6031" t="s">
        <v>99</v>
      </c>
      <c r="B65" s="6032" t="s">
        <v>100</v>
      </c>
      <c r="C65" s="6033">
        <v>0</v>
      </c>
      <c r="D65" s="6034">
        <v>0</v>
      </c>
      <c r="E65" s="6035">
        <f t="shared" si="0"/>
        <v>0</v>
      </c>
      <c r="F65" s="6036">
        <f t="shared" si="1"/>
        <v>0</v>
      </c>
    </row>
    <row r="66" spans="1:6" x14ac:dyDescent="0.3">
      <c r="A66" s="6037" t="s">
        <v>101</v>
      </c>
      <c r="B66" s="6038" t="s">
        <v>102</v>
      </c>
      <c r="C66" s="6039">
        <v>6034460</v>
      </c>
      <c r="D66" s="6040">
        <v>8114173</v>
      </c>
      <c r="E66" s="6041">
        <f t="shared" si="0"/>
        <v>2079713</v>
      </c>
      <c r="F66" s="6042">
        <f t="shared" si="1"/>
        <v>0.3446394540687982</v>
      </c>
    </row>
    <row r="67" spans="1:6" x14ac:dyDescent="0.3">
      <c r="A67" s="6043" t="s">
        <v>103</v>
      </c>
      <c r="B67" s="6044" t="s">
        <v>104</v>
      </c>
      <c r="C67" s="6045">
        <v>193512</v>
      </c>
      <c r="D67" s="6046">
        <v>124214</v>
      </c>
      <c r="E67" s="6047">
        <f t="shared" si="0"/>
        <v>-69298</v>
      </c>
      <c r="F67" s="6048">
        <f t="shared" si="1"/>
        <v>-0.3581069907809335</v>
      </c>
    </row>
    <row r="68" spans="1:6" x14ac:dyDescent="0.3">
      <c r="A68" s="6049" t="s">
        <v>105</v>
      </c>
      <c r="B68" s="6050" t="s">
        <v>106</v>
      </c>
      <c r="C68" s="6051">
        <v>1922788</v>
      </c>
      <c r="D68" s="6052">
        <v>1756990</v>
      </c>
      <c r="E68" s="6053">
        <f t="shared" si="0"/>
        <v>-165798</v>
      </c>
      <c r="F68" s="6054">
        <f t="shared" si="1"/>
        <v>-8.6227914881931864E-2</v>
      </c>
    </row>
    <row r="69" spans="1:6" x14ac:dyDescent="0.3">
      <c r="A69" s="6055" t="s">
        <v>107</v>
      </c>
      <c r="B69" s="6056" t="s">
        <v>108</v>
      </c>
      <c r="C69" s="6057">
        <v>2489460</v>
      </c>
      <c r="D69" s="6058">
        <v>3560226</v>
      </c>
      <c r="E69" s="6059">
        <f t="shared" si="0"/>
        <v>1070766</v>
      </c>
      <c r="F69" s="6060">
        <f t="shared" si="1"/>
        <v>0.43011978501361742</v>
      </c>
    </row>
    <row r="70" spans="1:6" x14ac:dyDescent="0.3">
      <c r="A70" s="6061" t="s">
        <v>109</v>
      </c>
      <c r="B70" s="6062" t="s">
        <v>110</v>
      </c>
      <c r="C70" s="6063">
        <v>934820</v>
      </c>
      <c r="D70" s="6064">
        <v>1071301</v>
      </c>
      <c r="E70" s="6065">
        <f t="shared" si="0"/>
        <v>136481</v>
      </c>
      <c r="F70" s="6066">
        <f t="shared" si="1"/>
        <v>0.14599709034894418</v>
      </c>
    </row>
    <row r="71" spans="1:6" x14ac:dyDescent="0.3">
      <c r="A71" s="6067" t="s">
        <v>111</v>
      </c>
      <c r="B71" s="6068" t="s">
        <v>112</v>
      </c>
      <c r="C71" s="6069">
        <v>1564666</v>
      </c>
      <c r="D71" s="6070">
        <v>1267548</v>
      </c>
      <c r="E71" s="6071">
        <f t="shared" si="0"/>
        <v>-297118</v>
      </c>
      <c r="F71" s="6072">
        <f t="shared" si="1"/>
        <v>-0.18989228372061515</v>
      </c>
    </row>
    <row r="72" spans="1:6" x14ac:dyDescent="0.3">
      <c r="A72" s="6073" t="s">
        <v>113</v>
      </c>
      <c r="B72" s="6074" t="s">
        <v>114</v>
      </c>
      <c r="C72" s="6075">
        <v>593937</v>
      </c>
      <c r="D72" s="6076">
        <v>482916</v>
      </c>
      <c r="E72" s="6077">
        <f t="shared" si="0"/>
        <v>-111021</v>
      </c>
      <c r="F72" s="6078">
        <f t="shared" si="1"/>
        <v>-0.18692386566251976</v>
      </c>
    </row>
    <row r="73" spans="1:6" x14ac:dyDescent="0.3">
      <c r="A73" s="6079" t="s">
        <v>115</v>
      </c>
      <c r="B73" s="6080" t="s">
        <v>116</v>
      </c>
      <c r="C73" s="6081">
        <v>0</v>
      </c>
      <c r="D73" s="6082">
        <v>0</v>
      </c>
      <c r="E73" s="6083">
        <f t="shared" si="0"/>
        <v>0</v>
      </c>
      <c r="F73" s="6084">
        <f t="shared" si="1"/>
        <v>0</v>
      </c>
    </row>
    <row r="74" spans="1:6" x14ac:dyDescent="0.3">
      <c r="A74" s="6085" t="s">
        <v>117</v>
      </c>
      <c r="B74" s="6086" t="s">
        <v>118</v>
      </c>
      <c r="C74" s="6087">
        <v>368630</v>
      </c>
      <c r="D74" s="6088">
        <v>379755</v>
      </c>
      <c r="E74" s="6089">
        <f t="shared" si="0"/>
        <v>11125</v>
      </c>
      <c r="F74" s="6090">
        <f t="shared" si="1"/>
        <v>3.0179312589859751E-2</v>
      </c>
    </row>
    <row r="75" spans="1:6" x14ac:dyDescent="0.3">
      <c r="A75" s="6091" t="s">
        <v>119</v>
      </c>
      <c r="B75" s="6092" t="s">
        <v>120</v>
      </c>
      <c r="C75" s="6093">
        <v>3366986</v>
      </c>
      <c r="D75" s="6094">
        <v>5162520</v>
      </c>
      <c r="E75" s="6095">
        <f t="shared" si="0"/>
        <v>1795534</v>
      </c>
      <c r="F75" s="6096">
        <f t="shared" si="1"/>
        <v>0.53327634863940632</v>
      </c>
    </row>
    <row r="76" spans="1:6" x14ac:dyDescent="0.3">
      <c r="A76" s="6097" t="s">
        <v>121</v>
      </c>
      <c r="B76" s="6098" t="s">
        <v>122</v>
      </c>
      <c r="C76" s="6099">
        <v>24558942</v>
      </c>
      <c r="D76" s="6100">
        <v>24645220</v>
      </c>
      <c r="E76" s="6101">
        <f t="shared" si="0"/>
        <v>86278</v>
      </c>
      <c r="F76" s="6102">
        <f t="shared" si="1"/>
        <v>3.5130992206423226E-3</v>
      </c>
    </row>
    <row r="77" spans="1:6" x14ac:dyDescent="0.3">
      <c r="A77" s="6103" t="s">
        <v>123</v>
      </c>
      <c r="B77" s="6104" t="s">
        <v>124</v>
      </c>
      <c r="C77" s="6105">
        <v>34772038</v>
      </c>
      <c r="D77" s="6106">
        <v>26655841</v>
      </c>
      <c r="E77" s="6107">
        <f t="shared" si="0"/>
        <v>-8116197</v>
      </c>
      <c r="F77" s="6108">
        <f t="shared" si="1"/>
        <v>-0.23341159928560989</v>
      </c>
    </row>
    <row r="78" spans="1:6" x14ac:dyDescent="0.3">
      <c r="A78" s="6109"/>
      <c r="B78" s="6110" t="s">
        <v>125</v>
      </c>
      <c r="C78" s="6111">
        <f>SUM(C38:C77)</f>
        <v>110685771</v>
      </c>
      <c r="D78" s="6112">
        <f>SUM(D38:D77)</f>
        <v>109299568</v>
      </c>
      <c r="E78" s="6113">
        <f t="shared" si="0"/>
        <v>-1386203</v>
      </c>
      <c r="F78" s="6114">
        <f t="shared" si="1"/>
        <v>-1.2523768750727679E-2</v>
      </c>
    </row>
    <row r="80" spans="1:6" x14ac:dyDescent="0.3">
      <c r="A80" s="6115"/>
      <c r="B80" s="6116" t="s">
        <v>126</v>
      </c>
      <c r="C80" s="6117">
        <f>C14+C21+C26+C32+C35+C78</f>
        <v>409864673</v>
      </c>
      <c r="D80" s="6118">
        <f>D14+D21+D26+D32+D35+D78</f>
        <v>419034366</v>
      </c>
      <c r="E80" s="6119">
        <f>D80 - C80</f>
        <v>9169693</v>
      </c>
      <c r="F80" s="6120">
        <f>IF(C80 = 0, 0, E80 / C80)</f>
        <v>2.2372489272819079E-2</v>
      </c>
    </row>
  </sheetData>
  <mergeCells count="5">
    <mergeCell ref="A1:F1"/>
    <mergeCell ref="A2:F2"/>
    <mergeCell ref="A3:F3"/>
    <mergeCell ref="A4:F4"/>
    <mergeCell ref="A5:F5"/>
  </mergeCells>
  <pageMargins left="0.7" right="0.7" top="0.75" bottom="0.75" header="0.3" footer="0.3"/>
  <pageSetup fitToHeight="999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80"/>
  <sheetViews>
    <sheetView workbookViewId="0"/>
  </sheetViews>
  <sheetFormatPr defaultRowHeight="14.4" x14ac:dyDescent="0.3"/>
  <cols>
    <col min="1" max="1" width="5" customWidth="1" collapsed="1"/>
    <col min="2" max="2" width="50" customWidth="1" collapsed="1"/>
    <col min="3" max="6" width="16" customWidth="1" collapsed="1"/>
  </cols>
  <sheetData>
    <row r="1" spans="1:6" x14ac:dyDescent="0.3">
      <c r="A1" s="11488" t="s">
        <v>141</v>
      </c>
      <c r="B1" s="11426"/>
      <c r="C1" s="11426"/>
      <c r="D1" s="11426"/>
      <c r="E1" s="11426"/>
      <c r="F1" s="11427"/>
    </row>
    <row r="2" spans="1:6" x14ac:dyDescent="0.3">
      <c r="A2" s="11489" t="s">
        <v>1</v>
      </c>
      <c r="B2" s="11426"/>
      <c r="C2" s="11426"/>
      <c r="D2" s="11426"/>
      <c r="E2" s="11426"/>
      <c r="F2" s="11427"/>
    </row>
    <row r="3" spans="1:6" x14ac:dyDescent="0.3">
      <c r="A3" s="11490" t="s">
        <v>2</v>
      </c>
      <c r="B3" s="11426"/>
      <c r="C3" s="11426"/>
      <c r="D3" s="11426"/>
      <c r="E3" s="11426"/>
      <c r="F3" s="11427"/>
    </row>
    <row r="4" spans="1:6" x14ac:dyDescent="0.3">
      <c r="A4" s="11491" t="s">
        <v>3</v>
      </c>
      <c r="B4" s="11426"/>
      <c r="C4" s="11426"/>
      <c r="D4" s="11426"/>
      <c r="E4" s="11426"/>
      <c r="F4" s="11427"/>
    </row>
    <row r="5" spans="1:6" x14ac:dyDescent="0.3">
      <c r="A5" s="11431"/>
      <c r="B5" s="11426"/>
      <c r="C5" s="11426"/>
      <c r="D5" s="11426"/>
      <c r="E5" s="11426"/>
      <c r="F5" s="11427"/>
    </row>
    <row r="6" spans="1:6" x14ac:dyDescent="0.3">
      <c r="A6" s="6121" t="s">
        <v>4</v>
      </c>
      <c r="B6" s="6122" t="s">
        <v>5</v>
      </c>
      <c r="C6" s="6123" t="s">
        <v>6</v>
      </c>
      <c r="D6" s="6124" t="s">
        <v>7</v>
      </c>
      <c r="E6" s="6125" t="s">
        <v>8</v>
      </c>
      <c r="F6" s="6126" t="s">
        <v>9</v>
      </c>
    </row>
    <row r="7" spans="1:6" ht="28.8" x14ac:dyDescent="0.3">
      <c r="A7" s="6127" t="s">
        <v>10</v>
      </c>
      <c r="B7" s="6128" t="s">
        <v>11</v>
      </c>
      <c r="C7" s="6129" t="s">
        <v>12</v>
      </c>
      <c r="D7" s="6130" t="s">
        <v>13</v>
      </c>
      <c r="E7" s="6131" t="s">
        <v>14</v>
      </c>
      <c r="F7" s="6132" t="s">
        <v>15</v>
      </c>
    </row>
    <row r="9" spans="1:6" x14ac:dyDescent="0.3">
      <c r="A9" s="6133" t="s">
        <v>16</v>
      </c>
      <c r="B9" s="6134" t="s">
        <v>17</v>
      </c>
      <c r="C9" s="6135"/>
      <c r="D9" s="6136"/>
      <c r="E9" s="6137"/>
      <c r="F9" s="6138"/>
    </row>
    <row r="10" spans="1:6" x14ac:dyDescent="0.3">
      <c r="A10" s="6139" t="s">
        <v>18</v>
      </c>
      <c r="B10" s="6140" t="s">
        <v>19</v>
      </c>
      <c r="C10" s="6141">
        <v>31626875</v>
      </c>
      <c r="D10" s="6142">
        <v>32436764</v>
      </c>
      <c r="E10" s="6143">
        <f>D10-C10</f>
        <v>809889</v>
      </c>
      <c r="F10" s="6144">
        <f>IF(C10 = 0, 0, E10 / C10)</f>
        <v>2.5607620101575006E-2</v>
      </c>
    </row>
    <row r="11" spans="1:6" x14ac:dyDescent="0.3">
      <c r="A11" s="6145" t="s">
        <v>20</v>
      </c>
      <c r="B11" s="6146" t="s">
        <v>21</v>
      </c>
      <c r="C11" s="6147">
        <v>5343590</v>
      </c>
      <c r="D11" s="6148">
        <v>5644104</v>
      </c>
      <c r="E11" s="6149">
        <f>D11 - C11</f>
        <v>300514</v>
      </c>
      <c r="F11" s="6150">
        <f>IF(C11 = 0, 0, E11 / C11)</f>
        <v>5.623822186956709E-2</v>
      </c>
    </row>
    <row r="12" spans="1:6" x14ac:dyDescent="0.3">
      <c r="A12" s="6151" t="s">
        <v>22</v>
      </c>
      <c r="B12" s="6152" t="s">
        <v>23</v>
      </c>
      <c r="C12" s="6153">
        <v>9666060</v>
      </c>
      <c r="D12" s="6154">
        <v>11133956</v>
      </c>
      <c r="E12" s="6155">
        <f>D12 - C12</f>
        <v>1467896</v>
      </c>
      <c r="F12" s="6156">
        <f>IF(C12 = 0, 0, E12 / C12)</f>
        <v>0.1518608409217406</v>
      </c>
    </row>
    <row r="13" spans="1:6" x14ac:dyDescent="0.3">
      <c r="A13" s="6157" t="s">
        <v>24</v>
      </c>
      <c r="B13" s="6158" t="s">
        <v>25</v>
      </c>
      <c r="C13" s="6159">
        <v>29347470</v>
      </c>
      <c r="D13" s="6160">
        <v>31599883</v>
      </c>
      <c r="E13" s="6161">
        <f>D13 - C13</f>
        <v>2252413</v>
      </c>
      <c r="F13" s="6162">
        <f>IF(C13 = 0, 0, E13 / C13)</f>
        <v>7.6749818638540218E-2</v>
      </c>
    </row>
    <row r="14" spans="1:6" x14ac:dyDescent="0.3">
      <c r="A14" s="6163"/>
      <c r="B14" s="6164" t="s">
        <v>26</v>
      </c>
      <c r="C14" s="6165">
        <f>SUM(C10:C13)</f>
        <v>75983995</v>
      </c>
      <c r="D14" s="6166">
        <f>SUM(D10:D13)</f>
        <v>80814707</v>
      </c>
      <c r="E14" s="6167">
        <f>D14 - C14</f>
        <v>4830712</v>
      </c>
      <c r="F14" s="6168">
        <f>IF(C14 = 0, 0, E14 / C14)</f>
        <v>6.3575388474901851E-2</v>
      </c>
    </row>
    <row r="16" spans="1:6" x14ac:dyDescent="0.3">
      <c r="A16" s="6169" t="s">
        <v>27</v>
      </c>
      <c r="B16" s="6170" t="s">
        <v>28</v>
      </c>
      <c r="C16" s="6171"/>
      <c r="D16" s="6172"/>
      <c r="E16" s="6173"/>
      <c r="F16" s="6174"/>
    </row>
    <row r="17" spans="1:6" x14ac:dyDescent="0.3">
      <c r="A17" s="6175" t="s">
        <v>18</v>
      </c>
      <c r="B17" s="6176" t="s">
        <v>29</v>
      </c>
      <c r="C17" s="6177">
        <v>5858476</v>
      </c>
      <c r="D17" s="6178">
        <v>7109986</v>
      </c>
      <c r="E17" s="6179">
        <f>D17 - C17</f>
        <v>1251510</v>
      </c>
      <c r="F17" s="6180">
        <f>IF(C17 = 0, 0, E17 / C17)</f>
        <v>0.2136238161596975</v>
      </c>
    </row>
    <row r="18" spans="1:6" x14ac:dyDescent="0.3">
      <c r="A18" s="6181" t="s">
        <v>20</v>
      </c>
      <c r="B18" s="6182" t="s">
        <v>30</v>
      </c>
      <c r="C18" s="6183">
        <v>989832</v>
      </c>
      <c r="D18" s="6184">
        <v>1202360</v>
      </c>
      <c r="E18" s="6185">
        <f>D18 - C18</f>
        <v>212528</v>
      </c>
      <c r="F18" s="6186">
        <f>IF(C18 = 0, 0, E18 / C18)</f>
        <v>0.21471118331191555</v>
      </c>
    </row>
    <row r="19" spans="1:6" x14ac:dyDescent="0.3">
      <c r="A19" s="6187" t="s">
        <v>22</v>
      </c>
      <c r="B19" s="6188" t="s">
        <v>31</v>
      </c>
      <c r="C19" s="6189">
        <v>1790515</v>
      </c>
      <c r="D19" s="6190">
        <v>2171861</v>
      </c>
      <c r="E19" s="6191">
        <f>D19 - C19</f>
        <v>381346</v>
      </c>
      <c r="F19" s="6192">
        <f>IF(C19 = 0, 0, E19 / C19)</f>
        <v>0.21298118139194588</v>
      </c>
    </row>
    <row r="20" spans="1:6" x14ac:dyDescent="0.3">
      <c r="A20" s="6193" t="s">
        <v>24</v>
      </c>
      <c r="B20" s="6194" t="s">
        <v>32</v>
      </c>
      <c r="C20" s="6195">
        <v>5436244</v>
      </c>
      <c r="D20" s="6196">
        <v>6731706</v>
      </c>
      <c r="E20" s="6197">
        <f>D20 - C20</f>
        <v>1295462</v>
      </c>
      <c r="F20" s="6198">
        <f>IF(C20 = 0, 0, E20 / C20)</f>
        <v>0.23830092983317158</v>
      </c>
    </row>
    <row r="21" spans="1:6" x14ac:dyDescent="0.3">
      <c r="A21" s="6199"/>
      <c r="B21" s="6200" t="s">
        <v>33</v>
      </c>
      <c r="C21" s="6201">
        <f>SUM(C17:C20)</f>
        <v>14075067</v>
      </c>
      <c r="D21" s="6202">
        <f>SUM(D17:D20)</f>
        <v>17215913</v>
      </c>
      <c r="E21" s="6203">
        <f>D21 - C21</f>
        <v>3140846</v>
      </c>
      <c r="F21" s="6204">
        <f>IF(C21 = 0, 0, E21 / C21)</f>
        <v>0.22314963047778033</v>
      </c>
    </row>
    <row r="23" spans="1:6" x14ac:dyDescent="0.3">
      <c r="A23" s="6205" t="s">
        <v>34</v>
      </c>
      <c r="B23" s="6206" t="s">
        <v>35</v>
      </c>
      <c r="C23" s="6207"/>
      <c r="D23" s="6208"/>
      <c r="E23" s="6209"/>
      <c r="F23" s="6210"/>
    </row>
    <row r="24" spans="1:6" x14ac:dyDescent="0.3">
      <c r="A24" s="6211" t="s">
        <v>18</v>
      </c>
      <c r="B24" s="6212" t="s">
        <v>36</v>
      </c>
      <c r="C24" s="6213">
        <v>40681201</v>
      </c>
      <c r="D24" s="6214">
        <v>46422312</v>
      </c>
      <c r="E24" s="6215">
        <f>D24 - C24</f>
        <v>5741111</v>
      </c>
      <c r="F24" s="6216">
        <f>IF(C24 = 0, 0, E24 / C24)</f>
        <v>0.14112442255576477</v>
      </c>
    </row>
    <row r="25" spans="1:6" x14ac:dyDescent="0.3">
      <c r="A25" s="6217" t="s">
        <v>20</v>
      </c>
      <c r="B25" s="6218" t="s">
        <v>37</v>
      </c>
      <c r="C25" s="6219">
        <v>24715288</v>
      </c>
      <c r="D25" s="6220">
        <v>28444525</v>
      </c>
      <c r="E25" s="6221">
        <f>D25 - C25</f>
        <v>3729237</v>
      </c>
      <c r="F25" s="6222">
        <f>IF(C25 = 0, 0, E25 / C25)</f>
        <v>0.1508878634147415</v>
      </c>
    </row>
    <row r="26" spans="1:6" x14ac:dyDescent="0.3">
      <c r="A26" s="6223"/>
      <c r="B26" s="6224" t="s">
        <v>38</v>
      </c>
      <c r="C26" s="6225">
        <f>SUM(C24:C25)</f>
        <v>65396489</v>
      </c>
      <c r="D26" s="6226">
        <f>SUM(D24:D25)</f>
        <v>74866837</v>
      </c>
      <c r="E26" s="6227">
        <f>D26 - C26</f>
        <v>9470348</v>
      </c>
      <c r="F26" s="6228">
        <f>IF(C26 = 0, 0, E26 / C26)</f>
        <v>0.14481431870142142</v>
      </c>
    </row>
    <row r="28" spans="1:6" x14ac:dyDescent="0.3">
      <c r="A28" s="6229" t="s">
        <v>39</v>
      </c>
      <c r="B28" s="6230" t="s">
        <v>40</v>
      </c>
      <c r="C28" s="6231"/>
      <c r="D28" s="6232"/>
      <c r="E28" s="6233"/>
      <c r="F28" s="6234"/>
    </row>
    <row r="29" spans="1:6" x14ac:dyDescent="0.3">
      <c r="A29" s="6235" t="s">
        <v>18</v>
      </c>
      <c r="B29" s="6236" t="s">
        <v>41</v>
      </c>
      <c r="C29" s="6237">
        <v>4308483</v>
      </c>
      <c r="D29" s="6238">
        <v>4375147</v>
      </c>
      <c r="E29" s="6239">
        <f>D29 - C29</f>
        <v>66664</v>
      </c>
      <c r="F29" s="6240">
        <f>IF(C29 = 0, 0, E29 / C29)</f>
        <v>1.5472731353471743E-2</v>
      </c>
    </row>
    <row r="30" spans="1:6" x14ac:dyDescent="0.3">
      <c r="A30" s="6241" t="s">
        <v>20</v>
      </c>
      <c r="B30" s="6242" t="s">
        <v>42</v>
      </c>
      <c r="C30" s="6243">
        <v>5647730</v>
      </c>
      <c r="D30" s="6244">
        <v>5707948</v>
      </c>
      <c r="E30" s="6245">
        <f>D30 - C30</f>
        <v>60218</v>
      </c>
      <c r="F30" s="6246">
        <f>IF(C30 = 0, 0, E30 / C30)</f>
        <v>1.0662336903499282E-2</v>
      </c>
    </row>
    <row r="31" spans="1:6" x14ac:dyDescent="0.3">
      <c r="A31" s="6247" t="s">
        <v>22</v>
      </c>
      <c r="B31" s="6248" t="s">
        <v>43</v>
      </c>
      <c r="C31" s="6249">
        <v>42768</v>
      </c>
      <c r="D31" s="6250">
        <v>55670</v>
      </c>
      <c r="E31" s="6251">
        <f>D31 - C31</f>
        <v>12902</v>
      </c>
      <c r="F31" s="6252">
        <f>IF(C31 = 0, 0, E31 / C31)</f>
        <v>0.30167414889637112</v>
      </c>
    </row>
    <row r="32" spans="1:6" x14ac:dyDescent="0.3">
      <c r="A32" s="6253"/>
      <c r="B32" s="6254" t="s">
        <v>44</v>
      </c>
      <c r="C32" s="6255">
        <f>SUM(C29:C31)</f>
        <v>9998981</v>
      </c>
      <c r="D32" s="6256">
        <f>SUM(D29:D31)</f>
        <v>10138765</v>
      </c>
      <c r="E32" s="6257">
        <f>D32 - C32</f>
        <v>139784</v>
      </c>
      <c r="F32" s="6258">
        <f>IF(C32 = 0, 0, E32 / C32)</f>
        <v>1.3979824544121045E-2</v>
      </c>
    </row>
    <row r="34" spans="1:6" x14ac:dyDescent="0.3">
      <c r="A34" s="6259" t="s">
        <v>45</v>
      </c>
      <c r="B34" s="6260" t="s">
        <v>46</v>
      </c>
      <c r="C34" s="6261"/>
      <c r="D34" s="6262"/>
      <c r="E34" s="6263"/>
      <c r="F34" s="6264"/>
    </row>
    <row r="35" spans="1:6" x14ac:dyDescent="0.3">
      <c r="A35" s="6265" t="s">
        <v>18</v>
      </c>
      <c r="B35" s="6266" t="s">
        <v>46</v>
      </c>
      <c r="C35" s="6267">
        <v>3476275</v>
      </c>
      <c r="D35" s="6268">
        <v>2003684</v>
      </c>
      <c r="E35" s="6269">
        <f>D35 - C35</f>
        <v>-1472591</v>
      </c>
      <c r="F35" s="6270">
        <f>IF(C35 = 0, 0, E35 / C35)</f>
        <v>-0.42361176834398889</v>
      </c>
    </row>
    <row r="37" spans="1:6" x14ac:dyDescent="0.3">
      <c r="A37" s="6271" t="s">
        <v>47</v>
      </c>
      <c r="B37" s="6272" t="s">
        <v>48</v>
      </c>
      <c r="C37" s="6273"/>
      <c r="D37" s="6274"/>
      <c r="E37" s="6275"/>
      <c r="F37" s="6276"/>
    </row>
    <row r="38" spans="1:6" x14ac:dyDescent="0.3">
      <c r="A38" s="6277" t="s">
        <v>18</v>
      </c>
      <c r="B38" s="6278" t="s">
        <v>49</v>
      </c>
      <c r="C38" s="6279">
        <v>5665701</v>
      </c>
      <c r="D38" s="6280">
        <v>7315933</v>
      </c>
      <c r="E38" s="6281">
        <f t="shared" ref="E38:E78" si="0">D38 - C38</f>
        <v>1650232</v>
      </c>
      <c r="F38" s="6282">
        <f t="shared" ref="F38:F78" si="1">IF(C38 = 0, 0, E38 / C38)</f>
        <v>0.29126704709620221</v>
      </c>
    </row>
    <row r="39" spans="1:6" x14ac:dyDescent="0.3">
      <c r="A39" s="6283" t="s">
        <v>20</v>
      </c>
      <c r="B39" s="6284" t="s">
        <v>50</v>
      </c>
      <c r="C39" s="6285">
        <v>4486526</v>
      </c>
      <c r="D39" s="6286">
        <v>5276331</v>
      </c>
      <c r="E39" s="6287">
        <f t="shared" si="0"/>
        <v>789805</v>
      </c>
      <c r="F39" s="6288">
        <f t="shared" si="1"/>
        <v>0.17603932307535941</v>
      </c>
    </row>
    <row r="40" spans="1:6" x14ac:dyDescent="0.3">
      <c r="A40" s="6289" t="s">
        <v>22</v>
      </c>
      <c r="B40" s="6290" t="s">
        <v>51</v>
      </c>
      <c r="C40" s="6291">
        <v>12846058</v>
      </c>
      <c r="D40" s="6292">
        <v>14139500</v>
      </c>
      <c r="E40" s="6293">
        <f t="shared" si="0"/>
        <v>1293442</v>
      </c>
      <c r="F40" s="6294">
        <f t="shared" si="1"/>
        <v>0.10068785303631667</v>
      </c>
    </row>
    <row r="41" spans="1:6" x14ac:dyDescent="0.3">
      <c r="A41" s="6295" t="s">
        <v>24</v>
      </c>
      <c r="B41" s="6296" t="s">
        <v>52</v>
      </c>
      <c r="C41" s="6297">
        <v>39760337</v>
      </c>
      <c r="D41" s="6298">
        <v>48415159</v>
      </c>
      <c r="E41" s="6299">
        <f t="shared" si="0"/>
        <v>8654822</v>
      </c>
      <c r="F41" s="6300">
        <f t="shared" si="1"/>
        <v>0.21767476467817665</v>
      </c>
    </row>
    <row r="42" spans="1:6" x14ac:dyDescent="0.3">
      <c r="A42" s="6301" t="s">
        <v>53</v>
      </c>
      <c r="B42" s="6302" t="s">
        <v>54</v>
      </c>
      <c r="C42" s="6303">
        <v>235567</v>
      </c>
      <c r="D42" s="6304">
        <v>160970</v>
      </c>
      <c r="E42" s="6305">
        <f t="shared" si="0"/>
        <v>-74597</v>
      </c>
      <c r="F42" s="6306">
        <f t="shared" si="1"/>
        <v>-0.3166699919768049</v>
      </c>
    </row>
    <row r="43" spans="1:6" x14ac:dyDescent="0.3">
      <c r="A43" s="6307" t="s">
        <v>55</v>
      </c>
      <c r="B43" s="6308" t="s">
        <v>56</v>
      </c>
      <c r="C43" s="6309">
        <v>762468</v>
      </c>
      <c r="D43" s="6310">
        <v>532662</v>
      </c>
      <c r="E43" s="6311">
        <f t="shared" si="0"/>
        <v>-229806</v>
      </c>
      <c r="F43" s="6312">
        <f t="shared" si="1"/>
        <v>-0.30139756684870711</v>
      </c>
    </row>
    <row r="44" spans="1:6" x14ac:dyDescent="0.3">
      <c r="A44" s="6313" t="s">
        <v>57</v>
      </c>
      <c r="B44" s="6314" t="s">
        <v>58</v>
      </c>
      <c r="C44" s="6315">
        <v>0</v>
      </c>
      <c r="D44" s="6316">
        <v>0</v>
      </c>
      <c r="E44" s="6317">
        <f t="shared" si="0"/>
        <v>0</v>
      </c>
      <c r="F44" s="6318">
        <f t="shared" si="1"/>
        <v>0</v>
      </c>
    </row>
    <row r="45" spans="1:6" x14ac:dyDescent="0.3">
      <c r="A45" s="6319" t="s">
        <v>59</v>
      </c>
      <c r="B45" s="6320" t="s">
        <v>60</v>
      </c>
      <c r="C45" s="6321">
        <v>1881505</v>
      </c>
      <c r="D45" s="6322">
        <v>2033379</v>
      </c>
      <c r="E45" s="6323">
        <f t="shared" si="0"/>
        <v>151874</v>
      </c>
      <c r="F45" s="6324">
        <f t="shared" si="1"/>
        <v>8.0719424078065163E-2</v>
      </c>
    </row>
    <row r="46" spans="1:6" x14ac:dyDescent="0.3">
      <c r="A46" s="6325" t="s">
        <v>61</v>
      </c>
      <c r="B46" s="6326" t="s">
        <v>62</v>
      </c>
      <c r="C46" s="6327">
        <v>180058</v>
      </c>
      <c r="D46" s="6328">
        <v>185105</v>
      </c>
      <c r="E46" s="6329">
        <f t="shared" si="0"/>
        <v>5047</v>
      </c>
      <c r="F46" s="6330">
        <f t="shared" si="1"/>
        <v>2.8029857046062936E-2</v>
      </c>
    </row>
    <row r="47" spans="1:6" x14ac:dyDescent="0.3">
      <c r="A47" s="6331" t="s">
        <v>63</v>
      </c>
      <c r="B47" s="6332" t="s">
        <v>64</v>
      </c>
      <c r="C47" s="6333">
        <v>0</v>
      </c>
      <c r="D47" s="6334">
        <v>0</v>
      </c>
      <c r="E47" s="6335">
        <f t="shared" si="0"/>
        <v>0</v>
      </c>
      <c r="F47" s="6336">
        <f t="shared" si="1"/>
        <v>0</v>
      </c>
    </row>
    <row r="48" spans="1:6" x14ac:dyDescent="0.3">
      <c r="A48" s="6337" t="s">
        <v>65</v>
      </c>
      <c r="B48" s="6338" t="s">
        <v>66</v>
      </c>
      <c r="C48" s="6339">
        <v>3122281</v>
      </c>
      <c r="D48" s="6340">
        <v>3157815</v>
      </c>
      <c r="E48" s="6341">
        <f t="shared" si="0"/>
        <v>35534</v>
      </c>
      <c r="F48" s="6342">
        <f t="shared" si="1"/>
        <v>1.1380782190968717E-2</v>
      </c>
    </row>
    <row r="49" spans="1:6" x14ac:dyDescent="0.3">
      <c r="A49" s="6343" t="s">
        <v>67</v>
      </c>
      <c r="B49" s="6344" t="s">
        <v>68</v>
      </c>
      <c r="C49" s="6345">
        <v>0</v>
      </c>
      <c r="D49" s="6346">
        <v>0</v>
      </c>
      <c r="E49" s="6347">
        <f t="shared" si="0"/>
        <v>0</v>
      </c>
      <c r="F49" s="6348">
        <f t="shared" si="1"/>
        <v>0</v>
      </c>
    </row>
    <row r="50" spans="1:6" x14ac:dyDescent="0.3">
      <c r="A50" s="6349" t="s">
        <v>69</v>
      </c>
      <c r="B50" s="6350" t="s">
        <v>70</v>
      </c>
      <c r="C50" s="6351">
        <v>3742</v>
      </c>
      <c r="D50" s="6352">
        <v>2412</v>
      </c>
      <c r="E50" s="6353">
        <f t="shared" si="0"/>
        <v>-1330</v>
      </c>
      <c r="F50" s="6354">
        <f t="shared" si="1"/>
        <v>-0.35542490646712988</v>
      </c>
    </row>
    <row r="51" spans="1:6" x14ac:dyDescent="0.3">
      <c r="A51" s="6355" t="s">
        <v>71</v>
      </c>
      <c r="B51" s="6356" t="s">
        <v>72</v>
      </c>
      <c r="C51" s="6357">
        <v>477216</v>
      </c>
      <c r="D51" s="6358">
        <v>293621</v>
      </c>
      <c r="E51" s="6359">
        <f t="shared" si="0"/>
        <v>-183595</v>
      </c>
      <c r="F51" s="6360">
        <f t="shared" si="1"/>
        <v>-0.38472096492992691</v>
      </c>
    </row>
    <row r="52" spans="1:6" x14ac:dyDescent="0.3">
      <c r="A52" s="6361" t="s">
        <v>73</v>
      </c>
      <c r="B52" s="6362" t="s">
        <v>74</v>
      </c>
      <c r="C52" s="6363">
        <v>234333</v>
      </c>
      <c r="D52" s="6364">
        <v>423646</v>
      </c>
      <c r="E52" s="6365">
        <f t="shared" si="0"/>
        <v>189313</v>
      </c>
      <c r="F52" s="6366">
        <f t="shared" si="1"/>
        <v>0.80788023880546056</v>
      </c>
    </row>
    <row r="53" spans="1:6" x14ac:dyDescent="0.3">
      <c r="A53" s="6367" t="s">
        <v>75</v>
      </c>
      <c r="B53" s="6368" t="s">
        <v>76</v>
      </c>
      <c r="C53" s="6369">
        <v>665897</v>
      </c>
      <c r="D53" s="6370">
        <v>1247760</v>
      </c>
      <c r="E53" s="6371">
        <f t="shared" si="0"/>
        <v>581863</v>
      </c>
      <c r="F53" s="6372">
        <f t="shared" si="1"/>
        <v>0.87380330591668076</v>
      </c>
    </row>
    <row r="54" spans="1:6" x14ac:dyDescent="0.3">
      <c r="A54" s="6373" t="s">
        <v>77</v>
      </c>
      <c r="B54" s="6374" t="s">
        <v>78</v>
      </c>
      <c r="C54" s="6375">
        <v>3244550</v>
      </c>
      <c r="D54" s="6376">
        <v>2526774</v>
      </c>
      <c r="E54" s="6377">
        <f t="shared" si="0"/>
        <v>-717776</v>
      </c>
      <c r="F54" s="6378">
        <f t="shared" si="1"/>
        <v>-0.22122513137415051</v>
      </c>
    </row>
    <row r="55" spans="1:6" x14ac:dyDescent="0.3">
      <c r="A55" s="6379" t="s">
        <v>79</v>
      </c>
      <c r="B55" s="6380" t="s">
        <v>80</v>
      </c>
      <c r="C55" s="6381">
        <v>5112352</v>
      </c>
      <c r="D55" s="6382">
        <v>5516278</v>
      </c>
      <c r="E55" s="6383">
        <f t="shared" si="0"/>
        <v>403926</v>
      </c>
      <c r="F55" s="6384">
        <f t="shared" si="1"/>
        <v>7.9009817790324302E-2</v>
      </c>
    </row>
    <row r="56" spans="1:6" x14ac:dyDescent="0.3">
      <c r="A56" s="6385" t="s">
        <v>81</v>
      </c>
      <c r="B56" s="6386" t="s">
        <v>82</v>
      </c>
      <c r="C56" s="6387">
        <v>727411</v>
      </c>
      <c r="D56" s="6388">
        <v>634186</v>
      </c>
      <c r="E56" s="6389">
        <f t="shared" si="0"/>
        <v>-93225</v>
      </c>
      <c r="F56" s="6390">
        <f t="shared" si="1"/>
        <v>-0.12816000857836904</v>
      </c>
    </row>
    <row r="57" spans="1:6" x14ac:dyDescent="0.3">
      <c r="A57" s="6391" t="s">
        <v>83</v>
      </c>
      <c r="B57" s="6392" t="s">
        <v>84</v>
      </c>
      <c r="C57" s="6393">
        <v>60693</v>
      </c>
      <c r="D57" s="6394">
        <v>28388</v>
      </c>
      <c r="E57" s="6395">
        <f t="shared" si="0"/>
        <v>-32305</v>
      </c>
      <c r="F57" s="6396">
        <f t="shared" si="1"/>
        <v>-0.53226896017662662</v>
      </c>
    </row>
    <row r="58" spans="1:6" x14ac:dyDescent="0.3">
      <c r="A58" s="6397" t="s">
        <v>85</v>
      </c>
      <c r="B58" s="6398" t="s">
        <v>86</v>
      </c>
      <c r="C58" s="6399">
        <v>217572</v>
      </c>
      <c r="D58" s="6400">
        <v>215304</v>
      </c>
      <c r="E58" s="6401">
        <f t="shared" si="0"/>
        <v>-2268</v>
      </c>
      <c r="F58" s="6402">
        <f t="shared" si="1"/>
        <v>-1.0424135458606806E-2</v>
      </c>
    </row>
    <row r="59" spans="1:6" x14ac:dyDescent="0.3">
      <c r="A59" s="6403" t="s">
        <v>87</v>
      </c>
      <c r="B59" s="6404" t="s">
        <v>88</v>
      </c>
      <c r="C59" s="6405">
        <v>136850</v>
      </c>
      <c r="D59" s="6406">
        <v>134822</v>
      </c>
      <c r="E59" s="6407">
        <f t="shared" si="0"/>
        <v>-2028</v>
      </c>
      <c r="F59" s="6408">
        <f t="shared" si="1"/>
        <v>-1.4819145049324077E-2</v>
      </c>
    </row>
    <row r="60" spans="1:6" x14ac:dyDescent="0.3">
      <c r="A60" s="6409" t="s">
        <v>89</v>
      </c>
      <c r="B60" s="6410" t="s">
        <v>90</v>
      </c>
      <c r="C60" s="6411">
        <v>0</v>
      </c>
      <c r="D60" s="6412">
        <v>0</v>
      </c>
      <c r="E60" s="6413">
        <f t="shared" si="0"/>
        <v>0</v>
      </c>
      <c r="F60" s="6414">
        <f t="shared" si="1"/>
        <v>0</v>
      </c>
    </row>
    <row r="61" spans="1:6" x14ac:dyDescent="0.3">
      <c r="A61" s="6415" t="s">
        <v>91</v>
      </c>
      <c r="B61" s="6416" t="s">
        <v>92</v>
      </c>
      <c r="C61" s="6417">
        <v>622281</v>
      </c>
      <c r="D61" s="6418">
        <v>654325</v>
      </c>
      <c r="E61" s="6419">
        <f t="shared" si="0"/>
        <v>32044</v>
      </c>
      <c r="F61" s="6420">
        <f t="shared" si="1"/>
        <v>5.1494421330556456E-2</v>
      </c>
    </row>
    <row r="62" spans="1:6" x14ac:dyDescent="0.3">
      <c r="A62" s="6421" t="s">
        <v>93</v>
      </c>
      <c r="B62" s="6422" t="s">
        <v>94</v>
      </c>
      <c r="C62" s="6423">
        <v>5657</v>
      </c>
      <c r="D62" s="6424">
        <v>208536</v>
      </c>
      <c r="E62" s="6425">
        <f t="shared" si="0"/>
        <v>202879</v>
      </c>
      <c r="F62" s="6426">
        <f t="shared" si="1"/>
        <v>35.863355135230691</v>
      </c>
    </row>
    <row r="63" spans="1:6" x14ac:dyDescent="0.3">
      <c r="A63" s="6427" t="s">
        <v>95</v>
      </c>
      <c r="B63" s="6428" t="s">
        <v>96</v>
      </c>
      <c r="C63" s="6429">
        <v>323094</v>
      </c>
      <c r="D63" s="6430">
        <v>479881</v>
      </c>
      <c r="E63" s="6431">
        <f t="shared" si="0"/>
        <v>156787</v>
      </c>
      <c r="F63" s="6432">
        <f t="shared" si="1"/>
        <v>0.48526744538741046</v>
      </c>
    </row>
    <row r="64" spans="1:6" x14ac:dyDescent="0.3">
      <c r="A64" s="6433" t="s">
        <v>97</v>
      </c>
      <c r="B64" s="6434" t="s">
        <v>98</v>
      </c>
      <c r="C64" s="6435">
        <v>42149</v>
      </c>
      <c r="D64" s="6436">
        <v>26103</v>
      </c>
      <c r="E64" s="6437">
        <f t="shared" si="0"/>
        <v>-16046</v>
      </c>
      <c r="F64" s="6438">
        <f t="shared" si="1"/>
        <v>-0.38069705093833778</v>
      </c>
    </row>
    <row r="65" spans="1:6" x14ac:dyDescent="0.3">
      <c r="A65" s="6439" t="s">
        <v>99</v>
      </c>
      <c r="B65" s="6440" t="s">
        <v>100</v>
      </c>
      <c r="C65" s="6441">
        <v>14481756</v>
      </c>
      <c r="D65" s="6442">
        <v>20776860</v>
      </c>
      <c r="E65" s="6443">
        <f t="shared" si="0"/>
        <v>6295104</v>
      </c>
      <c r="F65" s="6444">
        <f t="shared" si="1"/>
        <v>0.43469203596580414</v>
      </c>
    </row>
    <row r="66" spans="1:6" x14ac:dyDescent="0.3">
      <c r="A66" s="6445" t="s">
        <v>101</v>
      </c>
      <c r="B66" s="6446" t="s">
        <v>102</v>
      </c>
      <c r="C66" s="6447">
        <v>0</v>
      </c>
      <c r="D66" s="6448">
        <v>0</v>
      </c>
      <c r="E66" s="6449">
        <f t="shared" si="0"/>
        <v>0</v>
      </c>
      <c r="F66" s="6450">
        <f t="shared" si="1"/>
        <v>0</v>
      </c>
    </row>
    <row r="67" spans="1:6" x14ac:dyDescent="0.3">
      <c r="A67" s="6451" t="s">
        <v>103</v>
      </c>
      <c r="B67" s="6452" t="s">
        <v>104</v>
      </c>
      <c r="C67" s="6453">
        <v>593530</v>
      </c>
      <c r="D67" s="6454">
        <v>2366880</v>
      </c>
      <c r="E67" s="6455">
        <f t="shared" si="0"/>
        <v>1773350</v>
      </c>
      <c r="F67" s="6456">
        <f t="shared" si="1"/>
        <v>2.9878017960338989</v>
      </c>
    </row>
    <row r="68" spans="1:6" x14ac:dyDescent="0.3">
      <c r="A68" s="6457" t="s">
        <v>105</v>
      </c>
      <c r="B68" s="6458" t="s">
        <v>106</v>
      </c>
      <c r="C68" s="6459">
        <v>1337253</v>
      </c>
      <c r="D68" s="6460">
        <v>1285587</v>
      </c>
      <c r="E68" s="6461">
        <f t="shared" si="0"/>
        <v>-51666</v>
      </c>
      <c r="F68" s="6462">
        <f t="shared" si="1"/>
        <v>-3.8635920054021194E-2</v>
      </c>
    </row>
    <row r="69" spans="1:6" x14ac:dyDescent="0.3">
      <c r="A69" s="6463" t="s">
        <v>107</v>
      </c>
      <c r="B69" s="6464" t="s">
        <v>108</v>
      </c>
      <c r="C69" s="6465">
        <v>2247376</v>
      </c>
      <c r="D69" s="6466">
        <v>2580680</v>
      </c>
      <c r="E69" s="6467">
        <f t="shared" si="0"/>
        <v>333304</v>
      </c>
      <c r="F69" s="6468">
        <f t="shared" si="1"/>
        <v>0.14830807127957227</v>
      </c>
    </row>
    <row r="70" spans="1:6" x14ac:dyDescent="0.3">
      <c r="A70" s="6469" t="s">
        <v>109</v>
      </c>
      <c r="B70" s="6470" t="s">
        <v>110</v>
      </c>
      <c r="C70" s="6471">
        <v>2096</v>
      </c>
      <c r="D70" s="6472">
        <v>3216</v>
      </c>
      <c r="E70" s="6473">
        <f t="shared" si="0"/>
        <v>1120</v>
      </c>
      <c r="F70" s="6474">
        <f t="shared" si="1"/>
        <v>0.53435114503816794</v>
      </c>
    </row>
    <row r="71" spans="1:6" x14ac:dyDescent="0.3">
      <c r="A71" s="6475" t="s">
        <v>111</v>
      </c>
      <c r="B71" s="6476" t="s">
        <v>112</v>
      </c>
      <c r="C71" s="6477">
        <v>1042</v>
      </c>
      <c r="D71" s="6478">
        <v>2706</v>
      </c>
      <c r="E71" s="6479">
        <f t="shared" si="0"/>
        <v>1664</v>
      </c>
      <c r="F71" s="6480">
        <f t="shared" si="1"/>
        <v>1.5969289827255277</v>
      </c>
    </row>
    <row r="72" spans="1:6" x14ac:dyDescent="0.3">
      <c r="A72" s="6481" t="s">
        <v>113</v>
      </c>
      <c r="B72" s="6482" t="s">
        <v>114</v>
      </c>
      <c r="C72" s="6483">
        <v>579508</v>
      </c>
      <c r="D72" s="6484">
        <v>717355</v>
      </c>
      <c r="E72" s="6485">
        <f t="shared" si="0"/>
        <v>137847</v>
      </c>
      <c r="F72" s="6486">
        <f t="shared" si="1"/>
        <v>0.23786901992724863</v>
      </c>
    </row>
    <row r="73" spans="1:6" x14ac:dyDescent="0.3">
      <c r="A73" s="6487" t="s">
        <v>115</v>
      </c>
      <c r="B73" s="6488" t="s">
        <v>116</v>
      </c>
      <c r="C73" s="6489">
        <v>0</v>
      </c>
      <c r="D73" s="6490">
        <v>0</v>
      </c>
      <c r="E73" s="6491">
        <f t="shared" si="0"/>
        <v>0</v>
      </c>
      <c r="F73" s="6492">
        <f t="shared" si="1"/>
        <v>0</v>
      </c>
    </row>
    <row r="74" spans="1:6" x14ac:dyDescent="0.3">
      <c r="A74" s="6493" t="s">
        <v>117</v>
      </c>
      <c r="B74" s="6494" t="s">
        <v>118</v>
      </c>
      <c r="C74" s="6495">
        <v>274284</v>
      </c>
      <c r="D74" s="6496">
        <v>276916</v>
      </c>
      <c r="E74" s="6497">
        <f t="shared" si="0"/>
        <v>2632</v>
      </c>
      <c r="F74" s="6498">
        <f t="shared" si="1"/>
        <v>9.5958933076665063E-3</v>
      </c>
    </row>
    <row r="75" spans="1:6" x14ac:dyDescent="0.3">
      <c r="A75" s="6499" t="s">
        <v>119</v>
      </c>
      <c r="B75" s="6500" t="s">
        <v>120</v>
      </c>
      <c r="C75" s="6501">
        <v>0</v>
      </c>
      <c r="D75" s="6502">
        <v>0</v>
      </c>
      <c r="E75" s="6503">
        <f t="shared" si="0"/>
        <v>0</v>
      </c>
      <c r="F75" s="6504">
        <f t="shared" si="1"/>
        <v>0</v>
      </c>
    </row>
    <row r="76" spans="1:6" x14ac:dyDescent="0.3">
      <c r="A76" s="6505" t="s">
        <v>121</v>
      </c>
      <c r="B76" s="6506" t="s">
        <v>122</v>
      </c>
      <c r="C76" s="6507">
        <v>0</v>
      </c>
      <c r="D76" s="6508">
        <v>0</v>
      </c>
      <c r="E76" s="6509">
        <f t="shared" si="0"/>
        <v>0</v>
      </c>
      <c r="F76" s="6510">
        <f t="shared" si="1"/>
        <v>0</v>
      </c>
    </row>
    <row r="77" spans="1:6" x14ac:dyDescent="0.3">
      <c r="A77" s="6511" t="s">
        <v>123</v>
      </c>
      <c r="B77" s="6512" t="s">
        <v>124</v>
      </c>
      <c r="C77" s="6513">
        <v>2838658</v>
      </c>
      <c r="D77" s="6514">
        <v>1831405</v>
      </c>
      <c r="E77" s="6515">
        <f t="shared" si="0"/>
        <v>-1007253</v>
      </c>
      <c r="F77" s="6516">
        <f t="shared" si="1"/>
        <v>-0.35483422095934064</v>
      </c>
    </row>
    <row r="78" spans="1:6" x14ac:dyDescent="0.3">
      <c r="A78" s="6517"/>
      <c r="B78" s="6518" t="s">
        <v>125</v>
      </c>
      <c r="C78" s="6519">
        <f>SUM(C38:C77)</f>
        <v>103169801</v>
      </c>
      <c r="D78" s="6520">
        <f>SUM(D38:D77)</f>
        <v>123450495</v>
      </c>
      <c r="E78" s="6521">
        <f t="shared" si="0"/>
        <v>20280694</v>
      </c>
      <c r="F78" s="6522">
        <f t="shared" si="1"/>
        <v>0.19657587591934969</v>
      </c>
    </row>
    <row r="80" spans="1:6" x14ac:dyDescent="0.3">
      <c r="A80" s="6523"/>
      <c r="B80" s="6524" t="s">
        <v>126</v>
      </c>
      <c r="C80" s="6525">
        <f>C14+C21+C26+C32+C35+C78</f>
        <v>272100608</v>
      </c>
      <c r="D80" s="6526">
        <f>D14+D21+D26+D32+D35+D78</f>
        <v>308490401</v>
      </c>
      <c r="E80" s="6527">
        <f>D80 - C80</f>
        <v>36389793</v>
      </c>
      <c r="F80" s="6528">
        <f>IF(C80 = 0, 0, E80 / C80)</f>
        <v>0.13373653689153095</v>
      </c>
    </row>
  </sheetData>
  <mergeCells count="5">
    <mergeCell ref="A1:F1"/>
    <mergeCell ref="A2:F2"/>
    <mergeCell ref="A3:F3"/>
    <mergeCell ref="A4:F4"/>
    <mergeCell ref="A5:F5"/>
  </mergeCells>
  <pageMargins left="0.7" right="0.7" top="0.75" bottom="0.75" header="0.3" footer="0.3"/>
  <pageSetup fitToHeight="999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80"/>
  <sheetViews>
    <sheetView workbookViewId="0"/>
  </sheetViews>
  <sheetFormatPr defaultRowHeight="14.4" x14ac:dyDescent="0.3"/>
  <cols>
    <col min="1" max="1" width="5" customWidth="1" collapsed="1"/>
    <col min="2" max="2" width="50" customWidth="1" collapsed="1"/>
    <col min="3" max="6" width="16" customWidth="1" collapsed="1"/>
  </cols>
  <sheetData>
    <row r="1" spans="1:6" x14ac:dyDescent="0.3">
      <c r="A1" s="11492" t="s">
        <v>142</v>
      </c>
      <c r="B1" s="11426"/>
      <c r="C1" s="11426"/>
      <c r="D1" s="11426"/>
      <c r="E1" s="11426"/>
      <c r="F1" s="11427"/>
    </row>
    <row r="2" spans="1:6" x14ac:dyDescent="0.3">
      <c r="A2" s="11493" t="s">
        <v>1</v>
      </c>
      <c r="B2" s="11426"/>
      <c r="C2" s="11426"/>
      <c r="D2" s="11426"/>
      <c r="E2" s="11426"/>
      <c r="F2" s="11427"/>
    </row>
    <row r="3" spans="1:6" x14ac:dyDescent="0.3">
      <c r="A3" s="11494" t="s">
        <v>2</v>
      </c>
      <c r="B3" s="11426"/>
      <c r="C3" s="11426"/>
      <c r="D3" s="11426"/>
      <c r="E3" s="11426"/>
      <c r="F3" s="11427"/>
    </row>
    <row r="4" spans="1:6" x14ac:dyDescent="0.3">
      <c r="A4" s="11495" t="s">
        <v>3</v>
      </c>
      <c r="B4" s="11426"/>
      <c r="C4" s="11426"/>
      <c r="D4" s="11426"/>
      <c r="E4" s="11426"/>
      <c r="F4" s="11427"/>
    </row>
    <row r="5" spans="1:6" x14ac:dyDescent="0.3">
      <c r="A5" s="11431"/>
      <c r="B5" s="11426"/>
      <c r="C5" s="11426"/>
      <c r="D5" s="11426"/>
      <c r="E5" s="11426"/>
      <c r="F5" s="11427"/>
    </row>
    <row r="6" spans="1:6" x14ac:dyDescent="0.3">
      <c r="A6" s="6529" t="s">
        <v>4</v>
      </c>
      <c r="B6" s="6530" t="s">
        <v>5</v>
      </c>
      <c r="C6" s="6531" t="s">
        <v>6</v>
      </c>
      <c r="D6" s="6532" t="s">
        <v>7</v>
      </c>
      <c r="E6" s="6533" t="s">
        <v>8</v>
      </c>
      <c r="F6" s="6534" t="s">
        <v>9</v>
      </c>
    </row>
    <row r="7" spans="1:6" ht="28.8" x14ac:dyDescent="0.3">
      <c r="A7" s="6535" t="s">
        <v>10</v>
      </c>
      <c r="B7" s="6536" t="s">
        <v>11</v>
      </c>
      <c r="C7" s="6537" t="s">
        <v>12</v>
      </c>
      <c r="D7" s="6538" t="s">
        <v>13</v>
      </c>
      <c r="E7" s="6539" t="s">
        <v>14</v>
      </c>
      <c r="F7" s="6540" t="s">
        <v>15</v>
      </c>
    </row>
    <row r="9" spans="1:6" x14ac:dyDescent="0.3">
      <c r="A9" s="6541" t="s">
        <v>16</v>
      </c>
      <c r="B9" s="6542" t="s">
        <v>17</v>
      </c>
      <c r="C9" s="6543"/>
      <c r="D9" s="6544"/>
      <c r="E9" s="6545"/>
      <c r="F9" s="6546"/>
    </row>
    <row r="10" spans="1:6" x14ac:dyDescent="0.3">
      <c r="A10" s="6547" t="s">
        <v>18</v>
      </c>
      <c r="B10" s="6548" t="s">
        <v>19</v>
      </c>
      <c r="C10" s="6549">
        <v>8452766</v>
      </c>
      <c r="D10" s="6550">
        <v>0</v>
      </c>
      <c r="E10" s="6551">
        <f>D10-C10</f>
        <v>-8452766</v>
      </c>
      <c r="F10" s="6552">
        <f>IF(C10 = 0, 0, E10 / C10)</f>
        <v>-1</v>
      </c>
    </row>
    <row r="11" spans="1:6" x14ac:dyDescent="0.3">
      <c r="A11" s="6553" t="s">
        <v>20</v>
      </c>
      <c r="B11" s="6554" t="s">
        <v>21</v>
      </c>
      <c r="C11" s="6555">
        <v>1528096</v>
      </c>
      <c r="D11" s="6556">
        <v>0</v>
      </c>
      <c r="E11" s="6557">
        <f>D11 - C11</f>
        <v>-1528096</v>
      </c>
      <c r="F11" s="6558">
        <f>IF(C11 = 0, 0, E11 / C11)</f>
        <v>-1</v>
      </c>
    </row>
    <row r="12" spans="1:6" x14ac:dyDescent="0.3">
      <c r="A12" s="6559" t="s">
        <v>22</v>
      </c>
      <c r="B12" s="6560" t="s">
        <v>23</v>
      </c>
      <c r="C12" s="6561">
        <v>3685426</v>
      </c>
      <c r="D12" s="6562">
        <v>0</v>
      </c>
      <c r="E12" s="6563">
        <f>D12 - C12</f>
        <v>-3685426</v>
      </c>
      <c r="F12" s="6564">
        <f>IF(C12 = 0, 0, E12 / C12)</f>
        <v>-1</v>
      </c>
    </row>
    <row r="13" spans="1:6" x14ac:dyDescent="0.3">
      <c r="A13" s="6565" t="s">
        <v>24</v>
      </c>
      <c r="B13" s="6566" t="s">
        <v>25</v>
      </c>
      <c r="C13" s="6567">
        <v>5371773</v>
      </c>
      <c r="D13" s="6568">
        <v>0</v>
      </c>
      <c r="E13" s="6569">
        <f>D13 - C13</f>
        <v>-5371773</v>
      </c>
      <c r="F13" s="6570">
        <f>IF(C13 = 0, 0, E13 / C13)</f>
        <v>-1</v>
      </c>
    </row>
    <row r="14" spans="1:6" x14ac:dyDescent="0.3">
      <c r="A14" s="6571"/>
      <c r="B14" s="6572" t="s">
        <v>26</v>
      </c>
      <c r="C14" s="6573">
        <f>SUM(C10:C13)</f>
        <v>19038061</v>
      </c>
      <c r="D14" s="6574">
        <f>SUM(D10:D13)</f>
        <v>0</v>
      </c>
      <c r="E14" s="6575">
        <f>D14 - C14</f>
        <v>-19038061</v>
      </c>
      <c r="F14" s="6576">
        <f>IF(C14 = 0, 0, E14 / C14)</f>
        <v>-1</v>
      </c>
    </row>
    <row r="16" spans="1:6" x14ac:dyDescent="0.3">
      <c r="A16" s="6577" t="s">
        <v>27</v>
      </c>
      <c r="B16" s="6578" t="s">
        <v>28</v>
      </c>
      <c r="C16" s="6579"/>
      <c r="D16" s="6580"/>
      <c r="E16" s="6581"/>
      <c r="F16" s="6582"/>
    </row>
    <row r="17" spans="1:6" x14ac:dyDescent="0.3">
      <c r="A17" s="6583" t="s">
        <v>18</v>
      </c>
      <c r="B17" s="6584" t="s">
        <v>29</v>
      </c>
      <c r="C17" s="6585">
        <v>2554426</v>
      </c>
      <c r="D17" s="6586">
        <v>0</v>
      </c>
      <c r="E17" s="6587">
        <f>D17 - C17</f>
        <v>-2554426</v>
      </c>
      <c r="F17" s="6588">
        <f>IF(C17 = 0, 0, E17 / C17)</f>
        <v>-1</v>
      </c>
    </row>
    <row r="18" spans="1:6" x14ac:dyDescent="0.3">
      <c r="A18" s="6589" t="s">
        <v>20</v>
      </c>
      <c r="B18" s="6590" t="s">
        <v>30</v>
      </c>
      <c r="C18" s="6591">
        <v>198958</v>
      </c>
      <c r="D18" s="6592">
        <v>0</v>
      </c>
      <c r="E18" s="6593">
        <f>D18 - C18</f>
        <v>-198958</v>
      </c>
      <c r="F18" s="6594">
        <f>IF(C18 = 0, 0, E18 / C18)</f>
        <v>-1</v>
      </c>
    </row>
    <row r="19" spans="1:6" x14ac:dyDescent="0.3">
      <c r="A19" s="6595" t="s">
        <v>22</v>
      </c>
      <c r="B19" s="6596" t="s">
        <v>31</v>
      </c>
      <c r="C19" s="6597">
        <v>1113736</v>
      </c>
      <c r="D19" s="6598">
        <v>0</v>
      </c>
      <c r="E19" s="6599">
        <f>D19 - C19</f>
        <v>-1113736</v>
      </c>
      <c r="F19" s="6600">
        <f>IF(C19 = 0, 0, E19 / C19)</f>
        <v>-1</v>
      </c>
    </row>
    <row r="20" spans="1:6" x14ac:dyDescent="0.3">
      <c r="A20" s="6601" t="s">
        <v>24</v>
      </c>
      <c r="B20" s="6602" t="s">
        <v>32</v>
      </c>
      <c r="C20" s="6603">
        <v>1604512</v>
      </c>
      <c r="D20" s="6604">
        <v>0</v>
      </c>
      <c r="E20" s="6605">
        <f>D20 - C20</f>
        <v>-1604512</v>
      </c>
      <c r="F20" s="6606">
        <f>IF(C20 = 0, 0, E20 / C20)</f>
        <v>-1</v>
      </c>
    </row>
    <row r="21" spans="1:6" x14ac:dyDescent="0.3">
      <c r="A21" s="6607"/>
      <c r="B21" s="6608" t="s">
        <v>33</v>
      </c>
      <c r="C21" s="6609">
        <f>SUM(C17:C20)</f>
        <v>5471632</v>
      </c>
      <c r="D21" s="6610">
        <f>SUM(D17:D20)</f>
        <v>0</v>
      </c>
      <c r="E21" s="6611">
        <f>D21 - C21</f>
        <v>-5471632</v>
      </c>
      <c r="F21" s="6612">
        <f>IF(C21 = 0, 0, E21 / C21)</f>
        <v>-1</v>
      </c>
    </row>
    <row r="23" spans="1:6" x14ac:dyDescent="0.3">
      <c r="A23" s="6613" t="s">
        <v>34</v>
      </c>
      <c r="B23" s="6614" t="s">
        <v>35</v>
      </c>
      <c r="C23" s="6615"/>
      <c r="D23" s="6616"/>
      <c r="E23" s="6617"/>
      <c r="F23" s="6618"/>
    </row>
    <row r="24" spans="1:6" x14ac:dyDescent="0.3">
      <c r="A24" s="6619" t="s">
        <v>18</v>
      </c>
      <c r="B24" s="6620" t="s">
        <v>36</v>
      </c>
      <c r="C24" s="6621">
        <v>3573513</v>
      </c>
      <c r="D24" s="6622">
        <v>0</v>
      </c>
      <c r="E24" s="6623">
        <f>D24 - C24</f>
        <v>-3573513</v>
      </c>
      <c r="F24" s="6624">
        <f>IF(C24 = 0, 0, E24 / C24)</f>
        <v>-1</v>
      </c>
    </row>
    <row r="25" spans="1:6" x14ac:dyDescent="0.3">
      <c r="A25" s="6625" t="s">
        <v>20</v>
      </c>
      <c r="B25" s="6626" t="s">
        <v>37</v>
      </c>
      <c r="C25" s="6627">
        <v>1387411</v>
      </c>
      <c r="D25" s="6628">
        <v>0</v>
      </c>
      <c r="E25" s="6629">
        <f>D25 - C25</f>
        <v>-1387411</v>
      </c>
      <c r="F25" s="6630">
        <f>IF(C25 = 0, 0, E25 / C25)</f>
        <v>-1</v>
      </c>
    </row>
    <row r="26" spans="1:6" x14ac:dyDescent="0.3">
      <c r="A26" s="6631"/>
      <c r="B26" s="6632" t="s">
        <v>38</v>
      </c>
      <c r="C26" s="6633">
        <f>SUM(C24:C25)</f>
        <v>4960924</v>
      </c>
      <c r="D26" s="6634">
        <f>SUM(D24:D25)</f>
        <v>0</v>
      </c>
      <c r="E26" s="6635">
        <f>D26 - C26</f>
        <v>-4960924</v>
      </c>
      <c r="F26" s="6636">
        <f>IF(C26 = 0, 0, E26 / C26)</f>
        <v>-1</v>
      </c>
    </row>
    <row r="28" spans="1:6" x14ac:dyDescent="0.3">
      <c r="A28" s="6637" t="s">
        <v>39</v>
      </c>
      <c r="B28" s="6638" t="s">
        <v>40</v>
      </c>
      <c r="C28" s="6639"/>
      <c r="D28" s="6640"/>
      <c r="E28" s="6641"/>
      <c r="F28" s="6642"/>
    </row>
    <row r="29" spans="1:6" x14ac:dyDescent="0.3">
      <c r="A29" s="6643" t="s">
        <v>18</v>
      </c>
      <c r="B29" s="6644" t="s">
        <v>41</v>
      </c>
      <c r="C29" s="6645">
        <v>503684</v>
      </c>
      <c r="D29" s="6646">
        <v>0</v>
      </c>
      <c r="E29" s="6647">
        <f>D29 - C29</f>
        <v>-503684</v>
      </c>
      <c r="F29" s="6648">
        <f>IF(C29 = 0, 0, E29 / C29)</f>
        <v>-1</v>
      </c>
    </row>
    <row r="30" spans="1:6" x14ac:dyDescent="0.3">
      <c r="A30" s="6649" t="s">
        <v>20</v>
      </c>
      <c r="B30" s="6650" t="s">
        <v>42</v>
      </c>
      <c r="C30" s="6651">
        <v>176721</v>
      </c>
      <c r="D30" s="6652">
        <v>0</v>
      </c>
      <c r="E30" s="6653">
        <f>D30 - C30</f>
        <v>-176721</v>
      </c>
      <c r="F30" s="6654">
        <f>IF(C30 = 0, 0, E30 / C30)</f>
        <v>-1</v>
      </c>
    </row>
    <row r="31" spans="1:6" x14ac:dyDescent="0.3">
      <c r="A31" s="6655" t="s">
        <v>22</v>
      </c>
      <c r="B31" s="6656" t="s">
        <v>43</v>
      </c>
      <c r="C31" s="6657">
        <v>0</v>
      </c>
      <c r="D31" s="6658">
        <v>0</v>
      </c>
      <c r="E31" s="6659">
        <f>D31 - C31</f>
        <v>0</v>
      </c>
      <c r="F31" s="6660">
        <f>IF(C31 = 0, 0, E31 / C31)</f>
        <v>0</v>
      </c>
    </row>
    <row r="32" spans="1:6" x14ac:dyDescent="0.3">
      <c r="A32" s="6661"/>
      <c r="B32" s="6662" t="s">
        <v>44</v>
      </c>
      <c r="C32" s="6663">
        <f>SUM(C29:C31)</f>
        <v>680405</v>
      </c>
      <c r="D32" s="6664">
        <f>SUM(D29:D31)</f>
        <v>0</v>
      </c>
      <c r="E32" s="6665">
        <f>D32 - C32</f>
        <v>-680405</v>
      </c>
      <c r="F32" s="6666">
        <f>IF(C32 = 0, 0, E32 / C32)</f>
        <v>-1</v>
      </c>
    </row>
    <row r="34" spans="1:6" x14ac:dyDescent="0.3">
      <c r="A34" s="6667" t="s">
        <v>45</v>
      </c>
      <c r="B34" s="6668" t="s">
        <v>46</v>
      </c>
      <c r="C34" s="6669"/>
      <c r="D34" s="6670"/>
      <c r="E34" s="6671"/>
      <c r="F34" s="6672"/>
    </row>
    <row r="35" spans="1:6" x14ac:dyDescent="0.3">
      <c r="A35" s="6673" t="s">
        <v>18</v>
      </c>
      <c r="B35" s="6674" t="s">
        <v>46</v>
      </c>
      <c r="C35" s="6675">
        <v>60401</v>
      </c>
      <c r="D35" s="6676">
        <v>0</v>
      </c>
      <c r="E35" s="6677">
        <f>D35 - C35</f>
        <v>-60401</v>
      </c>
      <c r="F35" s="6678">
        <f>IF(C35 = 0, 0, E35 / C35)</f>
        <v>-1</v>
      </c>
    </row>
    <row r="37" spans="1:6" x14ac:dyDescent="0.3">
      <c r="A37" s="6679" t="s">
        <v>47</v>
      </c>
      <c r="B37" s="6680" t="s">
        <v>48</v>
      </c>
      <c r="C37" s="6681"/>
      <c r="D37" s="6682"/>
      <c r="E37" s="6683"/>
      <c r="F37" s="6684"/>
    </row>
    <row r="38" spans="1:6" x14ac:dyDescent="0.3">
      <c r="A38" s="6685" t="s">
        <v>18</v>
      </c>
      <c r="B38" s="6686" t="s">
        <v>49</v>
      </c>
      <c r="C38" s="6687">
        <v>466123</v>
      </c>
      <c r="D38" s="6688">
        <v>0</v>
      </c>
      <c r="E38" s="6689">
        <f t="shared" ref="E38:E78" si="0">D38 - C38</f>
        <v>-466123</v>
      </c>
      <c r="F38" s="6690">
        <f t="shared" ref="F38:F78" si="1">IF(C38 = 0, 0, E38 / C38)</f>
        <v>-1</v>
      </c>
    </row>
    <row r="39" spans="1:6" x14ac:dyDescent="0.3">
      <c r="A39" s="6691" t="s">
        <v>20</v>
      </c>
      <c r="B39" s="6692" t="s">
        <v>50</v>
      </c>
      <c r="C39" s="6693">
        <v>841561</v>
      </c>
      <c r="D39" s="6694">
        <v>0</v>
      </c>
      <c r="E39" s="6695">
        <f t="shared" si="0"/>
        <v>-841561</v>
      </c>
      <c r="F39" s="6696">
        <f t="shared" si="1"/>
        <v>-1</v>
      </c>
    </row>
    <row r="40" spans="1:6" x14ac:dyDescent="0.3">
      <c r="A40" s="6697" t="s">
        <v>22</v>
      </c>
      <c r="B40" s="6698" t="s">
        <v>51</v>
      </c>
      <c r="C40" s="6699">
        <v>210655</v>
      </c>
      <c r="D40" s="6700">
        <v>0</v>
      </c>
      <c r="E40" s="6701">
        <f t="shared" si="0"/>
        <v>-210655</v>
      </c>
      <c r="F40" s="6702">
        <f t="shared" si="1"/>
        <v>-1</v>
      </c>
    </row>
    <row r="41" spans="1:6" x14ac:dyDescent="0.3">
      <c r="A41" s="6703" t="s">
        <v>24</v>
      </c>
      <c r="B41" s="6704" t="s">
        <v>52</v>
      </c>
      <c r="C41" s="6705">
        <v>26664</v>
      </c>
      <c r="D41" s="6706">
        <v>0</v>
      </c>
      <c r="E41" s="6707">
        <f t="shared" si="0"/>
        <v>-26664</v>
      </c>
      <c r="F41" s="6708">
        <f t="shared" si="1"/>
        <v>-1</v>
      </c>
    </row>
    <row r="42" spans="1:6" x14ac:dyDescent="0.3">
      <c r="A42" s="6709" t="s">
        <v>53</v>
      </c>
      <c r="B42" s="6710" t="s">
        <v>54</v>
      </c>
      <c r="C42" s="6711">
        <v>84484</v>
      </c>
      <c r="D42" s="6712">
        <v>0</v>
      </c>
      <c r="E42" s="6713">
        <f t="shared" si="0"/>
        <v>-84484</v>
      </c>
      <c r="F42" s="6714">
        <f t="shared" si="1"/>
        <v>-1</v>
      </c>
    </row>
    <row r="43" spans="1:6" x14ac:dyDescent="0.3">
      <c r="A43" s="6715" t="s">
        <v>55</v>
      </c>
      <c r="B43" s="6716" t="s">
        <v>56</v>
      </c>
      <c r="C43" s="6717">
        <v>208350</v>
      </c>
      <c r="D43" s="6718">
        <v>0</v>
      </c>
      <c r="E43" s="6719">
        <f t="shared" si="0"/>
        <v>-208350</v>
      </c>
      <c r="F43" s="6720">
        <f t="shared" si="1"/>
        <v>-1</v>
      </c>
    </row>
    <row r="44" spans="1:6" x14ac:dyDescent="0.3">
      <c r="A44" s="6721" t="s">
        <v>57</v>
      </c>
      <c r="B44" s="6722" t="s">
        <v>58</v>
      </c>
      <c r="C44" s="6723">
        <v>2730</v>
      </c>
      <c r="D44" s="6724">
        <v>0</v>
      </c>
      <c r="E44" s="6725">
        <f t="shared" si="0"/>
        <v>-2730</v>
      </c>
      <c r="F44" s="6726">
        <f t="shared" si="1"/>
        <v>-1</v>
      </c>
    </row>
    <row r="45" spans="1:6" x14ac:dyDescent="0.3">
      <c r="A45" s="6727" t="s">
        <v>59</v>
      </c>
      <c r="B45" s="6728" t="s">
        <v>60</v>
      </c>
      <c r="C45" s="6729">
        <v>596706</v>
      </c>
      <c r="D45" s="6730">
        <v>0</v>
      </c>
      <c r="E45" s="6731">
        <f t="shared" si="0"/>
        <v>-596706</v>
      </c>
      <c r="F45" s="6732">
        <f t="shared" si="1"/>
        <v>-1</v>
      </c>
    </row>
    <row r="46" spans="1:6" x14ac:dyDescent="0.3">
      <c r="A46" s="6733" t="s">
        <v>61</v>
      </c>
      <c r="B46" s="6734" t="s">
        <v>62</v>
      </c>
      <c r="C46" s="6735">
        <v>49986</v>
      </c>
      <c r="D46" s="6736">
        <v>0</v>
      </c>
      <c r="E46" s="6737">
        <f t="shared" si="0"/>
        <v>-49986</v>
      </c>
      <c r="F46" s="6738">
        <f t="shared" si="1"/>
        <v>-1</v>
      </c>
    </row>
    <row r="47" spans="1:6" x14ac:dyDescent="0.3">
      <c r="A47" s="6739" t="s">
        <v>63</v>
      </c>
      <c r="B47" s="6740" t="s">
        <v>64</v>
      </c>
      <c r="C47" s="6741">
        <v>60951</v>
      </c>
      <c r="D47" s="6742">
        <v>0</v>
      </c>
      <c r="E47" s="6743">
        <f t="shared" si="0"/>
        <v>-60951</v>
      </c>
      <c r="F47" s="6744">
        <f t="shared" si="1"/>
        <v>-1</v>
      </c>
    </row>
    <row r="48" spans="1:6" x14ac:dyDescent="0.3">
      <c r="A48" s="6745" t="s">
        <v>65</v>
      </c>
      <c r="B48" s="6746" t="s">
        <v>66</v>
      </c>
      <c r="C48" s="6747">
        <v>1441372</v>
      </c>
      <c r="D48" s="6748">
        <v>0</v>
      </c>
      <c r="E48" s="6749">
        <f t="shared" si="0"/>
        <v>-1441372</v>
      </c>
      <c r="F48" s="6750">
        <f t="shared" si="1"/>
        <v>-1</v>
      </c>
    </row>
    <row r="49" spans="1:6" x14ac:dyDescent="0.3">
      <c r="A49" s="6751" t="s">
        <v>67</v>
      </c>
      <c r="B49" s="6752" t="s">
        <v>68</v>
      </c>
      <c r="C49" s="6753">
        <v>157615</v>
      </c>
      <c r="D49" s="6754">
        <v>0</v>
      </c>
      <c r="E49" s="6755">
        <f t="shared" si="0"/>
        <v>-157615</v>
      </c>
      <c r="F49" s="6756">
        <f t="shared" si="1"/>
        <v>-1</v>
      </c>
    </row>
    <row r="50" spans="1:6" x14ac:dyDescent="0.3">
      <c r="A50" s="6757" t="s">
        <v>69</v>
      </c>
      <c r="B50" s="6758" t="s">
        <v>70</v>
      </c>
      <c r="C50" s="6759">
        <v>383431</v>
      </c>
      <c r="D50" s="6760">
        <v>0</v>
      </c>
      <c r="E50" s="6761">
        <f t="shared" si="0"/>
        <v>-383431</v>
      </c>
      <c r="F50" s="6762">
        <f t="shared" si="1"/>
        <v>-1</v>
      </c>
    </row>
    <row r="51" spans="1:6" x14ac:dyDescent="0.3">
      <c r="A51" s="6763" t="s">
        <v>71</v>
      </c>
      <c r="B51" s="6764" t="s">
        <v>72</v>
      </c>
      <c r="C51" s="6765">
        <v>5622345</v>
      </c>
      <c r="D51" s="6766">
        <v>0</v>
      </c>
      <c r="E51" s="6767">
        <f t="shared" si="0"/>
        <v>-5622345</v>
      </c>
      <c r="F51" s="6768">
        <f t="shared" si="1"/>
        <v>-1</v>
      </c>
    </row>
    <row r="52" spans="1:6" x14ac:dyDescent="0.3">
      <c r="A52" s="6769" t="s">
        <v>73</v>
      </c>
      <c r="B52" s="6770" t="s">
        <v>74</v>
      </c>
      <c r="C52" s="6771">
        <v>170559</v>
      </c>
      <c r="D52" s="6772">
        <v>0</v>
      </c>
      <c r="E52" s="6773">
        <f t="shared" si="0"/>
        <v>-170559</v>
      </c>
      <c r="F52" s="6774">
        <f t="shared" si="1"/>
        <v>-1</v>
      </c>
    </row>
    <row r="53" spans="1:6" x14ac:dyDescent="0.3">
      <c r="A53" s="6775" t="s">
        <v>75</v>
      </c>
      <c r="B53" s="6776" t="s">
        <v>76</v>
      </c>
      <c r="C53" s="6777">
        <v>34890</v>
      </c>
      <c r="D53" s="6778">
        <v>0</v>
      </c>
      <c r="E53" s="6779">
        <f t="shared" si="0"/>
        <v>-34890</v>
      </c>
      <c r="F53" s="6780">
        <f t="shared" si="1"/>
        <v>-1</v>
      </c>
    </row>
    <row r="54" spans="1:6" x14ac:dyDescent="0.3">
      <c r="A54" s="6781" t="s">
        <v>77</v>
      </c>
      <c r="B54" s="6782" t="s">
        <v>78</v>
      </c>
      <c r="C54" s="6783">
        <v>77883</v>
      </c>
      <c r="D54" s="6784">
        <v>0</v>
      </c>
      <c r="E54" s="6785">
        <f t="shared" si="0"/>
        <v>-77883</v>
      </c>
      <c r="F54" s="6786">
        <f t="shared" si="1"/>
        <v>-1</v>
      </c>
    </row>
    <row r="55" spans="1:6" x14ac:dyDescent="0.3">
      <c r="A55" s="6787" t="s">
        <v>79</v>
      </c>
      <c r="B55" s="6788" t="s">
        <v>80</v>
      </c>
      <c r="C55" s="6789">
        <v>146614</v>
      </c>
      <c r="D55" s="6790">
        <v>0</v>
      </c>
      <c r="E55" s="6791">
        <f t="shared" si="0"/>
        <v>-146614</v>
      </c>
      <c r="F55" s="6792">
        <f t="shared" si="1"/>
        <v>-1</v>
      </c>
    </row>
    <row r="56" spans="1:6" x14ac:dyDescent="0.3">
      <c r="A56" s="6793" t="s">
        <v>81</v>
      </c>
      <c r="B56" s="6794" t="s">
        <v>82</v>
      </c>
      <c r="C56" s="6795">
        <v>586674</v>
      </c>
      <c r="D56" s="6796">
        <v>0</v>
      </c>
      <c r="E56" s="6797">
        <f t="shared" si="0"/>
        <v>-586674</v>
      </c>
      <c r="F56" s="6798">
        <f t="shared" si="1"/>
        <v>-1</v>
      </c>
    </row>
    <row r="57" spans="1:6" x14ac:dyDescent="0.3">
      <c r="A57" s="6799" t="s">
        <v>83</v>
      </c>
      <c r="B57" s="6800" t="s">
        <v>84</v>
      </c>
      <c r="C57" s="6801">
        <v>8562</v>
      </c>
      <c r="D57" s="6802">
        <v>0</v>
      </c>
      <c r="E57" s="6803">
        <f t="shared" si="0"/>
        <v>-8562</v>
      </c>
      <c r="F57" s="6804">
        <f t="shared" si="1"/>
        <v>-1</v>
      </c>
    </row>
    <row r="58" spans="1:6" x14ac:dyDescent="0.3">
      <c r="A58" s="6805" t="s">
        <v>85</v>
      </c>
      <c r="B58" s="6806" t="s">
        <v>86</v>
      </c>
      <c r="C58" s="6807">
        <v>395</v>
      </c>
      <c r="D58" s="6808">
        <v>0</v>
      </c>
      <c r="E58" s="6809">
        <f t="shared" si="0"/>
        <v>-395</v>
      </c>
      <c r="F58" s="6810">
        <f t="shared" si="1"/>
        <v>-1</v>
      </c>
    </row>
    <row r="59" spans="1:6" x14ac:dyDescent="0.3">
      <c r="A59" s="6811" t="s">
        <v>87</v>
      </c>
      <c r="B59" s="6812" t="s">
        <v>88</v>
      </c>
      <c r="C59" s="6813">
        <v>0</v>
      </c>
      <c r="D59" s="6814">
        <v>0</v>
      </c>
      <c r="E59" s="6815">
        <f t="shared" si="0"/>
        <v>0</v>
      </c>
      <c r="F59" s="6816">
        <f t="shared" si="1"/>
        <v>0</v>
      </c>
    </row>
    <row r="60" spans="1:6" x14ac:dyDescent="0.3">
      <c r="A60" s="6817" t="s">
        <v>89</v>
      </c>
      <c r="B60" s="6818" t="s">
        <v>90</v>
      </c>
      <c r="C60" s="6819">
        <v>0</v>
      </c>
      <c r="D60" s="6820">
        <v>0</v>
      </c>
      <c r="E60" s="6821">
        <f t="shared" si="0"/>
        <v>0</v>
      </c>
      <c r="F60" s="6822">
        <f t="shared" si="1"/>
        <v>0</v>
      </c>
    </row>
    <row r="61" spans="1:6" x14ac:dyDescent="0.3">
      <c r="A61" s="6823" t="s">
        <v>91</v>
      </c>
      <c r="B61" s="6824" t="s">
        <v>92</v>
      </c>
      <c r="C61" s="6825">
        <v>172195</v>
      </c>
      <c r="D61" s="6826">
        <v>0</v>
      </c>
      <c r="E61" s="6827">
        <f t="shared" si="0"/>
        <v>-172195</v>
      </c>
      <c r="F61" s="6828">
        <f t="shared" si="1"/>
        <v>-1</v>
      </c>
    </row>
    <row r="62" spans="1:6" x14ac:dyDescent="0.3">
      <c r="A62" s="6829" t="s">
        <v>93</v>
      </c>
      <c r="B62" s="6830" t="s">
        <v>94</v>
      </c>
      <c r="C62" s="6831">
        <v>210044</v>
      </c>
      <c r="D62" s="6832">
        <v>0</v>
      </c>
      <c r="E62" s="6833">
        <f t="shared" si="0"/>
        <v>-210044</v>
      </c>
      <c r="F62" s="6834">
        <f t="shared" si="1"/>
        <v>-1</v>
      </c>
    </row>
    <row r="63" spans="1:6" x14ac:dyDescent="0.3">
      <c r="A63" s="6835" t="s">
        <v>95</v>
      </c>
      <c r="B63" s="6836" t="s">
        <v>96</v>
      </c>
      <c r="C63" s="6837">
        <v>33242</v>
      </c>
      <c r="D63" s="6838">
        <v>0</v>
      </c>
      <c r="E63" s="6839">
        <f t="shared" si="0"/>
        <v>-33242</v>
      </c>
      <c r="F63" s="6840">
        <f t="shared" si="1"/>
        <v>-1</v>
      </c>
    </row>
    <row r="64" spans="1:6" x14ac:dyDescent="0.3">
      <c r="A64" s="6841" t="s">
        <v>97</v>
      </c>
      <c r="B64" s="6842" t="s">
        <v>98</v>
      </c>
      <c r="C64" s="6843">
        <v>8987</v>
      </c>
      <c r="D64" s="6844">
        <v>0</v>
      </c>
      <c r="E64" s="6845">
        <f t="shared" si="0"/>
        <v>-8987</v>
      </c>
      <c r="F64" s="6846">
        <f t="shared" si="1"/>
        <v>-1</v>
      </c>
    </row>
    <row r="65" spans="1:6" x14ac:dyDescent="0.3">
      <c r="A65" s="6847" t="s">
        <v>99</v>
      </c>
      <c r="B65" s="6848" t="s">
        <v>100</v>
      </c>
      <c r="C65" s="6849">
        <v>0</v>
      </c>
      <c r="D65" s="6850">
        <v>0</v>
      </c>
      <c r="E65" s="6851">
        <f t="shared" si="0"/>
        <v>0</v>
      </c>
      <c r="F65" s="6852">
        <f t="shared" si="1"/>
        <v>0</v>
      </c>
    </row>
    <row r="66" spans="1:6" x14ac:dyDescent="0.3">
      <c r="A66" s="6853" t="s">
        <v>101</v>
      </c>
      <c r="B66" s="6854" t="s">
        <v>102</v>
      </c>
      <c r="C66" s="6855">
        <v>305899</v>
      </c>
      <c r="D66" s="6856">
        <v>0</v>
      </c>
      <c r="E66" s="6857">
        <f t="shared" si="0"/>
        <v>-305899</v>
      </c>
      <c r="F66" s="6858">
        <f t="shared" si="1"/>
        <v>-1</v>
      </c>
    </row>
    <row r="67" spans="1:6" x14ac:dyDescent="0.3">
      <c r="A67" s="6859" t="s">
        <v>103</v>
      </c>
      <c r="B67" s="6860" t="s">
        <v>104</v>
      </c>
      <c r="C67" s="6861">
        <v>16302</v>
      </c>
      <c r="D67" s="6862">
        <v>0</v>
      </c>
      <c r="E67" s="6863">
        <f t="shared" si="0"/>
        <v>-16302</v>
      </c>
      <c r="F67" s="6864">
        <f t="shared" si="1"/>
        <v>-1</v>
      </c>
    </row>
    <row r="68" spans="1:6" x14ac:dyDescent="0.3">
      <c r="A68" s="6865" t="s">
        <v>105</v>
      </c>
      <c r="B68" s="6866" t="s">
        <v>106</v>
      </c>
      <c r="C68" s="6867">
        <v>330501</v>
      </c>
      <c r="D68" s="6868">
        <v>0</v>
      </c>
      <c r="E68" s="6869">
        <f t="shared" si="0"/>
        <v>-330501</v>
      </c>
      <c r="F68" s="6870">
        <f t="shared" si="1"/>
        <v>-1</v>
      </c>
    </row>
    <row r="69" spans="1:6" x14ac:dyDescent="0.3">
      <c r="A69" s="6871" t="s">
        <v>107</v>
      </c>
      <c r="B69" s="6872" t="s">
        <v>108</v>
      </c>
      <c r="C69" s="6873">
        <v>253692</v>
      </c>
      <c r="D69" s="6874">
        <v>0</v>
      </c>
      <c r="E69" s="6875">
        <f t="shared" si="0"/>
        <v>-253692</v>
      </c>
      <c r="F69" s="6876">
        <f t="shared" si="1"/>
        <v>-1</v>
      </c>
    </row>
    <row r="70" spans="1:6" x14ac:dyDescent="0.3">
      <c r="A70" s="6877" t="s">
        <v>109</v>
      </c>
      <c r="B70" s="6878" t="s">
        <v>110</v>
      </c>
      <c r="C70" s="6879">
        <v>173799</v>
      </c>
      <c r="D70" s="6880">
        <v>0</v>
      </c>
      <c r="E70" s="6881">
        <f t="shared" si="0"/>
        <v>-173799</v>
      </c>
      <c r="F70" s="6882">
        <f t="shared" si="1"/>
        <v>-1</v>
      </c>
    </row>
    <row r="71" spans="1:6" x14ac:dyDescent="0.3">
      <c r="A71" s="6883" t="s">
        <v>111</v>
      </c>
      <c r="B71" s="6884" t="s">
        <v>112</v>
      </c>
      <c r="C71" s="6885">
        <v>28864</v>
      </c>
      <c r="D71" s="6886">
        <v>0</v>
      </c>
      <c r="E71" s="6887">
        <f t="shared" si="0"/>
        <v>-28864</v>
      </c>
      <c r="F71" s="6888">
        <f t="shared" si="1"/>
        <v>-1</v>
      </c>
    </row>
    <row r="72" spans="1:6" x14ac:dyDescent="0.3">
      <c r="A72" s="6889" t="s">
        <v>113</v>
      </c>
      <c r="B72" s="6890" t="s">
        <v>114</v>
      </c>
      <c r="C72" s="6891">
        <v>125736</v>
      </c>
      <c r="D72" s="6892">
        <v>0</v>
      </c>
      <c r="E72" s="6893">
        <f t="shared" si="0"/>
        <v>-125736</v>
      </c>
      <c r="F72" s="6894">
        <f t="shared" si="1"/>
        <v>-1</v>
      </c>
    </row>
    <row r="73" spans="1:6" x14ac:dyDescent="0.3">
      <c r="A73" s="6895" t="s">
        <v>115</v>
      </c>
      <c r="B73" s="6896" t="s">
        <v>116</v>
      </c>
      <c r="C73" s="6897">
        <v>471852</v>
      </c>
      <c r="D73" s="6898">
        <v>0</v>
      </c>
      <c r="E73" s="6899">
        <f t="shared" si="0"/>
        <v>-471852</v>
      </c>
      <c r="F73" s="6900">
        <f t="shared" si="1"/>
        <v>-1</v>
      </c>
    </row>
    <row r="74" spans="1:6" x14ac:dyDescent="0.3">
      <c r="A74" s="6901" t="s">
        <v>117</v>
      </c>
      <c r="B74" s="6902" t="s">
        <v>118</v>
      </c>
      <c r="C74" s="6903">
        <v>32708</v>
      </c>
      <c r="D74" s="6904">
        <v>0</v>
      </c>
      <c r="E74" s="6905">
        <f t="shared" si="0"/>
        <v>-32708</v>
      </c>
      <c r="F74" s="6906">
        <f t="shared" si="1"/>
        <v>-1</v>
      </c>
    </row>
    <row r="75" spans="1:6" x14ac:dyDescent="0.3">
      <c r="A75" s="6907" t="s">
        <v>119</v>
      </c>
      <c r="B75" s="6908" t="s">
        <v>120</v>
      </c>
      <c r="C75" s="6909">
        <v>917326</v>
      </c>
      <c r="D75" s="6910">
        <v>0</v>
      </c>
      <c r="E75" s="6911">
        <f t="shared" si="0"/>
        <v>-917326</v>
      </c>
      <c r="F75" s="6912">
        <f t="shared" si="1"/>
        <v>-1</v>
      </c>
    </row>
    <row r="76" spans="1:6" x14ac:dyDescent="0.3">
      <c r="A76" s="6913" t="s">
        <v>121</v>
      </c>
      <c r="B76" s="6914" t="s">
        <v>122</v>
      </c>
      <c r="C76" s="6915">
        <v>939683</v>
      </c>
      <c r="D76" s="6916">
        <v>0</v>
      </c>
      <c r="E76" s="6917">
        <f t="shared" si="0"/>
        <v>-939683</v>
      </c>
      <c r="F76" s="6918">
        <f t="shared" si="1"/>
        <v>-1</v>
      </c>
    </row>
    <row r="77" spans="1:6" x14ac:dyDescent="0.3">
      <c r="A77" s="6919" t="s">
        <v>123</v>
      </c>
      <c r="B77" s="6920" t="s">
        <v>124</v>
      </c>
      <c r="C77" s="6921">
        <v>349267</v>
      </c>
      <c r="D77" s="6922">
        <v>0</v>
      </c>
      <c r="E77" s="6923">
        <f t="shared" si="0"/>
        <v>-349267</v>
      </c>
      <c r="F77" s="6924">
        <f t="shared" si="1"/>
        <v>-1</v>
      </c>
    </row>
    <row r="78" spans="1:6" x14ac:dyDescent="0.3">
      <c r="A78" s="6925"/>
      <c r="B78" s="6926" t="s">
        <v>125</v>
      </c>
      <c r="C78" s="6927">
        <f>SUM(C38:C77)</f>
        <v>15548647</v>
      </c>
      <c r="D78" s="6928">
        <f>SUM(D38:D77)</f>
        <v>0</v>
      </c>
      <c r="E78" s="6929">
        <f t="shared" si="0"/>
        <v>-15548647</v>
      </c>
      <c r="F78" s="6930">
        <f t="shared" si="1"/>
        <v>-1</v>
      </c>
    </row>
    <row r="80" spans="1:6" x14ac:dyDescent="0.3">
      <c r="A80" s="6931"/>
      <c r="B80" s="6932" t="s">
        <v>126</v>
      </c>
      <c r="C80" s="6933">
        <f>C14+C21+C26+C32+C35+C78</f>
        <v>45760070</v>
      </c>
      <c r="D80" s="6934">
        <f>D14+D21+D26+D32+D35+D78</f>
        <v>0</v>
      </c>
      <c r="E80" s="6935">
        <f>D80 - C80</f>
        <v>-45760070</v>
      </c>
      <c r="F80" s="6936">
        <f>IF(C80 = 0, 0, E80 / C80)</f>
        <v>-1</v>
      </c>
    </row>
  </sheetData>
  <mergeCells count="5">
    <mergeCell ref="A1:F1"/>
    <mergeCell ref="A2:F2"/>
    <mergeCell ref="A3:F3"/>
    <mergeCell ref="A4:F4"/>
    <mergeCell ref="A5:F5"/>
  </mergeCells>
  <pageMargins left="0.7" right="0.7" top="0.75" bottom="0.75" header="0.3" footer="0.3"/>
  <pageSetup fitToHeight="999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80"/>
  <sheetViews>
    <sheetView workbookViewId="0"/>
  </sheetViews>
  <sheetFormatPr defaultRowHeight="14.4" x14ac:dyDescent="0.3"/>
  <cols>
    <col min="1" max="1" width="5" customWidth="1" collapsed="1"/>
    <col min="2" max="2" width="50" customWidth="1" collapsed="1"/>
    <col min="3" max="6" width="16" customWidth="1" collapsed="1"/>
  </cols>
  <sheetData>
    <row r="1" spans="1:6" x14ac:dyDescent="0.3">
      <c r="A1" s="11496" t="s">
        <v>143</v>
      </c>
      <c r="B1" s="11426"/>
      <c r="C1" s="11426"/>
      <c r="D1" s="11426"/>
      <c r="E1" s="11426"/>
      <c r="F1" s="11427"/>
    </row>
    <row r="2" spans="1:6" x14ac:dyDescent="0.3">
      <c r="A2" s="11497" t="s">
        <v>1</v>
      </c>
      <c r="B2" s="11426"/>
      <c r="C2" s="11426"/>
      <c r="D2" s="11426"/>
      <c r="E2" s="11426"/>
      <c r="F2" s="11427"/>
    </row>
    <row r="3" spans="1:6" x14ac:dyDescent="0.3">
      <c r="A3" s="11498" t="s">
        <v>2</v>
      </c>
      <c r="B3" s="11426"/>
      <c r="C3" s="11426"/>
      <c r="D3" s="11426"/>
      <c r="E3" s="11426"/>
      <c r="F3" s="11427"/>
    </row>
    <row r="4" spans="1:6" x14ac:dyDescent="0.3">
      <c r="A4" s="11499" t="s">
        <v>3</v>
      </c>
      <c r="B4" s="11426"/>
      <c r="C4" s="11426"/>
      <c r="D4" s="11426"/>
      <c r="E4" s="11426"/>
      <c r="F4" s="11427"/>
    </row>
    <row r="5" spans="1:6" x14ac:dyDescent="0.3">
      <c r="A5" s="11431"/>
      <c r="B5" s="11426"/>
      <c r="C5" s="11426"/>
      <c r="D5" s="11426"/>
      <c r="E5" s="11426"/>
      <c r="F5" s="11427"/>
    </row>
    <row r="6" spans="1:6" x14ac:dyDescent="0.3">
      <c r="A6" s="6937" t="s">
        <v>4</v>
      </c>
      <c r="B6" s="6938" t="s">
        <v>5</v>
      </c>
      <c r="C6" s="6939" t="s">
        <v>6</v>
      </c>
      <c r="D6" s="6940" t="s">
        <v>7</v>
      </c>
      <c r="E6" s="6941" t="s">
        <v>8</v>
      </c>
      <c r="F6" s="6942" t="s">
        <v>9</v>
      </c>
    </row>
    <row r="7" spans="1:6" ht="28.8" x14ac:dyDescent="0.3">
      <c r="A7" s="6943" t="s">
        <v>10</v>
      </c>
      <c r="B7" s="6944" t="s">
        <v>11</v>
      </c>
      <c r="C7" s="6945" t="s">
        <v>12</v>
      </c>
      <c r="D7" s="6946" t="s">
        <v>13</v>
      </c>
      <c r="E7" s="6947" t="s">
        <v>14</v>
      </c>
      <c r="F7" s="6948" t="s">
        <v>15</v>
      </c>
    </row>
    <row r="9" spans="1:6" x14ac:dyDescent="0.3">
      <c r="A9" s="6949" t="s">
        <v>16</v>
      </c>
      <c r="B9" s="6950" t="s">
        <v>17</v>
      </c>
      <c r="C9" s="6951"/>
      <c r="D9" s="6952"/>
      <c r="E9" s="6953"/>
      <c r="F9" s="6954"/>
    </row>
    <row r="10" spans="1:6" x14ac:dyDescent="0.3">
      <c r="A10" s="6955" t="s">
        <v>18</v>
      </c>
      <c r="B10" s="6956" t="s">
        <v>19</v>
      </c>
      <c r="C10" s="6957">
        <v>53141241</v>
      </c>
      <c r="D10" s="6958">
        <v>54466375</v>
      </c>
      <c r="E10" s="6959">
        <f>D10-C10</f>
        <v>1325134</v>
      </c>
      <c r="F10" s="6960">
        <f>IF(C10 = 0, 0, E10 / C10)</f>
        <v>2.4936075542533905E-2</v>
      </c>
    </row>
    <row r="11" spans="1:6" x14ac:dyDescent="0.3">
      <c r="A11" s="6961" t="s">
        <v>20</v>
      </c>
      <c r="B11" s="6962" t="s">
        <v>21</v>
      </c>
      <c r="C11" s="6963">
        <v>6418629</v>
      </c>
      <c r="D11" s="6964">
        <v>6708932</v>
      </c>
      <c r="E11" s="6965">
        <f>D11 - C11</f>
        <v>290303</v>
      </c>
      <c r="F11" s="6966">
        <f>IF(C11 = 0, 0, E11 / C11)</f>
        <v>4.5228194369856867E-2</v>
      </c>
    </row>
    <row r="12" spans="1:6" x14ac:dyDescent="0.3">
      <c r="A12" s="6967" t="s">
        <v>22</v>
      </c>
      <c r="B12" s="6968" t="s">
        <v>23</v>
      </c>
      <c r="C12" s="6969">
        <v>27179280</v>
      </c>
      <c r="D12" s="6970">
        <v>29687860</v>
      </c>
      <c r="E12" s="6971">
        <f>D12 - C12</f>
        <v>2508580</v>
      </c>
      <c r="F12" s="6972">
        <f>IF(C12 = 0, 0, E12 / C12)</f>
        <v>9.2297514871622799E-2</v>
      </c>
    </row>
    <row r="13" spans="1:6" x14ac:dyDescent="0.3">
      <c r="A13" s="6973" t="s">
        <v>24</v>
      </c>
      <c r="B13" s="6974" t="s">
        <v>25</v>
      </c>
      <c r="C13" s="6975">
        <v>38273766</v>
      </c>
      <c r="D13" s="6976">
        <v>22019208</v>
      </c>
      <c r="E13" s="6977">
        <f>D13 - C13</f>
        <v>-16254558</v>
      </c>
      <c r="F13" s="6978">
        <f>IF(C13 = 0, 0, E13 / C13)</f>
        <v>-0.42469188947855302</v>
      </c>
    </row>
    <row r="14" spans="1:6" x14ac:dyDescent="0.3">
      <c r="A14" s="6979"/>
      <c r="B14" s="6980" t="s">
        <v>26</v>
      </c>
      <c r="C14" s="6981">
        <f>SUM(C10:C13)</f>
        <v>125012916</v>
      </c>
      <c r="D14" s="6982">
        <f>SUM(D10:D13)</f>
        <v>112882375</v>
      </c>
      <c r="E14" s="6983">
        <f>D14 - C14</f>
        <v>-12130541</v>
      </c>
      <c r="F14" s="6984">
        <f>IF(C14 = 0, 0, E14 / C14)</f>
        <v>-9.7034301639680173E-2</v>
      </c>
    </row>
    <row r="16" spans="1:6" x14ac:dyDescent="0.3">
      <c r="A16" s="6985" t="s">
        <v>27</v>
      </c>
      <c r="B16" s="6986" t="s">
        <v>28</v>
      </c>
      <c r="C16" s="6987"/>
      <c r="D16" s="6988"/>
      <c r="E16" s="6989"/>
      <c r="F16" s="6990"/>
    </row>
    <row r="17" spans="1:6" x14ac:dyDescent="0.3">
      <c r="A17" s="6991" t="s">
        <v>18</v>
      </c>
      <c r="B17" s="6992" t="s">
        <v>29</v>
      </c>
      <c r="C17" s="6993">
        <v>10318134</v>
      </c>
      <c r="D17" s="6994">
        <v>13380294</v>
      </c>
      <c r="E17" s="6995">
        <f>D17 - C17</f>
        <v>3062160</v>
      </c>
      <c r="F17" s="6996">
        <f>IF(C17 = 0, 0, E17 / C17)</f>
        <v>0.29677459121969146</v>
      </c>
    </row>
    <row r="18" spans="1:6" x14ac:dyDescent="0.3">
      <c r="A18" s="6997" t="s">
        <v>20</v>
      </c>
      <c r="B18" s="6998" t="s">
        <v>30</v>
      </c>
      <c r="C18" s="6999">
        <v>1374181</v>
      </c>
      <c r="D18" s="7000">
        <v>1802073</v>
      </c>
      <c r="E18" s="7001">
        <f>D18 - C18</f>
        <v>427892</v>
      </c>
      <c r="F18" s="7002">
        <f>IF(C18 = 0, 0, E18 / C18)</f>
        <v>0.31137965086113112</v>
      </c>
    </row>
    <row r="19" spans="1:6" x14ac:dyDescent="0.3">
      <c r="A19" s="7003" t="s">
        <v>22</v>
      </c>
      <c r="B19" s="7004" t="s">
        <v>31</v>
      </c>
      <c r="C19" s="7005">
        <v>5497249</v>
      </c>
      <c r="D19" s="7006">
        <v>7437468</v>
      </c>
      <c r="E19" s="7007">
        <f>D19 - C19</f>
        <v>1940219</v>
      </c>
      <c r="F19" s="7008">
        <f>IF(C19 = 0, 0, E19 / C19)</f>
        <v>0.35294362689410647</v>
      </c>
    </row>
    <row r="20" spans="1:6" x14ac:dyDescent="0.3">
      <c r="A20" s="7009" t="s">
        <v>24</v>
      </c>
      <c r="B20" s="7010" t="s">
        <v>32</v>
      </c>
      <c r="C20" s="7011">
        <v>8398579</v>
      </c>
      <c r="D20" s="7012">
        <v>6836873</v>
      </c>
      <c r="E20" s="7013">
        <f>D20 - C20</f>
        <v>-1561706</v>
      </c>
      <c r="F20" s="7014">
        <f>IF(C20 = 0, 0, E20 / C20)</f>
        <v>-0.18594883729735709</v>
      </c>
    </row>
    <row r="21" spans="1:6" x14ac:dyDescent="0.3">
      <c r="A21" s="7015"/>
      <c r="B21" s="7016" t="s">
        <v>33</v>
      </c>
      <c r="C21" s="7017">
        <f>SUM(C17:C20)</f>
        <v>25588143</v>
      </c>
      <c r="D21" s="7018">
        <f>SUM(D17:D20)</f>
        <v>29456708</v>
      </c>
      <c r="E21" s="7019">
        <f>D21 - C21</f>
        <v>3868565</v>
      </c>
      <c r="F21" s="7020">
        <f>IF(C21 = 0, 0, E21 / C21)</f>
        <v>0.15118584416227468</v>
      </c>
    </row>
    <row r="23" spans="1:6" x14ac:dyDescent="0.3">
      <c r="A23" s="7021" t="s">
        <v>34</v>
      </c>
      <c r="B23" s="7022" t="s">
        <v>35</v>
      </c>
      <c r="C23" s="7023"/>
      <c r="D23" s="7024"/>
      <c r="E23" s="7025"/>
      <c r="F23" s="7026"/>
    </row>
    <row r="24" spans="1:6" x14ac:dyDescent="0.3">
      <c r="A24" s="7027" t="s">
        <v>18</v>
      </c>
      <c r="B24" s="7028" t="s">
        <v>36</v>
      </c>
      <c r="C24" s="7029">
        <v>26449891</v>
      </c>
      <c r="D24" s="7030">
        <v>23847675</v>
      </c>
      <c r="E24" s="7031">
        <f>D24 - C24</f>
        <v>-2602216</v>
      </c>
      <c r="F24" s="7032">
        <f>IF(C24 = 0, 0, E24 / C24)</f>
        <v>-9.8382862901022924E-2</v>
      </c>
    </row>
    <row r="25" spans="1:6" x14ac:dyDescent="0.3">
      <c r="A25" s="7033" t="s">
        <v>20</v>
      </c>
      <c r="B25" s="7034" t="s">
        <v>37</v>
      </c>
      <c r="C25" s="7035">
        <v>34720417</v>
      </c>
      <c r="D25" s="7036">
        <v>29524963</v>
      </c>
      <c r="E25" s="7037">
        <f>D25 - C25</f>
        <v>-5195454</v>
      </c>
      <c r="F25" s="7038">
        <f>IF(C25 = 0, 0, E25 / C25)</f>
        <v>-0.14963685487993994</v>
      </c>
    </row>
    <row r="26" spans="1:6" x14ac:dyDescent="0.3">
      <c r="A26" s="7039"/>
      <c r="B26" s="7040" t="s">
        <v>38</v>
      </c>
      <c r="C26" s="7041">
        <f>SUM(C24:C25)</f>
        <v>61170308</v>
      </c>
      <c r="D26" s="7042">
        <f>SUM(D24:D25)</f>
        <v>53372638</v>
      </c>
      <c r="E26" s="7043">
        <f>D26 - C26</f>
        <v>-7797670</v>
      </c>
      <c r="F26" s="7044">
        <f>IF(C26 = 0, 0, E26 / C26)</f>
        <v>-0.12747475458191251</v>
      </c>
    </row>
    <row r="28" spans="1:6" x14ac:dyDescent="0.3">
      <c r="A28" s="7045" t="s">
        <v>39</v>
      </c>
      <c r="B28" s="7046" t="s">
        <v>40</v>
      </c>
      <c r="C28" s="7047"/>
      <c r="D28" s="7048"/>
      <c r="E28" s="7049"/>
      <c r="F28" s="7050"/>
    </row>
    <row r="29" spans="1:6" x14ac:dyDescent="0.3">
      <c r="A29" s="7051" t="s">
        <v>18</v>
      </c>
      <c r="B29" s="7052" t="s">
        <v>41</v>
      </c>
      <c r="C29" s="7053">
        <v>13515561</v>
      </c>
      <c r="D29" s="7054">
        <v>13597756</v>
      </c>
      <c r="E29" s="7055">
        <f>D29 - C29</f>
        <v>82195</v>
      </c>
      <c r="F29" s="7056">
        <f>IF(C29 = 0, 0, E29 / C29)</f>
        <v>6.0815085663110842E-3</v>
      </c>
    </row>
    <row r="30" spans="1:6" x14ac:dyDescent="0.3">
      <c r="A30" s="7057" t="s">
        <v>20</v>
      </c>
      <c r="B30" s="7058" t="s">
        <v>42</v>
      </c>
      <c r="C30" s="7059">
        <v>10226077</v>
      </c>
      <c r="D30" s="7060">
        <v>10270259</v>
      </c>
      <c r="E30" s="7061">
        <f>D30 - C30</f>
        <v>44182</v>
      </c>
      <c r="F30" s="7062">
        <f>IF(C30 = 0, 0, E30 / C30)</f>
        <v>4.3205229141145716E-3</v>
      </c>
    </row>
    <row r="31" spans="1:6" x14ac:dyDescent="0.3">
      <c r="A31" s="7063" t="s">
        <v>22</v>
      </c>
      <c r="B31" s="7064" t="s">
        <v>43</v>
      </c>
      <c r="C31" s="7065">
        <v>2282</v>
      </c>
      <c r="D31" s="7066">
        <v>27379</v>
      </c>
      <c r="E31" s="7067">
        <f>D31 - C31</f>
        <v>25097</v>
      </c>
      <c r="F31" s="7068">
        <f>IF(C31 = 0, 0, E31 / C31)</f>
        <v>10.997808939526731</v>
      </c>
    </row>
    <row r="32" spans="1:6" x14ac:dyDescent="0.3">
      <c r="A32" s="7069"/>
      <c r="B32" s="7070" t="s">
        <v>44</v>
      </c>
      <c r="C32" s="7071">
        <f>SUM(C29:C31)</f>
        <v>23743920</v>
      </c>
      <c r="D32" s="7072">
        <f>SUM(D29:D31)</f>
        <v>23895394</v>
      </c>
      <c r="E32" s="7073">
        <f>D32 - C32</f>
        <v>151474</v>
      </c>
      <c r="F32" s="7074">
        <f>IF(C32 = 0, 0, E32 / C32)</f>
        <v>6.3794857799386118E-3</v>
      </c>
    </row>
    <row r="34" spans="1:6" x14ac:dyDescent="0.3">
      <c r="A34" s="7075" t="s">
        <v>45</v>
      </c>
      <c r="B34" s="7076" t="s">
        <v>46</v>
      </c>
      <c r="C34" s="7077"/>
      <c r="D34" s="7078"/>
      <c r="E34" s="7079"/>
      <c r="F34" s="7080"/>
    </row>
    <row r="35" spans="1:6" x14ac:dyDescent="0.3">
      <c r="A35" s="7081" t="s">
        <v>18</v>
      </c>
      <c r="B35" s="7082" t="s">
        <v>46</v>
      </c>
      <c r="C35" s="7083">
        <v>2665684</v>
      </c>
      <c r="D35" s="7084">
        <v>2628024</v>
      </c>
      <c r="E35" s="7085">
        <f>D35 - C35</f>
        <v>-37660</v>
      </c>
      <c r="F35" s="7086">
        <f>IF(C35 = 0, 0, E35 / C35)</f>
        <v>-1.4127706059682993E-2</v>
      </c>
    </row>
    <row r="37" spans="1:6" x14ac:dyDescent="0.3">
      <c r="A37" s="7087" t="s">
        <v>47</v>
      </c>
      <c r="B37" s="7088" t="s">
        <v>48</v>
      </c>
      <c r="C37" s="7089"/>
      <c r="D37" s="7090"/>
      <c r="E37" s="7091"/>
      <c r="F37" s="7092"/>
    </row>
    <row r="38" spans="1:6" x14ac:dyDescent="0.3">
      <c r="A38" s="7093" t="s">
        <v>18</v>
      </c>
      <c r="B38" s="7094" t="s">
        <v>49</v>
      </c>
      <c r="C38" s="7095">
        <v>2031708</v>
      </c>
      <c r="D38" s="7096">
        <v>412924</v>
      </c>
      <c r="E38" s="7097">
        <f t="shared" ref="E38:E78" si="0">D38 - C38</f>
        <v>-1618784</v>
      </c>
      <c r="F38" s="7098">
        <f t="shared" ref="F38:F78" si="1">IF(C38 = 0, 0, E38 / C38)</f>
        <v>-0.79676016435432651</v>
      </c>
    </row>
    <row r="39" spans="1:6" x14ac:dyDescent="0.3">
      <c r="A39" s="7099" t="s">
        <v>20</v>
      </c>
      <c r="B39" s="7100" t="s">
        <v>50</v>
      </c>
      <c r="C39" s="7101">
        <v>14941787</v>
      </c>
      <c r="D39" s="7102">
        <v>22631677</v>
      </c>
      <c r="E39" s="7103">
        <f t="shared" si="0"/>
        <v>7689890</v>
      </c>
      <c r="F39" s="7104">
        <f t="shared" si="1"/>
        <v>0.51465664716007531</v>
      </c>
    </row>
    <row r="40" spans="1:6" x14ac:dyDescent="0.3">
      <c r="A40" s="7105" t="s">
        <v>22</v>
      </c>
      <c r="B40" s="7106" t="s">
        <v>51</v>
      </c>
      <c r="C40" s="7107">
        <v>1736615</v>
      </c>
      <c r="D40" s="7108">
        <v>1093242</v>
      </c>
      <c r="E40" s="7109">
        <f t="shared" si="0"/>
        <v>-643373</v>
      </c>
      <c r="F40" s="7110">
        <f t="shared" si="1"/>
        <v>-0.3704753212427625</v>
      </c>
    </row>
    <row r="41" spans="1:6" x14ac:dyDescent="0.3">
      <c r="A41" s="7111" t="s">
        <v>24</v>
      </c>
      <c r="B41" s="7112" t="s">
        <v>52</v>
      </c>
      <c r="C41" s="7113">
        <v>593501</v>
      </c>
      <c r="D41" s="7114">
        <v>157968</v>
      </c>
      <c r="E41" s="7115">
        <f t="shared" si="0"/>
        <v>-435533</v>
      </c>
      <c r="F41" s="7116">
        <f t="shared" si="1"/>
        <v>-0.73383701122660283</v>
      </c>
    </row>
    <row r="42" spans="1:6" x14ac:dyDescent="0.3">
      <c r="A42" s="7117" t="s">
        <v>53</v>
      </c>
      <c r="B42" s="7118" t="s">
        <v>54</v>
      </c>
      <c r="C42" s="7119">
        <v>277983</v>
      </c>
      <c r="D42" s="7120">
        <v>170950</v>
      </c>
      <c r="E42" s="7121">
        <f t="shared" si="0"/>
        <v>-107033</v>
      </c>
      <c r="F42" s="7122">
        <f t="shared" si="1"/>
        <v>-0.38503433663209619</v>
      </c>
    </row>
    <row r="43" spans="1:6" x14ac:dyDescent="0.3">
      <c r="A43" s="7123" t="s">
        <v>55</v>
      </c>
      <c r="B43" s="7124" t="s">
        <v>56</v>
      </c>
      <c r="C43" s="7125">
        <v>1702173</v>
      </c>
      <c r="D43" s="7126">
        <v>1895239</v>
      </c>
      <c r="E43" s="7127">
        <f t="shared" si="0"/>
        <v>193066</v>
      </c>
      <c r="F43" s="7128">
        <f t="shared" si="1"/>
        <v>0.11342325368807989</v>
      </c>
    </row>
    <row r="44" spans="1:6" x14ac:dyDescent="0.3">
      <c r="A44" s="7129" t="s">
        <v>57</v>
      </c>
      <c r="B44" s="7130" t="s">
        <v>58</v>
      </c>
      <c r="C44" s="7131">
        <v>133380</v>
      </c>
      <c r="D44" s="7132">
        <v>128417</v>
      </c>
      <c r="E44" s="7133">
        <f t="shared" si="0"/>
        <v>-4963</v>
      </c>
      <c r="F44" s="7134">
        <f t="shared" si="1"/>
        <v>-3.7209476683160894E-2</v>
      </c>
    </row>
    <row r="45" spans="1:6" x14ac:dyDescent="0.3">
      <c r="A45" s="7135" t="s">
        <v>59</v>
      </c>
      <c r="B45" s="7136" t="s">
        <v>60</v>
      </c>
      <c r="C45" s="7137">
        <v>2523693</v>
      </c>
      <c r="D45" s="7138">
        <v>1574650</v>
      </c>
      <c r="E45" s="7139">
        <f t="shared" si="0"/>
        <v>-949043</v>
      </c>
      <c r="F45" s="7140">
        <f t="shared" si="1"/>
        <v>-0.376053267968806</v>
      </c>
    </row>
    <row r="46" spans="1:6" x14ac:dyDescent="0.3">
      <c r="A46" s="7141" t="s">
        <v>61</v>
      </c>
      <c r="B46" s="7142" t="s">
        <v>62</v>
      </c>
      <c r="C46" s="7143">
        <v>91580</v>
      </c>
      <c r="D46" s="7144">
        <v>53863</v>
      </c>
      <c r="E46" s="7145">
        <f t="shared" si="0"/>
        <v>-37717</v>
      </c>
      <c r="F46" s="7146">
        <f t="shared" si="1"/>
        <v>-0.41184756497051755</v>
      </c>
    </row>
    <row r="47" spans="1:6" x14ac:dyDescent="0.3">
      <c r="A47" s="7147" t="s">
        <v>63</v>
      </c>
      <c r="B47" s="7148" t="s">
        <v>64</v>
      </c>
      <c r="C47" s="7149">
        <v>0</v>
      </c>
      <c r="D47" s="7150">
        <v>0</v>
      </c>
      <c r="E47" s="7151">
        <f t="shared" si="0"/>
        <v>0</v>
      </c>
      <c r="F47" s="7152">
        <f t="shared" si="1"/>
        <v>0</v>
      </c>
    </row>
    <row r="48" spans="1:6" x14ac:dyDescent="0.3">
      <c r="A48" s="7153" t="s">
        <v>65</v>
      </c>
      <c r="B48" s="7154" t="s">
        <v>66</v>
      </c>
      <c r="C48" s="7155">
        <v>1450526</v>
      </c>
      <c r="D48" s="7156">
        <v>1005359</v>
      </c>
      <c r="E48" s="7157">
        <f t="shared" si="0"/>
        <v>-445167</v>
      </c>
      <c r="F48" s="7158">
        <f t="shared" si="1"/>
        <v>-0.30690039337454139</v>
      </c>
    </row>
    <row r="49" spans="1:6" x14ac:dyDescent="0.3">
      <c r="A49" s="7159" t="s">
        <v>67</v>
      </c>
      <c r="B49" s="7160" t="s">
        <v>68</v>
      </c>
      <c r="C49" s="7161">
        <v>0</v>
      </c>
      <c r="D49" s="7162">
        <v>0</v>
      </c>
      <c r="E49" s="7163">
        <f t="shared" si="0"/>
        <v>0</v>
      </c>
      <c r="F49" s="7164">
        <f t="shared" si="1"/>
        <v>0</v>
      </c>
    </row>
    <row r="50" spans="1:6" x14ac:dyDescent="0.3">
      <c r="A50" s="7165" t="s">
        <v>69</v>
      </c>
      <c r="B50" s="7166" t="s">
        <v>70</v>
      </c>
      <c r="C50" s="7167">
        <v>494664</v>
      </c>
      <c r="D50" s="7168">
        <v>4192</v>
      </c>
      <c r="E50" s="7169">
        <f t="shared" si="0"/>
        <v>-490472</v>
      </c>
      <c r="F50" s="7170">
        <f t="shared" si="1"/>
        <v>-0.99152556078469423</v>
      </c>
    </row>
    <row r="51" spans="1:6" x14ac:dyDescent="0.3">
      <c r="A51" s="7171" t="s">
        <v>71</v>
      </c>
      <c r="B51" s="7172" t="s">
        <v>72</v>
      </c>
      <c r="C51" s="7173">
        <v>886903</v>
      </c>
      <c r="D51" s="7174">
        <v>0</v>
      </c>
      <c r="E51" s="7175">
        <f t="shared" si="0"/>
        <v>-886903</v>
      </c>
      <c r="F51" s="7176">
        <f t="shared" si="1"/>
        <v>-1</v>
      </c>
    </row>
    <row r="52" spans="1:6" x14ac:dyDescent="0.3">
      <c r="A52" s="7177" t="s">
        <v>73</v>
      </c>
      <c r="B52" s="7178" t="s">
        <v>74</v>
      </c>
      <c r="C52" s="7179">
        <v>1835093</v>
      </c>
      <c r="D52" s="7180">
        <v>1819452</v>
      </c>
      <c r="E52" s="7181">
        <f t="shared" si="0"/>
        <v>-15641</v>
      </c>
      <c r="F52" s="7182">
        <f t="shared" si="1"/>
        <v>-8.5232737523384377E-3</v>
      </c>
    </row>
    <row r="53" spans="1:6" x14ac:dyDescent="0.3">
      <c r="A53" s="7183" t="s">
        <v>75</v>
      </c>
      <c r="B53" s="7184" t="s">
        <v>76</v>
      </c>
      <c r="C53" s="7185">
        <v>592423</v>
      </c>
      <c r="D53" s="7186">
        <v>473661</v>
      </c>
      <c r="E53" s="7187">
        <f t="shared" si="0"/>
        <v>-118762</v>
      </c>
      <c r="F53" s="7188">
        <f t="shared" si="1"/>
        <v>-0.20046824650629702</v>
      </c>
    </row>
    <row r="54" spans="1:6" x14ac:dyDescent="0.3">
      <c r="A54" s="7189" t="s">
        <v>77</v>
      </c>
      <c r="B54" s="7190" t="s">
        <v>78</v>
      </c>
      <c r="C54" s="7191">
        <v>7109827</v>
      </c>
      <c r="D54" s="7192">
        <v>6949945</v>
      </c>
      <c r="E54" s="7193">
        <f t="shared" si="0"/>
        <v>-159882</v>
      </c>
      <c r="F54" s="7194">
        <f t="shared" si="1"/>
        <v>-2.248746699462589E-2</v>
      </c>
    </row>
    <row r="55" spans="1:6" x14ac:dyDescent="0.3">
      <c r="A55" s="7195" t="s">
        <v>79</v>
      </c>
      <c r="B55" s="7196" t="s">
        <v>80</v>
      </c>
      <c r="C55" s="7197">
        <v>8121694</v>
      </c>
      <c r="D55" s="7198">
        <v>7145016</v>
      </c>
      <c r="E55" s="7199">
        <f t="shared" si="0"/>
        <v>-976678</v>
      </c>
      <c r="F55" s="7200">
        <f t="shared" si="1"/>
        <v>-0.12025545409615285</v>
      </c>
    </row>
    <row r="56" spans="1:6" x14ac:dyDescent="0.3">
      <c r="A56" s="7201" t="s">
        <v>81</v>
      </c>
      <c r="B56" s="7202" t="s">
        <v>82</v>
      </c>
      <c r="C56" s="7203">
        <v>810095</v>
      </c>
      <c r="D56" s="7204">
        <v>799518</v>
      </c>
      <c r="E56" s="7205">
        <f t="shared" si="0"/>
        <v>-10577</v>
      </c>
      <c r="F56" s="7206">
        <f t="shared" si="1"/>
        <v>-1.3056493374233886E-2</v>
      </c>
    </row>
    <row r="57" spans="1:6" x14ac:dyDescent="0.3">
      <c r="A57" s="7207" t="s">
        <v>83</v>
      </c>
      <c r="B57" s="7208" t="s">
        <v>84</v>
      </c>
      <c r="C57" s="7209">
        <v>143922</v>
      </c>
      <c r="D57" s="7210">
        <v>74456</v>
      </c>
      <c r="E57" s="7211">
        <f t="shared" si="0"/>
        <v>-69466</v>
      </c>
      <c r="F57" s="7212">
        <f t="shared" si="1"/>
        <v>-0.48266422089743055</v>
      </c>
    </row>
    <row r="58" spans="1:6" x14ac:dyDescent="0.3">
      <c r="A58" s="7213" t="s">
        <v>85</v>
      </c>
      <c r="B58" s="7214" t="s">
        <v>86</v>
      </c>
      <c r="C58" s="7215">
        <v>48759</v>
      </c>
      <c r="D58" s="7216">
        <v>20998</v>
      </c>
      <c r="E58" s="7217">
        <f t="shared" si="0"/>
        <v>-27761</v>
      </c>
      <c r="F58" s="7218">
        <f t="shared" si="1"/>
        <v>-0.56935129924731842</v>
      </c>
    </row>
    <row r="59" spans="1:6" x14ac:dyDescent="0.3">
      <c r="A59" s="7219" t="s">
        <v>87</v>
      </c>
      <c r="B59" s="7220" t="s">
        <v>88</v>
      </c>
      <c r="C59" s="7221">
        <v>1040692</v>
      </c>
      <c r="D59" s="7222">
        <v>1177186</v>
      </c>
      <c r="E59" s="7223">
        <f t="shared" si="0"/>
        <v>136494</v>
      </c>
      <c r="F59" s="7224">
        <f t="shared" si="1"/>
        <v>0.13115696094521723</v>
      </c>
    </row>
    <row r="60" spans="1:6" x14ac:dyDescent="0.3">
      <c r="A60" s="7225" t="s">
        <v>89</v>
      </c>
      <c r="B60" s="7226" t="s">
        <v>90</v>
      </c>
      <c r="C60" s="7227">
        <v>0</v>
      </c>
      <c r="D60" s="7228">
        <v>0</v>
      </c>
      <c r="E60" s="7229">
        <f t="shared" si="0"/>
        <v>0</v>
      </c>
      <c r="F60" s="7230">
        <f t="shared" si="1"/>
        <v>0</v>
      </c>
    </row>
    <row r="61" spans="1:6" x14ac:dyDescent="0.3">
      <c r="A61" s="7231" t="s">
        <v>91</v>
      </c>
      <c r="B61" s="7232" t="s">
        <v>92</v>
      </c>
      <c r="C61" s="7233">
        <v>941662</v>
      </c>
      <c r="D61" s="7234">
        <v>422113</v>
      </c>
      <c r="E61" s="7235">
        <f t="shared" si="0"/>
        <v>-519549</v>
      </c>
      <c r="F61" s="7236">
        <f t="shared" si="1"/>
        <v>-0.55173618559525606</v>
      </c>
    </row>
    <row r="62" spans="1:6" x14ac:dyDescent="0.3">
      <c r="A62" s="7237" t="s">
        <v>93</v>
      </c>
      <c r="B62" s="7238" t="s">
        <v>94</v>
      </c>
      <c r="C62" s="7239">
        <v>168201</v>
      </c>
      <c r="D62" s="7240">
        <v>173561</v>
      </c>
      <c r="E62" s="7241">
        <f t="shared" si="0"/>
        <v>5360</v>
      </c>
      <c r="F62" s="7242">
        <f t="shared" si="1"/>
        <v>3.1866635751273777E-2</v>
      </c>
    </row>
    <row r="63" spans="1:6" x14ac:dyDescent="0.3">
      <c r="A63" s="7243" t="s">
        <v>95</v>
      </c>
      <c r="B63" s="7244" t="s">
        <v>96</v>
      </c>
      <c r="C63" s="7245">
        <v>213604</v>
      </c>
      <c r="D63" s="7246">
        <v>118228</v>
      </c>
      <c r="E63" s="7247">
        <f t="shared" si="0"/>
        <v>-95376</v>
      </c>
      <c r="F63" s="7248">
        <f t="shared" si="1"/>
        <v>-0.44650849235033052</v>
      </c>
    </row>
    <row r="64" spans="1:6" x14ac:dyDescent="0.3">
      <c r="A64" s="7249" t="s">
        <v>97</v>
      </c>
      <c r="B64" s="7250" t="s">
        <v>98</v>
      </c>
      <c r="C64" s="7251">
        <v>7769</v>
      </c>
      <c r="D64" s="7252">
        <v>2458</v>
      </c>
      <c r="E64" s="7253">
        <f t="shared" si="0"/>
        <v>-5311</v>
      </c>
      <c r="F64" s="7254">
        <f t="shared" si="1"/>
        <v>-0.68361436478311233</v>
      </c>
    </row>
    <row r="65" spans="1:6" x14ac:dyDescent="0.3">
      <c r="A65" s="7255" t="s">
        <v>99</v>
      </c>
      <c r="B65" s="7256" t="s">
        <v>100</v>
      </c>
      <c r="C65" s="7257">
        <v>15772091</v>
      </c>
      <c r="D65" s="7258">
        <v>42000960</v>
      </c>
      <c r="E65" s="7259">
        <f t="shared" si="0"/>
        <v>26228869</v>
      </c>
      <c r="F65" s="7260">
        <f t="shared" si="1"/>
        <v>1.6629924973169379</v>
      </c>
    </row>
    <row r="66" spans="1:6" x14ac:dyDescent="0.3">
      <c r="A66" s="7261" t="s">
        <v>101</v>
      </c>
      <c r="B66" s="7262" t="s">
        <v>102</v>
      </c>
      <c r="C66" s="7263">
        <v>0</v>
      </c>
      <c r="D66" s="7264">
        <v>0</v>
      </c>
      <c r="E66" s="7265">
        <f t="shared" si="0"/>
        <v>0</v>
      </c>
      <c r="F66" s="7266">
        <f t="shared" si="1"/>
        <v>0</v>
      </c>
    </row>
    <row r="67" spans="1:6" x14ac:dyDescent="0.3">
      <c r="A67" s="7267" t="s">
        <v>103</v>
      </c>
      <c r="B67" s="7268" t="s">
        <v>104</v>
      </c>
      <c r="C67" s="7269">
        <v>371116</v>
      </c>
      <c r="D67" s="7270">
        <v>349038</v>
      </c>
      <c r="E67" s="7271">
        <f t="shared" si="0"/>
        <v>-22078</v>
      </c>
      <c r="F67" s="7272">
        <f t="shared" si="1"/>
        <v>-5.9490833054893888E-2</v>
      </c>
    </row>
    <row r="68" spans="1:6" x14ac:dyDescent="0.3">
      <c r="A68" s="7273" t="s">
        <v>105</v>
      </c>
      <c r="B68" s="7274" t="s">
        <v>106</v>
      </c>
      <c r="C68" s="7275">
        <v>38959</v>
      </c>
      <c r="D68" s="7276">
        <v>4200847</v>
      </c>
      <c r="E68" s="7277">
        <f t="shared" si="0"/>
        <v>4161888</v>
      </c>
      <c r="F68" s="7278">
        <f t="shared" si="1"/>
        <v>106.82738263302446</v>
      </c>
    </row>
    <row r="69" spans="1:6" x14ac:dyDescent="0.3">
      <c r="A69" s="7279" t="s">
        <v>107</v>
      </c>
      <c r="B69" s="7280" t="s">
        <v>108</v>
      </c>
      <c r="C69" s="7281">
        <v>2643749</v>
      </c>
      <c r="D69" s="7282">
        <v>1007880</v>
      </c>
      <c r="E69" s="7283">
        <f t="shared" si="0"/>
        <v>-1635869</v>
      </c>
      <c r="F69" s="7284">
        <f t="shared" si="1"/>
        <v>-0.61876865012525772</v>
      </c>
    </row>
    <row r="70" spans="1:6" x14ac:dyDescent="0.3">
      <c r="A70" s="7285" t="s">
        <v>109</v>
      </c>
      <c r="B70" s="7286" t="s">
        <v>110</v>
      </c>
      <c r="C70" s="7287">
        <v>459231</v>
      </c>
      <c r="D70" s="7288">
        <v>337654</v>
      </c>
      <c r="E70" s="7289">
        <f t="shared" si="0"/>
        <v>-121577</v>
      </c>
      <c r="F70" s="7290">
        <f t="shared" si="1"/>
        <v>-0.26474040297802193</v>
      </c>
    </row>
    <row r="71" spans="1:6" x14ac:dyDescent="0.3">
      <c r="A71" s="7291" t="s">
        <v>111</v>
      </c>
      <c r="B71" s="7292" t="s">
        <v>112</v>
      </c>
      <c r="C71" s="7293">
        <v>616764</v>
      </c>
      <c r="D71" s="7294">
        <v>531770</v>
      </c>
      <c r="E71" s="7295">
        <f t="shared" si="0"/>
        <v>-84994</v>
      </c>
      <c r="F71" s="7296">
        <f t="shared" si="1"/>
        <v>-0.13780635705067093</v>
      </c>
    </row>
    <row r="72" spans="1:6" x14ac:dyDescent="0.3">
      <c r="A72" s="7297" t="s">
        <v>113</v>
      </c>
      <c r="B72" s="7298" t="s">
        <v>114</v>
      </c>
      <c r="C72" s="7299">
        <v>0</v>
      </c>
      <c r="D72" s="7300">
        <v>72</v>
      </c>
      <c r="E72" s="7301">
        <f t="shared" si="0"/>
        <v>72</v>
      </c>
      <c r="F72" s="7302">
        <f t="shared" si="1"/>
        <v>0</v>
      </c>
    </row>
    <row r="73" spans="1:6" x14ac:dyDescent="0.3">
      <c r="A73" s="7303" t="s">
        <v>115</v>
      </c>
      <c r="B73" s="7304" t="s">
        <v>116</v>
      </c>
      <c r="C73" s="7305">
        <v>0</v>
      </c>
      <c r="D73" s="7306">
        <v>0</v>
      </c>
      <c r="E73" s="7307">
        <f t="shared" si="0"/>
        <v>0</v>
      </c>
      <c r="F73" s="7308">
        <f t="shared" si="1"/>
        <v>0</v>
      </c>
    </row>
    <row r="74" spans="1:6" x14ac:dyDescent="0.3">
      <c r="A74" s="7309" t="s">
        <v>117</v>
      </c>
      <c r="B74" s="7310" t="s">
        <v>118</v>
      </c>
      <c r="C74" s="7311">
        <v>20975</v>
      </c>
      <c r="D74" s="7312">
        <v>21410</v>
      </c>
      <c r="E74" s="7313">
        <f t="shared" si="0"/>
        <v>435</v>
      </c>
      <c r="F74" s="7314">
        <f t="shared" si="1"/>
        <v>2.0738974970202623E-2</v>
      </c>
    </row>
    <row r="75" spans="1:6" x14ac:dyDescent="0.3">
      <c r="A75" s="7315" t="s">
        <v>119</v>
      </c>
      <c r="B75" s="7316" t="s">
        <v>120</v>
      </c>
      <c r="C75" s="7317">
        <v>0</v>
      </c>
      <c r="D75" s="7318">
        <v>0</v>
      </c>
      <c r="E75" s="7319">
        <f t="shared" si="0"/>
        <v>0</v>
      </c>
      <c r="F75" s="7320">
        <f t="shared" si="1"/>
        <v>0</v>
      </c>
    </row>
    <row r="76" spans="1:6" x14ac:dyDescent="0.3">
      <c r="A76" s="7321" t="s">
        <v>121</v>
      </c>
      <c r="B76" s="7322" t="s">
        <v>122</v>
      </c>
      <c r="C76" s="7323">
        <v>17932998</v>
      </c>
      <c r="D76" s="7324">
        <v>14026211</v>
      </c>
      <c r="E76" s="7325">
        <f t="shared" si="0"/>
        <v>-3906787</v>
      </c>
      <c r="F76" s="7326">
        <f t="shared" si="1"/>
        <v>-0.21785464984717001</v>
      </c>
    </row>
    <row r="77" spans="1:6" x14ac:dyDescent="0.3">
      <c r="A77" s="7327" t="s">
        <v>123</v>
      </c>
      <c r="B77" s="7328" t="s">
        <v>124</v>
      </c>
      <c r="C77" s="7329">
        <v>54945143</v>
      </c>
      <c r="D77" s="7330">
        <v>48857229</v>
      </c>
      <c r="E77" s="7331">
        <f t="shared" si="0"/>
        <v>-6087914</v>
      </c>
      <c r="F77" s="7332">
        <f t="shared" si="1"/>
        <v>-0.1107998572321488</v>
      </c>
    </row>
    <row r="78" spans="1:6" x14ac:dyDescent="0.3">
      <c r="A78" s="7333"/>
      <c r="B78" s="7334" t="s">
        <v>125</v>
      </c>
      <c r="C78" s="7335">
        <f>SUM(C38:C77)</f>
        <v>140699280</v>
      </c>
      <c r="D78" s="7336">
        <f>SUM(D38:D77)</f>
        <v>159638144</v>
      </c>
      <c r="E78" s="7337">
        <f t="shared" si="0"/>
        <v>18938864</v>
      </c>
      <c r="F78" s="7338">
        <f t="shared" si="1"/>
        <v>0.1346052659260232</v>
      </c>
    </row>
    <row r="80" spans="1:6" x14ac:dyDescent="0.3">
      <c r="A80" s="7339"/>
      <c r="B80" s="7340" t="s">
        <v>126</v>
      </c>
      <c r="C80" s="7341">
        <f>C14+C21+C26+C32+C35+C78</f>
        <v>378880251</v>
      </c>
      <c r="D80" s="7342">
        <f>D14+D21+D26+D32+D35+D78</f>
        <v>381873283</v>
      </c>
      <c r="E80" s="7343">
        <f>D80 - C80</f>
        <v>2993032</v>
      </c>
      <c r="F80" s="7344">
        <f>IF(C80 = 0, 0, E80 / C80)</f>
        <v>7.8996780436571233E-3</v>
      </c>
    </row>
  </sheetData>
  <mergeCells count="5">
    <mergeCell ref="A1:F1"/>
    <mergeCell ref="A2:F2"/>
    <mergeCell ref="A3:F3"/>
    <mergeCell ref="A4:F4"/>
    <mergeCell ref="A5:F5"/>
  </mergeCells>
  <pageMargins left="0.7" right="0.7" top="0.75" bottom="0.75" header="0.3" footer="0.3"/>
  <pageSetup fitToHeight="999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80"/>
  <sheetViews>
    <sheetView workbookViewId="0"/>
  </sheetViews>
  <sheetFormatPr defaultRowHeight="14.4" x14ac:dyDescent="0.3"/>
  <cols>
    <col min="1" max="1" width="5" customWidth="1" collapsed="1"/>
    <col min="2" max="2" width="50" customWidth="1" collapsed="1"/>
    <col min="3" max="6" width="16" customWidth="1" collapsed="1"/>
  </cols>
  <sheetData>
    <row r="1" spans="1:6" x14ac:dyDescent="0.3">
      <c r="A1" s="11500" t="s">
        <v>144</v>
      </c>
      <c r="B1" s="11426"/>
      <c r="C1" s="11426"/>
      <c r="D1" s="11426"/>
      <c r="E1" s="11426"/>
      <c r="F1" s="11427"/>
    </row>
    <row r="2" spans="1:6" x14ac:dyDescent="0.3">
      <c r="A2" s="11501" t="s">
        <v>1</v>
      </c>
      <c r="B2" s="11426"/>
      <c r="C2" s="11426"/>
      <c r="D2" s="11426"/>
      <c r="E2" s="11426"/>
      <c r="F2" s="11427"/>
    </row>
    <row r="3" spans="1:6" x14ac:dyDescent="0.3">
      <c r="A3" s="11502" t="s">
        <v>2</v>
      </c>
      <c r="B3" s="11426"/>
      <c r="C3" s="11426"/>
      <c r="D3" s="11426"/>
      <c r="E3" s="11426"/>
      <c r="F3" s="11427"/>
    </row>
    <row r="4" spans="1:6" x14ac:dyDescent="0.3">
      <c r="A4" s="11503" t="s">
        <v>3</v>
      </c>
      <c r="B4" s="11426"/>
      <c r="C4" s="11426"/>
      <c r="D4" s="11426"/>
      <c r="E4" s="11426"/>
      <c r="F4" s="11427"/>
    </row>
    <row r="5" spans="1:6" x14ac:dyDescent="0.3">
      <c r="A5" s="11431"/>
      <c r="B5" s="11426"/>
      <c r="C5" s="11426"/>
      <c r="D5" s="11426"/>
      <c r="E5" s="11426"/>
      <c r="F5" s="11427"/>
    </row>
    <row r="6" spans="1:6" x14ac:dyDescent="0.3">
      <c r="A6" s="7345" t="s">
        <v>4</v>
      </c>
      <c r="B6" s="7346" t="s">
        <v>5</v>
      </c>
      <c r="C6" s="7347" t="s">
        <v>6</v>
      </c>
      <c r="D6" s="7348" t="s">
        <v>7</v>
      </c>
      <c r="E6" s="7349" t="s">
        <v>8</v>
      </c>
      <c r="F6" s="7350" t="s">
        <v>9</v>
      </c>
    </row>
    <row r="7" spans="1:6" ht="28.8" x14ac:dyDescent="0.3">
      <c r="A7" s="7351" t="s">
        <v>10</v>
      </c>
      <c r="B7" s="7352" t="s">
        <v>11</v>
      </c>
      <c r="C7" s="7353" t="s">
        <v>12</v>
      </c>
      <c r="D7" s="7354" t="s">
        <v>13</v>
      </c>
      <c r="E7" s="7355" t="s">
        <v>14</v>
      </c>
      <c r="F7" s="7356" t="s">
        <v>15</v>
      </c>
    </row>
    <row r="9" spans="1:6" x14ac:dyDescent="0.3">
      <c r="A9" s="7357" t="s">
        <v>16</v>
      </c>
      <c r="B9" s="7358" t="s">
        <v>17</v>
      </c>
      <c r="C9" s="7359"/>
      <c r="D9" s="7360"/>
      <c r="E9" s="7361"/>
      <c r="F9" s="7362"/>
    </row>
    <row r="10" spans="1:6" x14ac:dyDescent="0.3">
      <c r="A10" s="7363" t="s">
        <v>18</v>
      </c>
      <c r="B10" s="7364" t="s">
        <v>19</v>
      </c>
      <c r="C10" s="7365">
        <v>8001507</v>
      </c>
      <c r="D10" s="7366">
        <v>5706623</v>
      </c>
      <c r="E10" s="7367">
        <f>D10-C10</f>
        <v>-2294884</v>
      </c>
      <c r="F10" s="7368">
        <f>IF(C10 = 0, 0, E10 / C10)</f>
        <v>-0.2868064728306805</v>
      </c>
    </row>
    <row r="11" spans="1:6" x14ac:dyDescent="0.3">
      <c r="A11" s="7369" t="s">
        <v>20</v>
      </c>
      <c r="B11" s="7370" t="s">
        <v>21</v>
      </c>
      <c r="C11" s="7371">
        <v>560087</v>
      </c>
      <c r="D11" s="7372">
        <v>195957</v>
      </c>
      <c r="E11" s="7373">
        <f>D11 - C11</f>
        <v>-364130</v>
      </c>
      <c r="F11" s="7374">
        <f>IF(C11 = 0, 0, E11 / C11)</f>
        <v>-0.65013114034069708</v>
      </c>
    </row>
    <row r="12" spans="1:6" x14ac:dyDescent="0.3">
      <c r="A12" s="7375" t="s">
        <v>22</v>
      </c>
      <c r="B12" s="7376" t="s">
        <v>23</v>
      </c>
      <c r="C12" s="7377">
        <v>8158739</v>
      </c>
      <c r="D12" s="7378">
        <v>6826706</v>
      </c>
      <c r="E12" s="7379">
        <f>D12 - C12</f>
        <v>-1332033</v>
      </c>
      <c r="F12" s="7380">
        <f>IF(C12 = 0, 0, E12 / C12)</f>
        <v>-0.16326456821329866</v>
      </c>
    </row>
    <row r="13" spans="1:6" x14ac:dyDescent="0.3">
      <c r="A13" s="7381" t="s">
        <v>24</v>
      </c>
      <c r="B13" s="7382" t="s">
        <v>25</v>
      </c>
      <c r="C13" s="7383">
        <v>10072374</v>
      </c>
      <c r="D13" s="7384">
        <v>8601512</v>
      </c>
      <c r="E13" s="7385">
        <f>D13 - C13</f>
        <v>-1470862</v>
      </c>
      <c r="F13" s="7386">
        <f>IF(C13 = 0, 0, E13 / C13)</f>
        <v>-0.14602932734626414</v>
      </c>
    </row>
    <row r="14" spans="1:6" x14ac:dyDescent="0.3">
      <c r="A14" s="7387"/>
      <c r="B14" s="7388" t="s">
        <v>26</v>
      </c>
      <c r="C14" s="7389">
        <f>SUM(C10:C13)</f>
        <v>26792707</v>
      </c>
      <c r="D14" s="7390">
        <f>SUM(D10:D13)</f>
        <v>21330798</v>
      </c>
      <c r="E14" s="7391">
        <f>D14 - C14</f>
        <v>-5461909</v>
      </c>
      <c r="F14" s="7392">
        <f>IF(C14 = 0, 0, E14 / C14)</f>
        <v>-0.20385804987902117</v>
      </c>
    </row>
    <row r="16" spans="1:6" x14ac:dyDescent="0.3">
      <c r="A16" s="7393" t="s">
        <v>27</v>
      </c>
      <c r="B16" s="7394" t="s">
        <v>28</v>
      </c>
      <c r="C16" s="7395"/>
      <c r="D16" s="7396"/>
      <c r="E16" s="7397"/>
      <c r="F16" s="7398"/>
    </row>
    <row r="17" spans="1:6" x14ac:dyDescent="0.3">
      <c r="A17" s="7399" t="s">
        <v>18</v>
      </c>
      <c r="B17" s="7400" t="s">
        <v>29</v>
      </c>
      <c r="C17" s="7401">
        <v>1546523</v>
      </c>
      <c r="D17" s="7402">
        <v>1282293</v>
      </c>
      <c r="E17" s="7403">
        <f>D17 - C17</f>
        <v>-264230</v>
      </c>
      <c r="F17" s="7404">
        <f>IF(C17 = 0, 0, E17 / C17)</f>
        <v>-0.1708542323651184</v>
      </c>
    </row>
    <row r="18" spans="1:6" x14ac:dyDescent="0.3">
      <c r="A18" s="7405" t="s">
        <v>20</v>
      </c>
      <c r="B18" s="7406" t="s">
        <v>30</v>
      </c>
      <c r="C18" s="7407">
        <v>108253</v>
      </c>
      <c r="D18" s="7408">
        <v>44032</v>
      </c>
      <c r="E18" s="7409">
        <f>D18 - C18</f>
        <v>-64221</v>
      </c>
      <c r="F18" s="7410">
        <f>IF(C18 = 0, 0, E18 / C18)</f>
        <v>-0.59324914782962135</v>
      </c>
    </row>
    <row r="19" spans="1:6" x14ac:dyDescent="0.3">
      <c r="A19" s="7411" t="s">
        <v>22</v>
      </c>
      <c r="B19" s="7412" t="s">
        <v>31</v>
      </c>
      <c r="C19" s="7413">
        <v>1576913</v>
      </c>
      <c r="D19" s="7414">
        <v>1533978</v>
      </c>
      <c r="E19" s="7415">
        <f>D19 - C19</f>
        <v>-42935</v>
      </c>
      <c r="F19" s="7416">
        <f>IF(C19 = 0, 0, E19 / C19)</f>
        <v>-2.7227247159481847E-2</v>
      </c>
    </row>
    <row r="20" spans="1:6" x14ac:dyDescent="0.3">
      <c r="A20" s="7417" t="s">
        <v>24</v>
      </c>
      <c r="B20" s="7418" t="s">
        <v>32</v>
      </c>
      <c r="C20" s="7419">
        <v>1946779</v>
      </c>
      <c r="D20" s="7420">
        <v>1952366</v>
      </c>
      <c r="E20" s="7421">
        <f>D20 - C20</f>
        <v>5587</v>
      </c>
      <c r="F20" s="7422">
        <f>IF(C20 = 0, 0, E20 / C20)</f>
        <v>2.8698686394295399E-3</v>
      </c>
    </row>
    <row r="21" spans="1:6" x14ac:dyDescent="0.3">
      <c r="A21" s="7423"/>
      <c r="B21" s="7424" t="s">
        <v>33</v>
      </c>
      <c r="C21" s="7425">
        <f>SUM(C17:C20)</f>
        <v>5178468</v>
      </c>
      <c r="D21" s="7426">
        <f>SUM(D17:D20)</f>
        <v>4812669</v>
      </c>
      <c r="E21" s="7427">
        <f>D21 - C21</f>
        <v>-365799</v>
      </c>
      <c r="F21" s="7428">
        <f>IF(C21 = 0, 0, E21 / C21)</f>
        <v>-7.063845909639685E-2</v>
      </c>
    </row>
    <row r="23" spans="1:6" x14ac:dyDescent="0.3">
      <c r="A23" s="7429" t="s">
        <v>34</v>
      </c>
      <c r="B23" s="7430" t="s">
        <v>35</v>
      </c>
      <c r="C23" s="7431"/>
      <c r="D23" s="7432"/>
      <c r="E23" s="7433"/>
      <c r="F23" s="7434"/>
    </row>
    <row r="24" spans="1:6" x14ac:dyDescent="0.3">
      <c r="A24" s="7435" t="s">
        <v>18</v>
      </c>
      <c r="B24" s="7436" t="s">
        <v>36</v>
      </c>
      <c r="C24" s="7437">
        <v>3839470</v>
      </c>
      <c r="D24" s="7438">
        <v>2964658</v>
      </c>
      <c r="E24" s="7439">
        <f>D24 - C24</f>
        <v>-874812</v>
      </c>
      <c r="F24" s="7440">
        <f>IF(C24 = 0, 0, E24 / C24)</f>
        <v>-0.22784707264283874</v>
      </c>
    </row>
    <row r="25" spans="1:6" x14ac:dyDescent="0.3">
      <c r="A25" s="7441" t="s">
        <v>20</v>
      </c>
      <c r="B25" s="7442" t="s">
        <v>37</v>
      </c>
      <c r="C25" s="7443">
        <v>1082422</v>
      </c>
      <c r="D25" s="7444">
        <v>789882</v>
      </c>
      <c r="E25" s="7445">
        <f>D25 - C25</f>
        <v>-292540</v>
      </c>
      <c r="F25" s="7446">
        <f>IF(C25 = 0, 0, E25 / C25)</f>
        <v>-0.27026427770315092</v>
      </c>
    </row>
    <row r="26" spans="1:6" x14ac:dyDescent="0.3">
      <c r="A26" s="7447"/>
      <c r="B26" s="7448" t="s">
        <v>38</v>
      </c>
      <c r="C26" s="7449">
        <f>SUM(C24:C25)</f>
        <v>4921892</v>
      </c>
      <c r="D26" s="7450">
        <f>SUM(D24:D25)</f>
        <v>3754540</v>
      </c>
      <c r="E26" s="7451">
        <f>D26 - C26</f>
        <v>-1167352</v>
      </c>
      <c r="F26" s="7452">
        <f>IF(C26 = 0, 0, E26 / C26)</f>
        <v>-0.23717546016856933</v>
      </c>
    </row>
    <row r="28" spans="1:6" x14ac:dyDescent="0.3">
      <c r="A28" s="7453" t="s">
        <v>39</v>
      </c>
      <c r="B28" s="7454" t="s">
        <v>40</v>
      </c>
      <c r="C28" s="7455"/>
      <c r="D28" s="7456"/>
      <c r="E28" s="7457"/>
      <c r="F28" s="7458"/>
    </row>
    <row r="29" spans="1:6" x14ac:dyDescent="0.3">
      <c r="A29" s="7459" t="s">
        <v>18</v>
      </c>
      <c r="B29" s="7460" t="s">
        <v>41</v>
      </c>
      <c r="C29" s="7461">
        <v>1551764</v>
      </c>
      <c r="D29" s="7462">
        <v>1445766</v>
      </c>
      <c r="E29" s="7463">
        <f>D29 - C29</f>
        <v>-105998</v>
      </c>
      <c r="F29" s="7464">
        <f>IF(C29 = 0, 0, E29 / C29)</f>
        <v>-6.8308067463866931E-2</v>
      </c>
    </row>
    <row r="30" spans="1:6" x14ac:dyDescent="0.3">
      <c r="A30" s="7465" t="s">
        <v>20</v>
      </c>
      <c r="B30" s="7466" t="s">
        <v>42</v>
      </c>
      <c r="C30" s="7467">
        <v>1112041</v>
      </c>
      <c r="D30" s="7468">
        <v>1153268</v>
      </c>
      <c r="E30" s="7469">
        <f>D30 - C30</f>
        <v>41227</v>
      </c>
      <c r="F30" s="7470">
        <f>IF(C30 = 0, 0, E30 / C30)</f>
        <v>3.707327337751036E-2</v>
      </c>
    </row>
    <row r="31" spans="1:6" x14ac:dyDescent="0.3">
      <c r="A31" s="7471" t="s">
        <v>22</v>
      </c>
      <c r="B31" s="7472" t="s">
        <v>43</v>
      </c>
      <c r="C31" s="7473">
        <v>450726</v>
      </c>
      <c r="D31" s="7474">
        <v>213899</v>
      </c>
      <c r="E31" s="7475">
        <f>D31 - C31</f>
        <v>-236827</v>
      </c>
      <c r="F31" s="7476">
        <f>IF(C31 = 0, 0, E31 / C31)</f>
        <v>-0.5254345211946948</v>
      </c>
    </row>
    <row r="32" spans="1:6" x14ac:dyDescent="0.3">
      <c r="A32" s="7477"/>
      <c r="B32" s="7478" t="s">
        <v>44</v>
      </c>
      <c r="C32" s="7479">
        <f>SUM(C29:C31)</f>
        <v>3114531</v>
      </c>
      <c r="D32" s="7480">
        <f>SUM(D29:D31)</f>
        <v>2812933</v>
      </c>
      <c r="E32" s="7481">
        <f>D32 - C32</f>
        <v>-301598</v>
      </c>
      <c r="F32" s="7482">
        <f>IF(C32 = 0, 0, E32 / C32)</f>
        <v>-9.6835767568214923E-2</v>
      </c>
    </row>
    <row r="34" spans="1:6" x14ac:dyDescent="0.3">
      <c r="A34" s="7483" t="s">
        <v>45</v>
      </c>
      <c r="B34" s="7484" t="s">
        <v>46</v>
      </c>
      <c r="C34" s="7485"/>
      <c r="D34" s="7486"/>
      <c r="E34" s="7487"/>
      <c r="F34" s="7488"/>
    </row>
    <row r="35" spans="1:6" x14ac:dyDescent="0.3">
      <c r="A35" s="7489" t="s">
        <v>18</v>
      </c>
      <c r="B35" s="7490" t="s">
        <v>46</v>
      </c>
      <c r="C35" s="7491">
        <v>393878</v>
      </c>
      <c r="D35" s="7492">
        <v>220407</v>
      </c>
      <c r="E35" s="7493">
        <f>D35 - C35</f>
        <v>-173471</v>
      </c>
      <c r="F35" s="7494">
        <f>IF(C35 = 0, 0, E35 / C35)</f>
        <v>-0.44041809900527573</v>
      </c>
    </row>
    <row r="37" spans="1:6" x14ac:dyDescent="0.3">
      <c r="A37" s="7495" t="s">
        <v>47</v>
      </c>
      <c r="B37" s="7496" t="s">
        <v>48</v>
      </c>
      <c r="C37" s="7497"/>
      <c r="D37" s="7498"/>
      <c r="E37" s="7499"/>
      <c r="F37" s="7500"/>
    </row>
    <row r="38" spans="1:6" x14ac:dyDescent="0.3">
      <c r="A38" s="7501" t="s">
        <v>18</v>
      </c>
      <c r="B38" s="7502" t="s">
        <v>49</v>
      </c>
      <c r="C38" s="7503">
        <v>0</v>
      </c>
      <c r="D38" s="7504">
        <v>0</v>
      </c>
      <c r="E38" s="7505">
        <f t="shared" ref="E38:E78" si="0">D38 - C38</f>
        <v>0</v>
      </c>
      <c r="F38" s="7506">
        <f t="shared" ref="F38:F78" si="1">IF(C38 = 0, 0, E38 / C38)</f>
        <v>0</v>
      </c>
    </row>
    <row r="39" spans="1:6" x14ac:dyDescent="0.3">
      <c r="A39" s="7507" t="s">
        <v>20</v>
      </c>
      <c r="B39" s="7508" t="s">
        <v>50</v>
      </c>
      <c r="C39" s="7509">
        <v>0</v>
      </c>
      <c r="D39" s="7510">
        <v>0</v>
      </c>
      <c r="E39" s="7511">
        <f t="shared" si="0"/>
        <v>0</v>
      </c>
      <c r="F39" s="7512">
        <f t="shared" si="1"/>
        <v>0</v>
      </c>
    </row>
    <row r="40" spans="1:6" x14ac:dyDescent="0.3">
      <c r="A40" s="7513" t="s">
        <v>22</v>
      </c>
      <c r="B40" s="7514" t="s">
        <v>51</v>
      </c>
      <c r="C40" s="7515">
        <v>0</v>
      </c>
      <c r="D40" s="7516">
        <v>0</v>
      </c>
      <c r="E40" s="7517">
        <f t="shared" si="0"/>
        <v>0</v>
      </c>
      <c r="F40" s="7518">
        <f t="shared" si="1"/>
        <v>0</v>
      </c>
    </row>
    <row r="41" spans="1:6" x14ac:dyDescent="0.3">
      <c r="A41" s="7519" t="s">
        <v>24</v>
      </c>
      <c r="B41" s="7520" t="s">
        <v>52</v>
      </c>
      <c r="C41" s="7521">
        <v>0</v>
      </c>
      <c r="D41" s="7522">
        <v>0</v>
      </c>
      <c r="E41" s="7523">
        <f t="shared" si="0"/>
        <v>0</v>
      </c>
      <c r="F41" s="7524">
        <f t="shared" si="1"/>
        <v>0</v>
      </c>
    </row>
    <row r="42" spans="1:6" x14ac:dyDescent="0.3">
      <c r="A42" s="7525" t="s">
        <v>53</v>
      </c>
      <c r="B42" s="7526" t="s">
        <v>54</v>
      </c>
      <c r="C42" s="7527">
        <v>46476</v>
      </c>
      <c r="D42" s="7528">
        <v>54137</v>
      </c>
      <c r="E42" s="7529">
        <f t="shared" si="0"/>
        <v>7661</v>
      </c>
      <c r="F42" s="7530">
        <f t="shared" si="1"/>
        <v>0.16483776572854808</v>
      </c>
    </row>
    <row r="43" spans="1:6" x14ac:dyDescent="0.3">
      <c r="A43" s="7531" t="s">
        <v>55</v>
      </c>
      <c r="B43" s="7532" t="s">
        <v>56</v>
      </c>
      <c r="C43" s="7533">
        <v>193789</v>
      </c>
      <c r="D43" s="7534">
        <v>231552</v>
      </c>
      <c r="E43" s="7535">
        <f t="shared" si="0"/>
        <v>37763</v>
      </c>
      <c r="F43" s="7536">
        <f t="shared" si="1"/>
        <v>0.19486658169452342</v>
      </c>
    </row>
    <row r="44" spans="1:6" x14ac:dyDescent="0.3">
      <c r="A44" s="7537" t="s">
        <v>57</v>
      </c>
      <c r="B44" s="7538" t="s">
        <v>58</v>
      </c>
      <c r="C44" s="7539">
        <v>6808</v>
      </c>
      <c r="D44" s="7540">
        <v>42033</v>
      </c>
      <c r="E44" s="7541">
        <f t="shared" si="0"/>
        <v>35225</v>
      </c>
      <c r="F44" s="7542">
        <f t="shared" si="1"/>
        <v>5.1740599294947121</v>
      </c>
    </row>
    <row r="45" spans="1:6" x14ac:dyDescent="0.3">
      <c r="A45" s="7543" t="s">
        <v>59</v>
      </c>
      <c r="B45" s="7544" t="s">
        <v>60</v>
      </c>
      <c r="C45" s="7545">
        <v>600935</v>
      </c>
      <c r="D45" s="7546">
        <v>618589</v>
      </c>
      <c r="E45" s="7547">
        <f t="shared" si="0"/>
        <v>17654</v>
      </c>
      <c r="F45" s="7548">
        <f t="shared" si="1"/>
        <v>2.9377553312754292E-2</v>
      </c>
    </row>
    <row r="46" spans="1:6" x14ac:dyDescent="0.3">
      <c r="A46" s="7549" t="s">
        <v>61</v>
      </c>
      <c r="B46" s="7550" t="s">
        <v>62</v>
      </c>
      <c r="C46" s="7551">
        <v>249278</v>
      </c>
      <c r="D46" s="7552">
        <v>249003</v>
      </c>
      <c r="E46" s="7553">
        <f t="shared" si="0"/>
        <v>-275</v>
      </c>
      <c r="F46" s="7554">
        <f t="shared" si="1"/>
        <v>-1.103186001171383E-3</v>
      </c>
    </row>
    <row r="47" spans="1:6" x14ac:dyDescent="0.3">
      <c r="A47" s="7555" t="s">
        <v>63</v>
      </c>
      <c r="B47" s="7556" t="s">
        <v>64</v>
      </c>
      <c r="C47" s="7557">
        <v>31268</v>
      </c>
      <c r="D47" s="7558">
        <v>47063</v>
      </c>
      <c r="E47" s="7559">
        <f t="shared" si="0"/>
        <v>15795</v>
      </c>
      <c r="F47" s="7560">
        <f t="shared" si="1"/>
        <v>0.50514903415632595</v>
      </c>
    </row>
    <row r="48" spans="1:6" x14ac:dyDescent="0.3">
      <c r="A48" s="7561" t="s">
        <v>65</v>
      </c>
      <c r="B48" s="7562" t="s">
        <v>66</v>
      </c>
      <c r="C48" s="7563">
        <v>2876196</v>
      </c>
      <c r="D48" s="7564">
        <v>1350298</v>
      </c>
      <c r="E48" s="7565">
        <f t="shared" si="0"/>
        <v>-1525898</v>
      </c>
      <c r="F48" s="7566">
        <f t="shared" si="1"/>
        <v>-0.53052643143930389</v>
      </c>
    </row>
    <row r="49" spans="1:6" x14ac:dyDescent="0.3">
      <c r="A49" s="7567" t="s">
        <v>67</v>
      </c>
      <c r="B49" s="7568" t="s">
        <v>68</v>
      </c>
      <c r="C49" s="7569">
        <v>193794</v>
      </c>
      <c r="D49" s="7570">
        <v>74275</v>
      </c>
      <c r="E49" s="7571">
        <f t="shared" si="0"/>
        <v>-119519</v>
      </c>
      <c r="F49" s="7572">
        <f t="shared" si="1"/>
        <v>-0.61673220017131591</v>
      </c>
    </row>
    <row r="50" spans="1:6" x14ac:dyDescent="0.3">
      <c r="A50" s="7573" t="s">
        <v>69</v>
      </c>
      <c r="B50" s="7574" t="s">
        <v>70</v>
      </c>
      <c r="C50" s="7575">
        <v>579341</v>
      </c>
      <c r="D50" s="7576">
        <v>459934</v>
      </c>
      <c r="E50" s="7577">
        <f t="shared" si="0"/>
        <v>-119407</v>
      </c>
      <c r="F50" s="7578">
        <f t="shared" si="1"/>
        <v>-0.20610831962522935</v>
      </c>
    </row>
    <row r="51" spans="1:6" x14ac:dyDescent="0.3">
      <c r="A51" s="7579" t="s">
        <v>71</v>
      </c>
      <c r="B51" s="7580" t="s">
        <v>72</v>
      </c>
      <c r="C51" s="7581">
        <v>151801</v>
      </c>
      <c r="D51" s="7582">
        <v>98516</v>
      </c>
      <c r="E51" s="7583">
        <f t="shared" si="0"/>
        <v>-53285</v>
      </c>
      <c r="F51" s="7584">
        <f t="shared" si="1"/>
        <v>-0.35101876799230569</v>
      </c>
    </row>
    <row r="52" spans="1:6" x14ac:dyDescent="0.3">
      <c r="A52" s="7585" t="s">
        <v>73</v>
      </c>
      <c r="B52" s="7586" t="s">
        <v>74</v>
      </c>
      <c r="C52" s="7587">
        <v>179341</v>
      </c>
      <c r="D52" s="7588">
        <v>158602</v>
      </c>
      <c r="E52" s="7589">
        <f t="shared" si="0"/>
        <v>-20739</v>
      </c>
      <c r="F52" s="7590">
        <f t="shared" si="1"/>
        <v>-0.11564003769355585</v>
      </c>
    </row>
    <row r="53" spans="1:6" x14ac:dyDescent="0.3">
      <c r="A53" s="7591" t="s">
        <v>75</v>
      </c>
      <c r="B53" s="7592" t="s">
        <v>76</v>
      </c>
      <c r="C53" s="7593">
        <v>215072</v>
      </c>
      <c r="D53" s="7594">
        <v>242322</v>
      </c>
      <c r="E53" s="7595">
        <f t="shared" si="0"/>
        <v>27250</v>
      </c>
      <c r="F53" s="7596">
        <f t="shared" si="1"/>
        <v>0.12670175569111738</v>
      </c>
    </row>
    <row r="54" spans="1:6" x14ac:dyDescent="0.3">
      <c r="A54" s="7597" t="s">
        <v>77</v>
      </c>
      <c r="B54" s="7598" t="s">
        <v>78</v>
      </c>
      <c r="C54" s="7599">
        <v>868940</v>
      </c>
      <c r="D54" s="7600">
        <v>820783</v>
      </c>
      <c r="E54" s="7601">
        <f t="shared" si="0"/>
        <v>-48157</v>
      </c>
      <c r="F54" s="7602">
        <f t="shared" si="1"/>
        <v>-5.542039726563399E-2</v>
      </c>
    </row>
    <row r="55" spans="1:6" x14ac:dyDescent="0.3">
      <c r="A55" s="7603" t="s">
        <v>79</v>
      </c>
      <c r="B55" s="7604" t="s">
        <v>80</v>
      </c>
      <c r="C55" s="7605">
        <v>211050</v>
      </c>
      <c r="D55" s="7606">
        <v>235387</v>
      </c>
      <c r="E55" s="7607">
        <f t="shared" si="0"/>
        <v>24337</v>
      </c>
      <c r="F55" s="7608">
        <f t="shared" si="1"/>
        <v>0.11531390665719024</v>
      </c>
    </row>
    <row r="56" spans="1:6" x14ac:dyDescent="0.3">
      <c r="A56" s="7609" t="s">
        <v>81</v>
      </c>
      <c r="B56" s="7610" t="s">
        <v>82</v>
      </c>
      <c r="C56" s="7611">
        <v>142138</v>
      </c>
      <c r="D56" s="7612">
        <v>225506</v>
      </c>
      <c r="E56" s="7613">
        <f t="shared" si="0"/>
        <v>83368</v>
      </c>
      <c r="F56" s="7614">
        <f t="shared" si="1"/>
        <v>0.58652858489636828</v>
      </c>
    </row>
    <row r="57" spans="1:6" x14ac:dyDescent="0.3">
      <c r="A57" s="7615" t="s">
        <v>83</v>
      </c>
      <c r="B57" s="7616" t="s">
        <v>84</v>
      </c>
      <c r="C57" s="7617">
        <v>34854</v>
      </c>
      <c r="D57" s="7618">
        <v>24504</v>
      </c>
      <c r="E57" s="7619">
        <f t="shared" si="0"/>
        <v>-10350</v>
      </c>
      <c r="F57" s="7620">
        <f t="shared" si="1"/>
        <v>-0.29695300395937341</v>
      </c>
    </row>
    <row r="58" spans="1:6" x14ac:dyDescent="0.3">
      <c r="A58" s="7621" t="s">
        <v>85</v>
      </c>
      <c r="B58" s="7622" t="s">
        <v>86</v>
      </c>
      <c r="C58" s="7623">
        <v>0</v>
      </c>
      <c r="D58" s="7624">
        <v>0</v>
      </c>
      <c r="E58" s="7625">
        <f t="shared" si="0"/>
        <v>0</v>
      </c>
      <c r="F58" s="7626">
        <f t="shared" si="1"/>
        <v>0</v>
      </c>
    </row>
    <row r="59" spans="1:6" x14ac:dyDescent="0.3">
      <c r="A59" s="7627" t="s">
        <v>87</v>
      </c>
      <c r="B59" s="7628" t="s">
        <v>88</v>
      </c>
      <c r="C59" s="7629">
        <v>797091</v>
      </c>
      <c r="D59" s="7630">
        <v>796005</v>
      </c>
      <c r="E59" s="7631">
        <f t="shared" si="0"/>
        <v>-1086</v>
      </c>
      <c r="F59" s="7632">
        <f t="shared" si="1"/>
        <v>-1.3624542241726478E-3</v>
      </c>
    </row>
    <row r="60" spans="1:6" x14ac:dyDescent="0.3">
      <c r="A60" s="7633" t="s">
        <v>89</v>
      </c>
      <c r="B60" s="7634" t="s">
        <v>90</v>
      </c>
      <c r="C60" s="7635">
        <v>230252</v>
      </c>
      <c r="D60" s="7636">
        <v>176789</v>
      </c>
      <c r="E60" s="7637">
        <f t="shared" si="0"/>
        <v>-53463</v>
      </c>
      <c r="F60" s="7638">
        <f t="shared" si="1"/>
        <v>-0.23219342285843336</v>
      </c>
    </row>
    <row r="61" spans="1:6" x14ac:dyDescent="0.3">
      <c r="A61" s="7639" t="s">
        <v>91</v>
      </c>
      <c r="B61" s="7640" t="s">
        <v>92</v>
      </c>
      <c r="C61" s="7641">
        <v>413906</v>
      </c>
      <c r="D61" s="7642">
        <v>321769</v>
      </c>
      <c r="E61" s="7643">
        <f t="shared" si="0"/>
        <v>-92137</v>
      </c>
      <c r="F61" s="7644">
        <f t="shared" si="1"/>
        <v>-0.22260368296183192</v>
      </c>
    </row>
    <row r="62" spans="1:6" x14ac:dyDescent="0.3">
      <c r="A62" s="7645" t="s">
        <v>93</v>
      </c>
      <c r="B62" s="7646" t="s">
        <v>94</v>
      </c>
      <c r="C62" s="7647">
        <v>70009</v>
      </c>
      <c r="D62" s="7648">
        <v>73843</v>
      </c>
      <c r="E62" s="7649">
        <f t="shared" si="0"/>
        <v>3834</v>
      </c>
      <c r="F62" s="7650">
        <f t="shared" si="1"/>
        <v>5.4764387435901098E-2</v>
      </c>
    </row>
    <row r="63" spans="1:6" x14ac:dyDescent="0.3">
      <c r="A63" s="7651" t="s">
        <v>95</v>
      </c>
      <c r="B63" s="7652" t="s">
        <v>96</v>
      </c>
      <c r="C63" s="7653">
        <v>47890</v>
      </c>
      <c r="D63" s="7654">
        <v>37456</v>
      </c>
      <c r="E63" s="7655">
        <f t="shared" si="0"/>
        <v>-10434</v>
      </c>
      <c r="F63" s="7656">
        <f t="shared" si="1"/>
        <v>-0.21787429525997076</v>
      </c>
    </row>
    <row r="64" spans="1:6" x14ac:dyDescent="0.3">
      <c r="A64" s="7657" t="s">
        <v>97</v>
      </c>
      <c r="B64" s="7658" t="s">
        <v>98</v>
      </c>
      <c r="C64" s="7659">
        <v>39520</v>
      </c>
      <c r="D64" s="7660">
        <v>62838</v>
      </c>
      <c r="E64" s="7661">
        <f t="shared" si="0"/>
        <v>23318</v>
      </c>
      <c r="F64" s="7662">
        <f t="shared" si="1"/>
        <v>0.59003036437246958</v>
      </c>
    </row>
    <row r="65" spans="1:6" x14ac:dyDescent="0.3">
      <c r="A65" s="7663" t="s">
        <v>99</v>
      </c>
      <c r="B65" s="7664" t="s">
        <v>100</v>
      </c>
      <c r="C65" s="7665">
        <v>0</v>
      </c>
      <c r="D65" s="7666">
        <v>0</v>
      </c>
      <c r="E65" s="7667">
        <f t="shared" si="0"/>
        <v>0</v>
      </c>
      <c r="F65" s="7668">
        <f t="shared" si="1"/>
        <v>0</v>
      </c>
    </row>
    <row r="66" spans="1:6" x14ac:dyDescent="0.3">
      <c r="A66" s="7669" t="s">
        <v>101</v>
      </c>
      <c r="B66" s="7670" t="s">
        <v>102</v>
      </c>
      <c r="C66" s="7671">
        <v>1638213</v>
      </c>
      <c r="D66" s="7672">
        <v>1357482</v>
      </c>
      <c r="E66" s="7673">
        <f t="shared" si="0"/>
        <v>-280731</v>
      </c>
      <c r="F66" s="7674">
        <f t="shared" si="1"/>
        <v>-0.17136416326814646</v>
      </c>
    </row>
    <row r="67" spans="1:6" x14ac:dyDescent="0.3">
      <c r="A67" s="7675" t="s">
        <v>103</v>
      </c>
      <c r="B67" s="7676" t="s">
        <v>104</v>
      </c>
      <c r="C67" s="7677">
        <v>0</v>
      </c>
      <c r="D67" s="7678">
        <v>0</v>
      </c>
      <c r="E67" s="7679">
        <f t="shared" si="0"/>
        <v>0</v>
      </c>
      <c r="F67" s="7680">
        <f t="shared" si="1"/>
        <v>0</v>
      </c>
    </row>
    <row r="68" spans="1:6" x14ac:dyDescent="0.3">
      <c r="A68" s="7681" t="s">
        <v>105</v>
      </c>
      <c r="B68" s="7682" t="s">
        <v>106</v>
      </c>
      <c r="C68" s="7683">
        <v>517960</v>
      </c>
      <c r="D68" s="7684">
        <v>726852</v>
      </c>
      <c r="E68" s="7685">
        <f t="shared" si="0"/>
        <v>208892</v>
      </c>
      <c r="F68" s="7686">
        <f t="shared" si="1"/>
        <v>0.40329755193451233</v>
      </c>
    </row>
    <row r="69" spans="1:6" x14ac:dyDescent="0.3">
      <c r="A69" s="7687" t="s">
        <v>107</v>
      </c>
      <c r="B69" s="7688" t="s">
        <v>108</v>
      </c>
      <c r="C69" s="7689">
        <v>126412</v>
      </c>
      <c r="D69" s="7690">
        <v>89684</v>
      </c>
      <c r="E69" s="7691">
        <f t="shared" si="0"/>
        <v>-36728</v>
      </c>
      <c r="F69" s="7692">
        <f t="shared" si="1"/>
        <v>-0.29054203714837201</v>
      </c>
    </row>
    <row r="70" spans="1:6" x14ac:dyDescent="0.3">
      <c r="A70" s="7693" t="s">
        <v>109</v>
      </c>
      <c r="B70" s="7694" t="s">
        <v>110</v>
      </c>
      <c r="C70" s="7695">
        <v>86041</v>
      </c>
      <c r="D70" s="7696">
        <v>68804</v>
      </c>
      <c r="E70" s="7697">
        <f t="shared" si="0"/>
        <v>-17237</v>
      </c>
      <c r="F70" s="7698">
        <f t="shared" si="1"/>
        <v>-0.20033472414314107</v>
      </c>
    </row>
    <row r="71" spans="1:6" x14ac:dyDescent="0.3">
      <c r="A71" s="7699" t="s">
        <v>111</v>
      </c>
      <c r="B71" s="7700" t="s">
        <v>112</v>
      </c>
      <c r="C71" s="7701">
        <v>180325</v>
      </c>
      <c r="D71" s="7702">
        <v>128789</v>
      </c>
      <c r="E71" s="7703">
        <f t="shared" si="0"/>
        <v>-51536</v>
      </c>
      <c r="F71" s="7704">
        <f t="shared" si="1"/>
        <v>-0.28579509219464855</v>
      </c>
    </row>
    <row r="72" spans="1:6" x14ac:dyDescent="0.3">
      <c r="A72" s="7705" t="s">
        <v>113</v>
      </c>
      <c r="B72" s="7706" t="s">
        <v>114</v>
      </c>
      <c r="C72" s="7707">
        <v>344228</v>
      </c>
      <c r="D72" s="7708">
        <v>252479</v>
      </c>
      <c r="E72" s="7709">
        <f t="shared" si="0"/>
        <v>-91749</v>
      </c>
      <c r="F72" s="7710">
        <f t="shared" si="1"/>
        <v>-0.26653555201784862</v>
      </c>
    </row>
    <row r="73" spans="1:6" x14ac:dyDescent="0.3">
      <c r="A73" s="7711" t="s">
        <v>115</v>
      </c>
      <c r="B73" s="7712" t="s">
        <v>116</v>
      </c>
      <c r="C73" s="7713">
        <v>6057232</v>
      </c>
      <c r="D73" s="7714">
        <v>5287041</v>
      </c>
      <c r="E73" s="7715">
        <f t="shared" si="0"/>
        <v>-770191</v>
      </c>
      <c r="F73" s="7716">
        <f t="shared" si="1"/>
        <v>-0.12715230323025434</v>
      </c>
    </row>
    <row r="74" spans="1:6" x14ac:dyDescent="0.3">
      <c r="A74" s="7717" t="s">
        <v>117</v>
      </c>
      <c r="B74" s="7718" t="s">
        <v>118</v>
      </c>
      <c r="C74" s="7719">
        <v>76563</v>
      </c>
      <c r="D74" s="7720">
        <v>61458</v>
      </c>
      <c r="E74" s="7721">
        <f t="shared" si="0"/>
        <v>-15105</v>
      </c>
      <c r="F74" s="7722">
        <f t="shared" si="1"/>
        <v>-0.19728850750362448</v>
      </c>
    </row>
    <row r="75" spans="1:6" x14ac:dyDescent="0.3">
      <c r="A75" s="7723" t="s">
        <v>119</v>
      </c>
      <c r="B75" s="7724" t="s">
        <v>120</v>
      </c>
      <c r="C75" s="7725">
        <v>2719784</v>
      </c>
      <c r="D75" s="7726">
        <v>2614899</v>
      </c>
      <c r="E75" s="7727">
        <f t="shared" si="0"/>
        <v>-104885</v>
      </c>
      <c r="F75" s="7728">
        <f t="shared" si="1"/>
        <v>-3.8563724178096496E-2</v>
      </c>
    </row>
    <row r="76" spans="1:6" x14ac:dyDescent="0.3">
      <c r="A76" s="7729" t="s">
        <v>121</v>
      </c>
      <c r="B76" s="7730" t="s">
        <v>122</v>
      </c>
      <c r="C76" s="7731">
        <v>945258</v>
      </c>
      <c r="D76" s="7732">
        <v>538173</v>
      </c>
      <c r="E76" s="7733">
        <f t="shared" si="0"/>
        <v>-407085</v>
      </c>
      <c r="F76" s="7734">
        <f t="shared" si="1"/>
        <v>-0.43066020070710853</v>
      </c>
    </row>
    <row r="77" spans="1:6" x14ac:dyDescent="0.3">
      <c r="A77" s="7735" t="s">
        <v>123</v>
      </c>
      <c r="B77" s="7736" t="s">
        <v>124</v>
      </c>
      <c r="C77" s="7737">
        <v>1043892</v>
      </c>
      <c r="D77" s="7738">
        <v>538293</v>
      </c>
      <c r="E77" s="7739">
        <f t="shared" si="0"/>
        <v>-505599</v>
      </c>
      <c r="F77" s="7740">
        <f t="shared" si="1"/>
        <v>-0.48434033405754617</v>
      </c>
    </row>
    <row r="78" spans="1:6" x14ac:dyDescent="0.3">
      <c r="A78" s="7741"/>
      <c r="B78" s="7742" t="s">
        <v>125</v>
      </c>
      <c r="C78" s="7743">
        <f>SUM(C38:C77)</f>
        <v>21915657</v>
      </c>
      <c r="D78" s="7744">
        <f>SUM(D38:D77)</f>
        <v>18065158</v>
      </c>
      <c r="E78" s="7745">
        <f t="shared" si="0"/>
        <v>-3850499</v>
      </c>
      <c r="F78" s="7746">
        <f t="shared" si="1"/>
        <v>-0.17569626135324165</v>
      </c>
    </row>
    <row r="80" spans="1:6" x14ac:dyDescent="0.3">
      <c r="A80" s="7747"/>
      <c r="B80" s="7748" t="s">
        <v>126</v>
      </c>
      <c r="C80" s="7749">
        <f>C14+C21+C26+C32+C35+C78</f>
        <v>62317133</v>
      </c>
      <c r="D80" s="7750">
        <f>D14+D21+D26+D32+D35+D78</f>
        <v>50996505</v>
      </c>
      <c r="E80" s="7751">
        <f>D80 - C80</f>
        <v>-11320628</v>
      </c>
      <c r="F80" s="7752">
        <f>IF(C80 = 0, 0, E80 / C80)</f>
        <v>-0.18166156649087178</v>
      </c>
    </row>
  </sheetData>
  <mergeCells count="5">
    <mergeCell ref="A1:F1"/>
    <mergeCell ref="A2:F2"/>
    <mergeCell ref="A3:F3"/>
    <mergeCell ref="A4:F4"/>
    <mergeCell ref="A5:F5"/>
  </mergeCells>
  <pageMargins left="0.7" right="0.7" top="0.75" bottom="0.75" header="0.3" footer="0.3"/>
  <pageSetup fitToHeight="999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0"/>
  <sheetViews>
    <sheetView workbookViewId="0"/>
  </sheetViews>
  <sheetFormatPr defaultRowHeight="14.4" x14ac:dyDescent="0.3"/>
  <cols>
    <col min="1" max="1" width="5" customWidth="1" collapsed="1"/>
    <col min="2" max="2" width="50" customWidth="1" collapsed="1"/>
    <col min="3" max="6" width="16" customWidth="1" collapsed="1"/>
  </cols>
  <sheetData>
    <row r="1" spans="1:6" x14ac:dyDescent="0.3">
      <c r="A1" s="11432" t="s">
        <v>127</v>
      </c>
      <c r="B1" s="11426"/>
      <c r="C1" s="11426"/>
      <c r="D1" s="11426"/>
      <c r="E1" s="11426"/>
      <c r="F1" s="11427"/>
    </row>
    <row r="2" spans="1:6" x14ac:dyDescent="0.3">
      <c r="A2" s="11433" t="s">
        <v>1</v>
      </c>
      <c r="B2" s="11426"/>
      <c r="C2" s="11426"/>
      <c r="D2" s="11426"/>
      <c r="E2" s="11426"/>
      <c r="F2" s="11427"/>
    </row>
    <row r="3" spans="1:6" x14ac:dyDescent="0.3">
      <c r="A3" s="11434" t="s">
        <v>2</v>
      </c>
      <c r="B3" s="11426"/>
      <c r="C3" s="11426"/>
      <c r="D3" s="11426"/>
      <c r="E3" s="11426"/>
      <c r="F3" s="11427"/>
    </row>
    <row r="4" spans="1:6" x14ac:dyDescent="0.3">
      <c r="A4" s="11435" t="s">
        <v>3</v>
      </c>
      <c r="B4" s="11426"/>
      <c r="C4" s="11426"/>
      <c r="D4" s="11426"/>
      <c r="E4" s="11426"/>
      <c r="F4" s="11427"/>
    </row>
    <row r="5" spans="1:6" x14ac:dyDescent="0.3">
      <c r="A5" s="11431"/>
      <c r="B5" s="11426"/>
      <c r="C5" s="11426"/>
      <c r="D5" s="11426"/>
      <c r="E5" s="11426"/>
      <c r="F5" s="11427"/>
    </row>
    <row r="6" spans="1:6" x14ac:dyDescent="0.3">
      <c r="A6" s="409" t="s">
        <v>4</v>
      </c>
      <c r="B6" s="410" t="s">
        <v>5</v>
      </c>
      <c r="C6" s="411" t="s">
        <v>6</v>
      </c>
      <c r="D6" s="412" t="s">
        <v>7</v>
      </c>
      <c r="E6" s="413" t="s">
        <v>8</v>
      </c>
      <c r="F6" s="414" t="s">
        <v>9</v>
      </c>
    </row>
    <row r="7" spans="1:6" ht="28.8" x14ac:dyDescent="0.3">
      <c r="A7" s="415" t="s">
        <v>10</v>
      </c>
      <c r="B7" s="416" t="s">
        <v>11</v>
      </c>
      <c r="C7" s="417" t="s">
        <v>12</v>
      </c>
      <c r="D7" s="418" t="s">
        <v>13</v>
      </c>
      <c r="E7" s="419" t="s">
        <v>14</v>
      </c>
      <c r="F7" s="420" t="s">
        <v>15</v>
      </c>
    </row>
    <row r="9" spans="1:6" x14ac:dyDescent="0.3">
      <c r="A9" s="421" t="s">
        <v>16</v>
      </c>
      <c r="B9" s="422" t="s">
        <v>17</v>
      </c>
      <c r="C9" s="423"/>
      <c r="D9" s="424"/>
      <c r="E9" s="425"/>
      <c r="F9" s="426"/>
    </row>
    <row r="10" spans="1:6" x14ac:dyDescent="0.3">
      <c r="A10" s="427" t="s">
        <v>18</v>
      </c>
      <c r="B10" s="428" t="s">
        <v>19</v>
      </c>
      <c r="C10" s="429">
        <v>20499990</v>
      </c>
      <c r="D10" s="430">
        <v>19820204</v>
      </c>
      <c r="E10" s="431">
        <f>D10-C10</f>
        <v>-679786</v>
      </c>
      <c r="F10" s="432">
        <f>IF(C10 = 0, 0, E10 / C10)</f>
        <v>-3.3160308858687246E-2</v>
      </c>
    </row>
    <row r="11" spans="1:6" x14ac:dyDescent="0.3">
      <c r="A11" s="433" t="s">
        <v>20</v>
      </c>
      <c r="B11" s="434" t="s">
        <v>21</v>
      </c>
      <c r="C11" s="435">
        <v>1083436</v>
      </c>
      <c r="D11" s="436">
        <v>428865</v>
      </c>
      <c r="E11" s="437">
        <f>D11 - C11</f>
        <v>-654571</v>
      </c>
      <c r="F11" s="438">
        <f>IF(C11 = 0, 0, E11 / C11)</f>
        <v>-0.60416212863519392</v>
      </c>
    </row>
    <row r="12" spans="1:6" x14ac:dyDescent="0.3">
      <c r="A12" s="439" t="s">
        <v>22</v>
      </c>
      <c r="B12" s="440" t="s">
        <v>23</v>
      </c>
      <c r="C12" s="441">
        <v>19633320</v>
      </c>
      <c r="D12" s="442">
        <v>20397045</v>
      </c>
      <c r="E12" s="443">
        <f>D12 - C12</f>
        <v>763725</v>
      </c>
      <c r="F12" s="444">
        <f>IF(C12 = 0, 0, E12 / C12)</f>
        <v>3.8899432189767193E-2</v>
      </c>
    </row>
    <row r="13" spans="1:6" x14ac:dyDescent="0.3">
      <c r="A13" s="445" t="s">
        <v>24</v>
      </c>
      <c r="B13" s="446" t="s">
        <v>25</v>
      </c>
      <c r="C13" s="447">
        <v>18922181</v>
      </c>
      <c r="D13" s="448">
        <v>20220183</v>
      </c>
      <c r="E13" s="449">
        <f>D13 - C13</f>
        <v>1298002</v>
      </c>
      <c r="F13" s="450">
        <f>IF(C13 = 0, 0, E13 / C13)</f>
        <v>6.8596849380100522E-2</v>
      </c>
    </row>
    <row r="14" spans="1:6" x14ac:dyDescent="0.3">
      <c r="A14" s="451"/>
      <c r="B14" s="452" t="s">
        <v>26</v>
      </c>
      <c r="C14" s="453">
        <f>SUM(C10:C13)</f>
        <v>60138927</v>
      </c>
      <c r="D14" s="454">
        <f>SUM(D10:D13)</f>
        <v>60866297</v>
      </c>
      <c r="E14" s="455">
        <f>D14 - C14</f>
        <v>727370</v>
      </c>
      <c r="F14" s="456">
        <f>IF(C14 = 0, 0, E14 / C14)</f>
        <v>1.2094828363000224E-2</v>
      </c>
    </row>
    <row r="16" spans="1:6" x14ac:dyDescent="0.3">
      <c r="A16" s="457" t="s">
        <v>27</v>
      </c>
      <c r="B16" s="458" t="s">
        <v>28</v>
      </c>
      <c r="C16" s="459"/>
      <c r="D16" s="460"/>
      <c r="E16" s="461"/>
      <c r="F16" s="462"/>
    </row>
    <row r="17" spans="1:6" x14ac:dyDescent="0.3">
      <c r="A17" s="463" t="s">
        <v>18</v>
      </c>
      <c r="B17" s="464" t="s">
        <v>29</v>
      </c>
      <c r="C17" s="465">
        <v>4290473</v>
      </c>
      <c r="D17" s="466">
        <v>4020834</v>
      </c>
      <c r="E17" s="467">
        <f>D17 - C17</f>
        <v>-269639</v>
      </c>
      <c r="F17" s="468">
        <f>IF(C17 = 0, 0, E17 / C17)</f>
        <v>-6.2845984580254907E-2</v>
      </c>
    </row>
    <row r="18" spans="1:6" x14ac:dyDescent="0.3">
      <c r="A18" s="469" t="s">
        <v>20</v>
      </c>
      <c r="B18" s="470" t="s">
        <v>30</v>
      </c>
      <c r="C18" s="471">
        <v>226754</v>
      </c>
      <c r="D18" s="472">
        <v>87002</v>
      </c>
      <c r="E18" s="473">
        <f>D18 - C18</f>
        <v>-139752</v>
      </c>
      <c r="F18" s="474">
        <f>IF(C18 = 0, 0, E18 / C18)</f>
        <v>-0.61631547844800971</v>
      </c>
    </row>
    <row r="19" spans="1:6" x14ac:dyDescent="0.3">
      <c r="A19" s="475" t="s">
        <v>22</v>
      </c>
      <c r="B19" s="476" t="s">
        <v>31</v>
      </c>
      <c r="C19" s="477">
        <v>4109087</v>
      </c>
      <c r="D19" s="478">
        <v>4137855</v>
      </c>
      <c r="E19" s="479">
        <f>D19 - C19</f>
        <v>28768</v>
      </c>
      <c r="F19" s="480">
        <f>IF(C19 = 0, 0, E19 / C19)</f>
        <v>7.0010686072112856E-3</v>
      </c>
    </row>
    <row r="20" spans="1:6" x14ac:dyDescent="0.3">
      <c r="A20" s="481" t="s">
        <v>24</v>
      </c>
      <c r="B20" s="482" t="s">
        <v>32</v>
      </c>
      <c r="C20" s="483">
        <v>3960251</v>
      </c>
      <c r="D20" s="484">
        <v>4101976</v>
      </c>
      <c r="E20" s="485">
        <f>D20 - C20</f>
        <v>141725</v>
      </c>
      <c r="F20" s="486">
        <f>IF(C20 = 0, 0, E20 / C20)</f>
        <v>3.5786873104760281E-2</v>
      </c>
    </row>
    <row r="21" spans="1:6" x14ac:dyDescent="0.3">
      <c r="A21" s="487"/>
      <c r="B21" s="488" t="s">
        <v>33</v>
      </c>
      <c r="C21" s="489">
        <f>SUM(C17:C20)</f>
        <v>12586565</v>
      </c>
      <c r="D21" s="490">
        <f>SUM(D17:D20)</f>
        <v>12347667</v>
      </c>
      <c r="E21" s="491">
        <f>D21 - C21</f>
        <v>-238898</v>
      </c>
      <c r="F21" s="492">
        <f>IF(C21 = 0, 0, E21 / C21)</f>
        <v>-1.8980396955007185E-2</v>
      </c>
    </row>
    <row r="23" spans="1:6" x14ac:dyDescent="0.3">
      <c r="A23" s="493" t="s">
        <v>34</v>
      </c>
      <c r="B23" s="494" t="s">
        <v>35</v>
      </c>
      <c r="C23" s="495"/>
      <c r="D23" s="496"/>
      <c r="E23" s="497"/>
      <c r="F23" s="498"/>
    </row>
    <row r="24" spans="1:6" x14ac:dyDescent="0.3">
      <c r="A24" s="499" t="s">
        <v>18</v>
      </c>
      <c r="B24" s="500" t="s">
        <v>36</v>
      </c>
      <c r="C24" s="501">
        <v>13281740</v>
      </c>
      <c r="D24" s="502">
        <v>12434916</v>
      </c>
      <c r="E24" s="503">
        <f>D24 - C24</f>
        <v>-846824</v>
      </c>
      <c r="F24" s="504">
        <f>IF(C24 = 0, 0, E24 / C24)</f>
        <v>-6.3758513568252351E-2</v>
      </c>
    </row>
    <row r="25" spans="1:6" x14ac:dyDescent="0.3">
      <c r="A25" s="505" t="s">
        <v>20</v>
      </c>
      <c r="B25" s="506" t="s">
        <v>37</v>
      </c>
      <c r="C25" s="507">
        <v>10742415</v>
      </c>
      <c r="D25" s="508">
        <v>8037377</v>
      </c>
      <c r="E25" s="509">
        <f>D25 - C25</f>
        <v>-2705038</v>
      </c>
      <c r="F25" s="510">
        <f>IF(C25 = 0, 0, E25 / C25)</f>
        <v>-0.25180911368626141</v>
      </c>
    </row>
    <row r="26" spans="1:6" x14ac:dyDescent="0.3">
      <c r="A26" s="511"/>
      <c r="B26" s="512" t="s">
        <v>38</v>
      </c>
      <c r="C26" s="513">
        <f>SUM(C24:C25)</f>
        <v>24024155</v>
      </c>
      <c r="D26" s="514">
        <f>SUM(D24:D25)</f>
        <v>20472293</v>
      </c>
      <c r="E26" s="515">
        <f>D26 - C26</f>
        <v>-3551862</v>
      </c>
      <c r="F26" s="516">
        <f>IF(C26 = 0, 0, E26 / C26)</f>
        <v>-0.14784544971508884</v>
      </c>
    </row>
    <row r="28" spans="1:6" x14ac:dyDescent="0.3">
      <c r="A28" s="517" t="s">
        <v>39</v>
      </c>
      <c r="B28" s="518" t="s">
        <v>40</v>
      </c>
      <c r="C28" s="519"/>
      <c r="D28" s="520"/>
      <c r="E28" s="521"/>
      <c r="F28" s="522"/>
    </row>
    <row r="29" spans="1:6" x14ac:dyDescent="0.3">
      <c r="A29" s="523" t="s">
        <v>18</v>
      </c>
      <c r="B29" s="524" t="s">
        <v>41</v>
      </c>
      <c r="C29" s="525">
        <v>2332643</v>
      </c>
      <c r="D29" s="526">
        <v>2283950</v>
      </c>
      <c r="E29" s="527">
        <f>D29 - C29</f>
        <v>-48693</v>
      </c>
      <c r="F29" s="528">
        <f>IF(C29 = 0, 0, E29 / C29)</f>
        <v>-2.0874604472266009E-2</v>
      </c>
    </row>
    <row r="30" spans="1:6" x14ac:dyDescent="0.3">
      <c r="A30" s="529" t="s">
        <v>20</v>
      </c>
      <c r="B30" s="530" t="s">
        <v>42</v>
      </c>
      <c r="C30" s="531">
        <v>2966960</v>
      </c>
      <c r="D30" s="532">
        <v>2947414</v>
      </c>
      <c r="E30" s="533">
        <f>D30 - C30</f>
        <v>-19546</v>
      </c>
      <c r="F30" s="534">
        <f>IF(C30 = 0, 0, E30 / C30)</f>
        <v>-6.5878879391700592E-3</v>
      </c>
    </row>
    <row r="31" spans="1:6" x14ac:dyDescent="0.3">
      <c r="A31" s="535" t="s">
        <v>22</v>
      </c>
      <c r="B31" s="536" t="s">
        <v>43</v>
      </c>
      <c r="C31" s="537">
        <v>37300</v>
      </c>
      <c r="D31" s="538">
        <v>-11210</v>
      </c>
      <c r="E31" s="539">
        <f>D31 - C31</f>
        <v>-48510</v>
      </c>
      <c r="F31" s="540">
        <f>IF(C31 = 0, 0, E31 / C31)</f>
        <v>-1.3005361930294905</v>
      </c>
    </row>
    <row r="32" spans="1:6" x14ac:dyDescent="0.3">
      <c r="A32" s="541"/>
      <c r="B32" s="542" t="s">
        <v>44</v>
      </c>
      <c r="C32" s="543">
        <f>SUM(C29:C31)</f>
        <v>5336903</v>
      </c>
      <c r="D32" s="544">
        <f>SUM(D29:D31)</f>
        <v>5220154</v>
      </c>
      <c r="E32" s="545">
        <f>D32 - C32</f>
        <v>-116749</v>
      </c>
      <c r="F32" s="546">
        <f>IF(C32 = 0, 0, E32 / C32)</f>
        <v>-2.1875795756452758E-2</v>
      </c>
    </row>
    <row r="34" spans="1:6" x14ac:dyDescent="0.3">
      <c r="A34" s="547" t="s">
        <v>45</v>
      </c>
      <c r="B34" s="548" t="s">
        <v>46</v>
      </c>
      <c r="C34" s="549"/>
      <c r="D34" s="550"/>
      <c r="E34" s="551"/>
      <c r="F34" s="552"/>
    </row>
    <row r="35" spans="1:6" x14ac:dyDescent="0.3">
      <c r="A35" s="553" t="s">
        <v>18</v>
      </c>
      <c r="B35" s="554" t="s">
        <v>46</v>
      </c>
      <c r="C35" s="555">
        <v>2082942</v>
      </c>
      <c r="D35" s="556">
        <v>3695150</v>
      </c>
      <c r="E35" s="557">
        <f>D35 - C35</f>
        <v>1612208</v>
      </c>
      <c r="F35" s="558">
        <f>IF(C35 = 0, 0, E35 / C35)</f>
        <v>0.77400522914224212</v>
      </c>
    </row>
    <row r="37" spans="1:6" x14ac:dyDescent="0.3">
      <c r="A37" s="559" t="s">
        <v>47</v>
      </c>
      <c r="B37" s="560" t="s">
        <v>48</v>
      </c>
      <c r="C37" s="561"/>
      <c r="D37" s="562"/>
      <c r="E37" s="563"/>
      <c r="F37" s="564"/>
    </row>
    <row r="38" spans="1:6" x14ac:dyDescent="0.3">
      <c r="A38" s="565" t="s">
        <v>18</v>
      </c>
      <c r="B38" s="566" t="s">
        <v>49</v>
      </c>
      <c r="C38" s="567">
        <v>803491</v>
      </c>
      <c r="D38" s="568">
        <v>1075805</v>
      </c>
      <c r="E38" s="569">
        <f t="shared" ref="E38:E78" si="0">D38 - C38</f>
        <v>272314</v>
      </c>
      <c r="F38" s="570">
        <f t="shared" ref="F38:F78" si="1">IF(C38 = 0, 0, E38 / C38)</f>
        <v>0.33891356592668742</v>
      </c>
    </row>
    <row r="39" spans="1:6" x14ac:dyDescent="0.3">
      <c r="A39" s="571" t="s">
        <v>20</v>
      </c>
      <c r="B39" s="572" t="s">
        <v>50</v>
      </c>
      <c r="C39" s="573">
        <v>9395362</v>
      </c>
      <c r="D39" s="574">
        <v>12446197</v>
      </c>
      <c r="E39" s="575">
        <f t="shared" si="0"/>
        <v>3050835</v>
      </c>
      <c r="F39" s="576">
        <f t="shared" si="1"/>
        <v>0.32471713170817684</v>
      </c>
    </row>
    <row r="40" spans="1:6" x14ac:dyDescent="0.3">
      <c r="A40" s="577" t="s">
        <v>22</v>
      </c>
      <c r="B40" s="578" t="s">
        <v>51</v>
      </c>
      <c r="C40" s="579">
        <v>222892</v>
      </c>
      <c r="D40" s="580">
        <v>215257</v>
      </c>
      <c r="E40" s="581">
        <f t="shared" si="0"/>
        <v>-7635</v>
      </c>
      <c r="F40" s="582">
        <f t="shared" si="1"/>
        <v>-3.4254257667390486E-2</v>
      </c>
    </row>
    <row r="41" spans="1:6" x14ac:dyDescent="0.3">
      <c r="A41" s="583" t="s">
        <v>24</v>
      </c>
      <c r="B41" s="584" t="s">
        <v>52</v>
      </c>
      <c r="C41" s="585">
        <v>681881</v>
      </c>
      <c r="D41" s="586">
        <v>388190</v>
      </c>
      <c r="E41" s="587">
        <f t="shared" si="0"/>
        <v>-293691</v>
      </c>
      <c r="F41" s="588">
        <f t="shared" si="1"/>
        <v>-0.43070711751757274</v>
      </c>
    </row>
    <row r="42" spans="1:6" x14ac:dyDescent="0.3">
      <c r="A42" s="589" t="s">
        <v>53</v>
      </c>
      <c r="B42" s="590" t="s">
        <v>54</v>
      </c>
      <c r="C42" s="591">
        <v>93454</v>
      </c>
      <c r="D42" s="592">
        <v>66570</v>
      </c>
      <c r="E42" s="593">
        <f t="shared" si="0"/>
        <v>-26884</v>
      </c>
      <c r="F42" s="594">
        <f t="shared" si="1"/>
        <v>-0.28767093971365593</v>
      </c>
    </row>
    <row r="43" spans="1:6" x14ac:dyDescent="0.3">
      <c r="A43" s="595" t="s">
        <v>55</v>
      </c>
      <c r="B43" s="596" t="s">
        <v>56</v>
      </c>
      <c r="C43" s="597">
        <v>475185</v>
      </c>
      <c r="D43" s="598">
        <v>424840</v>
      </c>
      <c r="E43" s="599">
        <f t="shared" si="0"/>
        <v>-50345</v>
      </c>
      <c r="F43" s="600">
        <f t="shared" si="1"/>
        <v>-0.10594820964466471</v>
      </c>
    </row>
    <row r="44" spans="1:6" x14ac:dyDescent="0.3">
      <c r="A44" s="601" t="s">
        <v>57</v>
      </c>
      <c r="B44" s="602" t="s">
        <v>58</v>
      </c>
      <c r="C44" s="603">
        <v>14358</v>
      </c>
      <c r="D44" s="604">
        <v>5997</v>
      </c>
      <c r="E44" s="605">
        <f t="shared" si="0"/>
        <v>-8361</v>
      </c>
      <c r="F44" s="606">
        <f t="shared" si="1"/>
        <v>-0.58232344337651487</v>
      </c>
    </row>
    <row r="45" spans="1:6" x14ac:dyDescent="0.3">
      <c r="A45" s="607" t="s">
        <v>59</v>
      </c>
      <c r="B45" s="608" t="s">
        <v>60</v>
      </c>
      <c r="C45" s="609">
        <v>1151974</v>
      </c>
      <c r="D45" s="610">
        <v>1141856</v>
      </c>
      <c r="E45" s="611">
        <f t="shared" si="0"/>
        <v>-10118</v>
      </c>
      <c r="F45" s="612">
        <f t="shared" si="1"/>
        <v>-8.7831843427021786E-3</v>
      </c>
    </row>
    <row r="46" spans="1:6" x14ac:dyDescent="0.3">
      <c r="A46" s="613" t="s">
        <v>61</v>
      </c>
      <c r="B46" s="614" t="s">
        <v>62</v>
      </c>
      <c r="C46" s="615">
        <v>348250</v>
      </c>
      <c r="D46" s="616">
        <v>559721</v>
      </c>
      <c r="E46" s="617">
        <f t="shared" si="0"/>
        <v>211471</v>
      </c>
      <c r="F46" s="618">
        <f t="shared" si="1"/>
        <v>0.60723905240488152</v>
      </c>
    </row>
    <row r="47" spans="1:6" x14ac:dyDescent="0.3">
      <c r="A47" s="619" t="s">
        <v>63</v>
      </c>
      <c r="B47" s="620" t="s">
        <v>64</v>
      </c>
      <c r="C47" s="621">
        <v>366203</v>
      </c>
      <c r="D47" s="622">
        <v>475330</v>
      </c>
      <c r="E47" s="623">
        <f t="shared" si="0"/>
        <v>109127</v>
      </c>
      <c r="F47" s="624">
        <f t="shared" si="1"/>
        <v>0.29799592029557376</v>
      </c>
    </row>
    <row r="48" spans="1:6" x14ac:dyDescent="0.3">
      <c r="A48" s="625" t="s">
        <v>65</v>
      </c>
      <c r="B48" s="626" t="s">
        <v>66</v>
      </c>
      <c r="C48" s="627">
        <v>362598</v>
      </c>
      <c r="D48" s="628">
        <v>674522</v>
      </c>
      <c r="E48" s="629">
        <f t="shared" si="0"/>
        <v>311924</v>
      </c>
      <c r="F48" s="630">
        <f t="shared" si="1"/>
        <v>0.86024743655508307</v>
      </c>
    </row>
    <row r="49" spans="1:6" x14ac:dyDescent="0.3">
      <c r="A49" s="631" t="s">
        <v>67</v>
      </c>
      <c r="B49" s="632" t="s">
        <v>68</v>
      </c>
      <c r="C49" s="633">
        <v>450008</v>
      </c>
      <c r="D49" s="634">
        <v>380801</v>
      </c>
      <c r="E49" s="635">
        <f t="shared" si="0"/>
        <v>-69207</v>
      </c>
      <c r="F49" s="636">
        <f t="shared" si="1"/>
        <v>-0.15379059927823505</v>
      </c>
    </row>
    <row r="50" spans="1:6" x14ac:dyDescent="0.3">
      <c r="A50" s="637" t="s">
        <v>69</v>
      </c>
      <c r="B50" s="638" t="s">
        <v>70</v>
      </c>
      <c r="C50" s="639">
        <v>623218</v>
      </c>
      <c r="D50" s="640">
        <v>493847</v>
      </c>
      <c r="E50" s="641">
        <f t="shared" si="0"/>
        <v>-129371</v>
      </c>
      <c r="F50" s="642">
        <f t="shared" si="1"/>
        <v>-0.20758546768546479</v>
      </c>
    </row>
    <row r="51" spans="1:6" x14ac:dyDescent="0.3">
      <c r="A51" s="643" t="s">
        <v>71</v>
      </c>
      <c r="B51" s="644" t="s">
        <v>72</v>
      </c>
      <c r="C51" s="645">
        <v>2803687</v>
      </c>
      <c r="D51" s="646">
        <v>1625172</v>
      </c>
      <c r="E51" s="647">
        <f t="shared" si="0"/>
        <v>-1178515</v>
      </c>
      <c r="F51" s="648">
        <f t="shared" si="1"/>
        <v>-0.42034471037601556</v>
      </c>
    </row>
    <row r="52" spans="1:6" x14ac:dyDescent="0.3">
      <c r="A52" s="649" t="s">
        <v>73</v>
      </c>
      <c r="B52" s="650" t="s">
        <v>74</v>
      </c>
      <c r="C52" s="651">
        <v>482009</v>
      </c>
      <c r="D52" s="652">
        <v>427464</v>
      </c>
      <c r="E52" s="653">
        <f t="shared" si="0"/>
        <v>-54545</v>
      </c>
      <c r="F52" s="654">
        <f t="shared" si="1"/>
        <v>-0.11316178743550431</v>
      </c>
    </row>
    <row r="53" spans="1:6" x14ac:dyDescent="0.3">
      <c r="A53" s="655" t="s">
        <v>75</v>
      </c>
      <c r="B53" s="656" t="s">
        <v>76</v>
      </c>
      <c r="C53" s="657">
        <v>962828</v>
      </c>
      <c r="D53" s="658">
        <v>1262491</v>
      </c>
      <c r="E53" s="659">
        <f t="shared" si="0"/>
        <v>299663</v>
      </c>
      <c r="F53" s="660">
        <f t="shared" si="1"/>
        <v>0.31123212037871767</v>
      </c>
    </row>
    <row r="54" spans="1:6" x14ac:dyDescent="0.3">
      <c r="A54" s="661" t="s">
        <v>77</v>
      </c>
      <c r="B54" s="662" t="s">
        <v>78</v>
      </c>
      <c r="C54" s="663">
        <v>932464</v>
      </c>
      <c r="D54" s="664">
        <v>1449188</v>
      </c>
      <c r="E54" s="665">
        <f t="shared" si="0"/>
        <v>516724</v>
      </c>
      <c r="F54" s="666">
        <f t="shared" si="1"/>
        <v>0.55414900736114214</v>
      </c>
    </row>
    <row r="55" spans="1:6" x14ac:dyDescent="0.3">
      <c r="A55" s="667" t="s">
        <v>79</v>
      </c>
      <c r="B55" s="668" t="s">
        <v>80</v>
      </c>
      <c r="C55" s="669">
        <v>1033169</v>
      </c>
      <c r="D55" s="670">
        <v>371659</v>
      </c>
      <c r="E55" s="671">
        <f t="shared" si="0"/>
        <v>-661510</v>
      </c>
      <c r="F55" s="672">
        <f t="shared" si="1"/>
        <v>-0.64027279176978791</v>
      </c>
    </row>
    <row r="56" spans="1:6" x14ac:dyDescent="0.3">
      <c r="A56" s="673" t="s">
        <v>81</v>
      </c>
      <c r="B56" s="674" t="s">
        <v>82</v>
      </c>
      <c r="C56" s="675">
        <v>1462721</v>
      </c>
      <c r="D56" s="676">
        <v>1439233</v>
      </c>
      <c r="E56" s="677">
        <f t="shared" si="0"/>
        <v>-23488</v>
      </c>
      <c r="F56" s="678">
        <f t="shared" si="1"/>
        <v>-1.6057744436567191E-2</v>
      </c>
    </row>
    <row r="57" spans="1:6" x14ac:dyDescent="0.3">
      <c r="A57" s="679" t="s">
        <v>83</v>
      </c>
      <c r="B57" s="680" t="s">
        <v>84</v>
      </c>
      <c r="C57" s="681">
        <v>216640</v>
      </c>
      <c r="D57" s="682">
        <v>166100</v>
      </c>
      <c r="E57" s="683">
        <f t="shared" si="0"/>
        <v>-50540</v>
      </c>
      <c r="F57" s="684">
        <f t="shared" si="1"/>
        <v>-0.23329025110782867</v>
      </c>
    </row>
    <row r="58" spans="1:6" x14ac:dyDescent="0.3">
      <c r="A58" s="685" t="s">
        <v>85</v>
      </c>
      <c r="B58" s="686" t="s">
        <v>86</v>
      </c>
      <c r="C58" s="687">
        <v>3571</v>
      </c>
      <c r="D58" s="688">
        <v>8121</v>
      </c>
      <c r="E58" s="689">
        <f t="shared" si="0"/>
        <v>4550</v>
      </c>
      <c r="F58" s="690">
        <f t="shared" si="1"/>
        <v>1.2741528983478017</v>
      </c>
    </row>
    <row r="59" spans="1:6" x14ac:dyDescent="0.3">
      <c r="A59" s="691" t="s">
        <v>87</v>
      </c>
      <c r="B59" s="692" t="s">
        <v>88</v>
      </c>
      <c r="C59" s="693">
        <v>170902</v>
      </c>
      <c r="D59" s="694">
        <v>237722</v>
      </c>
      <c r="E59" s="695">
        <f t="shared" si="0"/>
        <v>66820</v>
      </c>
      <c r="F59" s="696">
        <f t="shared" si="1"/>
        <v>0.3909843067957075</v>
      </c>
    </row>
    <row r="60" spans="1:6" x14ac:dyDescent="0.3">
      <c r="A60" s="697" t="s">
        <v>89</v>
      </c>
      <c r="B60" s="698" t="s">
        <v>90</v>
      </c>
      <c r="C60" s="699">
        <v>0</v>
      </c>
      <c r="D60" s="700">
        <v>0</v>
      </c>
      <c r="E60" s="701">
        <f t="shared" si="0"/>
        <v>0</v>
      </c>
      <c r="F60" s="702">
        <f t="shared" si="1"/>
        <v>0</v>
      </c>
    </row>
    <row r="61" spans="1:6" x14ac:dyDescent="0.3">
      <c r="A61" s="703" t="s">
        <v>91</v>
      </c>
      <c r="B61" s="704" t="s">
        <v>92</v>
      </c>
      <c r="C61" s="705">
        <v>629220</v>
      </c>
      <c r="D61" s="706">
        <v>597744</v>
      </c>
      <c r="E61" s="707">
        <f t="shared" si="0"/>
        <v>-31476</v>
      </c>
      <c r="F61" s="708">
        <f t="shared" si="1"/>
        <v>-5.0023839038809956E-2</v>
      </c>
    </row>
    <row r="62" spans="1:6" x14ac:dyDescent="0.3">
      <c r="A62" s="709" t="s">
        <v>93</v>
      </c>
      <c r="B62" s="710" t="s">
        <v>94</v>
      </c>
      <c r="C62" s="711">
        <v>4424</v>
      </c>
      <c r="D62" s="712">
        <v>6735</v>
      </c>
      <c r="E62" s="713">
        <f t="shared" si="0"/>
        <v>2311</v>
      </c>
      <c r="F62" s="714">
        <f t="shared" si="1"/>
        <v>0.52237793851717906</v>
      </c>
    </row>
    <row r="63" spans="1:6" x14ac:dyDescent="0.3">
      <c r="A63" s="715" t="s">
        <v>95</v>
      </c>
      <c r="B63" s="716" t="s">
        <v>96</v>
      </c>
      <c r="C63" s="717">
        <v>160754</v>
      </c>
      <c r="D63" s="718">
        <v>153945</v>
      </c>
      <c r="E63" s="719">
        <f t="shared" si="0"/>
        <v>-6809</v>
      </c>
      <c r="F63" s="720">
        <f t="shared" si="1"/>
        <v>-4.2356644313671823E-2</v>
      </c>
    </row>
    <row r="64" spans="1:6" x14ac:dyDescent="0.3">
      <c r="A64" s="721" t="s">
        <v>97</v>
      </c>
      <c r="B64" s="722" t="s">
        <v>98</v>
      </c>
      <c r="C64" s="723">
        <v>3522267</v>
      </c>
      <c r="D64" s="724">
        <v>2799303</v>
      </c>
      <c r="E64" s="725">
        <f t="shared" si="0"/>
        <v>-722964</v>
      </c>
      <c r="F64" s="726">
        <f t="shared" si="1"/>
        <v>-0.20525530858393187</v>
      </c>
    </row>
    <row r="65" spans="1:6" x14ac:dyDescent="0.3">
      <c r="A65" s="727" t="s">
        <v>99</v>
      </c>
      <c r="B65" s="728" t="s">
        <v>100</v>
      </c>
      <c r="C65" s="729">
        <v>0</v>
      </c>
      <c r="D65" s="730">
        <v>0</v>
      </c>
      <c r="E65" s="731">
        <f t="shared" si="0"/>
        <v>0</v>
      </c>
      <c r="F65" s="732">
        <f t="shared" si="1"/>
        <v>0</v>
      </c>
    </row>
    <row r="66" spans="1:6" x14ac:dyDescent="0.3">
      <c r="A66" s="733" t="s">
        <v>101</v>
      </c>
      <c r="B66" s="734" t="s">
        <v>102</v>
      </c>
      <c r="C66" s="735">
        <v>4183544</v>
      </c>
      <c r="D66" s="736">
        <v>4384163</v>
      </c>
      <c r="E66" s="737">
        <f t="shared" si="0"/>
        <v>200619</v>
      </c>
      <c r="F66" s="738">
        <f t="shared" si="1"/>
        <v>4.7954318157045796E-2</v>
      </c>
    </row>
    <row r="67" spans="1:6" x14ac:dyDescent="0.3">
      <c r="A67" s="739" t="s">
        <v>103</v>
      </c>
      <c r="B67" s="740" t="s">
        <v>104</v>
      </c>
      <c r="C67" s="741">
        <v>0</v>
      </c>
      <c r="D67" s="742">
        <v>0</v>
      </c>
      <c r="E67" s="743">
        <f t="shared" si="0"/>
        <v>0</v>
      </c>
      <c r="F67" s="744">
        <f t="shared" si="1"/>
        <v>0</v>
      </c>
    </row>
    <row r="68" spans="1:6" x14ac:dyDescent="0.3">
      <c r="A68" s="745" t="s">
        <v>105</v>
      </c>
      <c r="B68" s="746" t="s">
        <v>106</v>
      </c>
      <c r="C68" s="747">
        <v>819668</v>
      </c>
      <c r="D68" s="748">
        <v>758805</v>
      </c>
      <c r="E68" s="749">
        <f t="shared" si="0"/>
        <v>-60863</v>
      </c>
      <c r="F68" s="750">
        <f t="shared" si="1"/>
        <v>-7.425323423630055E-2</v>
      </c>
    </row>
    <row r="69" spans="1:6" x14ac:dyDescent="0.3">
      <c r="A69" s="751" t="s">
        <v>107</v>
      </c>
      <c r="B69" s="752" t="s">
        <v>108</v>
      </c>
      <c r="C69" s="753">
        <v>2455925</v>
      </c>
      <c r="D69" s="754">
        <v>2943485</v>
      </c>
      <c r="E69" s="755">
        <f t="shared" si="0"/>
        <v>487560</v>
      </c>
      <c r="F69" s="756">
        <f t="shared" si="1"/>
        <v>0.19852397772733288</v>
      </c>
    </row>
    <row r="70" spans="1:6" x14ac:dyDescent="0.3">
      <c r="A70" s="757" t="s">
        <v>109</v>
      </c>
      <c r="B70" s="758" t="s">
        <v>110</v>
      </c>
      <c r="C70" s="759">
        <v>1402039</v>
      </c>
      <c r="D70" s="760">
        <v>1244453</v>
      </c>
      <c r="E70" s="761">
        <f t="shared" si="0"/>
        <v>-157586</v>
      </c>
      <c r="F70" s="762">
        <f t="shared" si="1"/>
        <v>-0.11239772930710201</v>
      </c>
    </row>
    <row r="71" spans="1:6" x14ac:dyDescent="0.3">
      <c r="A71" s="763" t="s">
        <v>111</v>
      </c>
      <c r="B71" s="764" t="s">
        <v>112</v>
      </c>
      <c r="C71" s="765">
        <v>647283</v>
      </c>
      <c r="D71" s="766">
        <v>303375</v>
      </c>
      <c r="E71" s="767">
        <f t="shared" si="0"/>
        <v>-343908</v>
      </c>
      <c r="F71" s="768">
        <f t="shared" si="1"/>
        <v>-0.53131010701656001</v>
      </c>
    </row>
    <row r="72" spans="1:6" x14ac:dyDescent="0.3">
      <c r="A72" s="769" t="s">
        <v>113</v>
      </c>
      <c r="B72" s="770" t="s">
        <v>114</v>
      </c>
      <c r="C72" s="771">
        <v>13113</v>
      </c>
      <c r="D72" s="772">
        <v>6682</v>
      </c>
      <c r="E72" s="773">
        <f t="shared" si="0"/>
        <v>-6431</v>
      </c>
      <c r="F72" s="774">
        <f t="shared" si="1"/>
        <v>-0.49042934492488371</v>
      </c>
    </row>
    <row r="73" spans="1:6" x14ac:dyDescent="0.3">
      <c r="A73" s="775" t="s">
        <v>115</v>
      </c>
      <c r="B73" s="776" t="s">
        <v>116</v>
      </c>
      <c r="C73" s="777">
        <v>0</v>
      </c>
      <c r="D73" s="778">
        <v>0</v>
      </c>
      <c r="E73" s="779">
        <f t="shared" si="0"/>
        <v>0</v>
      </c>
      <c r="F73" s="780">
        <f t="shared" si="1"/>
        <v>0</v>
      </c>
    </row>
    <row r="74" spans="1:6" x14ac:dyDescent="0.3">
      <c r="A74" s="781" t="s">
        <v>117</v>
      </c>
      <c r="B74" s="782" t="s">
        <v>118</v>
      </c>
      <c r="C74" s="783">
        <v>240558</v>
      </c>
      <c r="D74" s="784">
        <v>267662</v>
      </c>
      <c r="E74" s="785">
        <f t="shared" si="0"/>
        <v>27104</v>
      </c>
      <c r="F74" s="786">
        <f t="shared" si="1"/>
        <v>0.11267137239252072</v>
      </c>
    </row>
    <row r="75" spans="1:6" x14ac:dyDescent="0.3">
      <c r="A75" s="787" t="s">
        <v>119</v>
      </c>
      <c r="B75" s="788" t="s">
        <v>120</v>
      </c>
      <c r="C75" s="789">
        <v>474146</v>
      </c>
      <c r="D75" s="790">
        <v>408318</v>
      </c>
      <c r="E75" s="791">
        <f t="shared" si="0"/>
        <v>-65828</v>
      </c>
      <c r="F75" s="792">
        <f t="shared" si="1"/>
        <v>-0.13883487364651395</v>
      </c>
    </row>
    <row r="76" spans="1:6" x14ac:dyDescent="0.3">
      <c r="A76" s="793" t="s">
        <v>121</v>
      </c>
      <c r="B76" s="794" t="s">
        <v>122</v>
      </c>
      <c r="C76" s="795">
        <v>1024398</v>
      </c>
      <c r="D76" s="796">
        <v>1439804</v>
      </c>
      <c r="E76" s="797">
        <f t="shared" si="0"/>
        <v>415406</v>
      </c>
      <c r="F76" s="798">
        <f t="shared" si="1"/>
        <v>0.40551231064488608</v>
      </c>
    </row>
    <row r="77" spans="1:6" x14ac:dyDescent="0.3">
      <c r="A77" s="799" t="s">
        <v>123</v>
      </c>
      <c r="B77" s="800" t="s">
        <v>124</v>
      </c>
      <c r="C77" s="801">
        <v>2806789</v>
      </c>
      <c r="D77" s="802">
        <v>1185777</v>
      </c>
      <c r="E77" s="803">
        <f t="shared" si="0"/>
        <v>-1621012</v>
      </c>
      <c r="F77" s="804">
        <f t="shared" si="1"/>
        <v>-0.57753254697805922</v>
      </c>
    </row>
    <row r="78" spans="1:6" x14ac:dyDescent="0.3">
      <c r="A78" s="805"/>
      <c r="B78" s="806" t="s">
        <v>125</v>
      </c>
      <c r="C78" s="807">
        <f>SUM(C38:C77)</f>
        <v>41440993</v>
      </c>
      <c r="D78" s="808">
        <f>SUM(D38:D77)</f>
        <v>41836334</v>
      </c>
      <c r="E78" s="809">
        <f t="shared" si="0"/>
        <v>395341</v>
      </c>
      <c r="F78" s="810">
        <f t="shared" si="1"/>
        <v>9.5398534489750282E-3</v>
      </c>
    </row>
    <row r="80" spans="1:6" x14ac:dyDescent="0.3">
      <c r="A80" s="811"/>
      <c r="B80" s="812" t="s">
        <v>126</v>
      </c>
      <c r="C80" s="813">
        <f>C14+C21+C26+C32+C35+C78</f>
        <v>145610485</v>
      </c>
      <c r="D80" s="814">
        <f>D14+D21+D26+D32+D35+D78</f>
        <v>144437895</v>
      </c>
      <c r="E80" s="815">
        <f>D80 - C80</f>
        <v>-1172590</v>
      </c>
      <c r="F80" s="816">
        <f>IF(C80 = 0, 0, E80 / C80)</f>
        <v>-8.0529228372531007E-3</v>
      </c>
    </row>
  </sheetData>
  <mergeCells count="5">
    <mergeCell ref="A1:F1"/>
    <mergeCell ref="A2:F2"/>
    <mergeCell ref="A3:F3"/>
    <mergeCell ref="A4:F4"/>
    <mergeCell ref="A5:F5"/>
  </mergeCells>
  <pageMargins left="0.7" right="0.7" top="0.75" bottom="0.75" header="0.3" footer="0.3"/>
  <pageSetup fitToHeight="9999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80"/>
  <sheetViews>
    <sheetView workbookViewId="0"/>
  </sheetViews>
  <sheetFormatPr defaultRowHeight="14.4" x14ac:dyDescent="0.3"/>
  <cols>
    <col min="1" max="1" width="5" customWidth="1" collapsed="1"/>
    <col min="2" max="2" width="50" customWidth="1" collapsed="1"/>
    <col min="3" max="6" width="16" customWidth="1" collapsed="1"/>
  </cols>
  <sheetData>
    <row r="1" spans="1:6" x14ac:dyDescent="0.3">
      <c r="A1" s="11504" t="s">
        <v>145</v>
      </c>
      <c r="B1" s="11426"/>
      <c r="C1" s="11426"/>
      <c r="D1" s="11426"/>
      <c r="E1" s="11426"/>
      <c r="F1" s="11427"/>
    </row>
    <row r="2" spans="1:6" x14ac:dyDescent="0.3">
      <c r="A2" s="11505" t="s">
        <v>1</v>
      </c>
      <c r="B2" s="11426"/>
      <c r="C2" s="11426"/>
      <c r="D2" s="11426"/>
      <c r="E2" s="11426"/>
      <c r="F2" s="11427"/>
    </row>
    <row r="3" spans="1:6" x14ac:dyDescent="0.3">
      <c r="A3" s="11506" t="s">
        <v>2</v>
      </c>
      <c r="B3" s="11426"/>
      <c r="C3" s="11426"/>
      <c r="D3" s="11426"/>
      <c r="E3" s="11426"/>
      <c r="F3" s="11427"/>
    </row>
    <row r="4" spans="1:6" x14ac:dyDescent="0.3">
      <c r="A4" s="11507" t="s">
        <v>3</v>
      </c>
      <c r="B4" s="11426"/>
      <c r="C4" s="11426"/>
      <c r="D4" s="11426"/>
      <c r="E4" s="11426"/>
      <c r="F4" s="11427"/>
    </row>
    <row r="5" spans="1:6" x14ac:dyDescent="0.3">
      <c r="A5" s="11431"/>
      <c r="B5" s="11426"/>
      <c r="C5" s="11426"/>
      <c r="D5" s="11426"/>
      <c r="E5" s="11426"/>
      <c r="F5" s="11427"/>
    </row>
    <row r="6" spans="1:6" x14ac:dyDescent="0.3">
      <c r="A6" s="7753" t="s">
        <v>4</v>
      </c>
      <c r="B6" s="7754" t="s">
        <v>5</v>
      </c>
      <c r="C6" s="7755" t="s">
        <v>6</v>
      </c>
      <c r="D6" s="7756" t="s">
        <v>7</v>
      </c>
      <c r="E6" s="7757" t="s">
        <v>8</v>
      </c>
      <c r="F6" s="7758" t="s">
        <v>9</v>
      </c>
    </row>
    <row r="7" spans="1:6" ht="28.8" x14ac:dyDescent="0.3">
      <c r="A7" s="7759" t="s">
        <v>10</v>
      </c>
      <c r="B7" s="7760" t="s">
        <v>11</v>
      </c>
      <c r="C7" s="7761" t="s">
        <v>12</v>
      </c>
      <c r="D7" s="7762" t="s">
        <v>13</v>
      </c>
      <c r="E7" s="7763" t="s">
        <v>14</v>
      </c>
      <c r="F7" s="7764" t="s">
        <v>15</v>
      </c>
    </row>
    <row r="9" spans="1:6" x14ac:dyDescent="0.3">
      <c r="A9" s="7765" t="s">
        <v>16</v>
      </c>
      <c r="B9" s="7766" t="s">
        <v>17</v>
      </c>
      <c r="C9" s="7767"/>
      <c r="D9" s="7768"/>
      <c r="E9" s="7769"/>
      <c r="F9" s="7770"/>
    </row>
    <row r="10" spans="1:6" x14ac:dyDescent="0.3">
      <c r="A10" s="7771" t="s">
        <v>18</v>
      </c>
      <c r="B10" s="7772" t="s">
        <v>19</v>
      </c>
      <c r="C10" s="7773">
        <v>127178375</v>
      </c>
      <c r="D10" s="7774">
        <v>116184325</v>
      </c>
      <c r="E10" s="7775">
        <f>D10-C10</f>
        <v>-10994050</v>
      </c>
      <c r="F10" s="7776">
        <f>IF(C10 = 0, 0, E10 / C10)</f>
        <v>-8.6445907175649941E-2</v>
      </c>
    </row>
    <row r="11" spans="1:6" x14ac:dyDescent="0.3">
      <c r="A11" s="7777" t="s">
        <v>20</v>
      </c>
      <c r="B11" s="7778" t="s">
        <v>21</v>
      </c>
      <c r="C11" s="7779">
        <v>3251488</v>
      </c>
      <c r="D11" s="7780">
        <v>2964096</v>
      </c>
      <c r="E11" s="7781">
        <f>D11 - C11</f>
        <v>-287392</v>
      </c>
      <c r="F11" s="7782">
        <f>IF(C11 = 0, 0, E11 / C11)</f>
        <v>-8.8387839659872652E-2</v>
      </c>
    </row>
    <row r="12" spans="1:6" x14ac:dyDescent="0.3">
      <c r="A12" s="7783" t="s">
        <v>22</v>
      </c>
      <c r="B12" s="7784" t="s">
        <v>23</v>
      </c>
      <c r="C12" s="7785">
        <v>43308139</v>
      </c>
      <c r="D12" s="7786">
        <v>47665634</v>
      </c>
      <c r="E12" s="7787">
        <f>D12 - C12</f>
        <v>4357495</v>
      </c>
      <c r="F12" s="7788">
        <f>IF(C12 = 0, 0, E12 / C12)</f>
        <v>0.10061607588356544</v>
      </c>
    </row>
    <row r="13" spans="1:6" x14ac:dyDescent="0.3">
      <c r="A13" s="7789" t="s">
        <v>24</v>
      </c>
      <c r="B13" s="7790" t="s">
        <v>25</v>
      </c>
      <c r="C13" s="7791">
        <v>45024674</v>
      </c>
      <c r="D13" s="7792">
        <v>34678420</v>
      </c>
      <c r="E13" s="7793">
        <f>D13 - C13</f>
        <v>-10346254</v>
      </c>
      <c r="F13" s="7794">
        <f>IF(C13 = 0, 0, E13 / C13)</f>
        <v>-0.22979075872931362</v>
      </c>
    </row>
    <row r="14" spans="1:6" x14ac:dyDescent="0.3">
      <c r="A14" s="7795"/>
      <c r="B14" s="7796" t="s">
        <v>26</v>
      </c>
      <c r="C14" s="7797">
        <f>SUM(C10:C13)</f>
        <v>218762676</v>
      </c>
      <c r="D14" s="7798">
        <f>SUM(D10:D13)</f>
        <v>201492475</v>
      </c>
      <c r="E14" s="7799">
        <f>D14 - C14</f>
        <v>-17270201</v>
      </c>
      <c r="F14" s="7800">
        <f>IF(C14 = 0, 0, E14 / C14)</f>
        <v>-7.8944915630854692E-2</v>
      </c>
    </row>
    <row r="16" spans="1:6" x14ac:dyDescent="0.3">
      <c r="A16" s="7801" t="s">
        <v>27</v>
      </c>
      <c r="B16" s="7802" t="s">
        <v>28</v>
      </c>
      <c r="C16" s="7803"/>
      <c r="D16" s="7804"/>
      <c r="E16" s="7805"/>
      <c r="F16" s="7806"/>
    </row>
    <row r="17" spans="1:6" x14ac:dyDescent="0.3">
      <c r="A17" s="7807" t="s">
        <v>18</v>
      </c>
      <c r="B17" s="7808" t="s">
        <v>29</v>
      </c>
      <c r="C17" s="7809">
        <v>28039024</v>
      </c>
      <c r="D17" s="7810">
        <v>28153085</v>
      </c>
      <c r="E17" s="7811">
        <f>D17 - C17</f>
        <v>114061</v>
      </c>
      <c r="F17" s="7812">
        <f>IF(C17 = 0, 0, E17 / C17)</f>
        <v>4.067937600110475E-3</v>
      </c>
    </row>
    <row r="18" spans="1:6" x14ac:dyDescent="0.3">
      <c r="A18" s="7813" t="s">
        <v>20</v>
      </c>
      <c r="B18" s="7814" t="s">
        <v>30</v>
      </c>
      <c r="C18" s="7815">
        <v>716856</v>
      </c>
      <c r="D18" s="7816">
        <v>718242</v>
      </c>
      <c r="E18" s="7817">
        <f>D18 - C18</f>
        <v>1386</v>
      </c>
      <c r="F18" s="7818">
        <f>IF(C18 = 0, 0, E18 / C18)</f>
        <v>1.933442699789079E-3</v>
      </c>
    </row>
    <row r="19" spans="1:6" x14ac:dyDescent="0.3">
      <c r="A19" s="7819" t="s">
        <v>22</v>
      </c>
      <c r="B19" s="7820" t="s">
        <v>31</v>
      </c>
      <c r="C19" s="7821">
        <v>9548148</v>
      </c>
      <c r="D19" s="7822">
        <v>11550049</v>
      </c>
      <c r="E19" s="7823">
        <f>D19 - C19</f>
        <v>2001901</v>
      </c>
      <c r="F19" s="7824">
        <f>IF(C19 = 0, 0, E19 / C19)</f>
        <v>0.20966380077057875</v>
      </c>
    </row>
    <row r="20" spans="1:6" x14ac:dyDescent="0.3">
      <c r="A20" s="7825" t="s">
        <v>24</v>
      </c>
      <c r="B20" s="7826" t="s">
        <v>32</v>
      </c>
      <c r="C20" s="7827">
        <v>9923972</v>
      </c>
      <c r="D20" s="7828">
        <v>8403066</v>
      </c>
      <c r="E20" s="7829">
        <f>D20 - C20</f>
        <v>-1520906</v>
      </c>
      <c r="F20" s="7830">
        <f>IF(C20 = 0, 0, E20 / C20)</f>
        <v>-0.15325577299089518</v>
      </c>
    </row>
    <row r="21" spans="1:6" x14ac:dyDescent="0.3">
      <c r="A21" s="7831"/>
      <c r="B21" s="7832" t="s">
        <v>33</v>
      </c>
      <c r="C21" s="7833">
        <f>SUM(C17:C20)</f>
        <v>48228000</v>
      </c>
      <c r="D21" s="7834">
        <f>SUM(D17:D20)</f>
        <v>48824442</v>
      </c>
      <c r="E21" s="7835">
        <f>D21 - C21</f>
        <v>596442</v>
      </c>
      <c r="F21" s="7836">
        <f>IF(C21 = 0, 0, E21 / C21)</f>
        <v>1.2367131127146056E-2</v>
      </c>
    </row>
    <row r="23" spans="1:6" x14ac:dyDescent="0.3">
      <c r="A23" s="7837" t="s">
        <v>34</v>
      </c>
      <c r="B23" s="7838" t="s">
        <v>35</v>
      </c>
      <c r="C23" s="7839"/>
      <c r="D23" s="7840"/>
      <c r="E23" s="7841"/>
      <c r="F23" s="7842"/>
    </row>
    <row r="24" spans="1:6" x14ac:dyDescent="0.3">
      <c r="A24" s="7843" t="s">
        <v>18</v>
      </c>
      <c r="B24" s="7844" t="s">
        <v>36</v>
      </c>
      <c r="C24" s="7845">
        <v>87199022</v>
      </c>
      <c r="D24" s="7846">
        <v>77653553</v>
      </c>
      <c r="E24" s="7847">
        <f>D24 - C24</f>
        <v>-9545469</v>
      </c>
      <c r="F24" s="7848">
        <f>IF(C24 = 0, 0, E24 / C24)</f>
        <v>-0.10946761535926401</v>
      </c>
    </row>
    <row r="25" spans="1:6" x14ac:dyDescent="0.3">
      <c r="A25" s="7849" t="s">
        <v>20</v>
      </c>
      <c r="B25" s="7850" t="s">
        <v>37</v>
      </c>
      <c r="C25" s="7851">
        <v>66682005</v>
      </c>
      <c r="D25" s="7852">
        <v>68223306</v>
      </c>
      <c r="E25" s="7853">
        <f>D25 - C25</f>
        <v>1541301</v>
      </c>
      <c r="F25" s="7854">
        <f>IF(C25 = 0, 0, E25 / C25)</f>
        <v>2.3114197001124968E-2</v>
      </c>
    </row>
    <row r="26" spans="1:6" x14ac:dyDescent="0.3">
      <c r="A26" s="7855"/>
      <c r="B26" s="7856" t="s">
        <v>38</v>
      </c>
      <c r="C26" s="7857">
        <f>SUM(C24:C25)</f>
        <v>153881027</v>
      </c>
      <c r="D26" s="7858">
        <f>SUM(D24:D25)</f>
        <v>145876859</v>
      </c>
      <c r="E26" s="7859">
        <f>D26 - C26</f>
        <v>-8004168</v>
      </c>
      <c r="F26" s="7860">
        <f>IF(C26 = 0, 0, E26 / C26)</f>
        <v>-5.2015301405546249E-2</v>
      </c>
    </row>
    <row r="28" spans="1:6" x14ac:dyDescent="0.3">
      <c r="A28" s="7861" t="s">
        <v>39</v>
      </c>
      <c r="B28" s="7862" t="s">
        <v>40</v>
      </c>
      <c r="C28" s="7863"/>
      <c r="D28" s="7864"/>
      <c r="E28" s="7865"/>
      <c r="F28" s="7866"/>
    </row>
    <row r="29" spans="1:6" x14ac:dyDescent="0.3">
      <c r="A29" s="7867" t="s">
        <v>18</v>
      </c>
      <c r="B29" s="7868" t="s">
        <v>41</v>
      </c>
      <c r="C29" s="7869">
        <v>13079709</v>
      </c>
      <c r="D29" s="7870">
        <v>13294202</v>
      </c>
      <c r="E29" s="7871">
        <f>D29 - C29</f>
        <v>214493</v>
      </c>
      <c r="F29" s="7872">
        <f>IF(C29 = 0, 0, E29 / C29)</f>
        <v>1.6398912238796751E-2</v>
      </c>
    </row>
    <row r="30" spans="1:6" x14ac:dyDescent="0.3">
      <c r="A30" s="7873" t="s">
        <v>20</v>
      </c>
      <c r="B30" s="7874" t="s">
        <v>42</v>
      </c>
      <c r="C30" s="7875">
        <v>21116118</v>
      </c>
      <c r="D30" s="7876">
        <v>20715832</v>
      </c>
      <c r="E30" s="7877">
        <f>D30 - C30</f>
        <v>-400286</v>
      </c>
      <c r="F30" s="7878">
        <f>IF(C30 = 0, 0, E30 / C30)</f>
        <v>-1.8956419925291193E-2</v>
      </c>
    </row>
    <row r="31" spans="1:6" x14ac:dyDescent="0.3">
      <c r="A31" s="7879" t="s">
        <v>22</v>
      </c>
      <c r="B31" s="7880" t="s">
        <v>43</v>
      </c>
      <c r="C31" s="7881">
        <v>30593</v>
      </c>
      <c r="D31" s="7882">
        <v>365796</v>
      </c>
      <c r="E31" s="7883">
        <f>D31 - C31</f>
        <v>335203</v>
      </c>
      <c r="F31" s="7884">
        <f>IF(C31 = 0, 0, E31 / C31)</f>
        <v>10.956852874840649</v>
      </c>
    </row>
    <row r="32" spans="1:6" x14ac:dyDescent="0.3">
      <c r="A32" s="7885"/>
      <c r="B32" s="7886" t="s">
        <v>44</v>
      </c>
      <c r="C32" s="7887">
        <f>SUM(C29:C31)</f>
        <v>34226420</v>
      </c>
      <c r="D32" s="7888">
        <f>SUM(D29:D31)</f>
        <v>34375830</v>
      </c>
      <c r="E32" s="7889">
        <f>D32 - C32</f>
        <v>149410</v>
      </c>
      <c r="F32" s="7890">
        <f>IF(C32 = 0, 0, E32 / C32)</f>
        <v>4.3653411604251922E-3</v>
      </c>
    </row>
    <row r="34" spans="1:6" x14ac:dyDescent="0.3">
      <c r="A34" s="7891" t="s">
        <v>45</v>
      </c>
      <c r="B34" s="7892" t="s">
        <v>46</v>
      </c>
      <c r="C34" s="7893"/>
      <c r="D34" s="7894"/>
      <c r="E34" s="7895"/>
      <c r="F34" s="7896"/>
    </row>
    <row r="35" spans="1:6" x14ac:dyDescent="0.3">
      <c r="A35" s="7897" t="s">
        <v>18</v>
      </c>
      <c r="B35" s="7898" t="s">
        <v>46</v>
      </c>
      <c r="C35" s="7899">
        <v>10408063</v>
      </c>
      <c r="D35" s="7900">
        <v>10434872</v>
      </c>
      <c r="E35" s="7901">
        <f>D35 - C35</f>
        <v>26809</v>
      </c>
      <c r="F35" s="7902">
        <f>IF(C35 = 0, 0, E35 / C35)</f>
        <v>2.575791480124592E-3</v>
      </c>
    </row>
    <row r="37" spans="1:6" x14ac:dyDescent="0.3">
      <c r="A37" s="7903" t="s">
        <v>47</v>
      </c>
      <c r="B37" s="7904" t="s">
        <v>48</v>
      </c>
      <c r="C37" s="7905"/>
      <c r="D37" s="7906"/>
      <c r="E37" s="7907"/>
      <c r="F37" s="7908"/>
    </row>
    <row r="38" spans="1:6" x14ac:dyDescent="0.3">
      <c r="A38" s="7909" t="s">
        <v>18</v>
      </c>
      <c r="B38" s="7910" t="s">
        <v>49</v>
      </c>
      <c r="C38" s="7911">
        <v>9202996</v>
      </c>
      <c r="D38" s="7912">
        <v>11063373</v>
      </c>
      <c r="E38" s="7913">
        <f t="shared" ref="E38:E78" si="0">D38 - C38</f>
        <v>1860377</v>
      </c>
      <c r="F38" s="7914">
        <f t="shared" ref="F38:F78" si="1">IF(C38 = 0, 0, E38 / C38)</f>
        <v>0.20214906102317115</v>
      </c>
    </row>
    <row r="39" spans="1:6" x14ac:dyDescent="0.3">
      <c r="A39" s="7915" t="s">
        <v>20</v>
      </c>
      <c r="B39" s="7916" t="s">
        <v>50</v>
      </c>
      <c r="C39" s="7917">
        <v>78217239</v>
      </c>
      <c r="D39" s="7918">
        <v>79230175</v>
      </c>
      <c r="E39" s="7919">
        <f t="shared" si="0"/>
        <v>1012936</v>
      </c>
      <c r="F39" s="7920">
        <f t="shared" si="1"/>
        <v>1.2950290919882763E-2</v>
      </c>
    </row>
    <row r="40" spans="1:6" x14ac:dyDescent="0.3">
      <c r="A40" s="7921" t="s">
        <v>22</v>
      </c>
      <c r="B40" s="7922" t="s">
        <v>51</v>
      </c>
      <c r="C40" s="7923">
        <v>2216727</v>
      </c>
      <c r="D40" s="7924">
        <v>2547037</v>
      </c>
      <c r="E40" s="7925">
        <f t="shared" si="0"/>
        <v>330310</v>
      </c>
      <c r="F40" s="7926">
        <f t="shared" si="1"/>
        <v>0.14900797436941943</v>
      </c>
    </row>
    <row r="41" spans="1:6" x14ac:dyDescent="0.3">
      <c r="A41" s="7927" t="s">
        <v>24</v>
      </c>
      <c r="B41" s="7928" t="s">
        <v>52</v>
      </c>
      <c r="C41" s="7929">
        <v>5405474</v>
      </c>
      <c r="D41" s="7930">
        <v>7962886</v>
      </c>
      <c r="E41" s="7931">
        <f t="shared" si="0"/>
        <v>2557412</v>
      </c>
      <c r="F41" s="7932">
        <f t="shared" si="1"/>
        <v>0.4731152161679068</v>
      </c>
    </row>
    <row r="42" spans="1:6" x14ac:dyDescent="0.3">
      <c r="A42" s="7933" t="s">
        <v>53</v>
      </c>
      <c r="B42" s="7934" t="s">
        <v>54</v>
      </c>
      <c r="C42" s="7935">
        <v>1231910</v>
      </c>
      <c r="D42" s="7936">
        <v>1366954</v>
      </c>
      <c r="E42" s="7937">
        <f t="shared" si="0"/>
        <v>135044</v>
      </c>
      <c r="F42" s="7938">
        <f t="shared" si="1"/>
        <v>0.10962164443831124</v>
      </c>
    </row>
    <row r="43" spans="1:6" x14ac:dyDescent="0.3">
      <c r="A43" s="7939" t="s">
        <v>55</v>
      </c>
      <c r="B43" s="7940" t="s">
        <v>56</v>
      </c>
      <c r="C43" s="7941">
        <v>2359314</v>
      </c>
      <c r="D43" s="7942">
        <v>2019522</v>
      </c>
      <c r="E43" s="7943">
        <f t="shared" si="0"/>
        <v>-339792</v>
      </c>
      <c r="F43" s="7944">
        <f t="shared" si="1"/>
        <v>-0.14402152490088221</v>
      </c>
    </row>
    <row r="44" spans="1:6" x14ac:dyDescent="0.3">
      <c r="A44" s="7945" t="s">
        <v>57</v>
      </c>
      <c r="B44" s="7946" t="s">
        <v>58</v>
      </c>
      <c r="C44" s="7947">
        <v>16977</v>
      </c>
      <c r="D44" s="7948">
        <v>26866</v>
      </c>
      <c r="E44" s="7949">
        <f t="shared" si="0"/>
        <v>9889</v>
      </c>
      <c r="F44" s="7950">
        <f t="shared" si="1"/>
        <v>0.58249396241974438</v>
      </c>
    </row>
    <row r="45" spans="1:6" x14ac:dyDescent="0.3">
      <c r="A45" s="7951" t="s">
        <v>59</v>
      </c>
      <c r="B45" s="7952" t="s">
        <v>60</v>
      </c>
      <c r="C45" s="7953">
        <v>6832166</v>
      </c>
      <c r="D45" s="7954">
        <v>6448024</v>
      </c>
      <c r="E45" s="7955">
        <f t="shared" si="0"/>
        <v>-384142</v>
      </c>
      <c r="F45" s="7956">
        <f t="shared" si="1"/>
        <v>-5.6225507401313143E-2</v>
      </c>
    </row>
    <row r="46" spans="1:6" x14ac:dyDescent="0.3">
      <c r="A46" s="7957" t="s">
        <v>61</v>
      </c>
      <c r="B46" s="7958" t="s">
        <v>62</v>
      </c>
      <c r="C46" s="7959">
        <v>51765</v>
      </c>
      <c r="D46" s="7960">
        <v>42511</v>
      </c>
      <c r="E46" s="7961">
        <f t="shared" si="0"/>
        <v>-9254</v>
      </c>
      <c r="F46" s="7962">
        <f t="shared" si="1"/>
        <v>-0.17876943881000676</v>
      </c>
    </row>
    <row r="47" spans="1:6" x14ac:dyDescent="0.3">
      <c r="A47" s="7963" t="s">
        <v>63</v>
      </c>
      <c r="B47" s="7964" t="s">
        <v>64</v>
      </c>
      <c r="C47" s="7965">
        <v>1044151</v>
      </c>
      <c r="D47" s="7966">
        <v>1323512</v>
      </c>
      <c r="E47" s="7967">
        <f t="shared" si="0"/>
        <v>279361</v>
      </c>
      <c r="F47" s="7968">
        <f t="shared" si="1"/>
        <v>0.2675484676066967</v>
      </c>
    </row>
    <row r="48" spans="1:6" x14ac:dyDescent="0.3">
      <c r="A48" s="7969" t="s">
        <v>65</v>
      </c>
      <c r="B48" s="7970" t="s">
        <v>66</v>
      </c>
      <c r="C48" s="7971">
        <v>4158265</v>
      </c>
      <c r="D48" s="7972">
        <v>5226258</v>
      </c>
      <c r="E48" s="7973">
        <f t="shared" si="0"/>
        <v>1067993</v>
      </c>
      <c r="F48" s="7974">
        <f t="shared" si="1"/>
        <v>0.25683620452279976</v>
      </c>
    </row>
    <row r="49" spans="1:6" x14ac:dyDescent="0.3">
      <c r="A49" s="7975" t="s">
        <v>67</v>
      </c>
      <c r="B49" s="7976" t="s">
        <v>68</v>
      </c>
      <c r="C49" s="7977">
        <v>0</v>
      </c>
      <c r="D49" s="7978">
        <v>0</v>
      </c>
      <c r="E49" s="7979">
        <f t="shared" si="0"/>
        <v>0</v>
      </c>
      <c r="F49" s="7980">
        <f t="shared" si="1"/>
        <v>0</v>
      </c>
    </row>
    <row r="50" spans="1:6" x14ac:dyDescent="0.3">
      <c r="A50" s="7981" t="s">
        <v>69</v>
      </c>
      <c r="B50" s="7982" t="s">
        <v>70</v>
      </c>
      <c r="C50" s="7983">
        <v>-98716</v>
      </c>
      <c r="D50" s="7984">
        <v>0</v>
      </c>
      <c r="E50" s="7985">
        <f t="shared" si="0"/>
        <v>98716</v>
      </c>
      <c r="F50" s="7986">
        <f t="shared" si="1"/>
        <v>-1</v>
      </c>
    </row>
    <row r="51" spans="1:6" x14ac:dyDescent="0.3">
      <c r="A51" s="7987" t="s">
        <v>71</v>
      </c>
      <c r="B51" s="7988" t="s">
        <v>72</v>
      </c>
      <c r="C51" s="7989">
        <v>0</v>
      </c>
      <c r="D51" s="7990">
        <v>0</v>
      </c>
      <c r="E51" s="7991">
        <f t="shared" si="0"/>
        <v>0</v>
      </c>
      <c r="F51" s="7992">
        <f t="shared" si="1"/>
        <v>0</v>
      </c>
    </row>
    <row r="52" spans="1:6" x14ac:dyDescent="0.3">
      <c r="A52" s="7993" t="s">
        <v>73</v>
      </c>
      <c r="B52" s="7994" t="s">
        <v>74</v>
      </c>
      <c r="C52" s="7995">
        <v>1070184</v>
      </c>
      <c r="D52" s="7996">
        <v>1131785</v>
      </c>
      <c r="E52" s="7997">
        <f t="shared" si="0"/>
        <v>61601</v>
      </c>
      <c r="F52" s="7998">
        <f t="shared" si="1"/>
        <v>5.756112967489703E-2</v>
      </c>
    </row>
    <row r="53" spans="1:6" x14ac:dyDescent="0.3">
      <c r="A53" s="7999" t="s">
        <v>75</v>
      </c>
      <c r="B53" s="8000" t="s">
        <v>76</v>
      </c>
      <c r="C53" s="8001">
        <v>2121224</v>
      </c>
      <c r="D53" s="8002">
        <v>1812906</v>
      </c>
      <c r="E53" s="8003">
        <f t="shared" si="0"/>
        <v>-308318</v>
      </c>
      <c r="F53" s="8004">
        <f t="shared" si="1"/>
        <v>-0.14534910033075243</v>
      </c>
    </row>
    <row r="54" spans="1:6" x14ac:dyDescent="0.3">
      <c r="A54" s="8005" t="s">
        <v>77</v>
      </c>
      <c r="B54" s="8006" t="s">
        <v>78</v>
      </c>
      <c r="C54" s="8007">
        <v>4268660</v>
      </c>
      <c r="D54" s="8008">
        <v>4330673</v>
      </c>
      <c r="E54" s="8009">
        <f t="shared" si="0"/>
        <v>62013</v>
      </c>
      <c r="F54" s="8010">
        <f t="shared" si="1"/>
        <v>1.4527509804013437E-2</v>
      </c>
    </row>
    <row r="55" spans="1:6" x14ac:dyDescent="0.3">
      <c r="A55" s="8011" t="s">
        <v>79</v>
      </c>
      <c r="B55" s="8012" t="s">
        <v>80</v>
      </c>
      <c r="C55" s="8013">
        <v>13596898</v>
      </c>
      <c r="D55" s="8014">
        <v>12872152</v>
      </c>
      <c r="E55" s="8015">
        <f t="shared" si="0"/>
        <v>-724746</v>
      </c>
      <c r="F55" s="8016">
        <f t="shared" si="1"/>
        <v>-5.3302304687436797E-2</v>
      </c>
    </row>
    <row r="56" spans="1:6" x14ac:dyDescent="0.3">
      <c r="A56" s="8017" t="s">
        <v>81</v>
      </c>
      <c r="B56" s="8018" t="s">
        <v>82</v>
      </c>
      <c r="C56" s="8019">
        <v>1403273</v>
      </c>
      <c r="D56" s="8020">
        <v>1777500</v>
      </c>
      <c r="E56" s="8021">
        <f t="shared" si="0"/>
        <v>374227</v>
      </c>
      <c r="F56" s="8022">
        <f t="shared" si="1"/>
        <v>0.26668153666464045</v>
      </c>
    </row>
    <row r="57" spans="1:6" x14ac:dyDescent="0.3">
      <c r="A57" s="8023" t="s">
        <v>83</v>
      </c>
      <c r="B57" s="8024" t="s">
        <v>84</v>
      </c>
      <c r="C57" s="8025">
        <v>273167</v>
      </c>
      <c r="D57" s="8026">
        <v>190001</v>
      </c>
      <c r="E57" s="8027">
        <f t="shared" si="0"/>
        <v>-83166</v>
      </c>
      <c r="F57" s="8028">
        <f t="shared" si="1"/>
        <v>-0.30445112330552371</v>
      </c>
    </row>
    <row r="58" spans="1:6" x14ac:dyDescent="0.3">
      <c r="A58" s="8029" t="s">
        <v>85</v>
      </c>
      <c r="B58" s="8030" t="s">
        <v>86</v>
      </c>
      <c r="C58" s="8031">
        <v>440430</v>
      </c>
      <c r="D58" s="8032">
        <v>79250</v>
      </c>
      <c r="E58" s="8033">
        <f t="shared" si="0"/>
        <v>-361180</v>
      </c>
      <c r="F58" s="8034">
        <f t="shared" si="1"/>
        <v>-0.82006221192925099</v>
      </c>
    </row>
    <row r="59" spans="1:6" x14ac:dyDescent="0.3">
      <c r="A59" s="8035" t="s">
        <v>87</v>
      </c>
      <c r="B59" s="8036" t="s">
        <v>88</v>
      </c>
      <c r="C59" s="8037">
        <v>1956135</v>
      </c>
      <c r="D59" s="8038">
        <v>1917931</v>
      </c>
      <c r="E59" s="8039">
        <f t="shared" si="0"/>
        <v>-38204</v>
      </c>
      <c r="F59" s="8040">
        <f t="shared" si="1"/>
        <v>-1.953034938795124E-2</v>
      </c>
    </row>
    <row r="60" spans="1:6" x14ac:dyDescent="0.3">
      <c r="A60" s="8041" t="s">
        <v>89</v>
      </c>
      <c r="B60" s="8042" t="s">
        <v>90</v>
      </c>
      <c r="C60" s="8043">
        <v>0</v>
      </c>
      <c r="D60" s="8044">
        <v>0</v>
      </c>
      <c r="E60" s="8045">
        <f t="shared" si="0"/>
        <v>0</v>
      </c>
      <c r="F60" s="8046">
        <f t="shared" si="1"/>
        <v>0</v>
      </c>
    </row>
    <row r="61" spans="1:6" x14ac:dyDescent="0.3">
      <c r="A61" s="8047" t="s">
        <v>91</v>
      </c>
      <c r="B61" s="8048" t="s">
        <v>92</v>
      </c>
      <c r="C61" s="8049">
        <v>3372830</v>
      </c>
      <c r="D61" s="8050">
        <v>3263021</v>
      </c>
      <c r="E61" s="8051">
        <f t="shared" si="0"/>
        <v>-109809</v>
      </c>
      <c r="F61" s="8052">
        <f t="shared" si="1"/>
        <v>-3.2556932902043687E-2</v>
      </c>
    </row>
    <row r="62" spans="1:6" x14ac:dyDescent="0.3">
      <c r="A62" s="8053" t="s">
        <v>93</v>
      </c>
      <c r="B62" s="8054" t="s">
        <v>94</v>
      </c>
      <c r="C62" s="8055">
        <v>686794</v>
      </c>
      <c r="D62" s="8056">
        <v>784618</v>
      </c>
      <c r="E62" s="8057">
        <f t="shared" si="0"/>
        <v>97824</v>
      </c>
      <c r="F62" s="8058">
        <f t="shared" si="1"/>
        <v>0.14243572308436009</v>
      </c>
    </row>
    <row r="63" spans="1:6" x14ac:dyDescent="0.3">
      <c r="A63" s="8059" t="s">
        <v>95</v>
      </c>
      <c r="B63" s="8060" t="s">
        <v>96</v>
      </c>
      <c r="C63" s="8061">
        <v>372856</v>
      </c>
      <c r="D63" s="8062">
        <v>687842</v>
      </c>
      <c r="E63" s="8063">
        <f t="shared" si="0"/>
        <v>314986</v>
      </c>
      <c r="F63" s="8064">
        <f t="shared" si="1"/>
        <v>0.84479262771686658</v>
      </c>
    </row>
    <row r="64" spans="1:6" x14ac:dyDescent="0.3">
      <c r="A64" s="8065" t="s">
        <v>97</v>
      </c>
      <c r="B64" s="8066" t="s">
        <v>98</v>
      </c>
      <c r="C64" s="8067">
        <v>111759</v>
      </c>
      <c r="D64" s="8068">
        <v>267960</v>
      </c>
      <c r="E64" s="8069">
        <f t="shared" si="0"/>
        <v>156201</v>
      </c>
      <c r="F64" s="8070">
        <f t="shared" si="1"/>
        <v>1.3976592489195501</v>
      </c>
    </row>
    <row r="65" spans="1:6" x14ac:dyDescent="0.3">
      <c r="A65" s="8071" t="s">
        <v>99</v>
      </c>
      <c r="B65" s="8072" t="s">
        <v>100</v>
      </c>
      <c r="C65" s="8073">
        <v>135848627</v>
      </c>
      <c r="D65" s="8074">
        <v>152188096</v>
      </c>
      <c r="E65" s="8075">
        <f t="shared" si="0"/>
        <v>16339469</v>
      </c>
      <c r="F65" s="8076">
        <f t="shared" si="1"/>
        <v>0.12027702716494883</v>
      </c>
    </row>
    <row r="66" spans="1:6" x14ac:dyDescent="0.3">
      <c r="A66" s="8077" t="s">
        <v>101</v>
      </c>
      <c r="B66" s="8078" t="s">
        <v>102</v>
      </c>
      <c r="C66" s="8079">
        <v>343640</v>
      </c>
      <c r="D66" s="8080">
        <v>325977</v>
      </c>
      <c r="E66" s="8081">
        <f t="shared" si="0"/>
        <v>-17663</v>
      </c>
      <c r="F66" s="8082">
        <f t="shared" si="1"/>
        <v>-5.1399720637876845E-2</v>
      </c>
    </row>
    <row r="67" spans="1:6" x14ac:dyDescent="0.3">
      <c r="A67" s="8083" t="s">
        <v>103</v>
      </c>
      <c r="B67" s="8084" t="s">
        <v>104</v>
      </c>
      <c r="C67" s="8085">
        <v>774345</v>
      </c>
      <c r="D67" s="8086">
        <v>842068</v>
      </c>
      <c r="E67" s="8087">
        <f t="shared" si="0"/>
        <v>67723</v>
      </c>
      <c r="F67" s="8088">
        <f t="shared" si="1"/>
        <v>8.7458432610787187E-2</v>
      </c>
    </row>
    <row r="68" spans="1:6" x14ac:dyDescent="0.3">
      <c r="A68" s="8089" t="s">
        <v>105</v>
      </c>
      <c r="B68" s="8090" t="s">
        <v>106</v>
      </c>
      <c r="C68" s="8091">
        <v>7000041</v>
      </c>
      <c r="D68" s="8092">
        <v>6396393</v>
      </c>
      <c r="E68" s="8093">
        <f t="shared" si="0"/>
        <v>-603648</v>
      </c>
      <c r="F68" s="8094">
        <f t="shared" si="1"/>
        <v>-8.6234923481162462E-2</v>
      </c>
    </row>
    <row r="69" spans="1:6" x14ac:dyDescent="0.3">
      <c r="A69" s="8095" t="s">
        <v>107</v>
      </c>
      <c r="B69" s="8096" t="s">
        <v>108</v>
      </c>
      <c r="C69" s="8097">
        <v>4384364</v>
      </c>
      <c r="D69" s="8098">
        <v>5678679</v>
      </c>
      <c r="E69" s="8099">
        <f t="shared" si="0"/>
        <v>1294315</v>
      </c>
      <c r="F69" s="8100">
        <f t="shared" si="1"/>
        <v>0.29521157458641661</v>
      </c>
    </row>
    <row r="70" spans="1:6" x14ac:dyDescent="0.3">
      <c r="A70" s="8101" t="s">
        <v>109</v>
      </c>
      <c r="B70" s="8102" t="s">
        <v>110</v>
      </c>
      <c r="C70" s="8103">
        <v>270814</v>
      </c>
      <c r="D70" s="8104">
        <v>221773</v>
      </c>
      <c r="E70" s="8105">
        <f t="shared" si="0"/>
        <v>-49041</v>
      </c>
      <c r="F70" s="8106">
        <f t="shared" si="1"/>
        <v>-0.18108738839203292</v>
      </c>
    </row>
    <row r="71" spans="1:6" x14ac:dyDescent="0.3">
      <c r="A71" s="8107" t="s">
        <v>111</v>
      </c>
      <c r="B71" s="8108" t="s">
        <v>112</v>
      </c>
      <c r="C71" s="8109">
        <v>384862</v>
      </c>
      <c r="D71" s="8110">
        <v>309400</v>
      </c>
      <c r="E71" s="8111">
        <f t="shared" si="0"/>
        <v>-75462</v>
      </c>
      <c r="F71" s="8112">
        <f t="shared" si="1"/>
        <v>-0.19607547640452941</v>
      </c>
    </row>
    <row r="72" spans="1:6" x14ac:dyDescent="0.3">
      <c r="A72" s="8113" t="s">
        <v>113</v>
      </c>
      <c r="B72" s="8114" t="s">
        <v>114</v>
      </c>
      <c r="C72" s="8115">
        <v>2570687</v>
      </c>
      <c r="D72" s="8116">
        <v>2408764</v>
      </c>
      <c r="E72" s="8117">
        <f t="shared" si="0"/>
        <v>-161923</v>
      </c>
      <c r="F72" s="8118">
        <f t="shared" si="1"/>
        <v>-6.2988220658524358E-2</v>
      </c>
    </row>
    <row r="73" spans="1:6" x14ac:dyDescent="0.3">
      <c r="A73" s="8119" t="s">
        <v>115</v>
      </c>
      <c r="B73" s="8120" t="s">
        <v>116</v>
      </c>
      <c r="C73" s="8121">
        <v>0</v>
      </c>
      <c r="D73" s="8122">
        <v>0</v>
      </c>
      <c r="E73" s="8123">
        <f t="shared" si="0"/>
        <v>0</v>
      </c>
      <c r="F73" s="8124">
        <f t="shared" si="1"/>
        <v>0</v>
      </c>
    </row>
    <row r="74" spans="1:6" x14ac:dyDescent="0.3">
      <c r="A74" s="8125" t="s">
        <v>117</v>
      </c>
      <c r="B74" s="8126" t="s">
        <v>118</v>
      </c>
      <c r="C74" s="8127">
        <v>982679</v>
      </c>
      <c r="D74" s="8128">
        <v>1321958</v>
      </c>
      <c r="E74" s="8129">
        <f t="shared" si="0"/>
        <v>339279</v>
      </c>
      <c r="F74" s="8130">
        <f t="shared" si="1"/>
        <v>0.34525923521312657</v>
      </c>
    </row>
    <row r="75" spans="1:6" x14ac:dyDescent="0.3">
      <c r="A75" s="8131" t="s">
        <v>119</v>
      </c>
      <c r="B75" s="8132" t="s">
        <v>120</v>
      </c>
      <c r="C75" s="8133">
        <v>2880563</v>
      </c>
      <c r="D75" s="8134">
        <v>2713784</v>
      </c>
      <c r="E75" s="8135">
        <f t="shared" si="0"/>
        <v>-166779</v>
      </c>
      <c r="F75" s="8136">
        <f t="shared" si="1"/>
        <v>-5.7898056734048173E-2</v>
      </c>
    </row>
    <row r="76" spans="1:6" x14ac:dyDescent="0.3">
      <c r="A76" s="8137" t="s">
        <v>121</v>
      </c>
      <c r="B76" s="8138" t="s">
        <v>122</v>
      </c>
      <c r="C76" s="8139">
        <v>14432788</v>
      </c>
      <c r="D76" s="8140">
        <v>9274577</v>
      </c>
      <c r="E76" s="8141">
        <f t="shared" si="0"/>
        <v>-5158211</v>
      </c>
      <c r="F76" s="8142">
        <f t="shared" si="1"/>
        <v>-0.35739532791585382</v>
      </c>
    </row>
    <row r="77" spans="1:6" x14ac:dyDescent="0.3">
      <c r="A77" s="8143" t="s">
        <v>123</v>
      </c>
      <c r="B77" s="8144" t="s">
        <v>124</v>
      </c>
      <c r="C77" s="8145">
        <v>68711926</v>
      </c>
      <c r="D77" s="8146">
        <v>65148906</v>
      </c>
      <c r="E77" s="8147">
        <f t="shared" si="0"/>
        <v>-3563020</v>
      </c>
      <c r="F77" s="8148">
        <f t="shared" si="1"/>
        <v>-5.1854462644519671E-2</v>
      </c>
    </row>
    <row r="78" spans="1:6" x14ac:dyDescent="0.3">
      <c r="A78" s="8149"/>
      <c r="B78" s="8150" t="s">
        <v>125</v>
      </c>
      <c r="C78" s="8151">
        <f>SUM(C38:C77)</f>
        <v>378897814</v>
      </c>
      <c r="D78" s="8152">
        <f>SUM(D38:D77)</f>
        <v>393203132</v>
      </c>
      <c r="E78" s="8153">
        <f t="shared" si="0"/>
        <v>14305318</v>
      </c>
      <c r="F78" s="8154">
        <f t="shared" si="1"/>
        <v>3.7755081901844914E-2</v>
      </c>
    </row>
    <row r="80" spans="1:6" x14ac:dyDescent="0.3">
      <c r="A80" s="8155"/>
      <c r="B80" s="8156" t="s">
        <v>126</v>
      </c>
      <c r="C80" s="8157">
        <f>C14+C21+C26+C32+C35+C78</f>
        <v>844404000</v>
      </c>
      <c r="D80" s="8158">
        <f>D14+D21+D26+D32+D35+D78</f>
        <v>834207610</v>
      </c>
      <c r="E80" s="8159">
        <f>D80 - C80</f>
        <v>-10196390</v>
      </c>
      <c r="F80" s="8160">
        <f>IF(C80 = 0, 0, E80 / C80)</f>
        <v>-1.2075250709376081E-2</v>
      </c>
    </row>
  </sheetData>
  <mergeCells count="5">
    <mergeCell ref="A1:F1"/>
    <mergeCell ref="A2:F2"/>
    <mergeCell ref="A3:F3"/>
    <mergeCell ref="A4:F4"/>
    <mergeCell ref="A5:F5"/>
  </mergeCells>
  <pageMargins left="0.7" right="0.7" top="0.75" bottom="0.75" header="0.3" footer="0.3"/>
  <pageSetup fitToHeight="999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80"/>
  <sheetViews>
    <sheetView workbookViewId="0"/>
  </sheetViews>
  <sheetFormatPr defaultRowHeight="14.4" x14ac:dyDescent="0.3"/>
  <cols>
    <col min="1" max="1" width="5" customWidth="1" collapsed="1"/>
    <col min="2" max="2" width="50" customWidth="1" collapsed="1"/>
    <col min="3" max="6" width="16" customWidth="1" collapsed="1"/>
  </cols>
  <sheetData>
    <row r="1" spans="1:6" x14ac:dyDescent="0.3">
      <c r="A1" s="11508" t="s">
        <v>146</v>
      </c>
      <c r="B1" s="11426"/>
      <c r="C1" s="11426"/>
      <c r="D1" s="11426"/>
      <c r="E1" s="11426"/>
      <c r="F1" s="11427"/>
    </row>
    <row r="2" spans="1:6" x14ac:dyDescent="0.3">
      <c r="A2" s="11509" t="s">
        <v>1</v>
      </c>
      <c r="B2" s="11426"/>
      <c r="C2" s="11426"/>
      <c r="D2" s="11426"/>
      <c r="E2" s="11426"/>
      <c r="F2" s="11427"/>
    </row>
    <row r="3" spans="1:6" x14ac:dyDescent="0.3">
      <c r="A3" s="11510" t="s">
        <v>2</v>
      </c>
      <c r="B3" s="11426"/>
      <c r="C3" s="11426"/>
      <c r="D3" s="11426"/>
      <c r="E3" s="11426"/>
      <c r="F3" s="11427"/>
    </row>
    <row r="4" spans="1:6" x14ac:dyDescent="0.3">
      <c r="A4" s="11511" t="s">
        <v>3</v>
      </c>
      <c r="B4" s="11426"/>
      <c r="C4" s="11426"/>
      <c r="D4" s="11426"/>
      <c r="E4" s="11426"/>
      <c r="F4" s="11427"/>
    </row>
    <row r="5" spans="1:6" x14ac:dyDescent="0.3">
      <c r="A5" s="11431"/>
      <c r="B5" s="11426"/>
      <c r="C5" s="11426"/>
      <c r="D5" s="11426"/>
      <c r="E5" s="11426"/>
      <c r="F5" s="11427"/>
    </row>
    <row r="6" spans="1:6" x14ac:dyDescent="0.3">
      <c r="A6" s="8161" t="s">
        <v>4</v>
      </c>
      <c r="B6" s="8162" t="s">
        <v>5</v>
      </c>
      <c r="C6" s="8163" t="s">
        <v>6</v>
      </c>
      <c r="D6" s="8164" t="s">
        <v>7</v>
      </c>
      <c r="E6" s="8165" t="s">
        <v>8</v>
      </c>
      <c r="F6" s="8166" t="s">
        <v>9</v>
      </c>
    </row>
    <row r="7" spans="1:6" ht="28.8" x14ac:dyDescent="0.3">
      <c r="A7" s="8167" t="s">
        <v>10</v>
      </c>
      <c r="B7" s="8168" t="s">
        <v>11</v>
      </c>
      <c r="C7" s="8169" t="s">
        <v>12</v>
      </c>
      <c r="D7" s="8170" t="s">
        <v>13</v>
      </c>
      <c r="E7" s="8171" t="s">
        <v>14</v>
      </c>
      <c r="F7" s="8172" t="s">
        <v>15</v>
      </c>
    </row>
    <row r="9" spans="1:6" x14ac:dyDescent="0.3">
      <c r="A9" s="8173" t="s">
        <v>16</v>
      </c>
      <c r="B9" s="8174" t="s">
        <v>17</v>
      </c>
      <c r="C9" s="8175"/>
      <c r="D9" s="8176"/>
      <c r="E9" s="8177"/>
      <c r="F9" s="8178"/>
    </row>
    <row r="10" spans="1:6" x14ac:dyDescent="0.3">
      <c r="A10" s="8179" t="s">
        <v>18</v>
      </c>
      <c r="B10" s="8180" t="s">
        <v>19</v>
      </c>
      <c r="C10" s="8181">
        <v>38516072</v>
      </c>
      <c r="D10" s="8182">
        <v>36997299</v>
      </c>
      <c r="E10" s="8183">
        <f>D10-C10</f>
        <v>-1518773</v>
      </c>
      <c r="F10" s="8184">
        <f>IF(C10 = 0, 0, E10 / C10)</f>
        <v>-3.9432188204446182E-2</v>
      </c>
    </row>
    <row r="11" spans="1:6" x14ac:dyDescent="0.3">
      <c r="A11" s="8185" t="s">
        <v>20</v>
      </c>
      <c r="B11" s="8186" t="s">
        <v>21</v>
      </c>
      <c r="C11" s="8187">
        <v>3614578</v>
      </c>
      <c r="D11" s="8188">
        <v>3852305</v>
      </c>
      <c r="E11" s="8189">
        <f>D11 - C11</f>
        <v>237727</v>
      </c>
      <c r="F11" s="8190">
        <f>IF(C11 = 0, 0, E11 / C11)</f>
        <v>6.5768950068306728E-2</v>
      </c>
    </row>
    <row r="12" spans="1:6" x14ac:dyDescent="0.3">
      <c r="A12" s="8191" t="s">
        <v>22</v>
      </c>
      <c r="B12" s="8192" t="s">
        <v>23</v>
      </c>
      <c r="C12" s="8193">
        <v>23936940</v>
      </c>
      <c r="D12" s="8194">
        <v>20599640</v>
      </c>
      <c r="E12" s="8195">
        <f>D12 - C12</f>
        <v>-3337300</v>
      </c>
      <c r="F12" s="8196">
        <f>IF(C12 = 0, 0, E12 / C12)</f>
        <v>-0.13942049401469025</v>
      </c>
    </row>
    <row r="13" spans="1:6" x14ac:dyDescent="0.3">
      <c r="A13" s="8197" t="s">
        <v>24</v>
      </c>
      <c r="B13" s="8198" t="s">
        <v>25</v>
      </c>
      <c r="C13" s="8199">
        <v>19284411</v>
      </c>
      <c r="D13" s="8200">
        <v>18628718</v>
      </c>
      <c r="E13" s="8201">
        <f>D13 - C13</f>
        <v>-655693</v>
      </c>
      <c r="F13" s="8202">
        <f>IF(C13 = 0, 0, E13 / C13)</f>
        <v>-3.4001194021430058E-2</v>
      </c>
    </row>
    <row r="14" spans="1:6" x14ac:dyDescent="0.3">
      <c r="A14" s="8203"/>
      <c r="B14" s="8204" t="s">
        <v>26</v>
      </c>
      <c r="C14" s="8205">
        <f>SUM(C10:C13)</f>
        <v>85352001</v>
      </c>
      <c r="D14" s="8206">
        <f>SUM(D10:D13)</f>
        <v>80077962</v>
      </c>
      <c r="E14" s="8207">
        <f>D14 - C14</f>
        <v>-5274039</v>
      </c>
      <c r="F14" s="8208">
        <f>IF(C14 = 0, 0, E14 / C14)</f>
        <v>-6.179162688874746E-2</v>
      </c>
    </row>
    <row r="16" spans="1:6" x14ac:dyDescent="0.3">
      <c r="A16" s="8209" t="s">
        <v>27</v>
      </c>
      <c r="B16" s="8210" t="s">
        <v>28</v>
      </c>
      <c r="C16" s="8211"/>
      <c r="D16" s="8212"/>
      <c r="E16" s="8213"/>
      <c r="F16" s="8214"/>
    </row>
    <row r="17" spans="1:6" x14ac:dyDescent="0.3">
      <c r="A17" s="8215" t="s">
        <v>18</v>
      </c>
      <c r="B17" s="8216" t="s">
        <v>29</v>
      </c>
      <c r="C17" s="8217">
        <v>9725755</v>
      </c>
      <c r="D17" s="8218">
        <v>8433640</v>
      </c>
      <c r="E17" s="8219">
        <f>D17 - C17</f>
        <v>-1292115</v>
      </c>
      <c r="F17" s="8220">
        <f>IF(C17 = 0, 0, E17 / C17)</f>
        <v>-0.13285498143845903</v>
      </c>
    </row>
    <row r="18" spans="1:6" x14ac:dyDescent="0.3">
      <c r="A18" s="8221" t="s">
        <v>20</v>
      </c>
      <c r="B18" s="8222" t="s">
        <v>30</v>
      </c>
      <c r="C18" s="8223">
        <v>912723</v>
      </c>
      <c r="D18" s="8224">
        <v>878144</v>
      </c>
      <c r="E18" s="8225">
        <f>D18 - C18</f>
        <v>-34579</v>
      </c>
      <c r="F18" s="8226">
        <f>IF(C18 = 0, 0, E18 / C18)</f>
        <v>-3.7885535918345432E-2</v>
      </c>
    </row>
    <row r="19" spans="1:6" x14ac:dyDescent="0.3">
      <c r="A19" s="8227" t="s">
        <v>22</v>
      </c>
      <c r="B19" s="8228" t="s">
        <v>31</v>
      </c>
      <c r="C19" s="8229">
        <v>6044355</v>
      </c>
      <c r="D19" s="8230">
        <v>4695747</v>
      </c>
      <c r="E19" s="8231">
        <f>D19 - C19</f>
        <v>-1348608</v>
      </c>
      <c r="F19" s="8232">
        <f>IF(C19 = 0, 0, E19 / C19)</f>
        <v>-0.22311859578069124</v>
      </c>
    </row>
    <row r="20" spans="1:6" x14ac:dyDescent="0.3">
      <c r="A20" s="8233" t="s">
        <v>24</v>
      </c>
      <c r="B20" s="8234" t="s">
        <v>32</v>
      </c>
      <c r="C20" s="8235">
        <v>4869538</v>
      </c>
      <c r="D20" s="8236">
        <v>4246470</v>
      </c>
      <c r="E20" s="8237">
        <f>D20 - C20</f>
        <v>-623068</v>
      </c>
      <c r="F20" s="8238">
        <f>IF(C20 = 0, 0, E20 / C20)</f>
        <v>-0.12795217944700299</v>
      </c>
    </row>
    <row r="21" spans="1:6" x14ac:dyDescent="0.3">
      <c r="A21" s="8239"/>
      <c r="B21" s="8240" t="s">
        <v>33</v>
      </c>
      <c r="C21" s="8241">
        <f>SUM(C17:C20)</f>
        <v>21552371</v>
      </c>
      <c r="D21" s="8242">
        <f>SUM(D17:D20)</f>
        <v>18254001</v>
      </c>
      <c r="E21" s="8243">
        <f>D21 - C21</f>
        <v>-3298370</v>
      </c>
      <c r="F21" s="8244">
        <f>IF(C21 = 0, 0, E21 / C21)</f>
        <v>-0.15303977460298915</v>
      </c>
    </row>
    <row r="23" spans="1:6" x14ac:dyDescent="0.3">
      <c r="A23" s="8245" t="s">
        <v>34</v>
      </c>
      <c r="B23" s="8246" t="s">
        <v>35</v>
      </c>
      <c r="C23" s="8247"/>
      <c r="D23" s="8248"/>
      <c r="E23" s="8249"/>
      <c r="F23" s="8250"/>
    </row>
    <row r="24" spans="1:6" x14ac:dyDescent="0.3">
      <c r="A24" s="8251" t="s">
        <v>18</v>
      </c>
      <c r="B24" s="8252" t="s">
        <v>36</v>
      </c>
      <c r="C24" s="8253">
        <v>28003828</v>
      </c>
      <c r="D24" s="8254">
        <v>24622155</v>
      </c>
      <c r="E24" s="8255">
        <f>D24 - C24</f>
        <v>-3381673</v>
      </c>
      <c r="F24" s="8256">
        <f>IF(C24 = 0, 0, E24 / C24)</f>
        <v>-0.12075752643531448</v>
      </c>
    </row>
    <row r="25" spans="1:6" x14ac:dyDescent="0.3">
      <c r="A25" s="8257" t="s">
        <v>20</v>
      </c>
      <c r="B25" s="8258" t="s">
        <v>37</v>
      </c>
      <c r="C25" s="8259">
        <v>21343547</v>
      </c>
      <c r="D25" s="8260">
        <v>21427355</v>
      </c>
      <c r="E25" s="8261">
        <f>D25 - C25</f>
        <v>83808</v>
      </c>
      <c r="F25" s="8262">
        <f>IF(C25 = 0, 0, E25 / C25)</f>
        <v>3.9266200692883897E-3</v>
      </c>
    </row>
    <row r="26" spans="1:6" x14ac:dyDescent="0.3">
      <c r="A26" s="8263"/>
      <c r="B26" s="8264" t="s">
        <v>38</v>
      </c>
      <c r="C26" s="8265">
        <f>SUM(C24:C25)</f>
        <v>49347375</v>
      </c>
      <c r="D26" s="8266">
        <f>SUM(D24:D25)</f>
        <v>46049510</v>
      </c>
      <c r="E26" s="8267">
        <f>D26 - C26</f>
        <v>-3297865</v>
      </c>
      <c r="F26" s="8268">
        <f>IF(C26 = 0, 0, E26 / C26)</f>
        <v>-6.6829593266105852E-2</v>
      </c>
    </row>
    <row r="28" spans="1:6" x14ac:dyDescent="0.3">
      <c r="A28" s="8269" t="s">
        <v>39</v>
      </c>
      <c r="B28" s="8270" t="s">
        <v>40</v>
      </c>
      <c r="C28" s="8271"/>
      <c r="D28" s="8272"/>
      <c r="E28" s="8273"/>
      <c r="F28" s="8274"/>
    </row>
    <row r="29" spans="1:6" x14ac:dyDescent="0.3">
      <c r="A29" s="8275" t="s">
        <v>18</v>
      </c>
      <c r="B29" s="8276" t="s">
        <v>41</v>
      </c>
      <c r="C29" s="8277">
        <v>4224315</v>
      </c>
      <c r="D29" s="8278">
        <v>4873173</v>
      </c>
      <c r="E29" s="8279">
        <f>D29 - C29</f>
        <v>648858</v>
      </c>
      <c r="F29" s="8280">
        <f>IF(C29 = 0, 0, E29 / C29)</f>
        <v>0.15360076130686276</v>
      </c>
    </row>
    <row r="30" spans="1:6" x14ac:dyDescent="0.3">
      <c r="A30" s="8281" t="s">
        <v>20</v>
      </c>
      <c r="B30" s="8282" t="s">
        <v>42</v>
      </c>
      <c r="C30" s="8283">
        <v>12371996</v>
      </c>
      <c r="D30" s="8284">
        <v>11678641</v>
      </c>
      <c r="E30" s="8285">
        <f>D30 - C30</f>
        <v>-693355</v>
      </c>
      <c r="F30" s="8286">
        <f>IF(C30 = 0, 0, E30 / C30)</f>
        <v>-5.6042290993304558E-2</v>
      </c>
    </row>
    <row r="31" spans="1:6" x14ac:dyDescent="0.3">
      <c r="A31" s="8287" t="s">
        <v>22</v>
      </c>
      <c r="B31" s="8288" t="s">
        <v>43</v>
      </c>
      <c r="C31" s="8289">
        <v>0</v>
      </c>
      <c r="D31" s="8290">
        <v>0</v>
      </c>
      <c r="E31" s="8291">
        <f>D31 - C31</f>
        <v>0</v>
      </c>
      <c r="F31" s="8292">
        <f>IF(C31 = 0, 0, E31 / C31)</f>
        <v>0</v>
      </c>
    </row>
    <row r="32" spans="1:6" x14ac:dyDescent="0.3">
      <c r="A32" s="8293"/>
      <c r="B32" s="8294" t="s">
        <v>44</v>
      </c>
      <c r="C32" s="8295">
        <f>SUM(C29:C31)</f>
        <v>16596311</v>
      </c>
      <c r="D32" s="8296">
        <f>SUM(D29:D31)</f>
        <v>16551814</v>
      </c>
      <c r="E32" s="8297">
        <f>D32 - C32</f>
        <v>-44497</v>
      </c>
      <c r="F32" s="8298">
        <f>IF(C32 = 0, 0, E32 / C32)</f>
        <v>-2.6811379950640838E-3</v>
      </c>
    </row>
    <row r="34" spans="1:6" x14ac:dyDescent="0.3">
      <c r="A34" s="8299" t="s">
        <v>45</v>
      </c>
      <c r="B34" s="8300" t="s">
        <v>46</v>
      </c>
      <c r="C34" s="8301"/>
      <c r="D34" s="8302"/>
      <c r="E34" s="8303"/>
      <c r="F34" s="8304"/>
    </row>
    <row r="35" spans="1:6" x14ac:dyDescent="0.3">
      <c r="A35" s="8305" t="s">
        <v>18</v>
      </c>
      <c r="B35" s="8306" t="s">
        <v>46</v>
      </c>
      <c r="C35" s="8307">
        <v>918520</v>
      </c>
      <c r="D35" s="8308">
        <v>967296</v>
      </c>
      <c r="E35" s="8309">
        <f>D35 - C35</f>
        <v>48776</v>
      </c>
      <c r="F35" s="8310">
        <f>IF(C35 = 0, 0, E35 / C35)</f>
        <v>5.3102817576100685E-2</v>
      </c>
    </row>
    <row r="37" spans="1:6" x14ac:dyDescent="0.3">
      <c r="A37" s="8311" t="s">
        <v>47</v>
      </c>
      <c r="B37" s="8312" t="s">
        <v>48</v>
      </c>
      <c r="C37" s="8313"/>
      <c r="D37" s="8314"/>
      <c r="E37" s="8315"/>
      <c r="F37" s="8316"/>
    </row>
    <row r="38" spans="1:6" x14ac:dyDescent="0.3">
      <c r="A38" s="8317" t="s">
        <v>18</v>
      </c>
      <c r="B38" s="8318" t="s">
        <v>49</v>
      </c>
      <c r="C38" s="8319">
        <v>121356</v>
      </c>
      <c r="D38" s="8320">
        <v>659776</v>
      </c>
      <c r="E38" s="8321">
        <f t="shared" ref="E38:E78" si="0">D38 - C38</f>
        <v>538420</v>
      </c>
      <c r="F38" s="8322">
        <f t="shared" ref="F38:F78" si="1">IF(C38 = 0, 0, E38 / C38)</f>
        <v>4.4366986387158445</v>
      </c>
    </row>
    <row r="39" spans="1:6" x14ac:dyDescent="0.3">
      <c r="A39" s="8323" t="s">
        <v>20</v>
      </c>
      <c r="B39" s="8324" t="s">
        <v>50</v>
      </c>
      <c r="C39" s="8325">
        <v>17347628</v>
      </c>
      <c r="D39" s="8326">
        <v>18001957</v>
      </c>
      <c r="E39" s="8327">
        <f t="shared" si="0"/>
        <v>654329</v>
      </c>
      <c r="F39" s="8328">
        <f t="shared" si="1"/>
        <v>3.7718643724663686E-2</v>
      </c>
    </row>
    <row r="40" spans="1:6" x14ac:dyDescent="0.3">
      <c r="A40" s="8329" t="s">
        <v>22</v>
      </c>
      <c r="B40" s="8330" t="s">
        <v>51</v>
      </c>
      <c r="C40" s="8331">
        <v>694178</v>
      </c>
      <c r="D40" s="8332">
        <v>1519201</v>
      </c>
      <c r="E40" s="8333">
        <f t="shared" si="0"/>
        <v>825023</v>
      </c>
      <c r="F40" s="8334">
        <f t="shared" si="1"/>
        <v>1.1884891195053717</v>
      </c>
    </row>
    <row r="41" spans="1:6" x14ac:dyDescent="0.3">
      <c r="A41" s="8335" t="s">
        <v>24</v>
      </c>
      <c r="B41" s="8336" t="s">
        <v>52</v>
      </c>
      <c r="C41" s="8337">
        <v>653759</v>
      </c>
      <c r="D41" s="8338">
        <v>215448</v>
      </c>
      <c r="E41" s="8339">
        <f t="shared" si="0"/>
        <v>-438311</v>
      </c>
      <c r="F41" s="8340">
        <f t="shared" si="1"/>
        <v>-0.6704473666901718</v>
      </c>
    </row>
    <row r="42" spans="1:6" x14ac:dyDescent="0.3">
      <c r="A42" s="8341" t="s">
        <v>53</v>
      </c>
      <c r="B42" s="8342" t="s">
        <v>54</v>
      </c>
      <c r="C42" s="8343">
        <v>169809</v>
      </c>
      <c r="D42" s="8344">
        <v>167181</v>
      </c>
      <c r="E42" s="8345">
        <f t="shared" si="0"/>
        <v>-2628</v>
      </c>
      <c r="F42" s="8346">
        <f t="shared" si="1"/>
        <v>-1.5476211508223946E-2</v>
      </c>
    </row>
    <row r="43" spans="1:6" x14ac:dyDescent="0.3">
      <c r="A43" s="8347" t="s">
        <v>55</v>
      </c>
      <c r="B43" s="8348" t="s">
        <v>56</v>
      </c>
      <c r="C43" s="8349">
        <v>855269</v>
      </c>
      <c r="D43" s="8350">
        <v>600011</v>
      </c>
      <c r="E43" s="8351">
        <f t="shared" si="0"/>
        <v>-255258</v>
      </c>
      <c r="F43" s="8352">
        <f t="shared" si="1"/>
        <v>-0.29845346902553466</v>
      </c>
    </row>
    <row r="44" spans="1:6" x14ac:dyDescent="0.3">
      <c r="A44" s="8353" t="s">
        <v>57</v>
      </c>
      <c r="B44" s="8354" t="s">
        <v>58</v>
      </c>
      <c r="C44" s="8355">
        <v>0</v>
      </c>
      <c r="D44" s="8356">
        <v>0</v>
      </c>
      <c r="E44" s="8357">
        <f t="shared" si="0"/>
        <v>0</v>
      </c>
      <c r="F44" s="8358">
        <f t="shared" si="1"/>
        <v>0</v>
      </c>
    </row>
    <row r="45" spans="1:6" x14ac:dyDescent="0.3">
      <c r="A45" s="8359" t="s">
        <v>59</v>
      </c>
      <c r="B45" s="8360" t="s">
        <v>60</v>
      </c>
      <c r="C45" s="8361">
        <v>2394347</v>
      </c>
      <c r="D45" s="8362">
        <v>2619008</v>
      </c>
      <c r="E45" s="8363">
        <f t="shared" si="0"/>
        <v>224661</v>
      </c>
      <c r="F45" s="8364">
        <f t="shared" si="1"/>
        <v>9.3829758176237607E-2</v>
      </c>
    </row>
    <row r="46" spans="1:6" x14ac:dyDescent="0.3">
      <c r="A46" s="8365" t="s">
        <v>61</v>
      </c>
      <c r="B46" s="8366" t="s">
        <v>62</v>
      </c>
      <c r="C46" s="8367">
        <v>102030</v>
      </c>
      <c r="D46" s="8368">
        <v>120304</v>
      </c>
      <c r="E46" s="8369">
        <f t="shared" si="0"/>
        <v>18274</v>
      </c>
      <c r="F46" s="8370">
        <f t="shared" si="1"/>
        <v>0.17910418504361461</v>
      </c>
    </row>
    <row r="47" spans="1:6" x14ac:dyDescent="0.3">
      <c r="A47" s="8371" t="s">
        <v>63</v>
      </c>
      <c r="B47" s="8372" t="s">
        <v>64</v>
      </c>
      <c r="C47" s="8373">
        <v>269828</v>
      </c>
      <c r="D47" s="8374">
        <v>124919</v>
      </c>
      <c r="E47" s="8375">
        <f t="shared" si="0"/>
        <v>-144909</v>
      </c>
      <c r="F47" s="8376">
        <f t="shared" si="1"/>
        <v>-0.53704211571816118</v>
      </c>
    </row>
    <row r="48" spans="1:6" x14ac:dyDescent="0.3">
      <c r="A48" s="8377" t="s">
        <v>65</v>
      </c>
      <c r="B48" s="8378" t="s">
        <v>66</v>
      </c>
      <c r="C48" s="8379">
        <v>772803</v>
      </c>
      <c r="D48" s="8380">
        <v>2365014</v>
      </c>
      <c r="E48" s="8381">
        <f t="shared" si="0"/>
        <v>1592211</v>
      </c>
      <c r="F48" s="8382">
        <f t="shared" si="1"/>
        <v>2.0603064429097713</v>
      </c>
    </row>
    <row r="49" spans="1:6" x14ac:dyDescent="0.3">
      <c r="A49" s="8383" t="s">
        <v>67</v>
      </c>
      <c r="B49" s="8384" t="s">
        <v>68</v>
      </c>
      <c r="C49" s="8385">
        <v>0</v>
      </c>
      <c r="D49" s="8386">
        <v>0</v>
      </c>
      <c r="E49" s="8387">
        <f t="shared" si="0"/>
        <v>0</v>
      </c>
      <c r="F49" s="8388">
        <f t="shared" si="1"/>
        <v>0</v>
      </c>
    </row>
    <row r="50" spans="1:6" x14ac:dyDescent="0.3">
      <c r="A50" s="8389" t="s">
        <v>69</v>
      </c>
      <c r="B50" s="8390" t="s">
        <v>70</v>
      </c>
      <c r="C50" s="8391">
        <v>0</v>
      </c>
      <c r="D50" s="8392">
        <v>0</v>
      </c>
      <c r="E50" s="8393">
        <f t="shared" si="0"/>
        <v>0</v>
      </c>
      <c r="F50" s="8394">
        <f t="shared" si="1"/>
        <v>0</v>
      </c>
    </row>
    <row r="51" spans="1:6" x14ac:dyDescent="0.3">
      <c r="A51" s="8395" t="s">
        <v>71</v>
      </c>
      <c r="B51" s="8396" t="s">
        <v>72</v>
      </c>
      <c r="C51" s="8397">
        <v>325449</v>
      </c>
      <c r="D51" s="8398">
        <v>200474</v>
      </c>
      <c r="E51" s="8399">
        <f t="shared" si="0"/>
        <v>-124975</v>
      </c>
      <c r="F51" s="8400">
        <f t="shared" si="1"/>
        <v>-0.38400793980009157</v>
      </c>
    </row>
    <row r="52" spans="1:6" x14ac:dyDescent="0.3">
      <c r="A52" s="8401" t="s">
        <v>73</v>
      </c>
      <c r="B52" s="8402" t="s">
        <v>74</v>
      </c>
      <c r="C52" s="8403">
        <v>103394</v>
      </c>
      <c r="D52" s="8404">
        <v>384633</v>
      </c>
      <c r="E52" s="8405">
        <f t="shared" si="0"/>
        <v>281239</v>
      </c>
      <c r="F52" s="8406">
        <f t="shared" si="1"/>
        <v>2.7200707971449019</v>
      </c>
    </row>
    <row r="53" spans="1:6" x14ac:dyDescent="0.3">
      <c r="A53" s="8407" t="s">
        <v>75</v>
      </c>
      <c r="B53" s="8408" t="s">
        <v>76</v>
      </c>
      <c r="C53" s="8409">
        <v>565479</v>
      </c>
      <c r="D53" s="8410">
        <v>581912</v>
      </c>
      <c r="E53" s="8411">
        <f t="shared" si="0"/>
        <v>16433</v>
      </c>
      <c r="F53" s="8412">
        <f t="shared" si="1"/>
        <v>2.9060318773995144E-2</v>
      </c>
    </row>
    <row r="54" spans="1:6" x14ac:dyDescent="0.3">
      <c r="A54" s="8413" t="s">
        <v>77</v>
      </c>
      <c r="B54" s="8414" t="s">
        <v>78</v>
      </c>
      <c r="C54" s="8415">
        <v>3039884</v>
      </c>
      <c r="D54" s="8416">
        <v>3800766</v>
      </c>
      <c r="E54" s="8417">
        <f t="shared" si="0"/>
        <v>760882</v>
      </c>
      <c r="F54" s="8418">
        <f t="shared" si="1"/>
        <v>0.25029968248788442</v>
      </c>
    </row>
    <row r="55" spans="1:6" x14ac:dyDescent="0.3">
      <c r="A55" s="8419" t="s">
        <v>79</v>
      </c>
      <c r="B55" s="8420" t="s">
        <v>80</v>
      </c>
      <c r="C55" s="8421">
        <v>5720954</v>
      </c>
      <c r="D55" s="8422">
        <v>6694363</v>
      </c>
      <c r="E55" s="8423">
        <f t="shared" si="0"/>
        <v>973409</v>
      </c>
      <c r="F55" s="8424">
        <f t="shared" si="1"/>
        <v>0.17014802076716576</v>
      </c>
    </row>
    <row r="56" spans="1:6" x14ac:dyDescent="0.3">
      <c r="A56" s="8425" t="s">
        <v>81</v>
      </c>
      <c r="B56" s="8426" t="s">
        <v>82</v>
      </c>
      <c r="C56" s="8427">
        <v>538509</v>
      </c>
      <c r="D56" s="8428">
        <v>572644</v>
      </c>
      <c r="E56" s="8429">
        <f t="shared" si="0"/>
        <v>34135</v>
      </c>
      <c r="F56" s="8430">
        <f t="shared" si="1"/>
        <v>6.3387984230532823E-2</v>
      </c>
    </row>
    <row r="57" spans="1:6" x14ac:dyDescent="0.3">
      <c r="A57" s="8431" t="s">
        <v>83</v>
      </c>
      <c r="B57" s="8432" t="s">
        <v>84</v>
      </c>
      <c r="C57" s="8433">
        <v>110064</v>
      </c>
      <c r="D57" s="8434">
        <v>56963</v>
      </c>
      <c r="E57" s="8435">
        <f t="shared" si="0"/>
        <v>-53101</v>
      </c>
      <c r="F57" s="8436">
        <f t="shared" si="1"/>
        <v>-0.4824556621601977</v>
      </c>
    </row>
    <row r="58" spans="1:6" x14ac:dyDescent="0.3">
      <c r="A58" s="8437" t="s">
        <v>85</v>
      </c>
      <c r="B58" s="8438" t="s">
        <v>86</v>
      </c>
      <c r="C58" s="8439">
        <v>377828</v>
      </c>
      <c r="D58" s="8440">
        <v>161014</v>
      </c>
      <c r="E58" s="8441">
        <f t="shared" si="0"/>
        <v>-216814</v>
      </c>
      <c r="F58" s="8442">
        <f t="shared" si="1"/>
        <v>-0.57384312438464058</v>
      </c>
    </row>
    <row r="59" spans="1:6" x14ac:dyDescent="0.3">
      <c r="A59" s="8443" t="s">
        <v>87</v>
      </c>
      <c r="B59" s="8444" t="s">
        <v>88</v>
      </c>
      <c r="C59" s="8445">
        <v>311344</v>
      </c>
      <c r="D59" s="8446">
        <v>445233</v>
      </c>
      <c r="E59" s="8447">
        <f t="shared" si="0"/>
        <v>133889</v>
      </c>
      <c r="F59" s="8448">
        <f t="shared" si="1"/>
        <v>0.43003558764581939</v>
      </c>
    </row>
    <row r="60" spans="1:6" x14ac:dyDescent="0.3">
      <c r="A60" s="8449" t="s">
        <v>89</v>
      </c>
      <c r="B60" s="8450" t="s">
        <v>90</v>
      </c>
      <c r="C60" s="8451">
        <v>0</v>
      </c>
      <c r="D60" s="8452">
        <v>0</v>
      </c>
      <c r="E60" s="8453">
        <f t="shared" si="0"/>
        <v>0</v>
      </c>
      <c r="F60" s="8454">
        <f t="shared" si="1"/>
        <v>0</v>
      </c>
    </row>
    <row r="61" spans="1:6" x14ac:dyDescent="0.3">
      <c r="A61" s="8455" t="s">
        <v>91</v>
      </c>
      <c r="B61" s="8456" t="s">
        <v>92</v>
      </c>
      <c r="C61" s="8457">
        <v>1867495</v>
      </c>
      <c r="D61" s="8458">
        <v>1302749</v>
      </c>
      <c r="E61" s="8459">
        <f t="shared" si="0"/>
        <v>-564746</v>
      </c>
      <c r="F61" s="8460">
        <f t="shared" si="1"/>
        <v>-0.30240830631407312</v>
      </c>
    </row>
    <row r="62" spans="1:6" x14ac:dyDescent="0.3">
      <c r="A62" s="8461" t="s">
        <v>93</v>
      </c>
      <c r="B62" s="8462" t="s">
        <v>94</v>
      </c>
      <c r="C62" s="8463">
        <v>0</v>
      </c>
      <c r="D62" s="8464">
        <v>0</v>
      </c>
      <c r="E62" s="8465">
        <f t="shared" si="0"/>
        <v>0</v>
      </c>
      <c r="F62" s="8466">
        <f t="shared" si="1"/>
        <v>0</v>
      </c>
    </row>
    <row r="63" spans="1:6" x14ac:dyDescent="0.3">
      <c r="A63" s="8467" t="s">
        <v>95</v>
      </c>
      <c r="B63" s="8468" t="s">
        <v>96</v>
      </c>
      <c r="C63" s="8469">
        <v>472714</v>
      </c>
      <c r="D63" s="8470">
        <v>423939</v>
      </c>
      <c r="E63" s="8471">
        <f t="shared" si="0"/>
        <v>-48775</v>
      </c>
      <c r="F63" s="8472">
        <f t="shared" si="1"/>
        <v>-0.10318078161425301</v>
      </c>
    </row>
    <row r="64" spans="1:6" x14ac:dyDescent="0.3">
      <c r="A64" s="8473" t="s">
        <v>97</v>
      </c>
      <c r="B64" s="8474" t="s">
        <v>98</v>
      </c>
      <c r="C64" s="8475">
        <v>70902</v>
      </c>
      <c r="D64" s="8476">
        <v>-18</v>
      </c>
      <c r="E64" s="8477">
        <f t="shared" si="0"/>
        <v>-70920</v>
      </c>
      <c r="F64" s="8478">
        <f t="shared" si="1"/>
        <v>-1.0002538715410003</v>
      </c>
    </row>
    <row r="65" spans="1:6" x14ac:dyDescent="0.3">
      <c r="A65" s="8479" t="s">
        <v>99</v>
      </c>
      <c r="B65" s="8480" t="s">
        <v>100</v>
      </c>
      <c r="C65" s="8481">
        <v>41014486</v>
      </c>
      <c r="D65" s="8482">
        <v>48814434</v>
      </c>
      <c r="E65" s="8483">
        <f t="shared" si="0"/>
        <v>7799948</v>
      </c>
      <c r="F65" s="8484">
        <f t="shared" si="1"/>
        <v>0.19017544191581481</v>
      </c>
    </row>
    <row r="66" spans="1:6" x14ac:dyDescent="0.3">
      <c r="A66" s="8485" t="s">
        <v>101</v>
      </c>
      <c r="B66" s="8486" t="s">
        <v>102</v>
      </c>
      <c r="C66" s="8487">
        <v>65595</v>
      </c>
      <c r="D66" s="8488">
        <v>25516</v>
      </c>
      <c r="E66" s="8489">
        <f t="shared" si="0"/>
        <v>-40079</v>
      </c>
      <c r="F66" s="8490">
        <f t="shared" si="1"/>
        <v>-0.61100693650430671</v>
      </c>
    </row>
    <row r="67" spans="1:6" x14ac:dyDescent="0.3">
      <c r="A67" s="8491" t="s">
        <v>103</v>
      </c>
      <c r="B67" s="8492" t="s">
        <v>104</v>
      </c>
      <c r="C67" s="8493">
        <v>476274</v>
      </c>
      <c r="D67" s="8494">
        <v>384012</v>
      </c>
      <c r="E67" s="8495">
        <f t="shared" si="0"/>
        <v>-92262</v>
      </c>
      <c r="F67" s="8496">
        <f t="shared" si="1"/>
        <v>-0.19371622217463058</v>
      </c>
    </row>
    <row r="68" spans="1:6" x14ac:dyDescent="0.3">
      <c r="A68" s="8497" t="s">
        <v>105</v>
      </c>
      <c r="B68" s="8498" t="s">
        <v>106</v>
      </c>
      <c r="C68" s="8499">
        <v>3457775</v>
      </c>
      <c r="D68" s="8500">
        <v>1431185</v>
      </c>
      <c r="E68" s="8501">
        <f t="shared" si="0"/>
        <v>-2026590</v>
      </c>
      <c r="F68" s="8502">
        <f t="shared" si="1"/>
        <v>-0.58609655052743459</v>
      </c>
    </row>
    <row r="69" spans="1:6" x14ac:dyDescent="0.3">
      <c r="A69" s="8503" t="s">
        <v>107</v>
      </c>
      <c r="B69" s="8504" t="s">
        <v>108</v>
      </c>
      <c r="C69" s="8505">
        <v>1865136</v>
      </c>
      <c r="D69" s="8506">
        <v>2393491</v>
      </c>
      <c r="E69" s="8507">
        <f t="shared" si="0"/>
        <v>528355</v>
      </c>
      <c r="F69" s="8508">
        <f t="shared" si="1"/>
        <v>0.28327961070935309</v>
      </c>
    </row>
    <row r="70" spans="1:6" x14ac:dyDescent="0.3">
      <c r="A70" s="8509" t="s">
        <v>109</v>
      </c>
      <c r="B70" s="8510" t="s">
        <v>110</v>
      </c>
      <c r="C70" s="8511">
        <v>216056</v>
      </c>
      <c r="D70" s="8512">
        <v>117915</v>
      </c>
      <c r="E70" s="8513">
        <f t="shared" si="0"/>
        <v>-98141</v>
      </c>
      <c r="F70" s="8514">
        <f t="shared" si="1"/>
        <v>-0.45423871588847337</v>
      </c>
    </row>
    <row r="71" spans="1:6" x14ac:dyDescent="0.3">
      <c r="A71" s="8515" t="s">
        <v>111</v>
      </c>
      <c r="B71" s="8516" t="s">
        <v>112</v>
      </c>
      <c r="C71" s="8517">
        <v>18434</v>
      </c>
      <c r="D71" s="8518">
        <v>25352</v>
      </c>
      <c r="E71" s="8519">
        <f t="shared" si="0"/>
        <v>6918</v>
      </c>
      <c r="F71" s="8520">
        <f t="shared" si="1"/>
        <v>0.37528479982640772</v>
      </c>
    </row>
    <row r="72" spans="1:6" x14ac:dyDescent="0.3">
      <c r="A72" s="8521" t="s">
        <v>113</v>
      </c>
      <c r="B72" s="8522" t="s">
        <v>114</v>
      </c>
      <c r="C72" s="8523">
        <v>1114748</v>
      </c>
      <c r="D72" s="8524">
        <v>1073448</v>
      </c>
      <c r="E72" s="8525">
        <f t="shared" si="0"/>
        <v>-41300</v>
      </c>
      <c r="F72" s="8526">
        <f t="shared" si="1"/>
        <v>-3.7048732090122612E-2</v>
      </c>
    </row>
    <row r="73" spans="1:6" x14ac:dyDescent="0.3">
      <c r="A73" s="8527" t="s">
        <v>115</v>
      </c>
      <c r="B73" s="8528" t="s">
        <v>116</v>
      </c>
      <c r="C73" s="8529">
        <v>0</v>
      </c>
      <c r="D73" s="8530">
        <v>0</v>
      </c>
      <c r="E73" s="8531">
        <f t="shared" si="0"/>
        <v>0</v>
      </c>
      <c r="F73" s="8532">
        <f t="shared" si="1"/>
        <v>0</v>
      </c>
    </row>
    <row r="74" spans="1:6" x14ac:dyDescent="0.3">
      <c r="A74" s="8533" t="s">
        <v>117</v>
      </c>
      <c r="B74" s="8534" t="s">
        <v>118</v>
      </c>
      <c r="C74" s="8535">
        <v>393428</v>
      </c>
      <c r="D74" s="8536">
        <v>310470</v>
      </c>
      <c r="E74" s="8537">
        <f t="shared" si="0"/>
        <v>-82958</v>
      </c>
      <c r="F74" s="8538">
        <f t="shared" si="1"/>
        <v>-0.21085942027512022</v>
      </c>
    </row>
    <row r="75" spans="1:6" x14ac:dyDescent="0.3">
      <c r="A75" s="8539" t="s">
        <v>119</v>
      </c>
      <c r="B75" s="8540" t="s">
        <v>120</v>
      </c>
      <c r="C75" s="8541">
        <v>899787</v>
      </c>
      <c r="D75" s="8542">
        <v>664650</v>
      </c>
      <c r="E75" s="8543">
        <f t="shared" si="0"/>
        <v>-235137</v>
      </c>
      <c r="F75" s="8544">
        <f t="shared" si="1"/>
        <v>-0.26132518029266927</v>
      </c>
    </row>
    <row r="76" spans="1:6" x14ac:dyDescent="0.3">
      <c r="A76" s="8545" t="s">
        <v>121</v>
      </c>
      <c r="B76" s="8546" t="s">
        <v>122</v>
      </c>
      <c r="C76" s="8547">
        <v>4386074</v>
      </c>
      <c r="D76" s="8548">
        <v>5369146</v>
      </c>
      <c r="E76" s="8549">
        <f t="shared" si="0"/>
        <v>983072</v>
      </c>
      <c r="F76" s="8550">
        <f t="shared" si="1"/>
        <v>0.22413484131822672</v>
      </c>
    </row>
    <row r="77" spans="1:6" x14ac:dyDescent="0.3">
      <c r="A77" s="8551" t="s">
        <v>123</v>
      </c>
      <c r="B77" s="8552" t="s">
        <v>124</v>
      </c>
      <c r="C77" s="8553">
        <v>24803606</v>
      </c>
      <c r="D77" s="8554">
        <v>24946327</v>
      </c>
      <c r="E77" s="8555">
        <f t="shared" si="0"/>
        <v>142721</v>
      </c>
      <c r="F77" s="8556">
        <f t="shared" si="1"/>
        <v>5.7540423759351762E-3</v>
      </c>
    </row>
    <row r="78" spans="1:6" x14ac:dyDescent="0.3">
      <c r="A78" s="8557"/>
      <c r="B78" s="8558" t="s">
        <v>125</v>
      </c>
      <c r="C78" s="8559">
        <f>SUM(C38:C77)</f>
        <v>115596422</v>
      </c>
      <c r="D78" s="8560">
        <f>SUM(D38:D77)</f>
        <v>126573437</v>
      </c>
      <c r="E78" s="8561">
        <f t="shared" si="0"/>
        <v>10977015</v>
      </c>
      <c r="F78" s="8562">
        <f t="shared" si="1"/>
        <v>9.495981631680607E-2</v>
      </c>
    </row>
    <row r="80" spans="1:6" x14ac:dyDescent="0.3">
      <c r="A80" s="8563"/>
      <c r="B80" s="8564" t="s">
        <v>126</v>
      </c>
      <c r="C80" s="8565">
        <f>C14+C21+C26+C32+C35+C78</f>
        <v>289363000</v>
      </c>
      <c r="D80" s="8566">
        <f>D14+D21+D26+D32+D35+D78</f>
        <v>288474020</v>
      </c>
      <c r="E80" s="8567">
        <f>D80 - C80</f>
        <v>-888980</v>
      </c>
      <c r="F80" s="8568">
        <f>IF(C80 = 0, 0, E80 / C80)</f>
        <v>-3.0721965144126927E-3</v>
      </c>
    </row>
  </sheetData>
  <mergeCells count="5">
    <mergeCell ref="A1:F1"/>
    <mergeCell ref="A2:F2"/>
    <mergeCell ref="A3:F3"/>
    <mergeCell ref="A4:F4"/>
    <mergeCell ref="A5:F5"/>
  </mergeCells>
  <pageMargins left="0.7" right="0.7" top="0.75" bottom="0.75" header="0.3" footer="0.3"/>
  <pageSetup fitToHeight="999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F80"/>
  <sheetViews>
    <sheetView workbookViewId="0"/>
  </sheetViews>
  <sheetFormatPr defaultRowHeight="14.4" x14ac:dyDescent="0.3"/>
  <cols>
    <col min="1" max="1" width="5" customWidth="1" collapsed="1"/>
    <col min="2" max="2" width="50" customWidth="1" collapsed="1"/>
    <col min="3" max="6" width="16" customWidth="1" collapsed="1"/>
  </cols>
  <sheetData>
    <row r="1" spans="1:6" x14ac:dyDescent="0.3">
      <c r="A1" s="11512" t="s">
        <v>147</v>
      </c>
      <c r="B1" s="11426"/>
      <c r="C1" s="11426"/>
      <c r="D1" s="11426"/>
      <c r="E1" s="11426"/>
      <c r="F1" s="11427"/>
    </row>
    <row r="2" spans="1:6" x14ac:dyDescent="0.3">
      <c r="A2" s="11513" t="s">
        <v>1</v>
      </c>
      <c r="B2" s="11426"/>
      <c r="C2" s="11426"/>
      <c r="D2" s="11426"/>
      <c r="E2" s="11426"/>
      <c r="F2" s="11427"/>
    </row>
    <row r="3" spans="1:6" x14ac:dyDescent="0.3">
      <c r="A3" s="11514" t="s">
        <v>2</v>
      </c>
      <c r="B3" s="11426"/>
      <c r="C3" s="11426"/>
      <c r="D3" s="11426"/>
      <c r="E3" s="11426"/>
      <c r="F3" s="11427"/>
    </row>
    <row r="4" spans="1:6" x14ac:dyDescent="0.3">
      <c r="A4" s="11515" t="s">
        <v>3</v>
      </c>
      <c r="B4" s="11426"/>
      <c r="C4" s="11426"/>
      <c r="D4" s="11426"/>
      <c r="E4" s="11426"/>
      <c r="F4" s="11427"/>
    </row>
    <row r="5" spans="1:6" x14ac:dyDescent="0.3">
      <c r="A5" s="11431"/>
      <c r="B5" s="11426"/>
      <c r="C5" s="11426"/>
      <c r="D5" s="11426"/>
      <c r="E5" s="11426"/>
      <c r="F5" s="11427"/>
    </row>
    <row r="6" spans="1:6" x14ac:dyDescent="0.3">
      <c r="A6" s="8569" t="s">
        <v>4</v>
      </c>
      <c r="B6" s="8570" t="s">
        <v>5</v>
      </c>
      <c r="C6" s="8571" t="s">
        <v>6</v>
      </c>
      <c r="D6" s="8572" t="s">
        <v>7</v>
      </c>
      <c r="E6" s="8573" t="s">
        <v>8</v>
      </c>
      <c r="F6" s="8574" t="s">
        <v>9</v>
      </c>
    </row>
    <row r="7" spans="1:6" ht="28.8" x14ac:dyDescent="0.3">
      <c r="A7" s="8575" t="s">
        <v>10</v>
      </c>
      <c r="B7" s="8576" t="s">
        <v>11</v>
      </c>
      <c r="C7" s="8577" t="s">
        <v>12</v>
      </c>
      <c r="D7" s="8578" t="s">
        <v>13</v>
      </c>
      <c r="E7" s="8579" t="s">
        <v>14</v>
      </c>
      <c r="F7" s="8580" t="s">
        <v>15</v>
      </c>
    </row>
    <row r="9" spans="1:6" x14ac:dyDescent="0.3">
      <c r="A9" s="8581" t="s">
        <v>16</v>
      </c>
      <c r="B9" s="8582" t="s">
        <v>17</v>
      </c>
      <c r="C9" s="8583"/>
      <c r="D9" s="8584"/>
      <c r="E9" s="8585"/>
      <c r="F9" s="8586"/>
    </row>
    <row r="10" spans="1:6" x14ac:dyDescent="0.3">
      <c r="A10" s="8587" t="s">
        <v>18</v>
      </c>
      <c r="B10" s="8588" t="s">
        <v>19</v>
      </c>
      <c r="C10" s="8589">
        <v>50844000</v>
      </c>
      <c r="D10" s="8590">
        <v>50566000</v>
      </c>
      <c r="E10" s="8591">
        <f>D10-C10</f>
        <v>-278000</v>
      </c>
      <c r="F10" s="8592">
        <f>IF(C10 = 0, 0, E10 / C10)</f>
        <v>-5.4677051372826685E-3</v>
      </c>
    </row>
    <row r="11" spans="1:6" x14ac:dyDescent="0.3">
      <c r="A11" s="8593" t="s">
        <v>20</v>
      </c>
      <c r="B11" s="8594" t="s">
        <v>21</v>
      </c>
      <c r="C11" s="8595">
        <v>4001000</v>
      </c>
      <c r="D11" s="8596">
        <v>4721000</v>
      </c>
      <c r="E11" s="8597">
        <f>D11 - C11</f>
        <v>720000</v>
      </c>
      <c r="F11" s="8598">
        <f>IF(C11 = 0, 0, E11 / C11)</f>
        <v>0.17995501124718821</v>
      </c>
    </row>
    <row r="12" spans="1:6" x14ac:dyDescent="0.3">
      <c r="A12" s="8599" t="s">
        <v>22</v>
      </c>
      <c r="B12" s="8600" t="s">
        <v>23</v>
      </c>
      <c r="C12" s="8601">
        <v>38556000</v>
      </c>
      <c r="D12" s="8602">
        <v>36284000</v>
      </c>
      <c r="E12" s="8603">
        <f>D12 - C12</f>
        <v>-2272000</v>
      </c>
      <c r="F12" s="8604">
        <f>IF(C12 = 0, 0, E12 / C12)</f>
        <v>-5.8927274613549123E-2</v>
      </c>
    </row>
    <row r="13" spans="1:6" x14ac:dyDescent="0.3">
      <c r="A13" s="8605" t="s">
        <v>24</v>
      </c>
      <c r="B13" s="8606" t="s">
        <v>25</v>
      </c>
      <c r="C13" s="8607">
        <v>26783000</v>
      </c>
      <c r="D13" s="8608">
        <v>42046000</v>
      </c>
      <c r="E13" s="8609">
        <f>D13 - C13</f>
        <v>15263000</v>
      </c>
      <c r="F13" s="8610">
        <f>IF(C13 = 0, 0, E13 / C13)</f>
        <v>0.56987641414329981</v>
      </c>
    </row>
    <row r="14" spans="1:6" x14ac:dyDescent="0.3">
      <c r="A14" s="8611"/>
      <c r="B14" s="8612" t="s">
        <v>26</v>
      </c>
      <c r="C14" s="8613">
        <f>SUM(C10:C13)</f>
        <v>120184000</v>
      </c>
      <c r="D14" s="8614">
        <f>SUM(D10:D13)</f>
        <v>133617000</v>
      </c>
      <c r="E14" s="8615">
        <f>D14 - C14</f>
        <v>13433000</v>
      </c>
      <c r="F14" s="8616">
        <f>IF(C14 = 0, 0, E14 / C14)</f>
        <v>0.11177028556213806</v>
      </c>
    </row>
    <row r="16" spans="1:6" x14ac:dyDescent="0.3">
      <c r="A16" s="8617" t="s">
        <v>27</v>
      </c>
      <c r="B16" s="8618" t="s">
        <v>28</v>
      </c>
      <c r="C16" s="8619"/>
      <c r="D16" s="8620"/>
      <c r="E16" s="8621"/>
      <c r="F16" s="8622"/>
    </row>
    <row r="17" spans="1:6" x14ac:dyDescent="0.3">
      <c r="A17" s="8623" t="s">
        <v>18</v>
      </c>
      <c r="B17" s="8624" t="s">
        <v>29</v>
      </c>
      <c r="C17" s="8625">
        <v>15319000</v>
      </c>
      <c r="D17" s="8626">
        <v>11398000</v>
      </c>
      <c r="E17" s="8627">
        <f>D17 - C17</f>
        <v>-3921000</v>
      </c>
      <c r="F17" s="8628">
        <f>IF(C17 = 0, 0, E17 / C17)</f>
        <v>-0.25595665513414712</v>
      </c>
    </row>
    <row r="18" spans="1:6" x14ac:dyDescent="0.3">
      <c r="A18" s="8629" t="s">
        <v>20</v>
      </c>
      <c r="B18" s="8630" t="s">
        <v>30</v>
      </c>
      <c r="C18" s="8631">
        <v>1168000</v>
      </c>
      <c r="D18" s="8632">
        <v>1064000</v>
      </c>
      <c r="E18" s="8633">
        <f>D18 - C18</f>
        <v>-104000</v>
      </c>
      <c r="F18" s="8634">
        <f>IF(C18 = 0, 0, E18 / C18)</f>
        <v>-8.9041095890410954E-2</v>
      </c>
    </row>
    <row r="19" spans="1:6" x14ac:dyDescent="0.3">
      <c r="A19" s="8635" t="s">
        <v>22</v>
      </c>
      <c r="B19" s="8636" t="s">
        <v>31</v>
      </c>
      <c r="C19" s="8637">
        <v>11253000</v>
      </c>
      <c r="D19" s="8638">
        <v>8179000</v>
      </c>
      <c r="E19" s="8639">
        <f>D19 - C19</f>
        <v>-3074000</v>
      </c>
      <c r="F19" s="8640">
        <f>IF(C19 = 0, 0, E19 / C19)</f>
        <v>-0.27317159868479518</v>
      </c>
    </row>
    <row r="20" spans="1:6" x14ac:dyDescent="0.3">
      <c r="A20" s="8641" t="s">
        <v>24</v>
      </c>
      <c r="B20" s="8642" t="s">
        <v>32</v>
      </c>
      <c r="C20" s="8643">
        <v>7817000</v>
      </c>
      <c r="D20" s="8644">
        <v>9477000</v>
      </c>
      <c r="E20" s="8645">
        <f>D20 - C20</f>
        <v>1660000</v>
      </c>
      <c r="F20" s="8646">
        <f>IF(C20 = 0, 0, E20 / C20)</f>
        <v>0.21235768197518229</v>
      </c>
    </row>
    <row r="21" spans="1:6" x14ac:dyDescent="0.3">
      <c r="A21" s="8647"/>
      <c r="B21" s="8648" t="s">
        <v>33</v>
      </c>
      <c r="C21" s="8649">
        <f>SUM(C17:C20)</f>
        <v>35557000</v>
      </c>
      <c r="D21" s="8650">
        <f>SUM(D17:D20)</f>
        <v>30118000</v>
      </c>
      <c r="E21" s="8651">
        <f>D21 - C21</f>
        <v>-5439000</v>
      </c>
      <c r="F21" s="8652">
        <f>IF(C21 = 0, 0, E21 / C21)</f>
        <v>-0.15296566077003121</v>
      </c>
    </row>
    <row r="23" spans="1:6" x14ac:dyDescent="0.3">
      <c r="A23" s="8653" t="s">
        <v>34</v>
      </c>
      <c r="B23" s="8654" t="s">
        <v>35</v>
      </c>
      <c r="C23" s="8655"/>
      <c r="D23" s="8656"/>
      <c r="E23" s="8657"/>
      <c r="F23" s="8658"/>
    </row>
    <row r="24" spans="1:6" x14ac:dyDescent="0.3">
      <c r="A24" s="8659" t="s">
        <v>18</v>
      </c>
      <c r="B24" s="8660" t="s">
        <v>36</v>
      </c>
      <c r="C24" s="8661">
        <v>36090000</v>
      </c>
      <c r="D24" s="8662">
        <v>42347000</v>
      </c>
      <c r="E24" s="8663">
        <f>D24 - C24</f>
        <v>6257000</v>
      </c>
      <c r="F24" s="8664">
        <f>IF(C24 = 0, 0, E24 / C24)</f>
        <v>0.17337212524244944</v>
      </c>
    </row>
    <row r="25" spans="1:6" x14ac:dyDescent="0.3">
      <c r="A25" s="8665" t="s">
        <v>20</v>
      </c>
      <c r="B25" s="8666" t="s">
        <v>37</v>
      </c>
      <c r="C25" s="8667">
        <v>17072000</v>
      </c>
      <c r="D25" s="8668">
        <v>17653000</v>
      </c>
      <c r="E25" s="8669">
        <f>D25 - C25</f>
        <v>581000</v>
      </c>
      <c r="F25" s="8670">
        <f>IF(C25 = 0, 0, E25 / C25)</f>
        <v>3.4032333645735706E-2</v>
      </c>
    </row>
    <row r="26" spans="1:6" x14ac:dyDescent="0.3">
      <c r="A26" s="8671"/>
      <c r="B26" s="8672" t="s">
        <v>38</v>
      </c>
      <c r="C26" s="8673">
        <f>SUM(C24:C25)</f>
        <v>53162000</v>
      </c>
      <c r="D26" s="8674">
        <f>SUM(D24:D25)</f>
        <v>60000000</v>
      </c>
      <c r="E26" s="8675">
        <f>D26 - C26</f>
        <v>6838000</v>
      </c>
      <c r="F26" s="8676">
        <f>IF(C26 = 0, 0, E26 / C26)</f>
        <v>0.12862571009367593</v>
      </c>
    </row>
    <row r="28" spans="1:6" x14ac:dyDescent="0.3">
      <c r="A28" s="8677" t="s">
        <v>39</v>
      </c>
      <c r="B28" s="8678" t="s">
        <v>40</v>
      </c>
      <c r="C28" s="8679"/>
      <c r="D28" s="8680"/>
      <c r="E28" s="8681"/>
      <c r="F28" s="8682"/>
    </row>
    <row r="29" spans="1:6" x14ac:dyDescent="0.3">
      <c r="A29" s="8683" t="s">
        <v>18</v>
      </c>
      <c r="B29" s="8684" t="s">
        <v>41</v>
      </c>
      <c r="C29" s="8685">
        <v>12141000</v>
      </c>
      <c r="D29" s="8686">
        <v>4919000</v>
      </c>
      <c r="E29" s="8687">
        <f>D29 - C29</f>
        <v>-7222000</v>
      </c>
      <c r="F29" s="8688">
        <f>IF(C29 = 0, 0, E29 / C29)</f>
        <v>-0.59484391730499964</v>
      </c>
    </row>
    <row r="30" spans="1:6" x14ac:dyDescent="0.3">
      <c r="A30" s="8689" t="s">
        <v>20</v>
      </c>
      <c r="B30" s="8690" t="s">
        <v>42</v>
      </c>
      <c r="C30" s="8691">
        <v>6852000</v>
      </c>
      <c r="D30" s="8692">
        <v>13255000</v>
      </c>
      <c r="E30" s="8693">
        <f>D30 - C30</f>
        <v>6403000</v>
      </c>
      <c r="F30" s="8694">
        <f>IF(C30 = 0, 0, E30 / C30)</f>
        <v>0.93447168709865736</v>
      </c>
    </row>
    <row r="31" spans="1:6" x14ac:dyDescent="0.3">
      <c r="A31" s="8695" t="s">
        <v>22</v>
      </c>
      <c r="B31" s="8696" t="s">
        <v>43</v>
      </c>
      <c r="C31" s="8697">
        <v>5535000</v>
      </c>
      <c r="D31" s="8698">
        <v>0</v>
      </c>
      <c r="E31" s="8699">
        <f>D31 - C31</f>
        <v>-5535000</v>
      </c>
      <c r="F31" s="8700">
        <f>IF(C31 = 0, 0, E31 / C31)</f>
        <v>-1</v>
      </c>
    </row>
    <row r="32" spans="1:6" x14ac:dyDescent="0.3">
      <c r="A32" s="8701"/>
      <c r="B32" s="8702" t="s">
        <v>44</v>
      </c>
      <c r="C32" s="8703">
        <f>SUM(C29:C31)</f>
        <v>24528000</v>
      </c>
      <c r="D32" s="8704">
        <f>SUM(D29:D31)</f>
        <v>18174000</v>
      </c>
      <c r="E32" s="8705">
        <f>D32 - C32</f>
        <v>-6354000</v>
      </c>
      <c r="F32" s="8706">
        <f>IF(C32 = 0, 0, E32 / C32)</f>
        <v>-0.25905088062622311</v>
      </c>
    </row>
    <row r="34" spans="1:6" x14ac:dyDescent="0.3">
      <c r="A34" s="8707" t="s">
        <v>45</v>
      </c>
      <c r="B34" s="8708" t="s">
        <v>46</v>
      </c>
      <c r="C34" s="8709"/>
      <c r="D34" s="8710"/>
      <c r="E34" s="8711"/>
      <c r="F34" s="8712"/>
    </row>
    <row r="35" spans="1:6" x14ac:dyDescent="0.3">
      <c r="A35" s="8713" t="s">
        <v>18</v>
      </c>
      <c r="B35" s="8714" t="s">
        <v>46</v>
      </c>
      <c r="C35" s="8715">
        <v>2050000</v>
      </c>
      <c r="D35" s="8716">
        <v>0</v>
      </c>
      <c r="E35" s="8717">
        <f>D35 - C35</f>
        <v>-2050000</v>
      </c>
      <c r="F35" s="8718">
        <f>IF(C35 = 0, 0, E35 / C35)</f>
        <v>-1</v>
      </c>
    </row>
    <row r="37" spans="1:6" x14ac:dyDescent="0.3">
      <c r="A37" s="8719" t="s">
        <v>47</v>
      </c>
      <c r="B37" s="8720" t="s">
        <v>48</v>
      </c>
      <c r="C37" s="8721"/>
      <c r="D37" s="8722"/>
      <c r="E37" s="8723"/>
      <c r="F37" s="8724"/>
    </row>
    <row r="38" spans="1:6" x14ac:dyDescent="0.3">
      <c r="A38" s="8725" t="s">
        <v>18</v>
      </c>
      <c r="B38" s="8726" t="s">
        <v>49</v>
      </c>
      <c r="C38" s="8727">
        <v>1645000</v>
      </c>
      <c r="D38" s="8728">
        <v>4415000</v>
      </c>
      <c r="E38" s="8729">
        <f t="shared" ref="E38:E78" si="0">D38 - C38</f>
        <v>2770000</v>
      </c>
      <c r="F38" s="8730">
        <f t="shared" ref="F38:F78" si="1">IF(C38 = 0, 0, E38 / C38)</f>
        <v>1.6838905775075987</v>
      </c>
    </row>
    <row r="39" spans="1:6" x14ac:dyDescent="0.3">
      <c r="A39" s="8731" t="s">
        <v>20</v>
      </c>
      <c r="B39" s="8732" t="s">
        <v>50</v>
      </c>
      <c r="C39" s="8733">
        <v>9204000</v>
      </c>
      <c r="D39" s="8734">
        <v>0</v>
      </c>
      <c r="E39" s="8735">
        <f t="shared" si="0"/>
        <v>-9204000</v>
      </c>
      <c r="F39" s="8736">
        <f t="shared" si="1"/>
        <v>-1</v>
      </c>
    </row>
    <row r="40" spans="1:6" x14ac:dyDescent="0.3">
      <c r="A40" s="8737" t="s">
        <v>22</v>
      </c>
      <c r="B40" s="8738" t="s">
        <v>51</v>
      </c>
      <c r="C40" s="8739">
        <v>0</v>
      </c>
      <c r="D40" s="8740">
        <v>0</v>
      </c>
      <c r="E40" s="8741">
        <f t="shared" si="0"/>
        <v>0</v>
      </c>
      <c r="F40" s="8742">
        <f t="shared" si="1"/>
        <v>0</v>
      </c>
    </row>
    <row r="41" spans="1:6" x14ac:dyDescent="0.3">
      <c r="A41" s="8743" t="s">
        <v>24</v>
      </c>
      <c r="B41" s="8744" t="s">
        <v>52</v>
      </c>
      <c r="C41" s="8745">
        <v>0</v>
      </c>
      <c r="D41" s="8746">
        <v>475000</v>
      </c>
      <c r="E41" s="8747">
        <f t="shared" si="0"/>
        <v>475000</v>
      </c>
      <c r="F41" s="8748">
        <f t="shared" si="1"/>
        <v>0</v>
      </c>
    </row>
    <row r="42" spans="1:6" x14ac:dyDescent="0.3">
      <c r="A42" s="8749" t="s">
        <v>53</v>
      </c>
      <c r="B42" s="8750" t="s">
        <v>54</v>
      </c>
      <c r="C42" s="8751">
        <v>577000</v>
      </c>
      <c r="D42" s="8752">
        <v>476000</v>
      </c>
      <c r="E42" s="8753">
        <f t="shared" si="0"/>
        <v>-101000</v>
      </c>
      <c r="F42" s="8754">
        <f t="shared" si="1"/>
        <v>-0.17504332755632582</v>
      </c>
    </row>
    <row r="43" spans="1:6" x14ac:dyDescent="0.3">
      <c r="A43" s="8755" t="s">
        <v>55</v>
      </c>
      <c r="B43" s="8756" t="s">
        <v>56</v>
      </c>
      <c r="C43" s="8757">
        <v>1028000</v>
      </c>
      <c r="D43" s="8758">
        <v>885000</v>
      </c>
      <c r="E43" s="8759">
        <f t="shared" si="0"/>
        <v>-143000</v>
      </c>
      <c r="F43" s="8760">
        <f t="shared" si="1"/>
        <v>-0.13910505836575876</v>
      </c>
    </row>
    <row r="44" spans="1:6" x14ac:dyDescent="0.3">
      <c r="A44" s="8761" t="s">
        <v>57</v>
      </c>
      <c r="B44" s="8762" t="s">
        <v>58</v>
      </c>
      <c r="C44" s="8763">
        <v>35000</v>
      </c>
      <c r="D44" s="8764">
        <v>83000</v>
      </c>
      <c r="E44" s="8765">
        <f t="shared" si="0"/>
        <v>48000</v>
      </c>
      <c r="F44" s="8766">
        <f t="shared" si="1"/>
        <v>1.3714285714285714</v>
      </c>
    </row>
    <row r="45" spans="1:6" x14ac:dyDescent="0.3">
      <c r="A45" s="8767" t="s">
        <v>59</v>
      </c>
      <c r="B45" s="8768" t="s">
        <v>60</v>
      </c>
      <c r="C45" s="8769">
        <v>2761000</v>
      </c>
      <c r="D45" s="8770">
        <v>2572000</v>
      </c>
      <c r="E45" s="8771">
        <f t="shared" si="0"/>
        <v>-189000</v>
      </c>
      <c r="F45" s="8772">
        <f t="shared" si="1"/>
        <v>-6.8453458891705898E-2</v>
      </c>
    </row>
    <row r="46" spans="1:6" x14ac:dyDescent="0.3">
      <c r="A46" s="8773" t="s">
        <v>61</v>
      </c>
      <c r="B46" s="8774" t="s">
        <v>62</v>
      </c>
      <c r="C46" s="8775">
        <v>137000</v>
      </c>
      <c r="D46" s="8776">
        <v>18000</v>
      </c>
      <c r="E46" s="8777">
        <f t="shared" si="0"/>
        <v>-119000</v>
      </c>
      <c r="F46" s="8778">
        <f t="shared" si="1"/>
        <v>-0.86861313868613144</v>
      </c>
    </row>
    <row r="47" spans="1:6" x14ac:dyDescent="0.3">
      <c r="A47" s="8779" t="s">
        <v>63</v>
      </c>
      <c r="B47" s="8780" t="s">
        <v>64</v>
      </c>
      <c r="C47" s="8781">
        <v>45000</v>
      </c>
      <c r="D47" s="8782">
        <v>485000</v>
      </c>
      <c r="E47" s="8783">
        <f t="shared" si="0"/>
        <v>440000</v>
      </c>
      <c r="F47" s="8784">
        <f t="shared" si="1"/>
        <v>9.7777777777777786</v>
      </c>
    </row>
    <row r="48" spans="1:6" x14ac:dyDescent="0.3">
      <c r="A48" s="8785" t="s">
        <v>65</v>
      </c>
      <c r="B48" s="8786" t="s">
        <v>66</v>
      </c>
      <c r="C48" s="8787">
        <v>5308000</v>
      </c>
      <c r="D48" s="8788">
        <v>3912000</v>
      </c>
      <c r="E48" s="8789">
        <f t="shared" si="0"/>
        <v>-1396000</v>
      </c>
      <c r="F48" s="8790">
        <f t="shared" si="1"/>
        <v>-0.26299924642049738</v>
      </c>
    </row>
    <row r="49" spans="1:6" x14ac:dyDescent="0.3">
      <c r="A49" s="8791" t="s">
        <v>67</v>
      </c>
      <c r="B49" s="8792" t="s">
        <v>68</v>
      </c>
      <c r="C49" s="8793">
        <v>331000</v>
      </c>
      <c r="D49" s="8794">
        <v>0</v>
      </c>
      <c r="E49" s="8795">
        <f t="shared" si="0"/>
        <v>-331000</v>
      </c>
      <c r="F49" s="8796">
        <f t="shared" si="1"/>
        <v>-1</v>
      </c>
    </row>
    <row r="50" spans="1:6" x14ac:dyDescent="0.3">
      <c r="A50" s="8797" t="s">
        <v>69</v>
      </c>
      <c r="B50" s="8798" t="s">
        <v>70</v>
      </c>
      <c r="C50" s="8799">
        <v>94000</v>
      </c>
      <c r="D50" s="8800">
        <v>361000</v>
      </c>
      <c r="E50" s="8801">
        <f t="shared" si="0"/>
        <v>267000</v>
      </c>
      <c r="F50" s="8802">
        <f t="shared" si="1"/>
        <v>2.8404255319148937</v>
      </c>
    </row>
    <row r="51" spans="1:6" x14ac:dyDescent="0.3">
      <c r="A51" s="8803" t="s">
        <v>71</v>
      </c>
      <c r="B51" s="8804" t="s">
        <v>72</v>
      </c>
      <c r="C51" s="8805">
        <v>896000</v>
      </c>
      <c r="D51" s="8806">
        <v>737000</v>
      </c>
      <c r="E51" s="8807">
        <f t="shared" si="0"/>
        <v>-159000</v>
      </c>
      <c r="F51" s="8808">
        <f t="shared" si="1"/>
        <v>-0.17745535714285715</v>
      </c>
    </row>
    <row r="52" spans="1:6" x14ac:dyDescent="0.3">
      <c r="A52" s="8809" t="s">
        <v>73</v>
      </c>
      <c r="B52" s="8810" t="s">
        <v>74</v>
      </c>
      <c r="C52" s="8811">
        <v>1103000</v>
      </c>
      <c r="D52" s="8812">
        <v>1197000</v>
      </c>
      <c r="E52" s="8813">
        <f t="shared" si="0"/>
        <v>94000</v>
      </c>
      <c r="F52" s="8814">
        <f t="shared" si="1"/>
        <v>8.5222121486854041E-2</v>
      </c>
    </row>
    <row r="53" spans="1:6" x14ac:dyDescent="0.3">
      <c r="A53" s="8815" t="s">
        <v>75</v>
      </c>
      <c r="B53" s="8816" t="s">
        <v>76</v>
      </c>
      <c r="C53" s="8817">
        <v>1219000</v>
      </c>
      <c r="D53" s="8818">
        <v>1700000</v>
      </c>
      <c r="E53" s="8819">
        <f t="shared" si="0"/>
        <v>481000</v>
      </c>
      <c r="F53" s="8820">
        <f t="shared" si="1"/>
        <v>0.39458572600492209</v>
      </c>
    </row>
    <row r="54" spans="1:6" x14ac:dyDescent="0.3">
      <c r="A54" s="8821" t="s">
        <v>77</v>
      </c>
      <c r="B54" s="8822" t="s">
        <v>78</v>
      </c>
      <c r="C54" s="8823">
        <v>2724000</v>
      </c>
      <c r="D54" s="8824">
        <v>2756000</v>
      </c>
      <c r="E54" s="8825">
        <f t="shared" si="0"/>
        <v>32000</v>
      </c>
      <c r="F54" s="8826">
        <f t="shared" si="1"/>
        <v>1.1747430249632892E-2</v>
      </c>
    </row>
    <row r="55" spans="1:6" x14ac:dyDescent="0.3">
      <c r="A55" s="8827" t="s">
        <v>79</v>
      </c>
      <c r="B55" s="8828" t="s">
        <v>80</v>
      </c>
      <c r="C55" s="8829">
        <v>438000</v>
      </c>
      <c r="D55" s="8830">
        <v>3024000</v>
      </c>
      <c r="E55" s="8831">
        <f t="shared" si="0"/>
        <v>2586000</v>
      </c>
      <c r="F55" s="8832">
        <f t="shared" si="1"/>
        <v>5.904109589041096</v>
      </c>
    </row>
    <row r="56" spans="1:6" x14ac:dyDescent="0.3">
      <c r="A56" s="8833" t="s">
        <v>81</v>
      </c>
      <c r="B56" s="8834" t="s">
        <v>82</v>
      </c>
      <c r="C56" s="8835">
        <v>312000</v>
      </c>
      <c r="D56" s="8836">
        <v>1204000</v>
      </c>
      <c r="E56" s="8837">
        <f t="shared" si="0"/>
        <v>892000</v>
      </c>
      <c r="F56" s="8838">
        <f t="shared" si="1"/>
        <v>2.858974358974359</v>
      </c>
    </row>
    <row r="57" spans="1:6" x14ac:dyDescent="0.3">
      <c r="A57" s="8839" t="s">
        <v>83</v>
      </c>
      <c r="B57" s="8840" t="s">
        <v>84</v>
      </c>
      <c r="C57" s="8841">
        <v>275000</v>
      </c>
      <c r="D57" s="8842">
        <v>147000</v>
      </c>
      <c r="E57" s="8843">
        <f t="shared" si="0"/>
        <v>-128000</v>
      </c>
      <c r="F57" s="8844">
        <f t="shared" si="1"/>
        <v>-0.46545454545454545</v>
      </c>
    </row>
    <row r="58" spans="1:6" x14ac:dyDescent="0.3">
      <c r="A58" s="8845" t="s">
        <v>85</v>
      </c>
      <c r="B58" s="8846" t="s">
        <v>86</v>
      </c>
      <c r="C58" s="8847">
        <v>449000</v>
      </c>
      <c r="D58" s="8848">
        <v>196000</v>
      </c>
      <c r="E58" s="8849">
        <f t="shared" si="0"/>
        <v>-253000</v>
      </c>
      <c r="F58" s="8850">
        <f t="shared" si="1"/>
        <v>-0.56347438752783963</v>
      </c>
    </row>
    <row r="59" spans="1:6" x14ac:dyDescent="0.3">
      <c r="A59" s="8851" t="s">
        <v>87</v>
      </c>
      <c r="B59" s="8852" t="s">
        <v>88</v>
      </c>
      <c r="C59" s="8853">
        <v>154000</v>
      </c>
      <c r="D59" s="8854">
        <v>138000</v>
      </c>
      <c r="E59" s="8855">
        <f t="shared" si="0"/>
        <v>-16000</v>
      </c>
      <c r="F59" s="8856">
        <f t="shared" si="1"/>
        <v>-0.1038961038961039</v>
      </c>
    </row>
    <row r="60" spans="1:6" x14ac:dyDescent="0.3">
      <c r="A60" s="8857" t="s">
        <v>89</v>
      </c>
      <c r="B60" s="8858" t="s">
        <v>90</v>
      </c>
      <c r="C60" s="8859">
        <v>0</v>
      </c>
      <c r="D60" s="8860">
        <v>21000</v>
      </c>
      <c r="E60" s="8861">
        <f t="shared" si="0"/>
        <v>21000</v>
      </c>
      <c r="F60" s="8862">
        <f t="shared" si="1"/>
        <v>0</v>
      </c>
    </row>
    <row r="61" spans="1:6" x14ac:dyDescent="0.3">
      <c r="A61" s="8863" t="s">
        <v>91</v>
      </c>
      <c r="B61" s="8864" t="s">
        <v>92</v>
      </c>
      <c r="C61" s="8865">
        <v>3928000</v>
      </c>
      <c r="D61" s="8866">
        <v>1636000</v>
      </c>
      <c r="E61" s="8867">
        <f t="shared" si="0"/>
        <v>-2292000</v>
      </c>
      <c r="F61" s="8868">
        <f t="shared" si="1"/>
        <v>-0.58350305498981669</v>
      </c>
    </row>
    <row r="62" spans="1:6" x14ac:dyDescent="0.3">
      <c r="A62" s="8869" t="s">
        <v>93</v>
      </c>
      <c r="B62" s="8870" t="s">
        <v>94</v>
      </c>
      <c r="C62" s="8871">
        <v>1084000</v>
      </c>
      <c r="D62" s="8872">
        <v>74000</v>
      </c>
      <c r="E62" s="8873">
        <f t="shared" si="0"/>
        <v>-1010000</v>
      </c>
      <c r="F62" s="8874">
        <f t="shared" si="1"/>
        <v>-0.93173431734317347</v>
      </c>
    </row>
    <row r="63" spans="1:6" x14ac:dyDescent="0.3">
      <c r="A63" s="8875" t="s">
        <v>95</v>
      </c>
      <c r="B63" s="8876" t="s">
        <v>96</v>
      </c>
      <c r="C63" s="8877">
        <v>95000</v>
      </c>
      <c r="D63" s="8878">
        <v>738000</v>
      </c>
      <c r="E63" s="8879">
        <f t="shared" si="0"/>
        <v>643000</v>
      </c>
      <c r="F63" s="8880">
        <f t="shared" si="1"/>
        <v>6.7684210526315791</v>
      </c>
    </row>
    <row r="64" spans="1:6" x14ac:dyDescent="0.3">
      <c r="A64" s="8881" t="s">
        <v>97</v>
      </c>
      <c r="B64" s="8882" t="s">
        <v>98</v>
      </c>
      <c r="C64" s="8883">
        <v>0</v>
      </c>
      <c r="D64" s="8884">
        <v>70000</v>
      </c>
      <c r="E64" s="8885">
        <f t="shared" si="0"/>
        <v>70000</v>
      </c>
      <c r="F64" s="8886">
        <f t="shared" si="1"/>
        <v>0</v>
      </c>
    </row>
    <row r="65" spans="1:6" x14ac:dyDescent="0.3">
      <c r="A65" s="8887" t="s">
        <v>99</v>
      </c>
      <c r="B65" s="8888" t="s">
        <v>100</v>
      </c>
      <c r="C65" s="8889">
        <v>30560000</v>
      </c>
      <c r="D65" s="8890">
        <v>66400000</v>
      </c>
      <c r="E65" s="8891">
        <f t="shared" si="0"/>
        <v>35840000</v>
      </c>
      <c r="F65" s="8892">
        <f t="shared" si="1"/>
        <v>1.1727748691099475</v>
      </c>
    </row>
    <row r="66" spans="1:6" x14ac:dyDescent="0.3">
      <c r="A66" s="8893" t="s">
        <v>101</v>
      </c>
      <c r="B66" s="8894" t="s">
        <v>102</v>
      </c>
      <c r="C66" s="8895">
        <v>109000</v>
      </c>
      <c r="D66" s="8896">
        <v>0</v>
      </c>
      <c r="E66" s="8897">
        <f t="shared" si="0"/>
        <v>-109000</v>
      </c>
      <c r="F66" s="8898">
        <f t="shared" si="1"/>
        <v>-1</v>
      </c>
    </row>
    <row r="67" spans="1:6" x14ac:dyDescent="0.3">
      <c r="A67" s="8899" t="s">
        <v>103</v>
      </c>
      <c r="B67" s="8900" t="s">
        <v>104</v>
      </c>
      <c r="C67" s="8901">
        <v>716000</v>
      </c>
      <c r="D67" s="8902">
        <v>1298000</v>
      </c>
      <c r="E67" s="8903">
        <f t="shared" si="0"/>
        <v>582000</v>
      </c>
      <c r="F67" s="8904">
        <f t="shared" si="1"/>
        <v>0.81284916201117319</v>
      </c>
    </row>
    <row r="68" spans="1:6" x14ac:dyDescent="0.3">
      <c r="A68" s="8905" t="s">
        <v>105</v>
      </c>
      <c r="B68" s="8906" t="s">
        <v>106</v>
      </c>
      <c r="C68" s="8907">
        <v>3430000</v>
      </c>
      <c r="D68" s="8908">
        <v>4238000</v>
      </c>
      <c r="E68" s="8909">
        <f t="shared" si="0"/>
        <v>808000</v>
      </c>
      <c r="F68" s="8910">
        <f t="shared" si="1"/>
        <v>0.23556851311953353</v>
      </c>
    </row>
    <row r="69" spans="1:6" x14ac:dyDescent="0.3">
      <c r="A69" s="8911" t="s">
        <v>107</v>
      </c>
      <c r="B69" s="8912" t="s">
        <v>108</v>
      </c>
      <c r="C69" s="8913">
        <v>0</v>
      </c>
      <c r="D69" s="8914">
        <v>4841000</v>
      </c>
      <c r="E69" s="8915">
        <f t="shared" si="0"/>
        <v>4841000</v>
      </c>
      <c r="F69" s="8916">
        <f t="shared" si="1"/>
        <v>0</v>
      </c>
    </row>
    <row r="70" spans="1:6" x14ac:dyDescent="0.3">
      <c r="A70" s="8917" t="s">
        <v>109</v>
      </c>
      <c r="B70" s="8918" t="s">
        <v>110</v>
      </c>
      <c r="C70" s="8919">
        <v>663000</v>
      </c>
      <c r="D70" s="8920">
        <v>1073000</v>
      </c>
      <c r="E70" s="8921">
        <f t="shared" si="0"/>
        <v>410000</v>
      </c>
      <c r="F70" s="8922">
        <f t="shared" si="1"/>
        <v>0.61840120663650078</v>
      </c>
    </row>
    <row r="71" spans="1:6" x14ac:dyDescent="0.3">
      <c r="A71" s="8923" t="s">
        <v>111</v>
      </c>
      <c r="B71" s="8924" t="s">
        <v>112</v>
      </c>
      <c r="C71" s="8925">
        <v>97000</v>
      </c>
      <c r="D71" s="8926">
        <v>289000</v>
      </c>
      <c r="E71" s="8927">
        <f t="shared" si="0"/>
        <v>192000</v>
      </c>
      <c r="F71" s="8928">
        <f t="shared" si="1"/>
        <v>1.9793814432989691</v>
      </c>
    </row>
    <row r="72" spans="1:6" x14ac:dyDescent="0.3">
      <c r="A72" s="8929" t="s">
        <v>113</v>
      </c>
      <c r="B72" s="8930" t="s">
        <v>114</v>
      </c>
      <c r="C72" s="8931">
        <v>497000</v>
      </c>
      <c r="D72" s="8932">
        <v>95000</v>
      </c>
      <c r="E72" s="8933">
        <f t="shared" si="0"/>
        <v>-402000</v>
      </c>
      <c r="F72" s="8934">
        <f t="shared" si="1"/>
        <v>-0.80885311871227361</v>
      </c>
    </row>
    <row r="73" spans="1:6" x14ac:dyDescent="0.3">
      <c r="A73" s="8935" t="s">
        <v>115</v>
      </c>
      <c r="B73" s="8936" t="s">
        <v>116</v>
      </c>
      <c r="C73" s="8937">
        <v>1005000</v>
      </c>
      <c r="D73" s="8938">
        <v>34878000</v>
      </c>
      <c r="E73" s="8939">
        <f t="shared" si="0"/>
        <v>33873000</v>
      </c>
      <c r="F73" s="8940">
        <f t="shared" si="1"/>
        <v>33.704477611940298</v>
      </c>
    </row>
    <row r="74" spans="1:6" x14ac:dyDescent="0.3">
      <c r="A74" s="8941" t="s">
        <v>117</v>
      </c>
      <c r="B74" s="8942" t="s">
        <v>118</v>
      </c>
      <c r="C74" s="8943">
        <v>317000</v>
      </c>
      <c r="D74" s="8944">
        <v>355000</v>
      </c>
      <c r="E74" s="8945">
        <f t="shared" si="0"/>
        <v>38000</v>
      </c>
      <c r="F74" s="8946">
        <f t="shared" si="1"/>
        <v>0.11987381703470032</v>
      </c>
    </row>
    <row r="75" spans="1:6" x14ac:dyDescent="0.3">
      <c r="A75" s="8947" t="s">
        <v>119</v>
      </c>
      <c r="B75" s="8948" t="s">
        <v>120</v>
      </c>
      <c r="C75" s="8949">
        <v>10740000</v>
      </c>
      <c r="D75" s="8950">
        <v>103000</v>
      </c>
      <c r="E75" s="8951">
        <f t="shared" si="0"/>
        <v>-10637000</v>
      </c>
      <c r="F75" s="8952">
        <f t="shared" si="1"/>
        <v>-0.9904096834264432</v>
      </c>
    </row>
    <row r="76" spans="1:6" x14ac:dyDescent="0.3">
      <c r="A76" s="8953" t="s">
        <v>121</v>
      </c>
      <c r="B76" s="8954" t="s">
        <v>122</v>
      </c>
      <c r="C76" s="8955">
        <v>6454000</v>
      </c>
      <c r="D76" s="8956">
        <v>18404000</v>
      </c>
      <c r="E76" s="8957">
        <f t="shared" si="0"/>
        <v>11950000</v>
      </c>
      <c r="F76" s="8958">
        <f t="shared" si="1"/>
        <v>1.8515649209792377</v>
      </c>
    </row>
    <row r="77" spans="1:6" x14ac:dyDescent="0.3">
      <c r="A77" s="8959" t="s">
        <v>123</v>
      </c>
      <c r="B77" s="8960" t="s">
        <v>124</v>
      </c>
      <c r="C77" s="8961">
        <v>59031000</v>
      </c>
      <c r="D77" s="8962">
        <v>2984000</v>
      </c>
      <c r="E77" s="8963">
        <f t="shared" si="0"/>
        <v>-56047000</v>
      </c>
      <c r="F77" s="8964">
        <f t="shared" si="1"/>
        <v>-0.94945028883129201</v>
      </c>
    </row>
    <row r="78" spans="1:6" x14ac:dyDescent="0.3">
      <c r="A78" s="8965"/>
      <c r="B78" s="8966" t="s">
        <v>125</v>
      </c>
      <c r="C78" s="8967">
        <f>SUM(C38:C77)</f>
        <v>147461000</v>
      </c>
      <c r="D78" s="8968">
        <f>SUM(D38:D77)</f>
        <v>162278000</v>
      </c>
      <c r="E78" s="8969">
        <f t="shared" si="0"/>
        <v>14817000</v>
      </c>
      <c r="F78" s="8970">
        <f t="shared" si="1"/>
        <v>0.1004808050942283</v>
      </c>
    </row>
    <row r="80" spans="1:6" x14ac:dyDescent="0.3">
      <c r="A80" s="8971"/>
      <c r="B80" s="8972" t="s">
        <v>126</v>
      </c>
      <c r="C80" s="8973">
        <f>C14+C21+C26+C32+C35+C78</f>
        <v>382942000</v>
      </c>
      <c r="D80" s="8974">
        <f>D14+D21+D26+D32+D35+D78</f>
        <v>404187000</v>
      </c>
      <c r="E80" s="8975">
        <f>D80 - C80</f>
        <v>21245000</v>
      </c>
      <c r="F80" s="8976">
        <f>IF(C80 = 0, 0, E80 / C80)</f>
        <v>5.5478375315321904E-2</v>
      </c>
    </row>
  </sheetData>
  <mergeCells count="5">
    <mergeCell ref="A1:F1"/>
    <mergeCell ref="A2:F2"/>
    <mergeCell ref="A3:F3"/>
    <mergeCell ref="A4:F4"/>
    <mergeCell ref="A5:F5"/>
  </mergeCells>
  <pageMargins left="0.7" right="0.7" top="0.75" bottom="0.75" header="0.3" footer="0.3"/>
  <pageSetup fitToHeight="999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80"/>
  <sheetViews>
    <sheetView workbookViewId="0"/>
  </sheetViews>
  <sheetFormatPr defaultRowHeight="14.4" x14ac:dyDescent="0.3"/>
  <cols>
    <col min="1" max="1" width="5" customWidth="1" collapsed="1"/>
    <col min="2" max="2" width="50" customWidth="1" collapsed="1"/>
    <col min="3" max="6" width="16" customWidth="1" collapsed="1"/>
  </cols>
  <sheetData>
    <row r="1" spans="1:6" x14ac:dyDescent="0.3">
      <c r="A1" s="11516" t="s">
        <v>148</v>
      </c>
      <c r="B1" s="11426"/>
      <c r="C1" s="11426"/>
      <c r="D1" s="11426"/>
      <c r="E1" s="11426"/>
      <c r="F1" s="11427"/>
    </row>
    <row r="2" spans="1:6" x14ac:dyDescent="0.3">
      <c r="A2" s="11517" t="s">
        <v>1</v>
      </c>
      <c r="B2" s="11426"/>
      <c r="C2" s="11426"/>
      <c r="D2" s="11426"/>
      <c r="E2" s="11426"/>
      <c r="F2" s="11427"/>
    </row>
    <row r="3" spans="1:6" x14ac:dyDescent="0.3">
      <c r="A3" s="11518" t="s">
        <v>2</v>
      </c>
      <c r="B3" s="11426"/>
      <c r="C3" s="11426"/>
      <c r="D3" s="11426"/>
      <c r="E3" s="11426"/>
      <c r="F3" s="11427"/>
    </row>
    <row r="4" spans="1:6" x14ac:dyDescent="0.3">
      <c r="A4" s="11519" t="s">
        <v>3</v>
      </c>
      <c r="B4" s="11426"/>
      <c r="C4" s="11426"/>
      <c r="D4" s="11426"/>
      <c r="E4" s="11426"/>
      <c r="F4" s="11427"/>
    </row>
    <row r="5" spans="1:6" x14ac:dyDescent="0.3">
      <c r="A5" s="11431"/>
      <c r="B5" s="11426"/>
      <c r="C5" s="11426"/>
      <c r="D5" s="11426"/>
      <c r="E5" s="11426"/>
      <c r="F5" s="11427"/>
    </row>
    <row r="6" spans="1:6" x14ac:dyDescent="0.3">
      <c r="A6" s="8977" t="s">
        <v>4</v>
      </c>
      <c r="B6" s="8978" t="s">
        <v>5</v>
      </c>
      <c r="C6" s="8979" t="s">
        <v>6</v>
      </c>
      <c r="D6" s="8980" t="s">
        <v>7</v>
      </c>
      <c r="E6" s="8981" t="s">
        <v>8</v>
      </c>
      <c r="F6" s="8982" t="s">
        <v>9</v>
      </c>
    </row>
    <row r="7" spans="1:6" ht="28.8" x14ac:dyDescent="0.3">
      <c r="A7" s="8983" t="s">
        <v>10</v>
      </c>
      <c r="B7" s="8984" t="s">
        <v>11</v>
      </c>
      <c r="C7" s="8985" t="s">
        <v>12</v>
      </c>
      <c r="D7" s="8986" t="s">
        <v>13</v>
      </c>
      <c r="E7" s="8987" t="s">
        <v>14</v>
      </c>
      <c r="F7" s="8988" t="s">
        <v>15</v>
      </c>
    </row>
    <row r="9" spans="1:6" x14ac:dyDescent="0.3">
      <c r="A9" s="8989" t="s">
        <v>16</v>
      </c>
      <c r="B9" s="8990" t="s">
        <v>17</v>
      </c>
      <c r="C9" s="8991"/>
      <c r="D9" s="8992"/>
      <c r="E9" s="8993"/>
      <c r="F9" s="8994"/>
    </row>
    <row r="10" spans="1:6" x14ac:dyDescent="0.3">
      <c r="A10" s="8995" t="s">
        <v>18</v>
      </c>
      <c r="B10" s="8996" t="s">
        <v>19</v>
      </c>
      <c r="C10" s="8997">
        <v>75021298</v>
      </c>
      <c r="D10" s="8998">
        <v>78062920</v>
      </c>
      <c r="E10" s="8999">
        <f>D10-C10</f>
        <v>3041622</v>
      </c>
      <c r="F10" s="9000">
        <f>IF(C10 = 0, 0, E10 / C10)</f>
        <v>4.0543446742283773E-2</v>
      </c>
    </row>
    <row r="11" spans="1:6" x14ac:dyDescent="0.3">
      <c r="A11" s="9001" t="s">
        <v>20</v>
      </c>
      <c r="B11" s="9002" t="s">
        <v>21</v>
      </c>
      <c r="C11" s="9003">
        <v>28826829</v>
      </c>
      <c r="D11" s="9004">
        <v>30306736</v>
      </c>
      <c r="E11" s="9005">
        <f>D11 - C11</f>
        <v>1479907</v>
      </c>
      <c r="F11" s="9006">
        <f>IF(C11 = 0, 0, E11 / C11)</f>
        <v>5.1337835320006929E-2</v>
      </c>
    </row>
    <row r="12" spans="1:6" x14ac:dyDescent="0.3">
      <c r="A12" s="9007" t="s">
        <v>22</v>
      </c>
      <c r="B12" s="9008" t="s">
        <v>23</v>
      </c>
      <c r="C12" s="9009">
        <v>49003663</v>
      </c>
      <c r="D12" s="9010">
        <v>49531928</v>
      </c>
      <c r="E12" s="9011">
        <f>D12 - C12</f>
        <v>528265</v>
      </c>
      <c r="F12" s="9012">
        <f>IF(C12 = 0, 0, E12 / C12)</f>
        <v>1.0780112498937068E-2</v>
      </c>
    </row>
    <row r="13" spans="1:6" x14ac:dyDescent="0.3">
      <c r="A13" s="9013" t="s">
        <v>24</v>
      </c>
      <c r="B13" s="9014" t="s">
        <v>25</v>
      </c>
      <c r="C13" s="9015">
        <v>71690662</v>
      </c>
      <c r="D13" s="9016">
        <v>82979246</v>
      </c>
      <c r="E13" s="9017">
        <f>D13 - C13</f>
        <v>11288584</v>
      </c>
      <c r="F13" s="9018">
        <f>IF(C13 = 0, 0, E13 / C13)</f>
        <v>0.15746240423892305</v>
      </c>
    </row>
    <row r="14" spans="1:6" x14ac:dyDescent="0.3">
      <c r="A14" s="9019"/>
      <c r="B14" s="9020" t="s">
        <v>26</v>
      </c>
      <c r="C14" s="9021">
        <f>SUM(C10:C13)</f>
        <v>224542452</v>
      </c>
      <c r="D14" s="9022">
        <f>SUM(D10:D13)</f>
        <v>240880830</v>
      </c>
      <c r="E14" s="9023">
        <f>D14 - C14</f>
        <v>16338378</v>
      </c>
      <c r="F14" s="9024">
        <f>IF(C14 = 0, 0, E14 / C14)</f>
        <v>7.276298024927598E-2</v>
      </c>
    </row>
    <row r="16" spans="1:6" x14ac:dyDescent="0.3">
      <c r="A16" s="9025" t="s">
        <v>27</v>
      </c>
      <c r="B16" s="9026" t="s">
        <v>28</v>
      </c>
      <c r="C16" s="9027"/>
      <c r="D16" s="9028"/>
      <c r="E16" s="9029"/>
      <c r="F16" s="9030"/>
    </row>
    <row r="17" spans="1:6" x14ac:dyDescent="0.3">
      <c r="A17" s="9031" t="s">
        <v>18</v>
      </c>
      <c r="B17" s="9032" t="s">
        <v>29</v>
      </c>
      <c r="C17" s="9033">
        <v>15731612</v>
      </c>
      <c r="D17" s="9034">
        <v>16193290</v>
      </c>
      <c r="E17" s="9035">
        <f>D17 - C17</f>
        <v>461678</v>
      </c>
      <c r="F17" s="9036">
        <f>IF(C17 = 0, 0, E17 / C17)</f>
        <v>2.934715145529905E-2</v>
      </c>
    </row>
    <row r="18" spans="1:6" x14ac:dyDescent="0.3">
      <c r="A18" s="9037" t="s">
        <v>20</v>
      </c>
      <c r="B18" s="9038" t="s">
        <v>30</v>
      </c>
      <c r="C18" s="9039">
        <v>6044850</v>
      </c>
      <c r="D18" s="9040">
        <v>6286797</v>
      </c>
      <c r="E18" s="9041">
        <f>D18 - C18</f>
        <v>241947</v>
      </c>
      <c r="F18" s="9042">
        <f>IF(C18 = 0, 0, E18 / C18)</f>
        <v>4.0025310801756871E-2</v>
      </c>
    </row>
    <row r="19" spans="1:6" x14ac:dyDescent="0.3">
      <c r="A19" s="9043" t="s">
        <v>22</v>
      </c>
      <c r="B19" s="9044" t="s">
        <v>31</v>
      </c>
      <c r="C19" s="9045">
        <v>10275837</v>
      </c>
      <c r="D19" s="9046">
        <v>10274851</v>
      </c>
      <c r="E19" s="9047">
        <f>D19 - C19</f>
        <v>-986</v>
      </c>
      <c r="F19" s="9048">
        <f>IF(C19 = 0, 0, E19 / C19)</f>
        <v>-9.5953254221529591E-5</v>
      </c>
    </row>
    <row r="20" spans="1:6" x14ac:dyDescent="0.3">
      <c r="A20" s="9049" t="s">
        <v>24</v>
      </c>
      <c r="B20" s="9050" t="s">
        <v>32</v>
      </c>
      <c r="C20" s="9051">
        <v>15033194</v>
      </c>
      <c r="D20" s="9052">
        <v>17213127</v>
      </c>
      <c r="E20" s="9053">
        <f>D20 - C20</f>
        <v>2179933</v>
      </c>
      <c r="F20" s="9054">
        <f>IF(C20 = 0, 0, E20 / C20)</f>
        <v>0.14500797368809315</v>
      </c>
    </row>
    <row r="21" spans="1:6" x14ac:dyDescent="0.3">
      <c r="A21" s="9055"/>
      <c r="B21" s="9056" t="s">
        <v>33</v>
      </c>
      <c r="C21" s="9057">
        <f>SUM(C17:C20)</f>
        <v>47085493</v>
      </c>
      <c r="D21" s="9058">
        <f>SUM(D17:D20)</f>
        <v>49968065</v>
      </c>
      <c r="E21" s="9059">
        <f>D21 - C21</f>
        <v>2882572</v>
      </c>
      <c r="F21" s="9060">
        <f>IF(C21 = 0, 0, E21 / C21)</f>
        <v>6.1219960041620461E-2</v>
      </c>
    </row>
    <row r="23" spans="1:6" x14ac:dyDescent="0.3">
      <c r="A23" s="9061" t="s">
        <v>34</v>
      </c>
      <c r="B23" s="9062" t="s">
        <v>35</v>
      </c>
      <c r="C23" s="9063"/>
      <c r="D23" s="9064"/>
      <c r="E23" s="9065"/>
      <c r="F23" s="9066"/>
    </row>
    <row r="24" spans="1:6" x14ac:dyDescent="0.3">
      <c r="A24" s="9067" t="s">
        <v>18</v>
      </c>
      <c r="B24" s="9068" t="s">
        <v>36</v>
      </c>
      <c r="C24" s="9069">
        <v>58771875</v>
      </c>
      <c r="D24" s="9070">
        <v>57374347</v>
      </c>
      <c r="E24" s="9071">
        <f>D24 - C24</f>
        <v>-1397528</v>
      </c>
      <c r="F24" s="9072">
        <f>IF(C24 = 0, 0, E24 / C24)</f>
        <v>-2.3778856808635083E-2</v>
      </c>
    </row>
    <row r="25" spans="1:6" x14ac:dyDescent="0.3">
      <c r="A25" s="9073" t="s">
        <v>20</v>
      </c>
      <c r="B25" s="9074" t="s">
        <v>37</v>
      </c>
      <c r="C25" s="9075">
        <v>25717805</v>
      </c>
      <c r="D25" s="9076">
        <v>26275860</v>
      </c>
      <c r="E25" s="9077">
        <f>D25 - C25</f>
        <v>558055</v>
      </c>
      <c r="F25" s="9078">
        <f>IF(C25 = 0, 0, E25 / C25)</f>
        <v>2.1699169116493416E-2</v>
      </c>
    </row>
    <row r="26" spans="1:6" x14ac:dyDescent="0.3">
      <c r="A26" s="9079"/>
      <c r="B26" s="9080" t="s">
        <v>38</v>
      </c>
      <c r="C26" s="9081">
        <f>SUM(C24:C25)</f>
        <v>84489680</v>
      </c>
      <c r="D26" s="9082">
        <f>SUM(D24:D25)</f>
        <v>83650207</v>
      </c>
      <c r="E26" s="9083">
        <f>D26 - C26</f>
        <v>-839473</v>
      </c>
      <c r="F26" s="9084">
        <f>IF(C26 = 0, 0, E26 / C26)</f>
        <v>-9.9358051776264281E-3</v>
      </c>
    </row>
    <row r="28" spans="1:6" x14ac:dyDescent="0.3">
      <c r="A28" s="9085" t="s">
        <v>39</v>
      </c>
      <c r="B28" s="9086" t="s">
        <v>40</v>
      </c>
      <c r="C28" s="9087"/>
      <c r="D28" s="9088"/>
      <c r="E28" s="9089"/>
      <c r="F28" s="9090"/>
    </row>
    <row r="29" spans="1:6" x14ac:dyDescent="0.3">
      <c r="A29" s="9091" t="s">
        <v>18</v>
      </c>
      <c r="B29" s="9092" t="s">
        <v>41</v>
      </c>
      <c r="C29" s="9093">
        <v>16674671</v>
      </c>
      <c r="D29" s="9094">
        <v>16789364</v>
      </c>
      <c r="E29" s="9095">
        <f>D29 - C29</f>
        <v>114693</v>
      </c>
      <c r="F29" s="9096">
        <f>IF(C29 = 0, 0, E29 / C29)</f>
        <v>6.8782766388614204E-3</v>
      </c>
    </row>
    <row r="30" spans="1:6" x14ac:dyDescent="0.3">
      <c r="A30" s="9097" t="s">
        <v>20</v>
      </c>
      <c r="B30" s="9098" t="s">
        <v>42</v>
      </c>
      <c r="C30" s="9099">
        <v>27217305</v>
      </c>
      <c r="D30" s="9100">
        <v>27506963</v>
      </c>
      <c r="E30" s="9101">
        <f>D30 - C30</f>
        <v>289658</v>
      </c>
      <c r="F30" s="9102">
        <f>IF(C30 = 0, 0, E30 / C30)</f>
        <v>1.0642420327802478E-2</v>
      </c>
    </row>
    <row r="31" spans="1:6" x14ac:dyDescent="0.3">
      <c r="A31" s="9103" t="s">
        <v>22</v>
      </c>
      <c r="B31" s="9104" t="s">
        <v>43</v>
      </c>
      <c r="C31" s="9105">
        <v>0</v>
      </c>
      <c r="D31" s="9106">
        <v>0</v>
      </c>
      <c r="E31" s="9107">
        <f>D31 - C31</f>
        <v>0</v>
      </c>
      <c r="F31" s="9108">
        <f>IF(C31 = 0, 0, E31 / C31)</f>
        <v>0</v>
      </c>
    </row>
    <row r="32" spans="1:6" x14ac:dyDescent="0.3">
      <c r="A32" s="9109"/>
      <c r="B32" s="9110" t="s">
        <v>44</v>
      </c>
      <c r="C32" s="9111">
        <f>SUM(C29:C31)</f>
        <v>43891976</v>
      </c>
      <c r="D32" s="9112">
        <f>SUM(D29:D31)</f>
        <v>44296327</v>
      </c>
      <c r="E32" s="9113">
        <f>D32 - C32</f>
        <v>404351</v>
      </c>
      <c r="F32" s="9114">
        <f>IF(C32 = 0, 0, E32 / C32)</f>
        <v>9.212412765376524E-3</v>
      </c>
    </row>
    <row r="34" spans="1:6" x14ac:dyDescent="0.3">
      <c r="A34" s="9115" t="s">
        <v>45</v>
      </c>
      <c r="B34" s="9116" t="s">
        <v>46</v>
      </c>
      <c r="C34" s="9117"/>
      <c r="D34" s="9118"/>
      <c r="E34" s="9119"/>
      <c r="F34" s="9120"/>
    </row>
    <row r="35" spans="1:6" x14ac:dyDescent="0.3">
      <c r="A35" s="9121" t="s">
        <v>18</v>
      </c>
      <c r="B35" s="9122" t="s">
        <v>46</v>
      </c>
      <c r="C35" s="9123">
        <v>18246654</v>
      </c>
      <c r="D35" s="9124">
        <v>17937668</v>
      </c>
      <c r="E35" s="9125">
        <f>D35 - C35</f>
        <v>-308986</v>
      </c>
      <c r="F35" s="9126">
        <f>IF(C35 = 0, 0, E35 / C35)</f>
        <v>-1.6933844418817828E-2</v>
      </c>
    </row>
    <row r="37" spans="1:6" x14ac:dyDescent="0.3">
      <c r="A37" s="9127" t="s">
        <v>47</v>
      </c>
      <c r="B37" s="9128" t="s">
        <v>48</v>
      </c>
      <c r="C37" s="9129"/>
      <c r="D37" s="9130"/>
      <c r="E37" s="9131"/>
      <c r="F37" s="9132"/>
    </row>
    <row r="38" spans="1:6" x14ac:dyDescent="0.3">
      <c r="A38" s="9133" t="s">
        <v>18</v>
      </c>
      <c r="B38" s="9134" t="s">
        <v>49</v>
      </c>
      <c r="C38" s="9135">
        <v>1065994</v>
      </c>
      <c r="D38" s="9136">
        <v>4365877</v>
      </c>
      <c r="E38" s="9137">
        <f t="shared" ref="E38:E78" si="0">D38 - C38</f>
        <v>3299883</v>
      </c>
      <c r="F38" s="9138">
        <f t="shared" ref="F38:F78" si="1">IF(C38 = 0, 0, E38 / C38)</f>
        <v>3.0955924705017099</v>
      </c>
    </row>
    <row r="39" spans="1:6" x14ac:dyDescent="0.3">
      <c r="A39" s="9139" t="s">
        <v>20</v>
      </c>
      <c r="B39" s="9140" t="s">
        <v>50</v>
      </c>
      <c r="C39" s="9141">
        <v>11012871</v>
      </c>
      <c r="D39" s="9142">
        <v>11063070</v>
      </c>
      <c r="E39" s="9143">
        <f t="shared" si="0"/>
        <v>50199</v>
      </c>
      <c r="F39" s="9144">
        <f t="shared" si="1"/>
        <v>4.5582119322018751E-3</v>
      </c>
    </row>
    <row r="40" spans="1:6" x14ac:dyDescent="0.3">
      <c r="A40" s="9145" t="s">
        <v>22</v>
      </c>
      <c r="B40" s="9146" t="s">
        <v>51</v>
      </c>
      <c r="C40" s="9147">
        <v>11813851</v>
      </c>
      <c r="D40" s="9148">
        <v>13068899</v>
      </c>
      <c r="E40" s="9149">
        <f t="shared" si="0"/>
        <v>1255048</v>
      </c>
      <c r="F40" s="9150">
        <f t="shared" si="1"/>
        <v>0.1062352995648921</v>
      </c>
    </row>
    <row r="41" spans="1:6" x14ac:dyDescent="0.3">
      <c r="A41" s="9151" t="s">
        <v>24</v>
      </c>
      <c r="B41" s="9152" t="s">
        <v>52</v>
      </c>
      <c r="C41" s="9153">
        <v>5998330</v>
      </c>
      <c r="D41" s="9154">
        <v>5784061</v>
      </c>
      <c r="E41" s="9155">
        <f t="shared" si="0"/>
        <v>-214269</v>
      </c>
      <c r="F41" s="9156">
        <f t="shared" si="1"/>
        <v>-3.5721442468153633E-2</v>
      </c>
    </row>
    <row r="42" spans="1:6" x14ac:dyDescent="0.3">
      <c r="A42" s="9157" t="s">
        <v>53</v>
      </c>
      <c r="B42" s="9158" t="s">
        <v>54</v>
      </c>
      <c r="C42" s="9159">
        <v>295052</v>
      </c>
      <c r="D42" s="9160">
        <v>287326</v>
      </c>
      <c r="E42" s="9161">
        <f t="shared" si="0"/>
        <v>-7726</v>
      </c>
      <c r="F42" s="9162">
        <f t="shared" si="1"/>
        <v>-2.6185214809592884E-2</v>
      </c>
    </row>
    <row r="43" spans="1:6" x14ac:dyDescent="0.3">
      <c r="A43" s="9163" t="s">
        <v>55</v>
      </c>
      <c r="B43" s="9164" t="s">
        <v>56</v>
      </c>
      <c r="C43" s="9165">
        <v>2362757</v>
      </c>
      <c r="D43" s="9166">
        <v>2079094</v>
      </c>
      <c r="E43" s="9167">
        <f t="shared" si="0"/>
        <v>-283663</v>
      </c>
      <c r="F43" s="9168">
        <f t="shared" si="1"/>
        <v>-0.1200559346559972</v>
      </c>
    </row>
    <row r="44" spans="1:6" x14ac:dyDescent="0.3">
      <c r="A44" s="9169" t="s">
        <v>57</v>
      </c>
      <c r="B44" s="9170" t="s">
        <v>58</v>
      </c>
      <c r="C44" s="9171">
        <v>8343</v>
      </c>
      <c r="D44" s="9172">
        <v>6342</v>
      </c>
      <c r="E44" s="9173">
        <f t="shared" si="0"/>
        <v>-2001</v>
      </c>
      <c r="F44" s="9174">
        <f t="shared" si="1"/>
        <v>-0.23984178353110391</v>
      </c>
    </row>
    <row r="45" spans="1:6" x14ac:dyDescent="0.3">
      <c r="A45" s="9175" t="s">
        <v>59</v>
      </c>
      <c r="B45" s="9176" t="s">
        <v>60</v>
      </c>
      <c r="C45" s="9177">
        <v>5962864</v>
      </c>
      <c r="D45" s="9178">
        <v>5919512</v>
      </c>
      <c r="E45" s="9179">
        <f t="shared" si="0"/>
        <v>-43352</v>
      </c>
      <c r="F45" s="9180">
        <f t="shared" si="1"/>
        <v>-7.2703318405383721E-3</v>
      </c>
    </row>
    <row r="46" spans="1:6" x14ac:dyDescent="0.3">
      <c r="A46" s="9181" t="s">
        <v>61</v>
      </c>
      <c r="B46" s="9182" t="s">
        <v>62</v>
      </c>
      <c r="C46" s="9183">
        <v>903240</v>
      </c>
      <c r="D46" s="9184">
        <v>967712</v>
      </c>
      <c r="E46" s="9185">
        <f t="shared" si="0"/>
        <v>64472</v>
      </c>
      <c r="F46" s="9186">
        <f t="shared" si="1"/>
        <v>7.1378592622115933E-2</v>
      </c>
    </row>
    <row r="47" spans="1:6" x14ac:dyDescent="0.3">
      <c r="A47" s="9187" t="s">
        <v>63</v>
      </c>
      <c r="B47" s="9188" t="s">
        <v>64</v>
      </c>
      <c r="C47" s="9189">
        <v>297028</v>
      </c>
      <c r="D47" s="9190">
        <v>358449</v>
      </c>
      <c r="E47" s="9191">
        <f t="shared" si="0"/>
        <v>61421</v>
      </c>
      <c r="F47" s="9192">
        <f t="shared" si="1"/>
        <v>0.2067852189019217</v>
      </c>
    </row>
    <row r="48" spans="1:6" x14ac:dyDescent="0.3">
      <c r="A48" s="9193" t="s">
        <v>65</v>
      </c>
      <c r="B48" s="9194" t="s">
        <v>66</v>
      </c>
      <c r="C48" s="9195">
        <v>7360958</v>
      </c>
      <c r="D48" s="9196">
        <v>8147039</v>
      </c>
      <c r="E48" s="9197">
        <f t="shared" si="0"/>
        <v>786081</v>
      </c>
      <c r="F48" s="9198">
        <f t="shared" si="1"/>
        <v>0.10679058350828792</v>
      </c>
    </row>
    <row r="49" spans="1:6" x14ac:dyDescent="0.3">
      <c r="A49" s="9199" t="s">
        <v>67</v>
      </c>
      <c r="B49" s="9200" t="s">
        <v>68</v>
      </c>
      <c r="C49" s="9201">
        <v>543431</v>
      </c>
      <c r="D49" s="9202">
        <v>670906</v>
      </c>
      <c r="E49" s="9203">
        <f t="shared" si="0"/>
        <v>127475</v>
      </c>
      <c r="F49" s="9204">
        <f t="shared" si="1"/>
        <v>0.23457439858970136</v>
      </c>
    </row>
    <row r="50" spans="1:6" x14ac:dyDescent="0.3">
      <c r="A50" s="9205" t="s">
        <v>69</v>
      </c>
      <c r="B50" s="9206" t="s">
        <v>70</v>
      </c>
      <c r="C50" s="9207">
        <v>3672274</v>
      </c>
      <c r="D50" s="9208">
        <v>1872161</v>
      </c>
      <c r="E50" s="9209">
        <f t="shared" si="0"/>
        <v>-1800113</v>
      </c>
      <c r="F50" s="9210">
        <f t="shared" si="1"/>
        <v>-0.49019027447298325</v>
      </c>
    </row>
    <row r="51" spans="1:6" x14ac:dyDescent="0.3">
      <c r="A51" s="9211" t="s">
        <v>71</v>
      </c>
      <c r="B51" s="9212" t="s">
        <v>72</v>
      </c>
      <c r="C51" s="9213">
        <v>3788149</v>
      </c>
      <c r="D51" s="9214">
        <v>3875210</v>
      </c>
      <c r="E51" s="9215">
        <f t="shared" si="0"/>
        <v>87061</v>
      </c>
      <c r="F51" s="9216">
        <f t="shared" si="1"/>
        <v>2.2982464522910792E-2</v>
      </c>
    </row>
    <row r="52" spans="1:6" x14ac:dyDescent="0.3">
      <c r="A52" s="9217" t="s">
        <v>73</v>
      </c>
      <c r="B52" s="9218" t="s">
        <v>74</v>
      </c>
      <c r="C52" s="9219">
        <v>2673141</v>
      </c>
      <c r="D52" s="9220">
        <v>2721088</v>
      </c>
      <c r="E52" s="9221">
        <f t="shared" si="0"/>
        <v>47947</v>
      </c>
      <c r="F52" s="9222">
        <f t="shared" si="1"/>
        <v>1.7936577232551518E-2</v>
      </c>
    </row>
    <row r="53" spans="1:6" x14ac:dyDescent="0.3">
      <c r="A53" s="9223" t="s">
        <v>75</v>
      </c>
      <c r="B53" s="9224" t="s">
        <v>76</v>
      </c>
      <c r="C53" s="9225">
        <v>3296032</v>
      </c>
      <c r="D53" s="9226">
        <v>5298316</v>
      </c>
      <c r="E53" s="9227">
        <f t="shared" si="0"/>
        <v>2002284</v>
      </c>
      <c r="F53" s="9228">
        <f t="shared" si="1"/>
        <v>0.6074831797749537</v>
      </c>
    </row>
    <row r="54" spans="1:6" x14ac:dyDescent="0.3">
      <c r="A54" s="9229" t="s">
        <v>77</v>
      </c>
      <c r="B54" s="9230" t="s">
        <v>78</v>
      </c>
      <c r="C54" s="9231">
        <v>7857956</v>
      </c>
      <c r="D54" s="9232">
        <v>6984735</v>
      </c>
      <c r="E54" s="9233">
        <f t="shared" si="0"/>
        <v>-873221</v>
      </c>
      <c r="F54" s="9234">
        <f t="shared" si="1"/>
        <v>-0.11112571768027207</v>
      </c>
    </row>
    <row r="55" spans="1:6" x14ac:dyDescent="0.3">
      <c r="A55" s="9235" t="s">
        <v>79</v>
      </c>
      <c r="B55" s="9236" t="s">
        <v>80</v>
      </c>
      <c r="C55" s="9237">
        <v>20252837</v>
      </c>
      <c r="D55" s="9238">
        <v>20104972</v>
      </c>
      <c r="E55" s="9239">
        <f t="shared" si="0"/>
        <v>-147865</v>
      </c>
      <c r="F55" s="9240">
        <f t="shared" si="1"/>
        <v>-7.3009524542166611E-3</v>
      </c>
    </row>
    <row r="56" spans="1:6" x14ac:dyDescent="0.3">
      <c r="A56" s="9241" t="s">
        <v>81</v>
      </c>
      <c r="B56" s="9242" t="s">
        <v>82</v>
      </c>
      <c r="C56" s="9243">
        <v>1296564</v>
      </c>
      <c r="D56" s="9244">
        <v>1481689</v>
      </c>
      <c r="E56" s="9245">
        <f t="shared" si="0"/>
        <v>185125</v>
      </c>
      <c r="F56" s="9246">
        <f t="shared" si="1"/>
        <v>0.14278122792241649</v>
      </c>
    </row>
    <row r="57" spans="1:6" x14ac:dyDescent="0.3">
      <c r="A57" s="9247" t="s">
        <v>83</v>
      </c>
      <c r="B57" s="9248" t="s">
        <v>84</v>
      </c>
      <c r="C57" s="9249">
        <v>502443</v>
      </c>
      <c r="D57" s="9250">
        <v>405510</v>
      </c>
      <c r="E57" s="9251">
        <f t="shared" si="0"/>
        <v>-96933</v>
      </c>
      <c r="F57" s="9252">
        <f t="shared" si="1"/>
        <v>-0.1929233763829927</v>
      </c>
    </row>
    <row r="58" spans="1:6" x14ac:dyDescent="0.3">
      <c r="A58" s="9253" t="s">
        <v>85</v>
      </c>
      <c r="B58" s="9254" t="s">
        <v>86</v>
      </c>
      <c r="C58" s="9255">
        <v>0</v>
      </c>
      <c r="D58" s="9256">
        <v>0</v>
      </c>
      <c r="E58" s="9257">
        <f t="shared" si="0"/>
        <v>0</v>
      </c>
      <c r="F58" s="9258">
        <f t="shared" si="1"/>
        <v>0</v>
      </c>
    </row>
    <row r="59" spans="1:6" x14ac:dyDescent="0.3">
      <c r="A59" s="9259" t="s">
        <v>87</v>
      </c>
      <c r="B59" s="9260" t="s">
        <v>88</v>
      </c>
      <c r="C59" s="9261">
        <v>324179</v>
      </c>
      <c r="D59" s="9262">
        <v>269164</v>
      </c>
      <c r="E59" s="9263">
        <f t="shared" si="0"/>
        <v>-55015</v>
      </c>
      <c r="F59" s="9264">
        <f t="shared" si="1"/>
        <v>-0.16970562559573568</v>
      </c>
    </row>
    <row r="60" spans="1:6" x14ac:dyDescent="0.3">
      <c r="A60" s="9265" t="s">
        <v>89</v>
      </c>
      <c r="B60" s="9266" t="s">
        <v>90</v>
      </c>
      <c r="C60" s="9267">
        <v>0</v>
      </c>
      <c r="D60" s="9268">
        <v>0</v>
      </c>
      <c r="E60" s="9269">
        <f t="shared" si="0"/>
        <v>0</v>
      </c>
      <c r="F60" s="9270">
        <f t="shared" si="1"/>
        <v>0</v>
      </c>
    </row>
    <row r="61" spans="1:6" x14ac:dyDescent="0.3">
      <c r="A61" s="9271" t="s">
        <v>91</v>
      </c>
      <c r="B61" s="9272" t="s">
        <v>92</v>
      </c>
      <c r="C61" s="9273">
        <v>4167946</v>
      </c>
      <c r="D61" s="9274">
        <v>3355180</v>
      </c>
      <c r="E61" s="9275">
        <f t="shared" si="0"/>
        <v>-812766</v>
      </c>
      <c r="F61" s="9276">
        <f t="shared" si="1"/>
        <v>-0.19500396598228481</v>
      </c>
    </row>
    <row r="62" spans="1:6" x14ac:dyDescent="0.3">
      <c r="A62" s="9277" t="s">
        <v>93</v>
      </c>
      <c r="B62" s="9278" t="s">
        <v>94</v>
      </c>
      <c r="C62" s="9279">
        <v>239288</v>
      </c>
      <c r="D62" s="9280">
        <v>310122</v>
      </c>
      <c r="E62" s="9281">
        <f t="shared" si="0"/>
        <v>70834</v>
      </c>
      <c r="F62" s="9282">
        <f t="shared" si="1"/>
        <v>0.2960198589147805</v>
      </c>
    </row>
    <row r="63" spans="1:6" x14ac:dyDescent="0.3">
      <c r="A63" s="9283" t="s">
        <v>95</v>
      </c>
      <c r="B63" s="9284" t="s">
        <v>96</v>
      </c>
      <c r="C63" s="9285">
        <v>315469</v>
      </c>
      <c r="D63" s="9286">
        <v>225213</v>
      </c>
      <c r="E63" s="9287">
        <f t="shared" si="0"/>
        <v>-90256</v>
      </c>
      <c r="F63" s="9288">
        <f t="shared" si="1"/>
        <v>-0.28610101150984724</v>
      </c>
    </row>
    <row r="64" spans="1:6" x14ac:dyDescent="0.3">
      <c r="A64" s="9289" t="s">
        <v>97</v>
      </c>
      <c r="B64" s="9290" t="s">
        <v>98</v>
      </c>
      <c r="C64" s="9291">
        <v>880701</v>
      </c>
      <c r="D64" s="9292">
        <v>252141</v>
      </c>
      <c r="E64" s="9293">
        <f t="shared" si="0"/>
        <v>-628560</v>
      </c>
      <c r="F64" s="9294">
        <f t="shared" si="1"/>
        <v>-0.71370419699761889</v>
      </c>
    </row>
    <row r="65" spans="1:6" x14ac:dyDescent="0.3">
      <c r="A65" s="9295" t="s">
        <v>99</v>
      </c>
      <c r="B65" s="9296" t="s">
        <v>100</v>
      </c>
      <c r="C65" s="9297">
        <v>0</v>
      </c>
      <c r="D65" s="9298">
        <v>0</v>
      </c>
      <c r="E65" s="9299">
        <f t="shared" si="0"/>
        <v>0</v>
      </c>
      <c r="F65" s="9300">
        <f t="shared" si="1"/>
        <v>0</v>
      </c>
    </row>
    <row r="66" spans="1:6" x14ac:dyDescent="0.3">
      <c r="A66" s="9301" t="s">
        <v>101</v>
      </c>
      <c r="B66" s="9302" t="s">
        <v>102</v>
      </c>
      <c r="C66" s="9303">
        <v>560623</v>
      </c>
      <c r="D66" s="9304">
        <v>482441</v>
      </c>
      <c r="E66" s="9305">
        <f t="shared" si="0"/>
        <v>-78182</v>
      </c>
      <c r="F66" s="9306">
        <f t="shared" si="1"/>
        <v>-0.13945556996412919</v>
      </c>
    </row>
    <row r="67" spans="1:6" x14ac:dyDescent="0.3">
      <c r="A67" s="9307" t="s">
        <v>103</v>
      </c>
      <c r="B67" s="9308" t="s">
        <v>104</v>
      </c>
      <c r="C67" s="9309">
        <v>256810</v>
      </c>
      <c r="D67" s="9310">
        <v>434446</v>
      </c>
      <c r="E67" s="9311">
        <f t="shared" si="0"/>
        <v>177636</v>
      </c>
      <c r="F67" s="9312">
        <f t="shared" si="1"/>
        <v>0.69170203652505746</v>
      </c>
    </row>
    <row r="68" spans="1:6" x14ac:dyDescent="0.3">
      <c r="A68" s="9313" t="s">
        <v>105</v>
      </c>
      <c r="B68" s="9314" t="s">
        <v>106</v>
      </c>
      <c r="C68" s="9315">
        <v>3680563</v>
      </c>
      <c r="D68" s="9316">
        <v>2817049</v>
      </c>
      <c r="E68" s="9317">
        <f t="shared" si="0"/>
        <v>-863514</v>
      </c>
      <c r="F68" s="9318">
        <f t="shared" si="1"/>
        <v>-0.2346146499869721</v>
      </c>
    </row>
    <row r="69" spans="1:6" x14ac:dyDescent="0.3">
      <c r="A69" s="9319" t="s">
        <v>107</v>
      </c>
      <c r="B69" s="9320" t="s">
        <v>108</v>
      </c>
      <c r="C69" s="9321">
        <v>1809912</v>
      </c>
      <c r="D69" s="9322">
        <v>1664375</v>
      </c>
      <c r="E69" s="9323">
        <f t="shared" si="0"/>
        <v>-145537</v>
      </c>
      <c r="F69" s="9324">
        <f t="shared" si="1"/>
        <v>-8.0411091809988552E-2</v>
      </c>
    </row>
    <row r="70" spans="1:6" x14ac:dyDescent="0.3">
      <c r="A70" s="9325" t="s">
        <v>109</v>
      </c>
      <c r="B70" s="9326" t="s">
        <v>110</v>
      </c>
      <c r="C70" s="9327">
        <v>3582745</v>
      </c>
      <c r="D70" s="9328">
        <v>3492925</v>
      </c>
      <c r="E70" s="9329">
        <f t="shared" si="0"/>
        <v>-89820</v>
      </c>
      <c r="F70" s="9330">
        <f t="shared" si="1"/>
        <v>-2.5070162682524155E-2</v>
      </c>
    </row>
    <row r="71" spans="1:6" x14ac:dyDescent="0.3">
      <c r="A71" s="9331" t="s">
        <v>111</v>
      </c>
      <c r="B71" s="9332" t="s">
        <v>112</v>
      </c>
      <c r="C71" s="9333">
        <v>3135928</v>
      </c>
      <c r="D71" s="9334">
        <v>1377972</v>
      </c>
      <c r="E71" s="9335">
        <f t="shared" si="0"/>
        <v>-1757956</v>
      </c>
      <c r="F71" s="9336">
        <f t="shared" si="1"/>
        <v>-0.56058557466880621</v>
      </c>
    </row>
    <row r="72" spans="1:6" x14ac:dyDescent="0.3">
      <c r="A72" s="9337" t="s">
        <v>113</v>
      </c>
      <c r="B72" s="9338" t="s">
        <v>114</v>
      </c>
      <c r="C72" s="9339">
        <v>1455283</v>
      </c>
      <c r="D72" s="9340">
        <v>1497444</v>
      </c>
      <c r="E72" s="9341">
        <f t="shared" si="0"/>
        <v>42161</v>
      </c>
      <c r="F72" s="9342">
        <f t="shared" si="1"/>
        <v>2.8970997393634089E-2</v>
      </c>
    </row>
    <row r="73" spans="1:6" x14ac:dyDescent="0.3">
      <c r="A73" s="9343" t="s">
        <v>115</v>
      </c>
      <c r="B73" s="9344" t="s">
        <v>116</v>
      </c>
      <c r="C73" s="9345">
        <v>0</v>
      </c>
      <c r="D73" s="9346">
        <v>0</v>
      </c>
      <c r="E73" s="9347">
        <f t="shared" si="0"/>
        <v>0</v>
      </c>
      <c r="F73" s="9348">
        <f t="shared" si="1"/>
        <v>0</v>
      </c>
    </row>
    <row r="74" spans="1:6" x14ac:dyDescent="0.3">
      <c r="A74" s="9349" t="s">
        <v>117</v>
      </c>
      <c r="B74" s="9350" t="s">
        <v>118</v>
      </c>
      <c r="C74" s="9351">
        <v>510280</v>
      </c>
      <c r="D74" s="9352">
        <v>496297</v>
      </c>
      <c r="E74" s="9353">
        <f t="shared" si="0"/>
        <v>-13983</v>
      </c>
      <c r="F74" s="9354">
        <f t="shared" si="1"/>
        <v>-2.7402602492749079E-2</v>
      </c>
    </row>
    <row r="75" spans="1:6" x14ac:dyDescent="0.3">
      <c r="A75" s="9355" t="s">
        <v>119</v>
      </c>
      <c r="B75" s="9356" t="s">
        <v>120</v>
      </c>
      <c r="C75" s="9357">
        <v>7969620</v>
      </c>
      <c r="D75" s="9358">
        <v>11332512</v>
      </c>
      <c r="E75" s="9359">
        <f t="shared" si="0"/>
        <v>3362892</v>
      </c>
      <c r="F75" s="9360">
        <f t="shared" si="1"/>
        <v>0.42196390794040367</v>
      </c>
    </row>
    <row r="76" spans="1:6" x14ac:dyDescent="0.3">
      <c r="A76" s="9361" t="s">
        <v>121</v>
      </c>
      <c r="B76" s="9362" t="s">
        <v>122</v>
      </c>
      <c r="C76" s="9363">
        <v>24875712</v>
      </c>
      <c r="D76" s="9364">
        <v>28651036</v>
      </c>
      <c r="E76" s="9365">
        <f t="shared" si="0"/>
        <v>3775324</v>
      </c>
      <c r="F76" s="9366">
        <f t="shared" si="1"/>
        <v>0.15176747503749843</v>
      </c>
    </row>
    <row r="77" spans="1:6" x14ac:dyDescent="0.3">
      <c r="A77" s="9367" t="s">
        <v>123</v>
      </c>
      <c r="B77" s="9368" t="s">
        <v>124</v>
      </c>
      <c r="C77" s="9369">
        <v>4913478</v>
      </c>
      <c r="D77" s="9370">
        <v>4730451</v>
      </c>
      <c r="E77" s="9371">
        <f t="shared" si="0"/>
        <v>-183027</v>
      </c>
      <c r="F77" s="9372">
        <f t="shared" si="1"/>
        <v>-3.7249988704538821E-2</v>
      </c>
    </row>
    <row r="78" spans="1:6" x14ac:dyDescent="0.3">
      <c r="A78" s="9373"/>
      <c r="B78" s="9374" t="s">
        <v>125</v>
      </c>
      <c r="C78" s="9375">
        <f>SUM(C38:C77)</f>
        <v>149642652</v>
      </c>
      <c r="D78" s="9376">
        <f>SUM(D38:D77)</f>
        <v>156850736</v>
      </c>
      <c r="E78" s="9377">
        <f t="shared" si="0"/>
        <v>7208084</v>
      </c>
      <c r="F78" s="9378">
        <f t="shared" si="1"/>
        <v>4.8168646463175487E-2</v>
      </c>
    </row>
    <row r="80" spans="1:6" x14ac:dyDescent="0.3">
      <c r="A80" s="9379"/>
      <c r="B80" s="9380" t="s">
        <v>126</v>
      </c>
      <c r="C80" s="9381">
        <f>C14+C21+C26+C32+C35+C78</f>
        <v>567898907</v>
      </c>
      <c r="D80" s="9382">
        <f>D14+D21+D26+D32+D35+D78</f>
        <v>593583833</v>
      </c>
      <c r="E80" s="9383">
        <f>D80 - C80</f>
        <v>25684926</v>
      </c>
      <c r="F80" s="9384">
        <f>IF(C80 = 0, 0, E80 / C80)</f>
        <v>4.5227989847143692E-2</v>
      </c>
    </row>
  </sheetData>
  <mergeCells count="5">
    <mergeCell ref="A1:F1"/>
    <mergeCell ref="A2:F2"/>
    <mergeCell ref="A3:F3"/>
    <mergeCell ref="A4:F4"/>
    <mergeCell ref="A5:F5"/>
  </mergeCells>
  <pageMargins left="0.7" right="0.7" top="0.75" bottom="0.75" header="0.3" footer="0.3"/>
  <pageSetup fitToHeight="999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80"/>
  <sheetViews>
    <sheetView workbookViewId="0"/>
  </sheetViews>
  <sheetFormatPr defaultRowHeight="14.4" x14ac:dyDescent="0.3"/>
  <cols>
    <col min="1" max="1" width="5" customWidth="1" collapsed="1"/>
    <col min="2" max="2" width="50" customWidth="1" collapsed="1"/>
    <col min="3" max="6" width="16" customWidth="1" collapsed="1"/>
  </cols>
  <sheetData>
    <row r="1" spans="1:6" x14ac:dyDescent="0.3">
      <c r="A1" s="11520" t="s">
        <v>149</v>
      </c>
      <c r="B1" s="11426"/>
      <c r="C1" s="11426"/>
      <c r="D1" s="11426"/>
      <c r="E1" s="11426"/>
      <c r="F1" s="11427"/>
    </row>
    <row r="2" spans="1:6" x14ac:dyDescent="0.3">
      <c r="A2" s="11521" t="s">
        <v>1</v>
      </c>
      <c r="B2" s="11426"/>
      <c r="C2" s="11426"/>
      <c r="D2" s="11426"/>
      <c r="E2" s="11426"/>
      <c r="F2" s="11427"/>
    </row>
    <row r="3" spans="1:6" x14ac:dyDescent="0.3">
      <c r="A3" s="11522" t="s">
        <v>2</v>
      </c>
      <c r="B3" s="11426"/>
      <c r="C3" s="11426"/>
      <c r="D3" s="11426"/>
      <c r="E3" s="11426"/>
      <c r="F3" s="11427"/>
    </row>
    <row r="4" spans="1:6" x14ac:dyDescent="0.3">
      <c r="A4" s="11523" t="s">
        <v>3</v>
      </c>
      <c r="B4" s="11426"/>
      <c r="C4" s="11426"/>
      <c r="D4" s="11426"/>
      <c r="E4" s="11426"/>
      <c r="F4" s="11427"/>
    </row>
    <row r="5" spans="1:6" x14ac:dyDescent="0.3">
      <c r="A5" s="11431"/>
      <c r="B5" s="11426"/>
      <c r="C5" s="11426"/>
      <c r="D5" s="11426"/>
      <c r="E5" s="11426"/>
      <c r="F5" s="11427"/>
    </row>
    <row r="6" spans="1:6" x14ac:dyDescent="0.3">
      <c r="A6" s="9385" t="s">
        <v>4</v>
      </c>
      <c r="B6" s="9386" t="s">
        <v>5</v>
      </c>
      <c r="C6" s="9387" t="s">
        <v>6</v>
      </c>
      <c r="D6" s="9388" t="s">
        <v>7</v>
      </c>
      <c r="E6" s="9389" t="s">
        <v>8</v>
      </c>
      <c r="F6" s="9390" t="s">
        <v>9</v>
      </c>
    </row>
    <row r="7" spans="1:6" ht="28.8" x14ac:dyDescent="0.3">
      <c r="A7" s="9391" t="s">
        <v>10</v>
      </c>
      <c r="B7" s="9392" t="s">
        <v>11</v>
      </c>
      <c r="C7" s="9393" t="s">
        <v>12</v>
      </c>
      <c r="D7" s="9394" t="s">
        <v>13</v>
      </c>
      <c r="E7" s="9395" t="s">
        <v>14</v>
      </c>
      <c r="F7" s="9396" t="s">
        <v>15</v>
      </c>
    </row>
    <row r="9" spans="1:6" x14ac:dyDescent="0.3">
      <c r="A9" s="9397" t="s">
        <v>16</v>
      </c>
      <c r="B9" s="9398" t="s">
        <v>17</v>
      </c>
      <c r="C9" s="9399"/>
      <c r="D9" s="9400"/>
      <c r="E9" s="9401"/>
      <c r="F9" s="9402"/>
    </row>
    <row r="10" spans="1:6" x14ac:dyDescent="0.3">
      <c r="A10" s="9403" t="s">
        <v>18</v>
      </c>
      <c r="B10" s="9404" t="s">
        <v>19</v>
      </c>
      <c r="C10" s="9405">
        <v>34303780</v>
      </c>
      <c r="D10" s="9406">
        <v>33113596</v>
      </c>
      <c r="E10" s="9407">
        <f>D10-C10</f>
        <v>-1190184</v>
      </c>
      <c r="F10" s="9408">
        <f>IF(C10 = 0, 0, E10 / C10)</f>
        <v>-3.4695418405785015E-2</v>
      </c>
    </row>
    <row r="11" spans="1:6" x14ac:dyDescent="0.3">
      <c r="A11" s="9409" t="s">
        <v>20</v>
      </c>
      <c r="B11" s="9410" t="s">
        <v>21</v>
      </c>
      <c r="C11" s="9411">
        <v>3675628</v>
      </c>
      <c r="D11" s="9412">
        <v>3671312</v>
      </c>
      <c r="E11" s="9413">
        <f>D11 - C11</f>
        <v>-4316</v>
      </c>
      <c r="F11" s="9414">
        <f>IF(C11 = 0, 0, E11 / C11)</f>
        <v>-1.1742211126914912E-3</v>
      </c>
    </row>
    <row r="12" spans="1:6" x14ac:dyDescent="0.3">
      <c r="A12" s="9415" t="s">
        <v>22</v>
      </c>
      <c r="B12" s="9416" t="s">
        <v>23</v>
      </c>
      <c r="C12" s="9417">
        <v>0</v>
      </c>
      <c r="D12" s="9418">
        <v>0</v>
      </c>
      <c r="E12" s="9419">
        <f>D12 - C12</f>
        <v>0</v>
      </c>
      <c r="F12" s="9420">
        <f>IF(C12 = 0, 0, E12 / C12)</f>
        <v>0</v>
      </c>
    </row>
    <row r="13" spans="1:6" x14ac:dyDescent="0.3">
      <c r="A13" s="9421" t="s">
        <v>24</v>
      </c>
      <c r="B13" s="9422" t="s">
        <v>25</v>
      </c>
      <c r="C13" s="9423">
        <v>44956462</v>
      </c>
      <c r="D13" s="9424">
        <v>41645662</v>
      </c>
      <c r="E13" s="9425">
        <f>D13 - C13</f>
        <v>-3310800</v>
      </c>
      <c r="F13" s="9426">
        <f>IF(C13 = 0, 0, E13 / C13)</f>
        <v>-7.3644585287872516E-2</v>
      </c>
    </row>
    <row r="14" spans="1:6" x14ac:dyDescent="0.3">
      <c r="A14" s="9427"/>
      <c r="B14" s="9428" t="s">
        <v>26</v>
      </c>
      <c r="C14" s="9429">
        <f>SUM(C10:C13)</f>
        <v>82935870</v>
      </c>
      <c r="D14" s="9430">
        <f>SUM(D10:D13)</f>
        <v>78430570</v>
      </c>
      <c r="E14" s="9431">
        <f>D14 - C14</f>
        <v>-4505300</v>
      </c>
      <c r="F14" s="9432">
        <f>IF(C14 = 0, 0, E14 / C14)</f>
        <v>-5.4322695354856711E-2</v>
      </c>
    </row>
    <row r="16" spans="1:6" x14ac:dyDescent="0.3">
      <c r="A16" s="9433" t="s">
        <v>27</v>
      </c>
      <c r="B16" s="9434" t="s">
        <v>28</v>
      </c>
      <c r="C16" s="9435"/>
      <c r="D16" s="9436"/>
      <c r="E16" s="9437"/>
      <c r="F16" s="9438"/>
    </row>
    <row r="17" spans="1:6" x14ac:dyDescent="0.3">
      <c r="A17" s="9439" t="s">
        <v>18</v>
      </c>
      <c r="B17" s="9440" t="s">
        <v>29</v>
      </c>
      <c r="C17" s="9441">
        <v>7127699</v>
      </c>
      <c r="D17" s="9442">
        <v>7919126</v>
      </c>
      <c r="E17" s="9443">
        <f>D17 - C17</f>
        <v>791427</v>
      </c>
      <c r="F17" s="9444">
        <f>IF(C17 = 0, 0, E17 / C17)</f>
        <v>0.11103541269068741</v>
      </c>
    </row>
    <row r="18" spans="1:6" x14ac:dyDescent="0.3">
      <c r="A18" s="9445" t="s">
        <v>20</v>
      </c>
      <c r="B18" s="9446" t="s">
        <v>30</v>
      </c>
      <c r="C18" s="9447">
        <v>763728</v>
      </c>
      <c r="D18" s="9448">
        <v>877995</v>
      </c>
      <c r="E18" s="9449">
        <f>D18 - C18</f>
        <v>114267</v>
      </c>
      <c r="F18" s="9450">
        <f>IF(C18 = 0, 0, E18 / C18)</f>
        <v>0.14961740305449062</v>
      </c>
    </row>
    <row r="19" spans="1:6" x14ac:dyDescent="0.3">
      <c r="A19" s="9451" t="s">
        <v>22</v>
      </c>
      <c r="B19" s="9452" t="s">
        <v>31</v>
      </c>
      <c r="C19" s="9453">
        <v>0</v>
      </c>
      <c r="D19" s="9454">
        <v>0</v>
      </c>
      <c r="E19" s="9455">
        <f>D19 - C19</f>
        <v>0</v>
      </c>
      <c r="F19" s="9456">
        <f>IF(C19 = 0, 0, E19 / C19)</f>
        <v>0</v>
      </c>
    </row>
    <row r="20" spans="1:6" x14ac:dyDescent="0.3">
      <c r="A20" s="9457" t="s">
        <v>24</v>
      </c>
      <c r="B20" s="9458" t="s">
        <v>32</v>
      </c>
      <c r="C20" s="9459">
        <v>9341132</v>
      </c>
      <c r="D20" s="9460">
        <v>9959572</v>
      </c>
      <c r="E20" s="9461">
        <f>D20 - C20</f>
        <v>618440</v>
      </c>
      <c r="F20" s="9462">
        <f>IF(C20 = 0, 0, E20 / C20)</f>
        <v>6.6206108638653213E-2</v>
      </c>
    </row>
    <row r="21" spans="1:6" x14ac:dyDescent="0.3">
      <c r="A21" s="9463"/>
      <c r="B21" s="9464" t="s">
        <v>33</v>
      </c>
      <c r="C21" s="9465">
        <f>SUM(C17:C20)</f>
        <v>17232559</v>
      </c>
      <c r="D21" s="9466">
        <f>SUM(D17:D20)</f>
        <v>18756693</v>
      </c>
      <c r="E21" s="9467">
        <f>D21 - C21</f>
        <v>1524134</v>
      </c>
      <c r="F21" s="9468">
        <f>IF(C21 = 0, 0, E21 / C21)</f>
        <v>8.8445018525687327E-2</v>
      </c>
    </row>
    <row r="23" spans="1:6" x14ac:dyDescent="0.3">
      <c r="A23" s="9469" t="s">
        <v>34</v>
      </c>
      <c r="B23" s="9470" t="s">
        <v>35</v>
      </c>
      <c r="C23" s="9471"/>
      <c r="D23" s="9472"/>
      <c r="E23" s="9473"/>
      <c r="F23" s="9474"/>
    </row>
    <row r="24" spans="1:6" x14ac:dyDescent="0.3">
      <c r="A24" s="9475" t="s">
        <v>18</v>
      </c>
      <c r="B24" s="9476" t="s">
        <v>36</v>
      </c>
      <c r="C24" s="9477">
        <v>22271430</v>
      </c>
      <c r="D24" s="9478">
        <v>18261047</v>
      </c>
      <c r="E24" s="9479">
        <f>D24 - C24</f>
        <v>-4010383</v>
      </c>
      <c r="F24" s="9480">
        <f>IF(C24 = 0, 0, E24 / C24)</f>
        <v>-0.18006850031632454</v>
      </c>
    </row>
    <row r="25" spans="1:6" x14ac:dyDescent="0.3">
      <c r="A25" s="9481" t="s">
        <v>20</v>
      </c>
      <c r="B25" s="9482" t="s">
        <v>37</v>
      </c>
      <c r="C25" s="9483">
        <v>8903784</v>
      </c>
      <c r="D25" s="9484">
        <v>9292558</v>
      </c>
      <c r="E25" s="9485">
        <f>D25 - C25</f>
        <v>388774</v>
      </c>
      <c r="F25" s="9486">
        <f>IF(C25 = 0, 0, E25 / C25)</f>
        <v>4.3663907390385934E-2</v>
      </c>
    </row>
    <row r="26" spans="1:6" x14ac:dyDescent="0.3">
      <c r="A26" s="9487"/>
      <c r="B26" s="9488" t="s">
        <v>38</v>
      </c>
      <c r="C26" s="9489">
        <f>SUM(C24:C25)</f>
        <v>31175214</v>
      </c>
      <c r="D26" s="9490">
        <f>SUM(D24:D25)</f>
        <v>27553605</v>
      </c>
      <c r="E26" s="9491">
        <f>D26 - C26</f>
        <v>-3621609</v>
      </c>
      <c r="F26" s="9492">
        <f>IF(C26 = 0, 0, E26 / C26)</f>
        <v>-0.11616949926951584</v>
      </c>
    </row>
    <row r="28" spans="1:6" x14ac:dyDescent="0.3">
      <c r="A28" s="9493" t="s">
        <v>39</v>
      </c>
      <c r="B28" s="9494" t="s">
        <v>40</v>
      </c>
      <c r="C28" s="9495"/>
      <c r="D28" s="9496"/>
      <c r="E28" s="9497"/>
      <c r="F28" s="9498"/>
    </row>
    <row r="29" spans="1:6" x14ac:dyDescent="0.3">
      <c r="A29" s="9499" t="s">
        <v>18</v>
      </c>
      <c r="B29" s="9500" t="s">
        <v>41</v>
      </c>
      <c r="C29" s="9501">
        <v>2395913</v>
      </c>
      <c r="D29" s="9502">
        <v>2728166</v>
      </c>
      <c r="E29" s="9503">
        <f>D29 - C29</f>
        <v>332253</v>
      </c>
      <c r="F29" s="9504">
        <f>IF(C29 = 0, 0, E29 / C29)</f>
        <v>0.1386749018015262</v>
      </c>
    </row>
    <row r="30" spans="1:6" x14ac:dyDescent="0.3">
      <c r="A30" s="9505" t="s">
        <v>20</v>
      </c>
      <c r="B30" s="9506" t="s">
        <v>42</v>
      </c>
      <c r="C30" s="9507">
        <v>5375720</v>
      </c>
      <c r="D30" s="9508">
        <v>5719763</v>
      </c>
      <c r="E30" s="9509">
        <f>D30 - C30</f>
        <v>344043</v>
      </c>
      <c r="F30" s="9510">
        <f>IF(C30 = 0, 0, E30 / C30)</f>
        <v>6.3999427053492375E-2</v>
      </c>
    </row>
    <row r="31" spans="1:6" x14ac:dyDescent="0.3">
      <c r="A31" s="9511" t="s">
        <v>22</v>
      </c>
      <c r="B31" s="9512" t="s">
        <v>43</v>
      </c>
      <c r="C31" s="9513">
        <v>191328</v>
      </c>
      <c r="D31" s="9514">
        <v>574000</v>
      </c>
      <c r="E31" s="9515">
        <f>D31 - C31</f>
        <v>382672</v>
      </c>
      <c r="F31" s="9516">
        <f>IF(C31 = 0, 0, E31 / C31)</f>
        <v>2.0000836260244186</v>
      </c>
    </row>
    <row r="32" spans="1:6" x14ac:dyDescent="0.3">
      <c r="A32" s="9517"/>
      <c r="B32" s="9518" t="s">
        <v>44</v>
      </c>
      <c r="C32" s="9519">
        <f>SUM(C29:C31)</f>
        <v>7962961</v>
      </c>
      <c r="D32" s="9520">
        <f>SUM(D29:D31)</f>
        <v>9021929</v>
      </c>
      <c r="E32" s="9521">
        <f>D32 - C32</f>
        <v>1058968</v>
      </c>
      <c r="F32" s="9522">
        <f>IF(C32 = 0, 0, E32 / C32)</f>
        <v>0.13298671185253827</v>
      </c>
    </row>
    <row r="34" spans="1:6" x14ac:dyDescent="0.3">
      <c r="A34" s="9523" t="s">
        <v>45</v>
      </c>
      <c r="B34" s="9524" t="s">
        <v>46</v>
      </c>
      <c r="C34" s="9525"/>
      <c r="D34" s="9526"/>
      <c r="E34" s="9527"/>
      <c r="F34" s="9528"/>
    </row>
    <row r="35" spans="1:6" x14ac:dyDescent="0.3">
      <c r="A35" s="9529" t="s">
        <v>18</v>
      </c>
      <c r="B35" s="9530" t="s">
        <v>46</v>
      </c>
      <c r="C35" s="9531">
        <v>586268</v>
      </c>
      <c r="D35" s="9532">
        <v>1618008</v>
      </c>
      <c r="E35" s="9533">
        <f>D35 - C35</f>
        <v>1031740</v>
      </c>
      <c r="F35" s="9534">
        <f>IF(C35 = 0, 0, E35 / C35)</f>
        <v>1.7598436210060928</v>
      </c>
    </row>
    <row r="37" spans="1:6" x14ac:dyDescent="0.3">
      <c r="A37" s="9535" t="s">
        <v>47</v>
      </c>
      <c r="B37" s="9536" t="s">
        <v>48</v>
      </c>
      <c r="C37" s="9537"/>
      <c r="D37" s="9538"/>
      <c r="E37" s="9539"/>
      <c r="F37" s="9540"/>
    </row>
    <row r="38" spans="1:6" x14ac:dyDescent="0.3">
      <c r="A38" s="9541" t="s">
        <v>18</v>
      </c>
      <c r="B38" s="9542" t="s">
        <v>49</v>
      </c>
      <c r="C38" s="9543">
        <v>881052</v>
      </c>
      <c r="D38" s="9544">
        <v>701585</v>
      </c>
      <c r="E38" s="9545">
        <f t="shared" ref="E38:E78" si="0">D38 - C38</f>
        <v>-179467</v>
      </c>
      <c r="F38" s="9546">
        <f t="shared" ref="F38:F78" si="1">IF(C38 = 0, 0, E38 / C38)</f>
        <v>-0.20369626310365335</v>
      </c>
    </row>
    <row r="39" spans="1:6" x14ac:dyDescent="0.3">
      <c r="A39" s="9547" t="s">
        <v>20</v>
      </c>
      <c r="B39" s="9548" t="s">
        <v>50</v>
      </c>
      <c r="C39" s="9549">
        <v>9200251</v>
      </c>
      <c r="D39" s="9550">
        <v>11800060</v>
      </c>
      <c r="E39" s="9551">
        <f t="shared" si="0"/>
        <v>2599809</v>
      </c>
      <c r="F39" s="9552">
        <f t="shared" si="1"/>
        <v>0.28258022525689791</v>
      </c>
    </row>
    <row r="40" spans="1:6" x14ac:dyDescent="0.3">
      <c r="A40" s="9553" t="s">
        <v>22</v>
      </c>
      <c r="B40" s="9554" t="s">
        <v>51</v>
      </c>
      <c r="C40" s="9555">
        <v>901169</v>
      </c>
      <c r="D40" s="9556">
        <v>437527</v>
      </c>
      <c r="E40" s="9557">
        <f t="shared" si="0"/>
        <v>-463642</v>
      </c>
      <c r="F40" s="9558">
        <f t="shared" si="1"/>
        <v>-0.5144895130658067</v>
      </c>
    </row>
    <row r="41" spans="1:6" x14ac:dyDescent="0.3">
      <c r="A41" s="9559" t="s">
        <v>24</v>
      </c>
      <c r="B41" s="9560" t="s">
        <v>52</v>
      </c>
      <c r="C41" s="9561">
        <v>666870</v>
      </c>
      <c r="D41" s="9562">
        <v>222793</v>
      </c>
      <c r="E41" s="9563">
        <f t="shared" si="0"/>
        <v>-444077</v>
      </c>
      <c r="F41" s="9564">
        <f t="shared" si="1"/>
        <v>-0.66591239671900071</v>
      </c>
    </row>
    <row r="42" spans="1:6" x14ac:dyDescent="0.3">
      <c r="A42" s="9565" t="s">
        <v>53</v>
      </c>
      <c r="B42" s="9566" t="s">
        <v>54</v>
      </c>
      <c r="C42" s="9567">
        <v>215106</v>
      </c>
      <c r="D42" s="9568">
        <v>269905</v>
      </c>
      <c r="E42" s="9569">
        <f t="shared" si="0"/>
        <v>54799</v>
      </c>
      <c r="F42" s="9570">
        <f t="shared" si="1"/>
        <v>0.25475347038204421</v>
      </c>
    </row>
    <row r="43" spans="1:6" x14ac:dyDescent="0.3">
      <c r="A43" s="9571" t="s">
        <v>55</v>
      </c>
      <c r="B43" s="9572" t="s">
        <v>56</v>
      </c>
      <c r="C43" s="9573">
        <v>927131</v>
      </c>
      <c r="D43" s="9574">
        <v>990145</v>
      </c>
      <c r="E43" s="9575">
        <f t="shared" si="0"/>
        <v>63014</v>
      </c>
      <c r="F43" s="9576">
        <f t="shared" si="1"/>
        <v>6.796666274776704E-2</v>
      </c>
    </row>
    <row r="44" spans="1:6" x14ac:dyDescent="0.3">
      <c r="A44" s="9577" t="s">
        <v>57</v>
      </c>
      <c r="B44" s="9578" t="s">
        <v>58</v>
      </c>
      <c r="C44" s="9579">
        <v>15373</v>
      </c>
      <c r="D44" s="9580">
        <v>19019</v>
      </c>
      <c r="E44" s="9581">
        <f t="shared" si="0"/>
        <v>3646</v>
      </c>
      <c r="F44" s="9582">
        <f t="shared" si="1"/>
        <v>0.23716906264229493</v>
      </c>
    </row>
    <row r="45" spans="1:6" x14ac:dyDescent="0.3">
      <c r="A45" s="9583" t="s">
        <v>59</v>
      </c>
      <c r="B45" s="9584" t="s">
        <v>60</v>
      </c>
      <c r="C45" s="9585">
        <v>2085538</v>
      </c>
      <c r="D45" s="9586">
        <v>2087376</v>
      </c>
      <c r="E45" s="9587">
        <f t="shared" si="0"/>
        <v>1838</v>
      </c>
      <c r="F45" s="9588">
        <f t="shared" si="1"/>
        <v>8.8130736529375153E-4</v>
      </c>
    </row>
    <row r="46" spans="1:6" x14ac:dyDescent="0.3">
      <c r="A46" s="9589" t="s">
        <v>61</v>
      </c>
      <c r="B46" s="9590" t="s">
        <v>62</v>
      </c>
      <c r="C46" s="9591">
        <v>278488</v>
      </c>
      <c r="D46" s="9592">
        <v>319888</v>
      </c>
      <c r="E46" s="9593">
        <f t="shared" si="0"/>
        <v>41400</v>
      </c>
      <c r="F46" s="9594">
        <f t="shared" si="1"/>
        <v>0.14865990635144063</v>
      </c>
    </row>
    <row r="47" spans="1:6" x14ac:dyDescent="0.3">
      <c r="A47" s="9595" t="s">
        <v>63</v>
      </c>
      <c r="B47" s="9596" t="s">
        <v>64</v>
      </c>
      <c r="C47" s="9597">
        <v>0</v>
      </c>
      <c r="D47" s="9598">
        <v>0</v>
      </c>
      <c r="E47" s="9599">
        <f t="shared" si="0"/>
        <v>0</v>
      </c>
      <c r="F47" s="9600">
        <f t="shared" si="1"/>
        <v>0</v>
      </c>
    </row>
    <row r="48" spans="1:6" x14ac:dyDescent="0.3">
      <c r="A48" s="9601" t="s">
        <v>65</v>
      </c>
      <c r="B48" s="9602" t="s">
        <v>66</v>
      </c>
      <c r="C48" s="9603">
        <v>3334619</v>
      </c>
      <c r="D48" s="9604">
        <v>2969174</v>
      </c>
      <c r="E48" s="9605">
        <f t="shared" si="0"/>
        <v>-365445</v>
      </c>
      <c r="F48" s="9606">
        <f t="shared" si="1"/>
        <v>-0.10959123066233353</v>
      </c>
    </row>
    <row r="49" spans="1:6" x14ac:dyDescent="0.3">
      <c r="A49" s="9607" t="s">
        <v>67</v>
      </c>
      <c r="B49" s="9608" t="s">
        <v>68</v>
      </c>
      <c r="C49" s="9609">
        <v>410226</v>
      </c>
      <c r="D49" s="9610">
        <v>296568</v>
      </c>
      <c r="E49" s="9611">
        <f t="shared" si="0"/>
        <v>-113658</v>
      </c>
      <c r="F49" s="9612">
        <f t="shared" si="1"/>
        <v>-0.27706191221424287</v>
      </c>
    </row>
    <row r="50" spans="1:6" x14ac:dyDescent="0.3">
      <c r="A50" s="9613" t="s">
        <v>69</v>
      </c>
      <c r="B50" s="9614" t="s">
        <v>70</v>
      </c>
      <c r="C50" s="9615">
        <v>586094</v>
      </c>
      <c r="D50" s="9616">
        <v>517484</v>
      </c>
      <c r="E50" s="9617">
        <f t="shared" si="0"/>
        <v>-68610</v>
      </c>
      <c r="F50" s="9618">
        <f t="shared" si="1"/>
        <v>-0.11706313321753849</v>
      </c>
    </row>
    <row r="51" spans="1:6" x14ac:dyDescent="0.3">
      <c r="A51" s="9619" t="s">
        <v>71</v>
      </c>
      <c r="B51" s="9620" t="s">
        <v>72</v>
      </c>
      <c r="C51" s="9621">
        <v>1210345</v>
      </c>
      <c r="D51" s="9622">
        <v>1898713</v>
      </c>
      <c r="E51" s="9623">
        <f t="shared" si="0"/>
        <v>688368</v>
      </c>
      <c r="F51" s="9624">
        <f t="shared" si="1"/>
        <v>0.56873701300042545</v>
      </c>
    </row>
    <row r="52" spans="1:6" x14ac:dyDescent="0.3">
      <c r="A52" s="9625" t="s">
        <v>73</v>
      </c>
      <c r="B52" s="9626" t="s">
        <v>74</v>
      </c>
      <c r="C52" s="9627">
        <v>484892</v>
      </c>
      <c r="D52" s="9628">
        <v>478103</v>
      </c>
      <c r="E52" s="9629">
        <f t="shared" si="0"/>
        <v>-6789</v>
      </c>
      <c r="F52" s="9630">
        <f t="shared" si="1"/>
        <v>-1.4001055905232505E-2</v>
      </c>
    </row>
    <row r="53" spans="1:6" x14ac:dyDescent="0.3">
      <c r="A53" s="9631" t="s">
        <v>75</v>
      </c>
      <c r="B53" s="9632" t="s">
        <v>76</v>
      </c>
      <c r="C53" s="9633">
        <v>239519</v>
      </c>
      <c r="D53" s="9634">
        <v>616803</v>
      </c>
      <c r="E53" s="9635">
        <f t="shared" si="0"/>
        <v>377284</v>
      </c>
      <c r="F53" s="9636">
        <f t="shared" si="1"/>
        <v>1.5751735770439923</v>
      </c>
    </row>
    <row r="54" spans="1:6" x14ac:dyDescent="0.3">
      <c r="A54" s="9637" t="s">
        <v>77</v>
      </c>
      <c r="B54" s="9638" t="s">
        <v>78</v>
      </c>
      <c r="C54" s="9639">
        <v>718818</v>
      </c>
      <c r="D54" s="9640">
        <v>638930</v>
      </c>
      <c r="E54" s="9641">
        <f t="shared" si="0"/>
        <v>-79888</v>
      </c>
      <c r="F54" s="9642">
        <f t="shared" si="1"/>
        <v>-0.11113800711723969</v>
      </c>
    </row>
    <row r="55" spans="1:6" x14ac:dyDescent="0.3">
      <c r="A55" s="9643" t="s">
        <v>79</v>
      </c>
      <c r="B55" s="9644" t="s">
        <v>80</v>
      </c>
      <c r="C55" s="9645">
        <v>4855543</v>
      </c>
      <c r="D55" s="9646">
        <v>5285246</v>
      </c>
      <c r="E55" s="9647">
        <f t="shared" si="0"/>
        <v>429703</v>
      </c>
      <c r="F55" s="9648">
        <f t="shared" si="1"/>
        <v>8.849741419239826E-2</v>
      </c>
    </row>
    <row r="56" spans="1:6" x14ac:dyDescent="0.3">
      <c r="A56" s="9649" t="s">
        <v>81</v>
      </c>
      <c r="B56" s="9650" t="s">
        <v>82</v>
      </c>
      <c r="C56" s="9651">
        <v>230596</v>
      </c>
      <c r="D56" s="9652">
        <v>336106</v>
      </c>
      <c r="E56" s="9653">
        <f t="shared" si="0"/>
        <v>105510</v>
      </c>
      <c r="F56" s="9654">
        <f t="shared" si="1"/>
        <v>0.45755347013825043</v>
      </c>
    </row>
    <row r="57" spans="1:6" x14ac:dyDescent="0.3">
      <c r="A57" s="9655" t="s">
        <v>83</v>
      </c>
      <c r="B57" s="9656" t="s">
        <v>84</v>
      </c>
      <c r="C57" s="9657">
        <v>104393</v>
      </c>
      <c r="D57" s="9658">
        <v>70093</v>
      </c>
      <c r="E57" s="9659">
        <f t="shared" si="0"/>
        <v>-34300</v>
      </c>
      <c r="F57" s="9660">
        <f t="shared" si="1"/>
        <v>-0.32856609159617983</v>
      </c>
    </row>
    <row r="58" spans="1:6" x14ac:dyDescent="0.3">
      <c r="A58" s="9661" t="s">
        <v>85</v>
      </c>
      <c r="B58" s="9662" t="s">
        <v>86</v>
      </c>
      <c r="C58" s="9663">
        <v>67275</v>
      </c>
      <c r="D58" s="9664">
        <v>42746</v>
      </c>
      <c r="E58" s="9665">
        <f t="shared" si="0"/>
        <v>-24529</v>
      </c>
      <c r="F58" s="9666">
        <f t="shared" si="1"/>
        <v>-0.36460795243403937</v>
      </c>
    </row>
    <row r="59" spans="1:6" x14ac:dyDescent="0.3">
      <c r="A59" s="9667" t="s">
        <v>87</v>
      </c>
      <c r="B59" s="9668" t="s">
        <v>88</v>
      </c>
      <c r="C59" s="9669">
        <v>3328638</v>
      </c>
      <c r="D59" s="9670">
        <v>3965102</v>
      </c>
      <c r="E59" s="9671">
        <f t="shared" si="0"/>
        <v>636464</v>
      </c>
      <c r="F59" s="9672">
        <f t="shared" si="1"/>
        <v>0.19120853634429458</v>
      </c>
    </row>
    <row r="60" spans="1:6" x14ac:dyDescent="0.3">
      <c r="A60" s="9673" t="s">
        <v>89</v>
      </c>
      <c r="B60" s="9674" t="s">
        <v>90</v>
      </c>
      <c r="C60" s="9675">
        <v>1023869</v>
      </c>
      <c r="D60" s="9676">
        <v>785040</v>
      </c>
      <c r="E60" s="9677">
        <f t="shared" si="0"/>
        <v>-238829</v>
      </c>
      <c r="F60" s="9678">
        <f t="shared" si="1"/>
        <v>-0.23326128635596938</v>
      </c>
    </row>
    <row r="61" spans="1:6" x14ac:dyDescent="0.3">
      <c r="A61" s="9679" t="s">
        <v>91</v>
      </c>
      <c r="B61" s="9680" t="s">
        <v>92</v>
      </c>
      <c r="C61" s="9681">
        <v>929288</v>
      </c>
      <c r="D61" s="9682">
        <v>867563</v>
      </c>
      <c r="E61" s="9683">
        <f t="shared" si="0"/>
        <v>-61725</v>
      </c>
      <c r="F61" s="9684">
        <f t="shared" si="1"/>
        <v>-6.6421819715739364E-2</v>
      </c>
    </row>
    <row r="62" spans="1:6" x14ac:dyDescent="0.3">
      <c r="A62" s="9685" t="s">
        <v>93</v>
      </c>
      <c r="B62" s="9686" t="s">
        <v>94</v>
      </c>
      <c r="C62" s="9687">
        <v>99128</v>
      </c>
      <c r="D62" s="9688">
        <v>135247</v>
      </c>
      <c r="E62" s="9689">
        <f t="shared" si="0"/>
        <v>36119</v>
      </c>
      <c r="F62" s="9690">
        <f t="shared" si="1"/>
        <v>0.36436728270518925</v>
      </c>
    </row>
    <row r="63" spans="1:6" x14ac:dyDescent="0.3">
      <c r="A63" s="9691" t="s">
        <v>95</v>
      </c>
      <c r="B63" s="9692" t="s">
        <v>96</v>
      </c>
      <c r="C63" s="9693">
        <v>644862</v>
      </c>
      <c r="D63" s="9694">
        <v>564850</v>
      </c>
      <c r="E63" s="9695">
        <f t="shared" si="0"/>
        <v>-80012</v>
      </c>
      <c r="F63" s="9696">
        <f t="shared" si="1"/>
        <v>-0.12407615893012769</v>
      </c>
    </row>
    <row r="64" spans="1:6" x14ac:dyDescent="0.3">
      <c r="A64" s="9697" t="s">
        <v>97</v>
      </c>
      <c r="B64" s="9698" t="s">
        <v>98</v>
      </c>
      <c r="C64" s="9699">
        <v>564037</v>
      </c>
      <c r="D64" s="9700">
        <v>474259</v>
      </c>
      <c r="E64" s="9701">
        <f t="shared" si="0"/>
        <v>-89778</v>
      </c>
      <c r="F64" s="9702">
        <f t="shared" si="1"/>
        <v>-0.15917040903344992</v>
      </c>
    </row>
    <row r="65" spans="1:6" x14ac:dyDescent="0.3">
      <c r="A65" s="9703" t="s">
        <v>99</v>
      </c>
      <c r="B65" s="9704" t="s">
        <v>100</v>
      </c>
      <c r="C65" s="9705">
        <v>0</v>
      </c>
      <c r="D65" s="9706">
        <v>0</v>
      </c>
      <c r="E65" s="9707">
        <f t="shared" si="0"/>
        <v>0</v>
      </c>
      <c r="F65" s="9708">
        <f t="shared" si="1"/>
        <v>0</v>
      </c>
    </row>
    <row r="66" spans="1:6" x14ac:dyDescent="0.3">
      <c r="A66" s="9709" t="s">
        <v>101</v>
      </c>
      <c r="B66" s="9710" t="s">
        <v>102</v>
      </c>
      <c r="C66" s="9711">
        <v>149750</v>
      </c>
      <c r="D66" s="9712">
        <v>49005</v>
      </c>
      <c r="E66" s="9713">
        <f t="shared" si="0"/>
        <v>-100745</v>
      </c>
      <c r="F66" s="9714">
        <f t="shared" si="1"/>
        <v>-0.67275459098497492</v>
      </c>
    </row>
    <row r="67" spans="1:6" x14ac:dyDescent="0.3">
      <c r="A67" s="9715" t="s">
        <v>103</v>
      </c>
      <c r="B67" s="9716" t="s">
        <v>104</v>
      </c>
      <c r="C67" s="9717">
        <v>0</v>
      </c>
      <c r="D67" s="9718">
        <v>0</v>
      </c>
      <c r="E67" s="9719">
        <f t="shared" si="0"/>
        <v>0</v>
      </c>
      <c r="F67" s="9720">
        <f t="shared" si="1"/>
        <v>0</v>
      </c>
    </row>
    <row r="68" spans="1:6" x14ac:dyDescent="0.3">
      <c r="A68" s="9721" t="s">
        <v>105</v>
      </c>
      <c r="B68" s="9722" t="s">
        <v>106</v>
      </c>
      <c r="C68" s="9723">
        <v>0</v>
      </c>
      <c r="D68" s="9724">
        <v>0</v>
      </c>
      <c r="E68" s="9725">
        <f t="shared" si="0"/>
        <v>0</v>
      </c>
      <c r="F68" s="9726">
        <f t="shared" si="1"/>
        <v>0</v>
      </c>
    </row>
    <row r="69" spans="1:6" x14ac:dyDescent="0.3">
      <c r="A69" s="9727" t="s">
        <v>107</v>
      </c>
      <c r="B69" s="9728" t="s">
        <v>108</v>
      </c>
      <c r="C69" s="9729">
        <v>0</v>
      </c>
      <c r="D69" s="9730">
        <v>0</v>
      </c>
      <c r="E69" s="9731">
        <f t="shared" si="0"/>
        <v>0</v>
      </c>
      <c r="F69" s="9732">
        <f t="shared" si="1"/>
        <v>0</v>
      </c>
    </row>
    <row r="70" spans="1:6" x14ac:dyDescent="0.3">
      <c r="A70" s="9733" t="s">
        <v>109</v>
      </c>
      <c r="B70" s="9734" t="s">
        <v>110</v>
      </c>
      <c r="C70" s="9735">
        <v>0</v>
      </c>
      <c r="D70" s="9736">
        <v>0</v>
      </c>
      <c r="E70" s="9737">
        <f t="shared" si="0"/>
        <v>0</v>
      </c>
      <c r="F70" s="9738">
        <f t="shared" si="1"/>
        <v>0</v>
      </c>
    </row>
    <row r="71" spans="1:6" x14ac:dyDescent="0.3">
      <c r="A71" s="9739" t="s">
        <v>111</v>
      </c>
      <c r="B71" s="9740" t="s">
        <v>112</v>
      </c>
      <c r="C71" s="9741">
        <v>0</v>
      </c>
      <c r="D71" s="9742">
        <v>0</v>
      </c>
      <c r="E71" s="9743">
        <f t="shared" si="0"/>
        <v>0</v>
      </c>
      <c r="F71" s="9744">
        <f t="shared" si="1"/>
        <v>0</v>
      </c>
    </row>
    <row r="72" spans="1:6" x14ac:dyDescent="0.3">
      <c r="A72" s="9745" t="s">
        <v>113</v>
      </c>
      <c r="B72" s="9746" t="s">
        <v>114</v>
      </c>
      <c r="C72" s="9747">
        <v>0</v>
      </c>
      <c r="D72" s="9748">
        <v>0</v>
      </c>
      <c r="E72" s="9749">
        <f t="shared" si="0"/>
        <v>0</v>
      </c>
      <c r="F72" s="9750">
        <f t="shared" si="1"/>
        <v>0</v>
      </c>
    </row>
    <row r="73" spans="1:6" x14ac:dyDescent="0.3">
      <c r="A73" s="9751" t="s">
        <v>115</v>
      </c>
      <c r="B73" s="9752" t="s">
        <v>116</v>
      </c>
      <c r="C73" s="9753">
        <v>0</v>
      </c>
      <c r="D73" s="9754">
        <v>0</v>
      </c>
      <c r="E73" s="9755">
        <f t="shared" si="0"/>
        <v>0</v>
      </c>
      <c r="F73" s="9756">
        <f t="shared" si="1"/>
        <v>0</v>
      </c>
    </row>
    <row r="74" spans="1:6" x14ac:dyDescent="0.3">
      <c r="A74" s="9757" t="s">
        <v>117</v>
      </c>
      <c r="B74" s="9758" t="s">
        <v>118</v>
      </c>
      <c r="C74" s="9759">
        <v>0</v>
      </c>
      <c r="D74" s="9760">
        <v>0</v>
      </c>
      <c r="E74" s="9761">
        <f t="shared" si="0"/>
        <v>0</v>
      </c>
      <c r="F74" s="9762">
        <f t="shared" si="1"/>
        <v>0</v>
      </c>
    </row>
    <row r="75" spans="1:6" x14ac:dyDescent="0.3">
      <c r="A75" s="9763" t="s">
        <v>119</v>
      </c>
      <c r="B75" s="9764" t="s">
        <v>120</v>
      </c>
      <c r="C75" s="9765">
        <v>4975685</v>
      </c>
      <c r="D75" s="9766">
        <v>15621618</v>
      </c>
      <c r="E75" s="9767">
        <f t="shared" si="0"/>
        <v>10645933</v>
      </c>
      <c r="F75" s="9768">
        <f t="shared" si="1"/>
        <v>2.1395914331393566</v>
      </c>
    </row>
    <row r="76" spans="1:6" x14ac:dyDescent="0.3">
      <c r="A76" s="9769" t="s">
        <v>121</v>
      </c>
      <c r="B76" s="9770" t="s">
        <v>122</v>
      </c>
      <c r="C76" s="9771">
        <v>27845023</v>
      </c>
      <c r="D76" s="9772">
        <v>28795371</v>
      </c>
      <c r="E76" s="9773">
        <f t="shared" si="0"/>
        <v>950348</v>
      </c>
      <c r="F76" s="9774">
        <f t="shared" si="1"/>
        <v>3.4129905369444297E-2</v>
      </c>
    </row>
    <row r="77" spans="1:6" x14ac:dyDescent="0.3">
      <c r="A77" s="9775" t="s">
        <v>123</v>
      </c>
      <c r="B77" s="9776" t="s">
        <v>124</v>
      </c>
      <c r="C77" s="9777">
        <v>1130091</v>
      </c>
      <c r="D77" s="9778">
        <v>1147409</v>
      </c>
      <c r="E77" s="9779">
        <f t="shared" si="0"/>
        <v>17318</v>
      </c>
      <c r="F77" s="9780">
        <f t="shared" si="1"/>
        <v>1.5324429625578825E-2</v>
      </c>
    </row>
    <row r="78" spans="1:6" x14ac:dyDescent="0.3">
      <c r="A78" s="9781"/>
      <c r="B78" s="9782" t="s">
        <v>125</v>
      </c>
      <c r="C78" s="9783">
        <f>SUM(C38:C77)</f>
        <v>68103669</v>
      </c>
      <c r="D78" s="9784">
        <f>SUM(D38:D77)</f>
        <v>82403728</v>
      </c>
      <c r="E78" s="9785">
        <f t="shared" si="0"/>
        <v>14300059</v>
      </c>
      <c r="F78" s="9786">
        <f t="shared" si="1"/>
        <v>0.20997486934220827</v>
      </c>
    </row>
    <row r="80" spans="1:6" x14ac:dyDescent="0.3">
      <c r="A80" s="9787"/>
      <c r="B80" s="9788" t="s">
        <v>126</v>
      </c>
      <c r="C80" s="9789">
        <f>C14+C21+C26+C32+C35+C78</f>
        <v>207996541</v>
      </c>
      <c r="D80" s="9790">
        <f>D14+D21+D26+D32+D35+D78</f>
        <v>217784533</v>
      </c>
      <c r="E80" s="9791">
        <f>D80 - C80</f>
        <v>9787992</v>
      </c>
      <c r="F80" s="9792">
        <f>IF(C80 = 0, 0, E80 / C80)</f>
        <v>4.705843641890179E-2</v>
      </c>
    </row>
  </sheetData>
  <mergeCells count="5">
    <mergeCell ref="A1:F1"/>
    <mergeCell ref="A2:F2"/>
    <mergeCell ref="A3:F3"/>
    <mergeCell ref="A4:F4"/>
    <mergeCell ref="A5:F5"/>
  </mergeCells>
  <pageMargins left="0.7" right="0.7" top="0.75" bottom="0.75" header="0.3" footer="0.3"/>
  <pageSetup fitToHeight="999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F80"/>
  <sheetViews>
    <sheetView workbookViewId="0"/>
  </sheetViews>
  <sheetFormatPr defaultRowHeight="14.4" x14ac:dyDescent="0.3"/>
  <cols>
    <col min="1" max="1" width="5" customWidth="1" collapsed="1"/>
    <col min="2" max="2" width="50" customWidth="1" collapsed="1"/>
    <col min="3" max="6" width="16" customWidth="1" collapsed="1"/>
  </cols>
  <sheetData>
    <row r="1" spans="1:6" x14ac:dyDescent="0.3">
      <c r="A1" s="11524" t="s">
        <v>150</v>
      </c>
      <c r="B1" s="11426"/>
      <c r="C1" s="11426"/>
      <c r="D1" s="11426"/>
      <c r="E1" s="11426"/>
      <c r="F1" s="11427"/>
    </row>
    <row r="2" spans="1:6" x14ac:dyDescent="0.3">
      <c r="A2" s="11525" t="s">
        <v>1</v>
      </c>
      <c r="B2" s="11426"/>
      <c r="C2" s="11426"/>
      <c r="D2" s="11426"/>
      <c r="E2" s="11426"/>
      <c r="F2" s="11427"/>
    </row>
    <row r="3" spans="1:6" x14ac:dyDescent="0.3">
      <c r="A3" s="11526" t="s">
        <v>2</v>
      </c>
      <c r="B3" s="11426"/>
      <c r="C3" s="11426"/>
      <c r="D3" s="11426"/>
      <c r="E3" s="11426"/>
      <c r="F3" s="11427"/>
    </row>
    <row r="4" spans="1:6" x14ac:dyDescent="0.3">
      <c r="A4" s="11527" t="s">
        <v>3</v>
      </c>
      <c r="B4" s="11426"/>
      <c r="C4" s="11426"/>
      <c r="D4" s="11426"/>
      <c r="E4" s="11426"/>
      <c r="F4" s="11427"/>
    </row>
    <row r="5" spans="1:6" x14ac:dyDescent="0.3">
      <c r="A5" s="11431"/>
      <c r="B5" s="11426"/>
      <c r="C5" s="11426"/>
      <c r="D5" s="11426"/>
      <c r="E5" s="11426"/>
      <c r="F5" s="11427"/>
    </row>
    <row r="6" spans="1:6" x14ac:dyDescent="0.3">
      <c r="A6" s="9793" t="s">
        <v>4</v>
      </c>
      <c r="B6" s="9794" t="s">
        <v>5</v>
      </c>
      <c r="C6" s="9795" t="s">
        <v>6</v>
      </c>
      <c r="D6" s="9796" t="s">
        <v>7</v>
      </c>
      <c r="E6" s="9797" t="s">
        <v>8</v>
      </c>
      <c r="F6" s="9798" t="s">
        <v>9</v>
      </c>
    </row>
    <row r="7" spans="1:6" ht="28.8" x14ac:dyDescent="0.3">
      <c r="A7" s="9799" t="s">
        <v>10</v>
      </c>
      <c r="B7" s="9800" t="s">
        <v>11</v>
      </c>
      <c r="C7" s="9801" t="s">
        <v>12</v>
      </c>
      <c r="D7" s="9802" t="s">
        <v>13</v>
      </c>
      <c r="E7" s="9803" t="s">
        <v>14</v>
      </c>
      <c r="F7" s="9804" t="s">
        <v>15</v>
      </c>
    </row>
    <row r="9" spans="1:6" x14ac:dyDescent="0.3">
      <c r="A9" s="9805" t="s">
        <v>16</v>
      </c>
      <c r="B9" s="9806" t="s">
        <v>17</v>
      </c>
      <c r="C9" s="9807"/>
      <c r="D9" s="9808"/>
      <c r="E9" s="9809"/>
      <c r="F9" s="9810"/>
    </row>
    <row r="10" spans="1:6" x14ac:dyDescent="0.3">
      <c r="A10" s="9811" t="s">
        <v>18</v>
      </c>
      <c r="B10" s="9812" t="s">
        <v>19</v>
      </c>
      <c r="C10" s="9813">
        <v>42786816</v>
      </c>
      <c r="D10" s="9814">
        <v>42064666</v>
      </c>
      <c r="E10" s="9815">
        <f>D10-C10</f>
        <v>-722150</v>
      </c>
      <c r="F10" s="9816">
        <f>IF(C10 = 0, 0, E10 / C10)</f>
        <v>-1.687786256401972E-2</v>
      </c>
    </row>
    <row r="11" spans="1:6" x14ac:dyDescent="0.3">
      <c r="A11" s="9817" t="s">
        <v>20</v>
      </c>
      <c r="B11" s="9818" t="s">
        <v>21</v>
      </c>
      <c r="C11" s="9819">
        <v>18276952</v>
      </c>
      <c r="D11" s="9820">
        <v>19936626</v>
      </c>
      <c r="E11" s="9821">
        <f>D11 - C11</f>
        <v>1659674</v>
      </c>
      <c r="F11" s="9822">
        <f>IF(C11 = 0, 0, E11 / C11)</f>
        <v>9.0806935423368179E-2</v>
      </c>
    </row>
    <row r="12" spans="1:6" x14ac:dyDescent="0.3">
      <c r="A12" s="9823" t="s">
        <v>22</v>
      </c>
      <c r="B12" s="9824" t="s">
        <v>23</v>
      </c>
      <c r="C12" s="9825">
        <v>39533969</v>
      </c>
      <c r="D12" s="9826">
        <v>40683468</v>
      </c>
      <c r="E12" s="9827">
        <f>D12 - C12</f>
        <v>1149499</v>
      </c>
      <c r="F12" s="9828">
        <f>IF(C12 = 0, 0, E12 / C12)</f>
        <v>2.9076235679751761E-2</v>
      </c>
    </row>
    <row r="13" spans="1:6" x14ac:dyDescent="0.3">
      <c r="A13" s="9829" t="s">
        <v>24</v>
      </c>
      <c r="B13" s="9830" t="s">
        <v>25</v>
      </c>
      <c r="C13" s="9831">
        <v>18085312</v>
      </c>
      <c r="D13" s="9832">
        <v>20332887</v>
      </c>
      <c r="E13" s="9833">
        <f>D13 - C13</f>
        <v>2247575</v>
      </c>
      <c r="F13" s="9834">
        <f>IF(C13 = 0, 0, E13 / C13)</f>
        <v>0.12427626352257566</v>
      </c>
    </row>
    <row r="14" spans="1:6" x14ac:dyDescent="0.3">
      <c r="A14" s="9835"/>
      <c r="B14" s="9836" t="s">
        <v>26</v>
      </c>
      <c r="C14" s="9837">
        <f>SUM(C10:C13)</f>
        <v>118683049</v>
      </c>
      <c r="D14" s="9838">
        <f>SUM(D10:D13)</f>
        <v>123017647</v>
      </c>
      <c r="E14" s="9839">
        <f>D14 - C14</f>
        <v>4334598</v>
      </c>
      <c r="F14" s="9840">
        <f>IF(C14 = 0, 0, E14 / C14)</f>
        <v>3.6522469185974488E-2</v>
      </c>
    </row>
    <row r="16" spans="1:6" x14ac:dyDescent="0.3">
      <c r="A16" s="9841" t="s">
        <v>27</v>
      </c>
      <c r="B16" s="9842" t="s">
        <v>28</v>
      </c>
      <c r="C16" s="9843"/>
      <c r="D16" s="9844"/>
      <c r="E16" s="9845"/>
      <c r="F16" s="9846"/>
    </row>
    <row r="17" spans="1:6" x14ac:dyDescent="0.3">
      <c r="A17" s="9847" t="s">
        <v>18</v>
      </c>
      <c r="B17" s="9848" t="s">
        <v>29</v>
      </c>
      <c r="C17" s="9849">
        <v>8010000</v>
      </c>
      <c r="D17" s="9850">
        <v>8530277</v>
      </c>
      <c r="E17" s="9851">
        <f>D17 - C17</f>
        <v>520277</v>
      </c>
      <c r="F17" s="9852">
        <f>IF(C17 = 0, 0, E17 / C17)</f>
        <v>6.4953433208489383E-2</v>
      </c>
    </row>
    <row r="18" spans="1:6" x14ac:dyDescent="0.3">
      <c r="A18" s="9853" t="s">
        <v>20</v>
      </c>
      <c r="B18" s="9854" t="s">
        <v>30</v>
      </c>
      <c r="C18" s="9855">
        <v>2894217</v>
      </c>
      <c r="D18" s="9856">
        <v>4014248</v>
      </c>
      <c r="E18" s="9857">
        <f>D18 - C18</f>
        <v>1120031</v>
      </c>
      <c r="F18" s="9858">
        <f>IF(C18 = 0, 0, E18 / C18)</f>
        <v>0.38698929624143596</v>
      </c>
    </row>
    <row r="19" spans="1:6" x14ac:dyDescent="0.3">
      <c r="A19" s="9859" t="s">
        <v>22</v>
      </c>
      <c r="B19" s="9860" t="s">
        <v>31</v>
      </c>
      <c r="C19" s="9861">
        <v>7148036</v>
      </c>
      <c r="D19" s="9862">
        <v>8279387</v>
      </c>
      <c r="E19" s="9863">
        <f>D19 - C19</f>
        <v>1131351</v>
      </c>
      <c r="F19" s="9864">
        <f>IF(C19 = 0, 0, E19 / C19)</f>
        <v>0.15827438474008804</v>
      </c>
    </row>
    <row r="20" spans="1:6" x14ac:dyDescent="0.3">
      <c r="A20" s="9865" t="s">
        <v>24</v>
      </c>
      <c r="B20" s="9866" t="s">
        <v>32</v>
      </c>
      <c r="C20" s="9867">
        <v>3443839</v>
      </c>
      <c r="D20" s="9868">
        <v>4265139</v>
      </c>
      <c r="E20" s="9869">
        <f>D20 - C20</f>
        <v>821300</v>
      </c>
      <c r="F20" s="9870">
        <f>IF(C20 = 0, 0, E20 / C20)</f>
        <v>0.23848385479112119</v>
      </c>
    </row>
    <row r="21" spans="1:6" x14ac:dyDescent="0.3">
      <c r="A21" s="9871"/>
      <c r="B21" s="9872" t="s">
        <v>33</v>
      </c>
      <c r="C21" s="9873">
        <f>SUM(C17:C20)</f>
        <v>21496092</v>
      </c>
      <c r="D21" s="9874">
        <f>SUM(D17:D20)</f>
        <v>25089051</v>
      </c>
      <c r="E21" s="9875">
        <f>D21 - C21</f>
        <v>3592959</v>
      </c>
      <c r="F21" s="9876">
        <f>IF(C21 = 0, 0, E21 / C21)</f>
        <v>0.16714475356729958</v>
      </c>
    </row>
    <row r="23" spans="1:6" x14ac:dyDescent="0.3">
      <c r="A23" s="9877" t="s">
        <v>34</v>
      </c>
      <c r="B23" s="9878" t="s">
        <v>35</v>
      </c>
      <c r="C23" s="9879"/>
      <c r="D23" s="9880"/>
      <c r="E23" s="9881"/>
      <c r="F23" s="9882"/>
    </row>
    <row r="24" spans="1:6" x14ac:dyDescent="0.3">
      <c r="A24" s="9883" t="s">
        <v>18</v>
      </c>
      <c r="B24" s="9884" t="s">
        <v>36</v>
      </c>
      <c r="C24" s="9885">
        <v>29589502</v>
      </c>
      <c r="D24" s="9886">
        <v>28586487</v>
      </c>
      <c r="E24" s="9887">
        <f>D24 - C24</f>
        <v>-1003015</v>
      </c>
      <c r="F24" s="9888">
        <f>IF(C24 = 0, 0, E24 / C24)</f>
        <v>-3.3897664110737656E-2</v>
      </c>
    </row>
    <row r="25" spans="1:6" x14ac:dyDescent="0.3">
      <c r="A25" s="9889" t="s">
        <v>20</v>
      </c>
      <c r="B25" s="9890" t="s">
        <v>37</v>
      </c>
      <c r="C25" s="9891">
        <v>26513658</v>
      </c>
      <c r="D25" s="9892">
        <v>26508800</v>
      </c>
      <c r="E25" s="9893">
        <f>D25 - C25</f>
        <v>-4858</v>
      </c>
      <c r="F25" s="9894">
        <f>IF(C25 = 0, 0, E25 / C25)</f>
        <v>-1.8322632056278314E-4</v>
      </c>
    </row>
    <row r="26" spans="1:6" x14ac:dyDescent="0.3">
      <c r="A26" s="9895"/>
      <c r="B26" s="9896" t="s">
        <v>38</v>
      </c>
      <c r="C26" s="9897">
        <f>SUM(C24:C25)</f>
        <v>56103160</v>
      </c>
      <c r="D26" s="9898">
        <f>SUM(D24:D25)</f>
        <v>55095287</v>
      </c>
      <c r="E26" s="9899">
        <f>D26 - C26</f>
        <v>-1007873</v>
      </c>
      <c r="F26" s="9900">
        <f>IF(C26 = 0, 0, E26 / C26)</f>
        <v>-1.7964638711972729E-2</v>
      </c>
    </row>
    <row r="28" spans="1:6" x14ac:dyDescent="0.3">
      <c r="A28" s="9901" t="s">
        <v>39</v>
      </c>
      <c r="B28" s="9902" t="s">
        <v>40</v>
      </c>
      <c r="C28" s="9903"/>
      <c r="D28" s="9904"/>
      <c r="E28" s="9905"/>
      <c r="F28" s="9906"/>
    </row>
    <row r="29" spans="1:6" x14ac:dyDescent="0.3">
      <c r="A29" s="9907" t="s">
        <v>18</v>
      </c>
      <c r="B29" s="9908" t="s">
        <v>41</v>
      </c>
      <c r="C29" s="9909">
        <v>3872560</v>
      </c>
      <c r="D29" s="9910">
        <v>3597715</v>
      </c>
      <c r="E29" s="9911">
        <f>D29 - C29</f>
        <v>-274845</v>
      </c>
      <c r="F29" s="9912">
        <f>IF(C29 = 0, 0, E29 / C29)</f>
        <v>-7.097243167310513E-2</v>
      </c>
    </row>
    <row r="30" spans="1:6" x14ac:dyDescent="0.3">
      <c r="A30" s="9913" t="s">
        <v>20</v>
      </c>
      <c r="B30" s="9914" t="s">
        <v>42</v>
      </c>
      <c r="C30" s="9915">
        <v>5791198</v>
      </c>
      <c r="D30" s="9916">
        <v>5845480</v>
      </c>
      <c r="E30" s="9917">
        <f>D30 - C30</f>
        <v>54282</v>
      </c>
      <c r="F30" s="9918">
        <f>IF(C30 = 0, 0, E30 / C30)</f>
        <v>9.3731901413144567E-3</v>
      </c>
    </row>
    <row r="31" spans="1:6" x14ac:dyDescent="0.3">
      <c r="A31" s="9919" t="s">
        <v>22</v>
      </c>
      <c r="B31" s="9920" t="s">
        <v>43</v>
      </c>
      <c r="C31" s="9921">
        <v>50360</v>
      </c>
      <c r="D31" s="9922">
        <v>530426</v>
      </c>
      <c r="E31" s="9923">
        <f>D31 - C31</f>
        <v>480066</v>
      </c>
      <c r="F31" s="9924">
        <f>IF(C31 = 0, 0, E31 / C31)</f>
        <v>9.5326846703733121</v>
      </c>
    </row>
    <row r="32" spans="1:6" x14ac:dyDescent="0.3">
      <c r="A32" s="9925"/>
      <c r="B32" s="9926" t="s">
        <v>44</v>
      </c>
      <c r="C32" s="9927">
        <f>SUM(C29:C31)</f>
        <v>9714118</v>
      </c>
      <c r="D32" s="9928">
        <f>SUM(D29:D31)</f>
        <v>9973621</v>
      </c>
      <c r="E32" s="9929">
        <f>D32 - C32</f>
        <v>259503</v>
      </c>
      <c r="F32" s="9930">
        <f>IF(C32 = 0, 0, E32 / C32)</f>
        <v>2.6714005327091971E-2</v>
      </c>
    </row>
    <row r="34" spans="1:6" x14ac:dyDescent="0.3">
      <c r="A34" s="9931" t="s">
        <v>45</v>
      </c>
      <c r="B34" s="9932" t="s">
        <v>46</v>
      </c>
      <c r="C34" s="9933"/>
      <c r="D34" s="9934"/>
      <c r="E34" s="9935"/>
      <c r="F34" s="9936"/>
    </row>
    <row r="35" spans="1:6" x14ac:dyDescent="0.3">
      <c r="A35" s="9937" t="s">
        <v>18</v>
      </c>
      <c r="B35" s="9938" t="s">
        <v>46</v>
      </c>
      <c r="C35" s="9939">
        <v>4264124</v>
      </c>
      <c r="D35" s="9940">
        <v>4200930</v>
      </c>
      <c r="E35" s="9941">
        <f>D35 - C35</f>
        <v>-63194</v>
      </c>
      <c r="F35" s="9942">
        <f>IF(C35 = 0, 0, E35 / C35)</f>
        <v>-1.4819925499352271E-2</v>
      </c>
    </row>
    <row r="37" spans="1:6" x14ac:dyDescent="0.3">
      <c r="A37" s="9943" t="s">
        <v>47</v>
      </c>
      <c r="B37" s="9944" t="s">
        <v>48</v>
      </c>
      <c r="C37" s="9945"/>
      <c r="D37" s="9946"/>
      <c r="E37" s="9947"/>
      <c r="F37" s="9948"/>
    </row>
    <row r="38" spans="1:6" x14ac:dyDescent="0.3">
      <c r="A38" s="9949" t="s">
        <v>18</v>
      </c>
      <c r="B38" s="9950" t="s">
        <v>49</v>
      </c>
      <c r="C38" s="9951">
        <v>2911621</v>
      </c>
      <c r="D38" s="9952">
        <v>4315327</v>
      </c>
      <c r="E38" s="9953">
        <f t="shared" ref="E38:E78" si="0">D38 - C38</f>
        <v>1403706</v>
      </c>
      <c r="F38" s="9954">
        <f t="shared" ref="F38:F78" si="1">IF(C38 = 0, 0, E38 / C38)</f>
        <v>0.48210464205334419</v>
      </c>
    </row>
    <row r="39" spans="1:6" x14ac:dyDescent="0.3">
      <c r="A39" s="9955" t="s">
        <v>20</v>
      </c>
      <c r="B39" s="9956" t="s">
        <v>50</v>
      </c>
      <c r="C39" s="9957">
        <v>4657700</v>
      </c>
      <c r="D39" s="9958">
        <v>5690291</v>
      </c>
      <c r="E39" s="9959">
        <f t="shared" si="0"/>
        <v>1032591</v>
      </c>
      <c r="F39" s="9960">
        <f t="shared" si="1"/>
        <v>0.22169547201408421</v>
      </c>
    </row>
    <row r="40" spans="1:6" x14ac:dyDescent="0.3">
      <c r="A40" s="9961" t="s">
        <v>22</v>
      </c>
      <c r="B40" s="9962" t="s">
        <v>51</v>
      </c>
      <c r="C40" s="9963">
        <v>591724</v>
      </c>
      <c r="D40" s="9964">
        <v>1276361</v>
      </c>
      <c r="E40" s="9965">
        <f t="shared" si="0"/>
        <v>684637</v>
      </c>
      <c r="F40" s="9966">
        <f t="shared" si="1"/>
        <v>1.1570208407973988</v>
      </c>
    </row>
    <row r="41" spans="1:6" x14ac:dyDescent="0.3">
      <c r="A41" s="9967" t="s">
        <v>24</v>
      </c>
      <c r="B41" s="9968" t="s">
        <v>52</v>
      </c>
      <c r="C41" s="9969">
        <v>560113</v>
      </c>
      <c r="D41" s="9970">
        <v>516722</v>
      </c>
      <c r="E41" s="9971">
        <f t="shared" si="0"/>
        <v>-43391</v>
      </c>
      <c r="F41" s="9972">
        <f t="shared" si="1"/>
        <v>-7.7468296575869511E-2</v>
      </c>
    </row>
    <row r="42" spans="1:6" x14ac:dyDescent="0.3">
      <c r="A42" s="9973" t="s">
        <v>53</v>
      </c>
      <c r="B42" s="9974" t="s">
        <v>54</v>
      </c>
      <c r="C42" s="9975">
        <v>418159</v>
      </c>
      <c r="D42" s="9976">
        <v>396991</v>
      </c>
      <c r="E42" s="9977">
        <f t="shared" si="0"/>
        <v>-21168</v>
      </c>
      <c r="F42" s="9978">
        <f t="shared" si="1"/>
        <v>-5.0621892629358692E-2</v>
      </c>
    </row>
    <row r="43" spans="1:6" x14ac:dyDescent="0.3">
      <c r="A43" s="9979" t="s">
        <v>55</v>
      </c>
      <c r="B43" s="9980" t="s">
        <v>56</v>
      </c>
      <c r="C43" s="9981">
        <v>1292419</v>
      </c>
      <c r="D43" s="9982">
        <v>1371126</v>
      </c>
      <c r="E43" s="9983">
        <f t="shared" si="0"/>
        <v>78707</v>
      </c>
      <c r="F43" s="9984">
        <f t="shared" si="1"/>
        <v>6.0898980903251965E-2</v>
      </c>
    </row>
    <row r="44" spans="1:6" x14ac:dyDescent="0.3">
      <c r="A44" s="9985" t="s">
        <v>57</v>
      </c>
      <c r="B44" s="9986" t="s">
        <v>58</v>
      </c>
      <c r="C44" s="9987">
        <v>8525</v>
      </c>
      <c r="D44" s="9988">
        <v>7031</v>
      </c>
      <c r="E44" s="9989">
        <f t="shared" si="0"/>
        <v>-1494</v>
      </c>
      <c r="F44" s="9990">
        <f t="shared" si="1"/>
        <v>-0.1752492668621701</v>
      </c>
    </row>
    <row r="45" spans="1:6" x14ac:dyDescent="0.3">
      <c r="A45" s="9991" t="s">
        <v>59</v>
      </c>
      <c r="B45" s="9992" t="s">
        <v>60</v>
      </c>
      <c r="C45" s="9993">
        <v>2944630</v>
      </c>
      <c r="D45" s="9994">
        <v>2985295</v>
      </c>
      <c r="E45" s="9995">
        <f t="shared" si="0"/>
        <v>40665</v>
      </c>
      <c r="F45" s="9996">
        <f t="shared" si="1"/>
        <v>1.3809884433697952E-2</v>
      </c>
    </row>
    <row r="46" spans="1:6" x14ac:dyDescent="0.3">
      <c r="A46" s="9997" t="s">
        <v>61</v>
      </c>
      <c r="B46" s="9998" t="s">
        <v>62</v>
      </c>
      <c r="C46" s="9999">
        <v>24711</v>
      </c>
      <c r="D46" s="10000">
        <v>56539</v>
      </c>
      <c r="E46" s="10001">
        <f t="shared" si="0"/>
        <v>31828</v>
      </c>
      <c r="F46" s="10002">
        <f t="shared" si="1"/>
        <v>1.2880093885314232</v>
      </c>
    </row>
    <row r="47" spans="1:6" x14ac:dyDescent="0.3">
      <c r="A47" s="10003" t="s">
        <v>63</v>
      </c>
      <c r="B47" s="10004" t="s">
        <v>64</v>
      </c>
      <c r="C47" s="10005">
        <v>79384</v>
      </c>
      <c r="D47" s="10006">
        <v>82462</v>
      </c>
      <c r="E47" s="10007">
        <f t="shared" si="0"/>
        <v>3078</v>
      </c>
      <c r="F47" s="10008">
        <f t="shared" si="1"/>
        <v>3.8773556384158019E-2</v>
      </c>
    </row>
    <row r="48" spans="1:6" x14ac:dyDescent="0.3">
      <c r="A48" s="10009" t="s">
        <v>65</v>
      </c>
      <c r="B48" s="10010" t="s">
        <v>66</v>
      </c>
      <c r="C48" s="10011">
        <v>2592797</v>
      </c>
      <c r="D48" s="10012">
        <v>2684597</v>
      </c>
      <c r="E48" s="10013">
        <f t="shared" si="0"/>
        <v>91800</v>
      </c>
      <c r="F48" s="10014">
        <f t="shared" si="1"/>
        <v>3.5405779935721922E-2</v>
      </c>
    </row>
    <row r="49" spans="1:6" x14ac:dyDescent="0.3">
      <c r="A49" s="10015" t="s">
        <v>67</v>
      </c>
      <c r="B49" s="10016" t="s">
        <v>68</v>
      </c>
      <c r="C49" s="10017">
        <v>0</v>
      </c>
      <c r="D49" s="10018">
        <v>0</v>
      </c>
      <c r="E49" s="10019">
        <f t="shared" si="0"/>
        <v>0</v>
      </c>
      <c r="F49" s="10020">
        <f t="shared" si="1"/>
        <v>0</v>
      </c>
    </row>
    <row r="50" spans="1:6" x14ac:dyDescent="0.3">
      <c r="A50" s="10021" t="s">
        <v>69</v>
      </c>
      <c r="B50" s="10022" t="s">
        <v>70</v>
      </c>
      <c r="C50" s="10023">
        <v>4774</v>
      </c>
      <c r="D50" s="10024">
        <v>7777</v>
      </c>
      <c r="E50" s="10025">
        <f t="shared" si="0"/>
        <v>3003</v>
      </c>
      <c r="F50" s="10026">
        <f t="shared" si="1"/>
        <v>0.62903225806451613</v>
      </c>
    </row>
    <row r="51" spans="1:6" x14ac:dyDescent="0.3">
      <c r="A51" s="10027" t="s">
        <v>71</v>
      </c>
      <c r="B51" s="10028" t="s">
        <v>72</v>
      </c>
      <c r="C51" s="10029">
        <v>1083320</v>
      </c>
      <c r="D51" s="10030">
        <v>493253</v>
      </c>
      <c r="E51" s="10031">
        <f t="shared" si="0"/>
        <v>-590067</v>
      </c>
      <c r="F51" s="10032">
        <f t="shared" si="1"/>
        <v>-0.54468393457150244</v>
      </c>
    </row>
    <row r="52" spans="1:6" x14ac:dyDescent="0.3">
      <c r="A52" s="10033" t="s">
        <v>73</v>
      </c>
      <c r="B52" s="10034" t="s">
        <v>74</v>
      </c>
      <c r="C52" s="10035">
        <v>511182</v>
      </c>
      <c r="D52" s="10036">
        <v>529745</v>
      </c>
      <c r="E52" s="10037">
        <f t="shared" si="0"/>
        <v>18563</v>
      </c>
      <c r="F52" s="10038">
        <f t="shared" si="1"/>
        <v>3.6313876466698751E-2</v>
      </c>
    </row>
    <row r="53" spans="1:6" x14ac:dyDescent="0.3">
      <c r="A53" s="10039" t="s">
        <v>75</v>
      </c>
      <c r="B53" s="10040" t="s">
        <v>76</v>
      </c>
      <c r="C53" s="10041">
        <v>1111864</v>
      </c>
      <c r="D53" s="10042">
        <v>1688908</v>
      </c>
      <c r="E53" s="10043">
        <f t="shared" si="0"/>
        <v>577044</v>
      </c>
      <c r="F53" s="10044">
        <f t="shared" si="1"/>
        <v>0.51898793377607333</v>
      </c>
    </row>
    <row r="54" spans="1:6" x14ac:dyDescent="0.3">
      <c r="A54" s="10045" t="s">
        <v>77</v>
      </c>
      <c r="B54" s="10046" t="s">
        <v>78</v>
      </c>
      <c r="C54" s="10047">
        <v>3608497</v>
      </c>
      <c r="D54" s="10048">
        <v>3771208</v>
      </c>
      <c r="E54" s="10049">
        <f t="shared" si="0"/>
        <v>162711</v>
      </c>
      <c r="F54" s="10050">
        <f t="shared" si="1"/>
        <v>4.5091072543499415E-2</v>
      </c>
    </row>
    <row r="55" spans="1:6" x14ac:dyDescent="0.3">
      <c r="A55" s="10051" t="s">
        <v>79</v>
      </c>
      <c r="B55" s="10052" t="s">
        <v>80</v>
      </c>
      <c r="C55" s="10053">
        <v>3129102</v>
      </c>
      <c r="D55" s="10054">
        <v>3477802</v>
      </c>
      <c r="E55" s="10055">
        <f t="shared" si="0"/>
        <v>348700</v>
      </c>
      <c r="F55" s="10056">
        <f t="shared" si="1"/>
        <v>0.1114377223880845</v>
      </c>
    </row>
    <row r="56" spans="1:6" x14ac:dyDescent="0.3">
      <c r="A56" s="10057" t="s">
        <v>81</v>
      </c>
      <c r="B56" s="10058" t="s">
        <v>82</v>
      </c>
      <c r="C56" s="10059">
        <v>897635</v>
      </c>
      <c r="D56" s="10060">
        <v>791878</v>
      </c>
      <c r="E56" s="10061">
        <f t="shared" si="0"/>
        <v>-105757</v>
      </c>
      <c r="F56" s="10062">
        <f t="shared" si="1"/>
        <v>-0.11781737565937157</v>
      </c>
    </row>
    <row r="57" spans="1:6" x14ac:dyDescent="0.3">
      <c r="A57" s="10063" t="s">
        <v>83</v>
      </c>
      <c r="B57" s="10064" t="s">
        <v>84</v>
      </c>
      <c r="C57" s="10065">
        <v>314</v>
      </c>
      <c r="D57" s="10066">
        <v>365</v>
      </c>
      <c r="E57" s="10067">
        <f t="shared" si="0"/>
        <v>51</v>
      </c>
      <c r="F57" s="10068">
        <f t="shared" si="1"/>
        <v>0.16242038216560509</v>
      </c>
    </row>
    <row r="58" spans="1:6" x14ac:dyDescent="0.3">
      <c r="A58" s="10069" t="s">
        <v>85</v>
      </c>
      <c r="B58" s="10070" t="s">
        <v>86</v>
      </c>
      <c r="C58" s="10071">
        <v>209003</v>
      </c>
      <c r="D58" s="10072">
        <v>260498</v>
      </c>
      <c r="E58" s="10073">
        <f t="shared" si="0"/>
        <v>51495</v>
      </c>
      <c r="F58" s="10074">
        <f t="shared" si="1"/>
        <v>0.2463840231958393</v>
      </c>
    </row>
    <row r="59" spans="1:6" x14ac:dyDescent="0.3">
      <c r="A59" s="10075" t="s">
        <v>87</v>
      </c>
      <c r="B59" s="10076" t="s">
        <v>88</v>
      </c>
      <c r="C59" s="10077">
        <v>329895</v>
      </c>
      <c r="D59" s="10078">
        <v>349053</v>
      </c>
      <c r="E59" s="10079">
        <f t="shared" si="0"/>
        <v>19158</v>
      </c>
      <c r="F59" s="10080">
        <f t="shared" si="1"/>
        <v>5.8073023234665573E-2</v>
      </c>
    </row>
    <row r="60" spans="1:6" x14ac:dyDescent="0.3">
      <c r="A60" s="10081" t="s">
        <v>89</v>
      </c>
      <c r="B60" s="10082" t="s">
        <v>90</v>
      </c>
      <c r="C60" s="10083">
        <v>0</v>
      </c>
      <c r="D60" s="10084">
        <v>0</v>
      </c>
      <c r="E60" s="10085">
        <f t="shared" si="0"/>
        <v>0</v>
      </c>
      <c r="F60" s="10086">
        <f t="shared" si="1"/>
        <v>0</v>
      </c>
    </row>
    <row r="61" spans="1:6" x14ac:dyDescent="0.3">
      <c r="A61" s="10087" t="s">
        <v>91</v>
      </c>
      <c r="B61" s="10088" t="s">
        <v>92</v>
      </c>
      <c r="C61" s="10089">
        <v>950259</v>
      </c>
      <c r="D61" s="10090">
        <v>1217245</v>
      </c>
      <c r="E61" s="10091">
        <f t="shared" si="0"/>
        <v>266986</v>
      </c>
      <c r="F61" s="10092">
        <f t="shared" si="1"/>
        <v>0.2809612958151409</v>
      </c>
    </row>
    <row r="62" spans="1:6" x14ac:dyDescent="0.3">
      <c r="A62" s="10093" t="s">
        <v>93</v>
      </c>
      <c r="B62" s="10094" t="s">
        <v>94</v>
      </c>
      <c r="C62" s="10095">
        <v>35480</v>
      </c>
      <c r="D62" s="10096">
        <v>35525</v>
      </c>
      <c r="E62" s="10097">
        <f t="shared" si="0"/>
        <v>45</v>
      </c>
      <c r="F62" s="10098">
        <f t="shared" si="1"/>
        <v>1.2683201803833145E-3</v>
      </c>
    </row>
    <row r="63" spans="1:6" x14ac:dyDescent="0.3">
      <c r="A63" s="10099" t="s">
        <v>95</v>
      </c>
      <c r="B63" s="10100" t="s">
        <v>96</v>
      </c>
      <c r="C63" s="10101">
        <v>264990</v>
      </c>
      <c r="D63" s="10102">
        <v>235359</v>
      </c>
      <c r="E63" s="10103">
        <f t="shared" si="0"/>
        <v>-29631</v>
      </c>
      <c r="F63" s="10104">
        <f t="shared" si="1"/>
        <v>-0.11181931393637495</v>
      </c>
    </row>
    <row r="64" spans="1:6" x14ac:dyDescent="0.3">
      <c r="A64" s="10105" t="s">
        <v>97</v>
      </c>
      <c r="B64" s="10106" t="s">
        <v>98</v>
      </c>
      <c r="C64" s="10107">
        <v>91782</v>
      </c>
      <c r="D64" s="10108">
        <v>123545</v>
      </c>
      <c r="E64" s="10109">
        <f t="shared" si="0"/>
        <v>31763</v>
      </c>
      <c r="F64" s="10110">
        <f t="shared" si="1"/>
        <v>0.34607003551894705</v>
      </c>
    </row>
    <row r="65" spans="1:6" x14ac:dyDescent="0.3">
      <c r="A65" s="10111" t="s">
        <v>99</v>
      </c>
      <c r="B65" s="10112" t="s">
        <v>100</v>
      </c>
      <c r="C65" s="10113">
        <v>78749734</v>
      </c>
      <c r="D65" s="10114">
        <v>94220233</v>
      </c>
      <c r="E65" s="10115">
        <f t="shared" si="0"/>
        <v>15470499</v>
      </c>
      <c r="F65" s="10116">
        <f t="shared" si="1"/>
        <v>0.19645144452170468</v>
      </c>
    </row>
    <row r="66" spans="1:6" x14ac:dyDescent="0.3">
      <c r="A66" s="10117" t="s">
        <v>101</v>
      </c>
      <c r="B66" s="10118" t="s">
        <v>102</v>
      </c>
      <c r="C66" s="10119">
        <v>0</v>
      </c>
      <c r="D66" s="10120">
        <v>0</v>
      </c>
      <c r="E66" s="10121">
        <f t="shared" si="0"/>
        <v>0</v>
      </c>
      <c r="F66" s="10122">
        <f t="shared" si="1"/>
        <v>0</v>
      </c>
    </row>
    <row r="67" spans="1:6" x14ac:dyDescent="0.3">
      <c r="A67" s="10123" t="s">
        <v>103</v>
      </c>
      <c r="B67" s="10124" t="s">
        <v>104</v>
      </c>
      <c r="C67" s="10125">
        <v>545091</v>
      </c>
      <c r="D67" s="10126">
        <v>933746</v>
      </c>
      <c r="E67" s="10127">
        <f t="shared" si="0"/>
        <v>388655</v>
      </c>
      <c r="F67" s="10128">
        <f t="shared" si="1"/>
        <v>0.71300938742338438</v>
      </c>
    </row>
    <row r="68" spans="1:6" x14ac:dyDescent="0.3">
      <c r="A68" s="10129" t="s">
        <v>105</v>
      </c>
      <c r="B68" s="10130" t="s">
        <v>106</v>
      </c>
      <c r="C68" s="10131">
        <v>2164582</v>
      </c>
      <c r="D68" s="10132">
        <v>2142788</v>
      </c>
      <c r="E68" s="10133">
        <f t="shared" si="0"/>
        <v>-21794</v>
      </c>
      <c r="F68" s="10134">
        <f t="shared" si="1"/>
        <v>-1.0068456635045473E-2</v>
      </c>
    </row>
    <row r="69" spans="1:6" x14ac:dyDescent="0.3">
      <c r="A69" s="10135" t="s">
        <v>107</v>
      </c>
      <c r="B69" s="10136" t="s">
        <v>108</v>
      </c>
      <c r="C69" s="10137">
        <v>1921986</v>
      </c>
      <c r="D69" s="10138">
        <v>3886598</v>
      </c>
      <c r="E69" s="10139">
        <f t="shared" si="0"/>
        <v>1964612</v>
      </c>
      <c r="F69" s="10140">
        <f t="shared" si="1"/>
        <v>1.0221781011932449</v>
      </c>
    </row>
    <row r="70" spans="1:6" x14ac:dyDescent="0.3">
      <c r="A70" s="10141" t="s">
        <v>109</v>
      </c>
      <c r="B70" s="10142" t="s">
        <v>110</v>
      </c>
      <c r="C70" s="10143">
        <v>298932</v>
      </c>
      <c r="D70" s="10144">
        <v>318158</v>
      </c>
      <c r="E70" s="10145">
        <f t="shared" si="0"/>
        <v>19226</v>
      </c>
      <c r="F70" s="10146">
        <f t="shared" si="1"/>
        <v>6.4315630310572303E-2</v>
      </c>
    </row>
    <row r="71" spans="1:6" x14ac:dyDescent="0.3">
      <c r="A71" s="10147" t="s">
        <v>111</v>
      </c>
      <c r="B71" s="10148" t="s">
        <v>112</v>
      </c>
      <c r="C71" s="10149">
        <v>238496</v>
      </c>
      <c r="D71" s="10150">
        <v>182936</v>
      </c>
      <c r="E71" s="10151">
        <f t="shared" si="0"/>
        <v>-55560</v>
      </c>
      <c r="F71" s="10152">
        <f t="shared" si="1"/>
        <v>-0.23295988192674091</v>
      </c>
    </row>
    <row r="72" spans="1:6" x14ac:dyDescent="0.3">
      <c r="A72" s="10153" t="s">
        <v>113</v>
      </c>
      <c r="B72" s="10154" t="s">
        <v>114</v>
      </c>
      <c r="C72" s="10155">
        <v>1176080</v>
      </c>
      <c r="D72" s="10156">
        <v>1078950</v>
      </c>
      <c r="E72" s="10157">
        <f t="shared" si="0"/>
        <v>-97130</v>
      </c>
      <c r="F72" s="10158">
        <f t="shared" si="1"/>
        <v>-8.25879191891708E-2</v>
      </c>
    </row>
    <row r="73" spans="1:6" x14ac:dyDescent="0.3">
      <c r="A73" s="10159" t="s">
        <v>115</v>
      </c>
      <c r="B73" s="10160" t="s">
        <v>116</v>
      </c>
      <c r="C73" s="10161">
        <v>4254673</v>
      </c>
      <c r="D73" s="10162">
        <v>4987467</v>
      </c>
      <c r="E73" s="10163">
        <f t="shared" si="0"/>
        <v>732794</v>
      </c>
      <c r="F73" s="10164">
        <f t="shared" si="1"/>
        <v>0.17223274268081237</v>
      </c>
    </row>
    <row r="74" spans="1:6" x14ac:dyDescent="0.3">
      <c r="A74" s="10165" t="s">
        <v>117</v>
      </c>
      <c r="B74" s="10166" t="s">
        <v>118</v>
      </c>
      <c r="C74" s="10167">
        <v>300415</v>
      </c>
      <c r="D74" s="10168">
        <v>470576</v>
      </c>
      <c r="E74" s="10169">
        <f t="shared" si="0"/>
        <v>170161</v>
      </c>
      <c r="F74" s="10170">
        <f t="shared" si="1"/>
        <v>0.56641978596275155</v>
      </c>
    </row>
    <row r="75" spans="1:6" x14ac:dyDescent="0.3">
      <c r="A75" s="10171" t="s">
        <v>119</v>
      </c>
      <c r="B75" s="10172" t="s">
        <v>120</v>
      </c>
      <c r="C75" s="10173">
        <v>5910445</v>
      </c>
      <c r="D75" s="10174">
        <v>4984627</v>
      </c>
      <c r="E75" s="10175">
        <f t="shared" si="0"/>
        <v>-925818</v>
      </c>
      <c r="F75" s="10176">
        <f t="shared" si="1"/>
        <v>-0.15664099742066798</v>
      </c>
    </row>
    <row r="76" spans="1:6" x14ac:dyDescent="0.3">
      <c r="A76" s="10177" t="s">
        <v>121</v>
      </c>
      <c r="B76" s="10178" t="s">
        <v>122</v>
      </c>
      <c r="C76" s="10179">
        <v>3676540</v>
      </c>
      <c r="D76" s="10180">
        <v>3936251</v>
      </c>
      <c r="E76" s="10181">
        <f t="shared" si="0"/>
        <v>259711</v>
      </c>
      <c r="F76" s="10182">
        <f t="shared" si="1"/>
        <v>7.0640058315699E-2</v>
      </c>
    </row>
    <row r="77" spans="1:6" x14ac:dyDescent="0.3">
      <c r="A77" s="10183" t="s">
        <v>123</v>
      </c>
      <c r="B77" s="10184" t="s">
        <v>124</v>
      </c>
      <c r="C77" s="10185">
        <v>5210923</v>
      </c>
      <c r="D77" s="10186">
        <v>4338990</v>
      </c>
      <c r="E77" s="10187">
        <f t="shared" si="0"/>
        <v>-871933</v>
      </c>
      <c r="F77" s="10188">
        <f t="shared" si="1"/>
        <v>-0.167327937872043</v>
      </c>
    </row>
    <row r="78" spans="1:6" x14ac:dyDescent="0.3">
      <c r="A78" s="10189"/>
      <c r="B78" s="10190" t="s">
        <v>125</v>
      </c>
      <c r="C78" s="10191">
        <f>SUM(C38:C77)</f>
        <v>132757777</v>
      </c>
      <c r="D78" s="10192">
        <f>SUM(D38:D77)</f>
        <v>153846223</v>
      </c>
      <c r="E78" s="10193">
        <f t="shared" si="0"/>
        <v>21088446</v>
      </c>
      <c r="F78" s="10194">
        <f t="shared" si="1"/>
        <v>0.15884904430118621</v>
      </c>
    </row>
    <row r="80" spans="1:6" x14ac:dyDescent="0.3">
      <c r="A80" s="10195"/>
      <c r="B80" s="10196" t="s">
        <v>126</v>
      </c>
      <c r="C80" s="10197">
        <f>C14+C21+C26+C32+C35+C78</f>
        <v>343018320</v>
      </c>
      <c r="D80" s="10198">
        <f>D14+D21+D26+D32+D35+D78</f>
        <v>371222759</v>
      </c>
      <c r="E80" s="10199">
        <f>D80 - C80</f>
        <v>28204439</v>
      </c>
      <c r="F80" s="10200">
        <f>IF(C80 = 0, 0, E80 / C80)</f>
        <v>8.2224293442985791E-2</v>
      </c>
    </row>
  </sheetData>
  <mergeCells count="5">
    <mergeCell ref="A1:F1"/>
    <mergeCell ref="A2:F2"/>
    <mergeCell ref="A3:F3"/>
    <mergeCell ref="A4:F4"/>
    <mergeCell ref="A5:F5"/>
  </mergeCells>
  <pageMargins left="0.7" right="0.7" top="0.75" bottom="0.75" header="0.3" footer="0.3"/>
  <pageSetup fitToHeight="999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F80"/>
  <sheetViews>
    <sheetView workbookViewId="0"/>
  </sheetViews>
  <sheetFormatPr defaultRowHeight="14.4" x14ac:dyDescent="0.3"/>
  <cols>
    <col min="1" max="1" width="5" customWidth="1" collapsed="1"/>
    <col min="2" max="2" width="50" customWidth="1" collapsed="1"/>
    <col min="3" max="6" width="16" customWidth="1" collapsed="1"/>
  </cols>
  <sheetData>
    <row r="1" spans="1:6" x14ac:dyDescent="0.3">
      <c r="A1" s="11528" t="s">
        <v>151</v>
      </c>
      <c r="B1" s="11426"/>
      <c r="C1" s="11426"/>
      <c r="D1" s="11426"/>
      <c r="E1" s="11426"/>
      <c r="F1" s="11427"/>
    </row>
    <row r="2" spans="1:6" x14ac:dyDescent="0.3">
      <c r="A2" s="11529" t="s">
        <v>1</v>
      </c>
      <c r="B2" s="11426"/>
      <c r="C2" s="11426"/>
      <c r="D2" s="11426"/>
      <c r="E2" s="11426"/>
      <c r="F2" s="11427"/>
    </row>
    <row r="3" spans="1:6" x14ac:dyDescent="0.3">
      <c r="A3" s="11530" t="s">
        <v>2</v>
      </c>
      <c r="B3" s="11426"/>
      <c r="C3" s="11426"/>
      <c r="D3" s="11426"/>
      <c r="E3" s="11426"/>
      <c r="F3" s="11427"/>
    </row>
    <row r="4" spans="1:6" x14ac:dyDescent="0.3">
      <c r="A4" s="11531" t="s">
        <v>3</v>
      </c>
      <c r="B4" s="11426"/>
      <c r="C4" s="11426"/>
      <c r="D4" s="11426"/>
      <c r="E4" s="11426"/>
      <c r="F4" s="11427"/>
    </row>
    <row r="5" spans="1:6" x14ac:dyDescent="0.3">
      <c r="A5" s="11431"/>
      <c r="B5" s="11426"/>
      <c r="C5" s="11426"/>
      <c r="D5" s="11426"/>
      <c r="E5" s="11426"/>
      <c r="F5" s="11427"/>
    </row>
    <row r="6" spans="1:6" x14ac:dyDescent="0.3">
      <c r="A6" s="10201" t="s">
        <v>4</v>
      </c>
      <c r="B6" s="10202" t="s">
        <v>5</v>
      </c>
      <c r="C6" s="10203" t="s">
        <v>6</v>
      </c>
      <c r="D6" s="10204" t="s">
        <v>7</v>
      </c>
      <c r="E6" s="10205" t="s">
        <v>8</v>
      </c>
      <c r="F6" s="10206" t="s">
        <v>9</v>
      </c>
    </row>
    <row r="7" spans="1:6" ht="28.8" x14ac:dyDescent="0.3">
      <c r="A7" s="10207" t="s">
        <v>10</v>
      </c>
      <c r="B7" s="10208" t="s">
        <v>11</v>
      </c>
      <c r="C7" s="10209" t="s">
        <v>12</v>
      </c>
      <c r="D7" s="10210" t="s">
        <v>13</v>
      </c>
      <c r="E7" s="10211" t="s">
        <v>14</v>
      </c>
      <c r="F7" s="10212" t="s">
        <v>15</v>
      </c>
    </row>
    <row r="9" spans="1:6" x14ac:dyDescent="0.3">
      <c r="A9" s="10213" t="s">
        <v>16</v>
      </c>
      <c r="B9" s="10214" t="s">
        <v>17</v>
      </c>
      <c r="C9" s="10215"/>
      <c r="D9" s="10216"/>
      <c r="E9" s="10217"/>
      <c r="F9" s="10218"/>
    </row>
    <row r="10" spans="1:6" x14ac:dyDescent="0.3">
      <c r="A10" s="10219" t="s">
        <v>18</v>
      </c>
      <c r="B10" s="10220" t="s">
        <v>19</v>
      </c>
      <c r="C10" s="10221">
        <v>13676594</v>
      </c>
      <c r="D10" s="10222">
        <v>13837816</v>
      </c>
      <c r="E10" s="10223">
        <f>D10-C10</f>
        <v>161222</v>
      </c>
      <c r="F10" s="10224">
        <f>IF(C10 = 0, 0, E10 / C10)</f>
        <v>1.1788168896437226E-2</v>
      </c>
    </row>
    <row r="11" spans="1:6" x14ac:dyDescent="0.3">
      <c r="A11" s="10225" t="s">
        <v>20</v>
      </c>
      <c r="B11" s="10226" t="s">
        <v>21</v>
      </c>
      <c r="C11" s="10227">
        <v>3199148</v>
      </c>
      <c r="D11" s="10228">
        <v>4131679</v>
      </c>
      <c r="E11" s="10229">
        <f>D11 - C11</f>
        <v>932531</v>
      </c>
      <c r="F11" s="10230">
        <f>IF(C11 = 0, 0, E11 / C11)</f>
        <v>0.2914935476570637</v>
      </c>
    </row>
    <row r="12" spans="1:6" x14ac:dyDescent="0.3">
      <c r="A12" s="10231" t="s">
        <v>22</v>
      </c>
      <c r="B12" s="10232" t="s">
        <v>23</v>
      </c>
      <c r="C12" s="10233">
        <v>11573883</v>
      </c>
      <c r="D12" s="10234">
        <v>10706360</v>
      </c>
      <c r="E12" s="10235">
        <f>D12 - C12</f>
        <v>-867523</v>
      </c>
      <c r="F12" s="10236">
        <f>IF(C12 = 0, 0, E12 / C12)</f>
        <v>-7.4955224620812222E-2</v>
      </c>
    </row>
    <row r="13" spans="1:6" x14ac:dyDescent="0.3">
      <c r="A13" s="10237" t="s">
        <v>24</v>
      </c>
      <c r="B13" s="10238" t="s">
        <v>25</v>
      </c>
      <c r="C13" s="10239">
        <v>8341895</v>
      </c>
      <c r="D13" s="10240">
        <v>9897086</v>
      </c>
      <c r="E13" s="10241">
        <f>D13 - C13</f>
        <v>1555191</v>
      </c>
      <c r="F13" s="10242">
        <f>IF(C13 = 0, 0, E13 / C13)</f>
        <v>0.18643138039977727</v>
      </c>
    </row>
    <row r="14" spans="1:6" x14ac:dyDescent="0.3">
      <c r="A14" s="10243"/>
      <c r="B14" s="10244" t="s">
        <v>26</v>
      </c>
      <c r="C14" s="10245">
        <f>SUM(C10:C13)</f>
        <v>36791520</v>
      </c>
      <c r="D14" s="10246">
        <f>SUM(D10:D13)</f>
        <v>38572941</v>
      </c>
      <c r="E14" s="10247">
        <f>D14 - C14</f>
        <v>1781421</v>
      </c>
      <c r="F14" s="10248">
        <f>IF(C14 = 0, 0, E14 / C14)</f>
        <v>4.8419336847186523E-2</v>
      </c>
    </row>
    <row r="16" spans="1:6" x14ac:dyDescent="0.3">
      <c r="A16" s="10249" t="s">
        <v>27</v>
      </c>
      <c r="B16" s="10250" t="s">
        <v>28</v>
      </c>
      <c r="C16" s="10251"/>
      <c r="D16" s="10252"/>
      <c r="E16" s="10253"/>
      <c r="F16" s="10254"/>
    </row>
    <row r="17" spans="1:6" x14ac:dyDescent="0.3">
      <c r="A17" s="10255" t="s">
        <v>18</v>
      </c>
      <c r="B17" s="10256" t="s">
        <v>29</v>
      </c>
      <c r="C17" s="10257">
        <v>2391342</v>
      </c>
      <c r="D17" s="10258">
        <v>3813188</v>
      </c>
      <c r="E17" s="10259">
        <f>D17 - C17</f>
        <v>1421846</v>
      </c>
      <c r="F17" s="10260">
        <f>IF(C17 = 0, 0, E17 / C17)</f>
        <v>0.59458078350984511</v>
      </c>
    </row>
    <row r="18" spans="1:6" x14ac:dyDescent="0.3">
      <c r="A18" s="10261" t="s">
        <v>20</v>
      </c>
      <c r="B18" s="10262" t="s">
        <v>30</v>
      </c>
      <c r="C18" s="10263">
        <v>451646</v>
      </c>
      <c r="D18" s="10264">
        <v>1059219</v>
      </c>
      <c r="E18" s="10265">
        <f>D18 - C18</f>
        <v>607573</v>
      </c>
      <c r="F18" s="10266">
        <f>IF(C18 = 0, 0, E18 / C18)</f>
        <v>1.3452416272921712</v>
      </c>
    </row>
    <row r="19" spans="1:6" x14ac:dyDescent="0.3">
      <c r="A19" s="10267" t="s">
        <v>22</v>
      </c>
      <c r="B19" s="10268" t="s">
        <v>31</v>
      </c>
      <c r="C19" s="10269">
        <v>1997933</v>
      </c>
      <c r="D19" s="10270">
        <v>2965813</v>
      </c>
      <c r="E19" s="10271">
        <f>D19 - C19</f>
        <v>967880</v>
      </c>
      <c r="F19" s="10272">
        <f>IF(C19 = 0, 0, E19 / C19)</f>
        <v>0.48444066943185782</v>
      </c>
    </row>
    <row r="20" spans="1:6" x14ac:dyDescent="0.3">
      <c r="A20" s="10273" t="s">
        <v>24</v>
      </c>
      <c r="B20" s="10274" t="s">
        <v>32</v>
      </c>
      <c r="C20" s="10275">
        <v>1475773</v>
      </c>
      <c r="D20" s="10276">
        <v>2753968</v>
      </c>
      <c r="E20" s="10277">
        <f>D20 - C20</f>
        <v>1278195</v>
      </c>
      <c r="F20" s="10278">
        <f>IF(C20 = 0, 0, E20 / C20)</f>
        <v>0.8661189762924244</v>
      </c>
    </row>
    <row r="21" spans="1:6" x14ac:dyDescent="0.3">
      <c r="A21" s="10279"/>
      <c r="B21" s="10280" t="s">
        <v>33</v>
      </c>
      <c r="C21" s="10281">
        <f>SUM(C17:C20)</f>
        <v>6316694</v>
      </c>
      <c r="D21" s="10282">
        <f>SUM(D17:D20)</f>
        <v>10592188</v>
      </c>
      <c r="E21" s="10283">
        <f>D21 - C21</f>
        <v>4275494</v>
      </c>
      <c r="F21" s="10284">
        <f>IF(C21 = 0, 0, E21 / C21)</f>
        <v>0.67685627956649475</v>
      </c>
    </row>
    <row r="23" spans="1:6" x14ac:dyDescent="0.3">
      <c r="A23" s="10285" t="s">
        <v>34</v>
      </c>
      <c r="B23" s="10286" t="s">
        <v>35</v>
      </c>
      <c r="C23" s="10287"/>
      <c r="D23" s="10288"/>
      <c r="E23" s="10289"/>
      <c r="F23" s="10290"/>
    </row>
    <row r="24" spans="1:6" x14ac:dyDescent="0.3">
      <c r="A24" s="10291" t="s">
        <v>18</v>
      </c>
      <c r="B24" s="10292" t="s">
        <v>36</v>
      </c>
      <c r="C24" s="10293">
        <v>8883197</v>
      </c>
      <c r="D24" s="10294">
        <v>8657705</v>
      </c>
      <c r="E24" s="10295">
        <f>D24 - C24</f>
        <v>-225492</v>
      </c>
      <c r="F24" s="10296">
        <f>IF(C24 = 0, 0, E24 / C24)</f>
        <v>-2.5384104393947358E-2</v>
      </c>
    </row>
    <row r="25" spans="1:6" x14ac:dyDescent="0.3">
      <c r="A25" s="10297" t="s">
        <v>20</v>
      </c>
      <c r="B25" s="10298" t="s">
        <v>37</v>
      </c>
      <c r="C25" s="10299">
        <v>9462845</v>
      </c>
      <c r="D25" s="10300">
        <v>10167840</v>
      </c>
      <c r="E25" s="10301">
        <f>D25 - C25</f>
        <v>704995</v>
      </c>
      <c r="F25" s="10302">
        <f>IF(C25 = 0, 0, E25 / C25)</f>
        <v>7.4501378813665448E-2</v>
      </c>
    </row>
    <row r="26" spans="1:6" x14ac:dyDescent="0.3">
      <c r="A26" s="10303"/>
      <c r="B26" s="10304" t="s">
        <v>38</v>
      </c>
      <c r="C26" s="10305">
        <f>SUM(C24:C25)</f>
        <v>18346042</v>
      </c>
      <c r="D26" s="10306">
        <f>SUM(D24:D25)</f>
        <v>18825545</v>
      </c>
      <c r="E26" s="10307">
        <f>D26 - C26</f>
        <v>479503</v>
      </c>
      <c r="F26" s="10308">
        <f>IF(C26 = 0, 0, E26 / C26)</f>
        <v>2.6136591205885171E-2</v>
      </c>
    </row>
    <row r="28" spans="1:6" x14ac:dyDescent="0.3">
      <c r="A28" s="10309" t="s">
        <v>39</v>
      </c>
      <c r="B28" s="10310" t="s">
        <v>40</v>
      </c>
      <c r="C28" s="10311"/>
      <c r="D28" s="10312"/>
      <c r="E28" s="10313"/>
      <c r="F28" s="10314"/>
    </row>
    <row r="29" spans="1:6" x14ac:dyDescent="0.3">
      <c r="A29" s="10315" t="s">
        <v>18</v>
      </c>
      <c r="B29" s="10316" t="s">
        <v>41</v>
      </c>
      <c r="C29" s="10317">
        <v>1902143</v>
      </c>
      <c r="D29" s="10318">
        <v>2047832</v>
      </c>
      <c r="E29" s="10319">
        <f>D29 - C29</f>
        <v>145689</v>
      </c>
      <c r="F29" s="10320">
        <f>IF(C29 = 0, 0, E29 / C29)</f>
        <v>7.6592033301386905E-2</v>
      </c>
    </row>
    <row r="30" spans="1:6" x14ac:dyDescent="0.3">
      <c r="A30" s="10321" t="s">
        <v>20</v>
      </c>
      <c r="B30" s="10322" t="s">
        <v>42</v>
      </c>
      <c r="C30" s="10323">
        <v>1531927</v>
      </c>
      <c r="D30" s="10324">
        <v>1693130</v>
      </c>
      <c r="E30" s="10325">
        <f>D30 - C30</f>
        <v>161203</v>
      </c>
      <c r="F30" s="10326">
        <f>IF(C30 = 0, 0, E30 / C30)</f>
        <v>0.10522890451046296</v>
      </c>
    </row>
    <row r="31" spans="1:6" x14ac:dyDescent="0.3">
      <c r="A31" s="10327" t="s">
        <v>22</v>
      </c>
      <c r="B31" s="10328" t="s">
        <v>43</v>
      </c>
      <c r="C31" s="10329">
        <v>15542</v>
      </c>
      <c r="D31" s="10330">
        <v>17121</v>
      </c>
      <c r="E31" s="10331">
        <f>D31 - C31</f>
        <v>1579</v>
      </c>
      <c r="F31" s="10332">
        <f>IF(C31 = 0, 0, E31 / C31)</f>
        <v>0.10159567623214516</v>
      </c>
    </row>
    <row r="32" spans="1:6" x14ac:dyDescent="0.3">
      <c r="A32" s="10333"/>
      <c r="B32" s="10334" t="s">
        <v>44</v>
      </c>
      <c r="C32" s="10335">
        <f>SUM(C29:C31)</f>
        <v>3449612</v>
      </c>
      <c r="D32" s="10336">
        <f>SUM(D29:D31)</f>
        <v>3758083</v>
      </c>
      <c r="E32" s="10337">
        <f>D32 - C32</f>
        <v>308471</v>
      </c>
      <c r="F32" s="10338">
        <f>IF(C32 = 0, 0, E32 / C32)</f>
        <v>8.9421940786384088E-2</v>
      </c>
    </row>
    <row r="34" spans="1:6" x14ac:dyDescent="0.3">
      <c r="A34" s="10339" t="s">
        <v>45</v>
      </c>
      <c r="B34" s="10340" t="s">
        <v>46</v>
      </c>
      <c r="C34" s="10341"/>
      <c r="D34" s="10342"/>
      <c r="E34" s="10343"/>
      <c r="F34" s="10344"/>
    </row>
    <row r="35" spans="1:6" x14ac:dyDescent="0.3">
      <c r="A35" s="10345" t="s">
        <v>18</v>
      </c>
      <c r="B35" s="10346" t="s">
        <v>46</v>
      </c>
      <c r="C35" s="10347">
        <v>1510327</v>
      </c>
      <c r="D35" s="10348">
        <v>1289743</v>
      </c>
      <c r="E35" s="10349">
        <f>D35 - C35</f>
        <v>-220584</v>
      </c>
      <c r="F35" s="10350">
        <f>IF(C35 = 0, 0, E35 / C35)</f>
        <v>-0.14605049105259987</v>
      </c>
    </row>
    <row r="37" spans="1:6" x14ac:dyDescent="0.3">
      <c r="A37" s="10351" t="s">
        <v>47</v>
      </c>
      <c r="B37" s="10352" t="s">
        <v>48</v>
      </c>
      <c r="C37" s="10353"/>
      <c r="D37" s="10354"/>
      <c r="E37" s="10355"/>
      <c r="F37" s="10356"/>
    </row>
    <row r="38" spans="1:6" x14ac:dyDescent="0.3">
      <c r="A38" s="10357" t="s">
        <v>18</v>
      </c>
      <c r="B38" s="10358" t="s">
        <v>49</v>
      </c>
      <c r="C38" s="10359">
        <v>2074095</v>
      </c>
      <c r="D38" s="10360">
        <v>2124594</v>
      </c>
      <c r="E38" s="10361">
        <f t="shared" ref="E38:E78" si="0">D38 - C38</f>
        <v>50499</v>
      </c>
      <c r="F38" s="10362">
        <f t="shared" ref="F38:F78" si="1">IF(C38 = 0, 0, E38 / C38)</f>
        <v>2.4347486494109481E-2</v>
      </c>
    </row>
    <row r="39" spans="1:6" x14ac:dyDescent="0.3">
      <c r="A39" s="10363" t="s">
        <v>20</v>
      </c>
      <c r="B39" s="10364" t="s">
        <v>50</v>
      </c>
      <c r="C39" s="10365">
        <v>3730972</v>
      </c>
      <c r="D39" s="10366">
        <v>3459107</v>
      </c>
      <c r="E39" s="10367">
        <f t="shared" si="0"/>
        <v>-271865</v>
      </c>
      <c r="F39" s="10368">
        <f t="shared" si="1"/>
        <v>-7.2867070564989506E-2</v>
      </c>
    </row>
    <row r="40" spans="1:6" x14ac:dyDescent="0.3">
      <c r="A40" s="10369" t="s">
        <v>22</v>
      </c>
      <c r="B40" s="10370" t="s">
        <v>51</v>
      </c>
      <c r="C40" s="10371">
        <v>790885</v>
      </c>
      <c r="D40" s="10372">
        <v>843754</v>
      </c>
      <c r="E40" s="10373">
        <f t="shared" si="0"/>
        <v>52869</v>
      </c>
      <c r="F40" s="10374">
        <f t="shared" si="1"/>
        <v>6.6847898240578588E-2</v>
      </c>
    </row>
    <row r="41" spans="1:6" x14ac:dyDescent="0.3">
      <c r="A41" s="10375" t="s">
        <v>24</v>
      </c>
      <c r="B41" s="10376" t="s">
        <v>52</v>
      </c>
      <c r="C41" s="10377">
        <v>336523</v>
      </c>
      <c r="D41" s="10378">
        <v>341175</v>
      </c>
      <c r="E41" s="10379">
        <f t="shared" si="0"/>
        <v>4652</v>
      </c>
      <c r="F41" s="10380">
        <f t="shared" si="1"/>
        <v>1.3823720815516324E-2</v>
      </c>
    </row>
    <row r="42" spans="1:6" x14ac:dyDescent="0.3">
      <c r="A42" s="10381" t="s">
        <v>53</v>
      </c>
      <c r="B42" s="10382" t="s">
        <v>54</v>
      </c>
      <c r="C42" s="10383">
        <v>70281</v>
      </c>
      <c r="D42" s="10384">
        <v>32869</v>
      </c>
      <c r="E42" s="10385">
        <f t="shared" si="0"/>
        <v>-37412</v>
      </c>
      <c r="F42" s="10386">
        <f t="shared" si="1"/>
        <v>-0.53232025725302712</v>
      </c>
    </row>
    <row r="43" spans="1:6" x14ac:dyDescent="0.3">
      <c r="A43" s="10387" t="s">
        <v>55</v>
      </c>
      <c r="B43" s="10388" t="s">
        <v>56</v>
      </c>
      <c r="C43" s="10389">
        <v>592467</v>
      </c>
      <c r="D43" s="10390">
        <v>452218</v>
      </c>
      <c r="E43" s="10391">
        <f t="shared" si="0"/>
        <v>-140249</v>
      </c>
      <c r="F43" s="10392">
        <f t="shared" si="1"/>
        <v>-0.23672035742075087</v>
      </c>
    </row>
    <row r="44" spans="1:6" x14ac:dyDescent="0.3">
      <c r="A44" s="10393" t="s">
        <v>57</v>
      </c>
      <c r="B44" s="10394" t="s">
        <v>58</v>
      </c>
      <c r="C44" s="10395">
        <v>12363</v>
      </c>
      <c r="D44" s="10396">
        <v>0</v>
      </c>
      <c r="E44" s="10397">
        <f t="shared" si="0"/>
        <v>-12363</v>
      </c>
      <c r="F44" s="10398">
        <f t="shared" si="1"/>
        <v>-1</v>
      </c>
    </row>
    <row r="45" spans="1:6" x14ac:dyDescent="0.3">
      <c r="A45" s="10399" t="s">
        <v>59</v>
      </c>
      <c r="B45" s="10400" t="s">
        <v>60</v>
      </c>
      <c r="C45" s="10401">
        <v>679740</v>
      </c>
      <c r="D45" s="10402">
        <v>754092</v>
      </c>
      <c r="E45" s="10403">
        <f t="shared" si="0"/>
        <v>74352</v>
      </c>
      <c r="F45" s="10404">
        <f t="shared" si="1"/>
        <v>0.10938299938211669</v>
      </c>
    </row>
    <row r="46" spans="1:6" x14ac:dyDescent="0.3">
      <c r="A46" s="10405" t="s">
        <v>61</v>
      </c>
      <c r="B46" s="10406" t="s">
        <v>62</v>
      </c>
      <c r="C46" s="10407">
        <v>47267</v>
      </c>
      <c r="D46" s="10408">
        <v>37246</v>
      </c>
      <c r="E46" s="10409">
        <f t="shared" si="0"/>
        <v>-10021</v>
      </c>
      <c r="F46" s="10410">
        <f t="shared" si="1"/>
        <v>-0.21200837793809635</v>
      </c>
    </row>
    <row r="47" spans="1:6" x14ac:dyDescent="0.3">
      <c r="A47" s="10411" t="s">
        <v>63</v>
      </c>
      <c r="B47" s="10412" t="s">
        <v>64</v>
      </c>
      <c r="C47" s="10413">
        <v>17074</v>
      </c>
      <c r="D47" s="10414">
        <v>18479</v>
      </c>
      <c r="E47" s="10415">
        <f t="shared" si="0"/>
        <v>1405</v>
      </c>
      <c r="F47" s="10416">
        <f t="shared" si="1"/>
        <v>8.2288860255359031E-2</v>
      </c>
    </row>
    <row r="48" spans="1:6" x14ac:dyDescent="0.3">
      <c r="A48" s="10417" t="s">
        <v>65</v>
      </c>
      <c r="B48" s="10418" t="s">
        <v>66</v>
      </c>
      <c r="C48" s="10419">
        <v>507692</v>
      </c>
      <c r="D48" s="10420">
        <v>645748</v>
      </c>
      <c r="E48" s="10421">
        <f t="shared" si="0"/>
        <v>138056</v>
      </c>
      <c r="F48" s="10422">
        <f t="shared" si="1"/>
        <v>0.27192864965372704</v>
      </c>
    </row>
    <row r="49" spans="1:6" x14ac:dyDescent="0.3">
      <c r="A49" s="10423" t="s">
        <v>67</v>
      </c>
      <c r="B49" s="10424" t="s">
        <v>68</v>
      </c>
      <c r="C49" s="10425">
        <v>0</v>
      </c>
      <c r="D49" s="10426">
        <v>0</v>
      </c>
      <c r="E49" s="10427">
        <f t="shared" si="0"/>
        <v>0</v>
      </c>
      <c r="F49" s="10428">
        <f t="shared" si="1"/>
        <v>0</v>
      </c>
    </row>
    <row r="50" spans="1:6" x14ac:dyDescent="0.3">
      <c r="A50" s="10429" t="s">
        <v>69</v>
      </c>
      <c r="B50" s="10430" t="s">
        <v>70</v>
      </c>
      <c r="C50" s="10431">
        <v>3438</v>
      </c>
      <c r="D50" s="10432">
        <v>3407</v>
      </c>
      <c r="E50" s="10433">
        <f t="shared" si="0"/>
        <v>-31</v>
      </c>
      <c r="F50" s="10434">
        <f t="shared" si="1"/>
        <v>-9.0168702734147767E-3</v>
      </c>
    </row>
    <row r="51" spans="1:6" x14ac:dyDescent="0.3">
      <c r="A51" s="10435" t="s">
        <v>71</v>
      </c>
      <c r="B51" s="10436" t="s">
        <v>72</v>
      </c>
      <c r="C51" s="10437">
        <v>39219</v>
      </c>
      <c r="D51" s="10438">
        <v>48390</v>
      </c>
      <c r="E51" s="10439">
        <f t="shared" si="0"/>
        <v>9171</v>
      </c>
      <c r="F51" s="10440">
        <f t="shared" si="1"/>
        <v>0.23384074045743133</v>
      </c>
    </row>
    <row r="52" spans="1:6" x14ac:dyDescent="0.3">
      <c r="A52" s="10441" t="s">
        <v>73</v>
      </c>
      <c r="B52" s="10442" t="s">
        <v>74</v>
      </c>
      <c r="C52" s="10443">
        <v>145456</v>
      </c>
      <c r="D52" s="10444">
        <v>149554</v>
      </c>
      <c r="E52" s="10445">
        <f t="shared" si="0"/>
        <v>4098</v>
      </c>
      <c r="F52" s="10446">
        <f t="shared" si="1"/>
        <v>2.8173468265317348E-2</v>
      </c>
    </row>
    <row r="53" spans="1:6" x14ac:dyDescent="0.3">
      <c r="A53" s="10447" t="s">
        <v>75</v>
      </c>
      <c r="B53" s="10448" t="s">
        <v>76</v>
      </c>
      <c r="C53" s="10449">
        <v>732728</v>
      </c>
      <c r="D53" s="10450">
        <v>784625</v>
      </c>
      <c r="E53" s="10451">
        <f t="shared" si="0"/>
        <v>51897</v>
      </c>
      <c r="F53" s="10452">
        <f t="shared" si="1"/>
        <v>7.0827100916028868E-2</v>
      </c>
    </row>
    <row r="54" spans="1:6" x14ac:dyDescent="0.3">
      <c r="A54" s="10453" t="s">
        <v>77</v>
      </c>
      <c r="B54" s="10454" t="s">
        <v>78</v>
      </c>
      <c r="C54" s="10455">
        <v>449784</v>
      </c>
      <c r="D54" s="10456">
        <v>347712</v>
      </c>
      <c r="E54" s="10457">
        <f t="shared" si="0"/>
        <v>-102072</v>
      </c>
      <c r="F54" s="10458">
        <f t="shared" si="1"/>
        <v>-0.22693559575262792</v>
      </c>
    </row>
    <row r="55" spans="1:6" x14ac:dyDescent="0.3">
      <c r="A55" s="10459" t="s">
        <v>79</v>
      </c>
      <c r="B55" s="10460" t="s">
        <v>80</v>
      </c>
      <c r="C55" s="10461">
        <v>2372578</v>
      </c>
      <c r="D55" s="10462">
        <v>2855123</v>
      </c>
      <c r="E55" s="10463">
        <f t="shared" si="0"/>
        <v>482545</v>
      </c>
      <c r="F55" s="10464">
        <f t="shared" si="1"/>
        <v>0.20338425122377432</v>
      </c>
    </row>
    <row r="56" spans="1:6" x14ac:dyDescent="0.3">
      <c r="A56" s="10465" t="s">
        <v>81</v>
      </c>
      <c r="B56" s="10466" t="s">
        <v>82</v>
      </c>
      <c r="C56" s="10467">
        <v>298614</v>
      </c>
      <c r="D56" s="10468">
        <v>288499</v>
      </c>
      <c r="E56" s="10469">
        <f t="shared" si="0"/>
        <v>-10115</v>
      </c>
      <c r="F56" s="10470">
        <f t="shared" si="1"/>
        <v>-3.387316066895725E-2</v>
      </c>
    </row>
    <row r="57" spans="1:6" x14ac:dyDescent="0.3">
      <c r="A57" s="10471" t="s">
        <v>83</v>
      </c>
      <c r="B57" s="10472" t="s">
        <v>84</v>
      </c>
      <c r="C57" s="10473">
        <v>26583</v>
      </c>
      <c r="D57" s="10474">
        <v>29707</v>
      </c>
      <c r="E57" s="10475">
        <f t="shared" si="0"/>
        <v>3124</v>
      </c>
      <c r="F57" s="10476">
        <f t="shared" si="1"/>
        <v>0.11751871496821277</v>
      </c>
    </row>
    <row r="58" spans="1:6" x14ac:dyDescent="0.3">
      <c r="A58" s="10477" t="s">
        <v>85</v>
      </c>
      <c r="B58" s="10478" t="s">
        <v>86</v>
      </c>
      <c r="C58" s="10479">
        <v>553</v>
      </c>
      <c r="D58" s="10480">
        <v>591</v>
      </c>
      <c r="E58" s="10481">
        <f t="shared" si="0"/>
        <v>38</v>
      </c>
      <c r="F58" s="10482">
        <f t="shared" si="1"/>
        <v>6.8716094032549732E-2</v>
      </c>
    </row>
    <row r="59" spans="1:6" x14ac:dyDescent="0.3">
      <c r="A59" s="10483" t="s">
        <v>87</v>
      </c>
      <c r="B59" s="10484" t="s">
        <v>88</v>
      </c>
      <c r="C59" s="10485">
        <v>404618</v>
      </c>
      <c r="D59" s="10486">
        <v>270057</v>
      </c>
      <c r="E59" s="10487">
        <f t="shared" si="0"/>
        <v>-134561</v>
      </c>
      <c r="F59" s="10488">
        <f t="shared" si="1"/>
        <v>-0.33256305947832276</v>
      </c>
    </row>
    <row r="60" spans="1:6" x14ac:dyDescent="0.3">
      <c r="A60" s="10489" t="s">
        <v>89</v>
      </c>
      <c r="B60" s="10490" t="s">
        <v>90</v>
      </c>
      <c r="C60" s="10491">
        <v>0</v>
      </c>
      <c r="D60" s="10492">
        <v>0</v>
      </c>
      <c r="E60" s="10493">
        <f t="shared" si="0"/>
        <v>0</v>
      </c>
      <c r="F60" s="10494">
        <f t="shared" si="1"/>
        <v>0</v>
      </c>
    </row>
    <row r="61" spans="1:6" x14ac:dyDescent="0.3">
      <c r="A61" s="10495" t="s">
        <v>91</v>
      </c>
      <c r="B61" s="10496" t="s">
        <v>92</v>
      </c>
      <c r="C61" s="10497">
        <v>238717</v>
      </c>
      <c r="D61" s="10498">
        <v>233535</v>
      </c>
      <c r="E61" s="10499">
        <f t="shared" si="0"/>
        <v>-5182</v>
      </c>
      <c r="F61" s="10500">
        <f t="shared" si="1"/>
        <v>-2.1707712479630693E-2</v>
      </c>
    </row>
    <row r="62" spans="1:6" x14ac:dyDescent="0.3">
      <c r="A62" s="10501" t="s">
        <v>93</v>
      </c>
      <c r="B62" s="10502" t="s">
        <v>94</v>
      </c>
      <c r="C62" s="10503">
        <v>10467</v>
      </c>
      <c r="D62" s="10504">
        <v>10790</v>
      </c>
      <c r="E62" s="10505">
        <f t="shared" si="0"/>
        <v>323</v>
      </c>
      <c r="F62" s="10506">
        <f t="shared" si="1"/>
        <v>3.0858889844272475E-2</v>
      </c>
    </row>
    <row r="63" spans="1:6" x14ac:dyDescent="0.3">
      <c r="A63" s="10507" t="s">
        <v>95</v>
      </c>
      <c r="B63" s="10508" t="s">
        <v>96</v>
      </c>
      <c r="C63" s="10509">
        <v>71888</v>
      </c>
      <c r="D63" s="10510">
        <v>72086</v>
      </c>
      <c r="E63" s="10511">
        <f t="shared" si="0"/>
        <v>198</v>
      </c>
      <c r="F63" s="10512">
        <f t="shared" si="1"/>
        <v>2.7542844424660582E-3</v>
      </c>
    </row>
    <row r="64" spans="1:6" x14ac:dyDescent="0.3">
      <c r="A64" s="10513" t="s">
        <v>97</v>
      </c>
      <c r="B64" s="10514" t="s">
        <v>98</v>
      </c>
      <c r="C64" s="10515">
        <v>174</v>
      </c>
      <c r="D64" s="10516">
        <v>895</v>
      </c>
      <c r="E64" s="10517">
        <f t="shared" si="0"/>
        <v>721</v>
      </c>
      <c r="F64" s="10518">
        <f t="shared" si="1"/>
        <v>4.1436781609195403</v>
      </c>
    </row>
    <row r="65" spans="1:6" x14ac:dyDescent="0.3">
      <c r="A65" s="10519" t="s">
        <v>99</v>
      </c>
      <c r="B65" s="10520" t="s">
        <v>100</v>
      </c>
      <c r="C65" s="10521">
        <v>20499092</v>
      </c>
      <c r="D65" s="10522">
        <v>24995420</v>
      </c>
      <c r="E65" s="10523">
        <f t="shared" si="0"/>
        <v>4496328</v>
      </c>
      <c r="F65" s="10524">
        <f t="shared" si="1"/>
        <v>0.21934278845131286</v>
      </c>
    </row>
    <row r="66" spans="1:6" x14ac:dyDescent="0.3">
      <c r="A66" s="10525" t="s">
        <v>101</v>
      </c>
      <c r="B66" s="10526" t="s">
        <v>102</v>
      </c>
      <c r="C66" s="10527">
        <v>0</v>
      </c>
      <c r="D66" s="10528">
        <v>0</v>
      </c>
      <c r="E66" s="10529">
        <f t="shared" si="0"/>
        <v>0</v>
      </c>
      <c r="F66" s="10530">
        <f t="shared" si="1"/>
        <v>0</v>
      </c>
    </row>
    <row r="67" spans="1:6" x14ac:dyDescent="0.3">
      <c r="A67" s="10531" t="s">
        <v>103</v>
      </c>
      <c r="B67" s="10532" t="s">
        <v>104</v>
      </c>
      <c r="C67" s="10533">
        <v>179560</v>
      </c>
      <c r="D67" s="10534">
        <v>377174</v>
      </c>
      <c r="E67" s="10535">
        <f t="shared" si="0"/>
        <v>197614</v>
      </c>
      <c r="F67" s="10536">
        <f t="shared" si="1"/>
        <v>1.1005457785698374</v>
      </c>
    </row>
    <row r="68" spans="1:6" x14ac:dyDescent="0.3">
      <c r="A68" s="10537" t="s">
        <v>105</v>
      </c>
      <c r="B68" s="10538" t="s">
        <v>106</v>
      </c>
      <c r="C68" s="10539">
        <v>588026</v>
      </c>
      <c r="D68" s="10540">
        <v>685733</v>
      </c>
      <c r="E68" s="10541">
        <f t="shared" si="0"/>
        <v>97707</v>
      </c>
      <c r="F68" s="10542">
        <f t="shared" si="1"/>
        <v>0.16616102009094835</v>
      </c>
    </row>
    <row r="69" spans="1:6" x14ac:dyDescent="0.3">
      <c r="A69" s="10543" t="s">
        <v>107</v>
      </c>
      <c r="B69" s="10544" t="s">
        <v>108</v>
      </c>
      <c r="C69" s="10545">
        <v>245362</v>
      </c>
      <c r="D69" s="10546">
        <v>774820</v>
      </c>
      <c r="E69" s="10547">
        <f t="shared" si="0"/>
        <v>529458</v>
      </c>
      <c r="F69" s="10548">
        <f t="shared" si="1"/>
        <v>2.157864706026198</v>
      </c>
    </row>
    <row r="70" spans="1:6" x14ac:dyDescent="0.3">
      <c r="A70" s="10549" t="s">
        <v>109</v>
      </c>
      <c r="B70" s="10550" t="s">
        <v>110</v>
      </c>
      <c r="C70" s="10551">
        <v>92883</v>
      </c>
      <c r="D70" s="10552">
        <v>80793</v>
      </c>
      <c r="E70" s="10553">
        <f t="shared" si="0"/>
        <v>-12090</v>
      </c>
      <c r="F70" s="10554">
        <f t="shared" si="1"/>
        <v>-0.13016375440069766</v>
      </c>
    </row>
    <row r="71" spans="1:6" x14ac:dyDescent="0.3">
      <c r="A71" s="10555" t="s">
        <v>111</v>
      </c>
      <c r="B71" s="10556" t="s">
        <v>112</v>
      </c>
      <c r="C71" s="10557">
        <v>127457</v>
      </c>
      <c r="D71" s="10558">
        <v>99900</v>
      </c>
      <c r="E71" s="10559">
        <f t="shared" si="0"/>
        <v>-27557</v>
      </c>
      <c r="F71" s="10560">
        <f t="shared" si="1"/>
        <v>-0.21620624995096385</v>
      </c>
    </row>
    <row r="72" spans="1:6" x14ac:dyDescent="0.3">
      <c r="A72" s="10561" t="s">
        <v>113</v>
      </c>
      <c r="B72" s="10562" t="s">
        <v>114</v>
      </c>
      <c r="C72" s="10563">
        <v>253021</v>
      </c>
      <c r="D72" s="10564">
        <v>268672</v>
      </c>
      <c r="E72" s="10565">
        <f t="shared" si="0"/>
        <v>15651</v>
      </c>
      <c r="F72" s="10566">
        <f t="shared" si="1"/>
        <v>6.1856525742922525E-2</v>
      </c>
    </row>
    <row r="73" spans="1:6" x14ac:dyDescent="0.3">
      <c r="A73" s="10567" t="s">
        <v>115</v>
      </c>
      <c r="B73" s="10568" t="s">
        <v>116</v>
      </c>
      <c r="C73" s="10569">
        <v>911744</v>
      </c>
      <c r="D73" s="10570">
        <v>1092299</v>
      </c>
      <c r="E73" s="10571">
        <f t="shared" si="0"/>
        <v>180555</v>
      </c>
      <c r="F73" s="10572">
        <f t="shared" si="1"/>
        <v>0.1980325617717254</v>
      </c>
    </row>
    <row r="74" spans="1:6" x14ac:dyDescent="0.3">
      <c r="A74" s="10573" t="s">
        <v>117</v>
      </c>
      <c r="B74" s="10574" t="s">
        <v>118</v>
      </c>
      <c r="C74" s="10575">
        <v>171441</v>
      </c>
      <c r="D74" s="10576">
        <v>175874</v>
      </c>
      <c r="E74" s="10577">
        <f t="shared" si="0"/>
        <v>4433</v>
      </c>
      <c r="F74" s="10578">
        <f t="shared" si="1"/>
        <v>2.5857292012995723E-2</v>
      </c>
    </row>
    <row r="75" spans="1:6" x14ac:dyDescent="0.3">
      <c r="A75" s="10579" t="s">
        <v>119</v>
      </c>
      <c r="B75" s="10580" t="s">
        <v>120</v>
      </c>
      <c r="C75" s="10581">
        <v>1245758</v>
      </c>
      <c r="D75" s="10582">
        <v>1040550</v>
      </c>
      <c r="E75" s="10583">
        <f t="shared" si="0"/>
        <v>-205208</v>
      </c>
      <c r="F75" s="10584">
        <f t="shared" si="1"/>
        <v>-0.16472541215870176</v>
      </c>
    </row>
    <row r="76" spans="1:6" x14ac:dyDescent="0.3">
      <c r="A76" s="10585" t="s">
        <v>121</v>
      </c>
      <c r="B76" s="10586" t="s">
        <v>122</v>
      </c>
      <c r="C76" s="10587">
        <v>996492</v>
      </c>
      <c r="D76" s="10588">
        <v>984362</v>
      </c>
      <c r="E76" s="10589">
        <f t="shared" si="0"/>
        <v>-12130</v>
      </c>
      <c r="F76" s="10590">
        <f t="shared" si="1"/>
        <v>-1.2172701838047872E-2</v>
      </c>
    </row>
    <row r="77" spans="1:6" x14ac:dyDescent="0.3">
      <c r="A77" s="10591" t="s">
        <v>123</v>
      </c>
      <c r="B77" s="10592" t="s">
        <v>124</v>
      </c>
      <c r="C77" s="10593">
        <v>350924</v>
      </c>
      <c r="D77" s="10594">
        <v>431153</v>
      </c>
      <c r="E77" s="10595">
        <f t="shared" si="0"/>
        <v>80229</v>
      </c>
      <c r="F77" s="10596">
        <f t="shared" si="1"/>
        <v>0.22862215180494921</v>
      </c>
    </row>
    <row r="78" spans="1:6" x14ac:dyDescent="0.3">
      <c r="A78" s="10597"/>
      <c r="B78" s="10598" t="s">
        <v>125</v>
      </c>
      <c r="C78" s="10599">
        <f>SUM(C38:C77)</f>
        <v>39315936</v>
      </c>
      <c r="D78" s="10600">
        <f>SUM(D38:D77)</f>
        <v>44811003</v>
      </c>
      <c r="E78" s="10601">
        <f t="shared" si="0"/>
        <v>5495067</v>
      </c>
      <c r="F78" s="10602">
        <f t="shared" si="1"/>
        <v>0.13976691283656581</v>
      </c>
    </row>
    <row r="80" spans="1:6" x14ac:dyDescent="0.3">
      <c r="A80" s="10603"/>
      <c r="B80" s="10604" t="s">
        <v>126</v>
      </c>
      <c r="C80" s="10605">
        <f>C14+C21+C26+C32+C35+C78</f>
        <v>105730131</v>
      </c>
      <c r="D80" s="10606">
        <f>D14+D21+D26+D32+D35+D78</f>
        <v>117849503</v>
      </c>
      <c r="E80" s="10607">
        <f>D80 - C80</f>
        <v>12119372</v>
      </c>
      <c r="F80" s="10608">
        <f>IF(C80 = 0, 0, E80 / C80)</f>
        <v>0.11462552713568472</v>
      </c>
    </row>
  </sheetData>
  <mergeCells count="5">
    <mergeCell ref="A1:F1"/>
    <mergeCell ref="A2:F2"/>
    <mergeCell ref="A3:F3"/>
    <mergeCell ref="A4:F4"/>
    <mergeCell ref="A5:F5"/>
  </mergeCells>
  <pageMargins left="0.7" right="0.7" top="0.75" bottom="0.75" header="0.3" footer="0.3"/>
  <pageSetup fitToHeight="9999"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F80"/>
  <sheetViews>
    <sheetView workbookViewId="0"/>
  </sheetViews>
  <sheetFormatPr defaultRowHeight="14.4" x14ac:dyDescent="0.3"/>
  <cols>
    <col min="1" max="1" width="5" customWidth="1" collapsed="1"/>
    <col min="2" max="2" width="50" customWidth="1" collapsed="1"/>
    <col min="3" max="6" width="16" customWidth="1" collapsed="1"/>
  </cols>
  <sheetData>
    <row r="1" spans="1:6" x14ac:dyDescent="0.3">
      <c r="A1" s="11532" t="s">
        <v>152</v>
      </c>
      <c r="B1" s="11426"/>
      <c r="C1" s="11426"/>
      <c r="D1" s="11426"/>
      <c r="E1" s="11426"/>
      <c r="F1" s="11427"/>
    </row>
    <row r="2" spans="1:6" x14ac:dyDescent="0.3">
      <c r="A2" s="11533" t="s">
        <v>1</v>
      </c>
      <c r="B2" s="11426"/>
      <c r="C2" s="11426"/>
      <c r="D2" s="11426"/>
      <c r="E2" s="11426"/>
      <c r="F2" s="11427"/>
    </row>
    <row r="3" spans="1:6" x14ac:dyDescent="0.3">
      <c r="A3" s="11534" t="s">
        <v>2</v>
      </c>
      <c r="B3" s="11426"/>
      <c r="C3" s="11426"/>
      <c r="D3" s="11426"/>
      <c r="E3" s="11426"/>
      <c r="F3" s="11427"/>
    </row>
    <row r="4" spans="1:6" x14ac:dyDescent="0.3">
      <c r="A4" s="11535" t="s">
        <v>3</v>
      </c>
      <c r="B4" s="11426"/>
      <c r="C4" s="11426"/>
      <c r="D4" s="11426"/>
      <c r="E4" s="11426"/>
      <c r="F4" s="11427"/>
    </row>
    <row r="5" spans="1:6" x14ac:dyDescent="0.3">
      <c r="A5" s="11431"/>
      <c r="B5" s="11426"/>
      <c r="C5" s="11426"/>
      <c r="D5" s="11426"/>
      <c r="E5" s="11426"/>
      <c r="F5" s="11427"/>
    </row>
    <row r="6" spans="1:6" x14ac:dyDescent="0.3">
      <c r="A6" s="10609" t="s">
        <v>4</v>
      </c>
      <c r="B6" s="10610" t="s">
        <v>5</v>
      </c>
      <c r="C6" s="10611" t="s">
        <v>6</v>
      </c>
      <c r="D6" s="10612" t="s">
        <v>7</v>
      </c>
      <c r="E6" s="10613" t="s">
        <v>8</v>
      </c>
      <c r="F6" s="10614" t="s">
        <v>9</v>
      </c>
    </row>
    <row r="7" spans="1:6" ht="28.8" x14ac:dyDescent="0.3">
      <c r="A7" s="10615" t="s">
        <v>10</v>
      </c>
      <c r="B7" s="10616" t="s">
        <v>11</v>
      </c>
      <c r="C7" s="10617" t="s">
        <v>12</v>
      </c>
      <c r="D7" s="10618" t="s">
        <v>13</v>
      </c>
      <c r="E7" s="10619" t="s">
        <v>14</v>
      </c>
      <c r="F7" s="10620" t="s">
        <v>15</v>
      </c>
    </row>
    <row r="9" spans="1:6" x14ac:dyDescent="0.3">
      <c r="A9" s="10621" t="s">
        <v>16</v>
      </c>
      <c r="B9" s="10622" t="s">
        <v>17</v>
      </c>
      <c r="C9" s="10623"/>
      <c r="D9" s="10624"/>
      <c r="E9" s="10625"/>
      <c r="F9" s="10626"/>
    </row>
    <row r="10" spans="1:6" x14ac:dyDescent="0.3">
      <c r="A10" s="10627" t="s">
        <v>18</v>
      </c>
      <c r="B10" s="10628" t="s">
        <v>19</v>
      </c>
      <c r="C10" s="10629">
        <v>317710000</v>
      </c>
      <c r="D10" s="10630">
        <v>357421000</v>
      </c>
      <c r="E10" s="10631">
        <f>D10-C10</f>
        <v>39711000</v>
      </c>
      <c r="F10" s="10632">
        <f>IF(C10 = 0, 0, E10 / C10)</f>
        <v>0.12499134430770199</v>
      </c>
    </row>
    <row r="11" spans="1:6" x14ac:dyDescent="0.3">
      <c r="A11" s="10633" t="s">
        <v>20</v>
      </c>
      <c r="B11" s="10634" t="s">
        <v>21</v>
      </c>
      <c r="C11" s="10635">
        <v>101332000</v>
      </c>
      <c r="D11" s="10636">
        <v>124712000</v>
      </c>
      <c r="E11" s="10637">
        <f>D11 - C11</f>
        <v>23380000</v>
      </c>
      <c r="F11" s="10638">
        <f>IF(C11 = 0, 0, E11 / C11)</f>
        <v>0.23072672008842221</v>
      </c>
    </row>
    <row r="12" spans="1:6" x14ac:dyDescent="0.3">
      <c r="A12" s="10639" t="s">
        <v>22</v>
      </c>
      <c r="B12" s="10640" t="s">
        <v>23</v>
      </c>
      <c r="C12" s="10641">
        <v>181126000</v>
      </c>
      <c r="D12" s="10642">
        <v>204862000</v>
      </c>
      <c r="E12" s="10643">
        <f>D12 - C12</f>
        <v>23736000</v>
      </c>
      <c r="F12" s="10644">
        <f>IF(C12 = 0, 0, E12 / C12)</f>
        <v>0.13104689553128762</v>
      </c>
    </row>
    <row r="13" spans="1:6" x14ac:dyDescent="0.3">
      <c r="A13" s="10645" t="s">
        <v>24</v>
      </c>
      <c r="B13" s="10646" t="s">
        <v>25</v>
      </c>
      <c r="C13" s="10647">
        <v>360845000</v>
      </c>
      <c r="D13" s="10648">
        <v>402423000</v>
      </c>
      <c r="E13" s="10649">
        <f>D13 - C13</f>
        <v>41578000</v>
      </c>
      <c r="F13" s="10650">
        <f>IF(C13 = 0, 0, E13 / C13)</f>
        <v>0.11522398813895163</v>
      </c>
    </row>
    <row r="14" spans="1:6" x14ac:dyDescent="0.3">
      <c r="A14" s="10651"/>
      <c r="B14" s="10652" t="s">
        <v>26</v>
      </c>
      <c r="C14" s="10653">
        <f>SUM(C10:C13)</f>
        <v>961013000</v>
      </c>
      <c r="D14" s="10654">
        <f>SUM(D10:D13)</f>
        <v>1089418000</v>
      </c>
      <c r="E14" s="10655">
        <f>D14 - C14</f>
        <v>128405000</v>
      </c>
      <c r="F14" s="10656">
        <f>IF(C14 = 0, 0, E14 / C14)</f>
        <v>0.13361421749757807</v>
      </c>
    </row>
    <row r="16" spans="1:6" x14ac:dyDescent="0.3">
      <c r="A16" s="10657" t="s">
        <v>27</v>
      </c>
      <c r="B16" s="10658" t="s">
        <v>28</v>
      </c>
      <c r="C16" s="10659"/>
      <c r="D16" s="10660"/>
      <c r="E16" s="10661"/>
      <c r="F16" s="10662"/>
    </row>
    <row r="17" spans="1:6" x14ac:dyDescent="0.3">
      <c r="A17" s="10663" t="s">
        <v>18</v>
      </c>
      <c r="B17" s="10664" t="s">
        <v>29</v>
      </c>
      <c r="C17" s="10665">
        <v>56394000</v>
      </c>
      <c r="D17" s="10666">
        <v>84925000</v>
      </c>
      <c r="E17" s="10667">
        <f>D17 - C17</f>
        <v>28531000</v>
      </c>
      <c r="F17" s="10668">
        <f>IF(C17 = 0, 0, E17 / C17)</f>
        <v>0.50592261588112208</v>
      </c>
    </row>
    <row r="18" spans="1:6" x14ac:dyDescent="0.3">
      <c r="A18" s="10669" t="s">
        <v>20</v>
      </c>
      <c r="B18" s="10670" t="s">
        <v>30</v>
      </c>
      <c r="C18" s="10671">
        <v>17986000</v>
      </c>
      <c r="D18" s="10672">
        <v>29632000</v>
      </c>
      <c r="E18" s="10673">
        <f>D18 - C18</f>
        <v>11646000</v>
      </c>
      <c r="F18" s="10674">
        <f>IF(C18 = 0, 0, E18 / C18)</f>
        <v>0.64750361392193934</v>
      </c>
    </row>
    <row r="19" spans="1:6" x14ac:dyDescent="0.3">
      <c r="A19" s="10675" t="s">
        <v>22</v>
      </c>
      <c r="B19" s="10676" t="s">
        <v>31</v>
      </c>
      <c r="C19" s="10677">
        <v>32150000</v>
      </c>
      <c r="D19" s="10678">
        <v>48676000</v>
      </c>
      <c r="E19" s="10679">
        <f>D19 - C19</f>
        <v>16526000</v>
      </c>
      <c r="F19" s="10680">
        <f>IF(C19 = 0, 0, E19 / C19)</f>
        <v>0.5140279937791602</v>
      </c>
    </row>
    <row r="20" spans="1:6" x14ac:dyDescent="0.3">
      <c r="A20" s="10681" t="s">
        <v>24</v>
      </c>
      <c r="B20" s="10682" t="s">
        <v>32</v>
      </c>
      <c r="C20" s="10683">
        <v>64050000</v>
      </c>
      <c r="D20" s="10684">
        <v>95618000</v>
      </c>
      <c r="E20" s="10685">
        <f>D20 - C20</f>
        <v>31568000</v>
      </c>
      <c r="F20" s="10686">
        <f>IF(C20 = 0, 0, E20 / C20)</f>
        <v>0.49286494925839186</v>
      </c>
    </row>
    <row r="21" spans="1:6" x14ac:dyDescent="0.3">
      <c r="A21" s="10687"/>
      <c r="B21" s="10688" t="s">
        <v>33</v>
      </c>
      <c r="C21" s="10689">
        <f>SUM(C17:C20)</f>
        <v>170580000</v>
      </c>
      <c r="D21" s="10690">
        <f>SUM(D17:D20)</f>
        <v>258851000</v>
      </c>
      <c r="E21" s="10691">
        <f>D21 - C21</f>
        <v>88271000</v>
      </c>
      <c r="F21" s="10692">
        <f>IF(C21 = 0, 0, E21 / C21)</f>
        <v>0.51747567123930116</v>
      </c>
    </row>
    <row r="23" spans="1:6" x14ac:dyDescent="0.3">
      <c r="A23" s="10693" t="s">
        <v>34</v>
      </c>
      <c r="B23" s="10694" t="s">
        <v>35</v>
      </c>
      <c r="C23" s="10695"/>
      <c r="D23" s="10696"/>
      <c r="E23" s="10697"/>
      <c r="F23" s="10698"/>
    </row>
    <row r="24" spans="1:6" x14ac:dyDescent="0.3">
      <c r="A24" s="10699" t="s">
        <v>18</v>
      </c>
      <c r="B24" s="10700" t="s">
        <v>36</v>
      </c>
      <c r="C24" s="10701">
        <v>267496000</v>
      </c>
      <c r="D24" s="10702">
        <v>219770000</v>
      </c>
      <c r="E24" s="10703">
        <f>D24 - C24</f>
        <v>-47726000</v>
      </c>
      <c r="F24" s="10704">
        <f>IF(C24 = 0, 0, E24 / C24)</f>
        <v>-0.178417621198074</v>
      </c>
    </row>
    <row r="25" spans="1:6" x14ac:dyDescent="0.3">
      <c r="A25" s="10705" t="s">
        <v>20</v>
      </c>
      <c r="B25" s="10706" t="s">
        <v>37</v>
      </c>
      <c r="C25" s="10707">
        <v>330352000</v>
      </c>
      <c r="D25" s="10708">
        <v>363889000</v>
      </c>
      <c r="E25" s="10709">
        <f>D25 - C25</f>
        <v>33537000</v>
      </c>
      <c r="F25" s="10710">
        <f>IF(C25 = 0, 0, E25 / C25)</f>
        <v>0.10151898580907638</v>
      </c>
    </row>
    <row r="26" spans="1:6" x14ac:dyDescent="0.3">
      <c r="A26" s="10711"/>
      <c r="B26" s="10712" t="s">
        <v>38</v>
      </c>
      <c r="C26" s="10713">
        <f>SUM(C24:C25)</f>
        <v>597848000</v>
      </c>
      <c r="D26" s="10714">
        <f>SUM(D24:D25)</f>
        <v>583659000</v>
      </c>
      <c r="E26" s="10715">
        <f>D26 - C26</f>
        <v>-14189000</v>
      </c>
      <c r="F26" s="10716">
        <f>IF(C26 = 0, 0, E26 / C26)</f>
        <v>-2.3733457333636642E-2</v>
      </c>
    </row>
    <row r="28" spans="1:6" x14ac:dyDescent="0.3">
      <c r="A28" s="10717" t="s">
        <v>39</v>
      </c>
      <c r="B28" s="10718" t="s">
        <v>40</v>
      </c>
      <c r="C28" s="10719"/>
      <c r="D28" s="10720"/>
      <c r="E28" s="10721"/>
      <c r="F28" s="10722"/>
    </row>
    <row r="29" spans="1:6" x14ac:dyDescent="0.3">
      <c r="A29" s="10723" t="s">
        <v>18</v>
      </c>
      <c r="B29" s="10724" t="s">
        <v>41</v>
      </c>
      <c r="C29" s="10725">
        <v>81994000</v>
      </c>
      <c r="D29" s="10726">
        <v>88393000</v>
      </c>
      <c r="E29" s="10727">
        <f>D29 - C29</f>
        <v>6399000</v>
      </c>
      <c r="F29" s="10728">
        <f>IF(C29 = 0, 0, E29 / C29)</f>
        <v>7.8042295777739829E-2</v>
      </c>
    </row>
    <row r="30" spans="1:6" x14ac:dyDescent="0.3">
      <c r="A30" s="10729" t="s">
        <v>20</v>
      </c>
      <c r="B30" s="10730" t="s">
        <v>42</v>
      </c>
      <c r="C30" s="10731">
        <v>26508000</v>
      </c>
      <c r="D30" s="10732">
        <v>29875000</v>
      </c>
      <c r="E30" s="10733">
        <f>D30 - C30</f>
        <v>3367000</v>
      </c>
      <c r="F30" s="10734">
        <f>IF(C30 = 0, 0, E30 / C30)</f>
        <v>0.12701825863890145</v>
      </c>
    </row>
    <row r="31" spans="1:6" x14ac:dyDescent="0.3">
      <c r="A31" s="10735" t="s">
        <v>22</v>
      </c>
      <c r="B31" s="10736" t="s">
        <v>43</v>
      </c>
      <c r="C31" s="10737">
        <v>0</v>
      </c>
      <c r="D31" s="10738">
        <v>0</v>
      </c>
      <c r="E31" s="10739">
        <f>D31 - C31</f>
        <v>0</v>
      </c>
      <c r="F31" s="10740">
        <f>IF(C31 = 0, 0, E31 / C31)</f>
        <v>0</v>
      </c>
    </row>
    <row r="32" spans="1:6" x14ac:dyDescent="0.3">
      <c r="A32" s="10741"/>
      <c r="B32" s="10742" t="s">
        <v>44</v>
      </c>
      <c r="C32" s="10743">
        <f>SUM(C29:C31)</f>
        <v>108502000</v>
      </c>
      <c r="D32" s="10744">
        <f>SUM(D29:D31)</f>
        <v>118268000</v>
      </c>
      <c r="E32" s="10745">
        <f>D32 - C32</f>
        <v>9766000</v>
      </c>
      <c r="F32" s="10746">
        <f>IF(C32 = 0, 0, E32 / C32)</f>
        <v>9.0007557464378538E-2</v>
      </c>
    </row>
    <row r="34" spans="1:6" x14ac:dyDescent="0.3">
      <c r="A34" s="10747" t="s">
        <v>45</v>
      </c>
      <c r="B34" s="10748" t="s">
        <v>46</v>
      </c>
      <c r="C34" s="10749"/>
      <c r="D34" s="10750"/>
      <c r="E34" s="10751"/>
      <c r="F34" s="10752"/>
    </row>
    <row r="35" spans="1:6" x14ac:dyDescent="0.3">
      <c r="A35" s="10753" t="s">
        <v>18</v>
      </c>
      <c r="B35" s="10754" t="s">
        <v>46</v>
      </c>
      <c r="C35" s="10755">
        <v>26094000</v>
      </c>
      <c r="D35" s="10756">
        <v>21506000</v>
      </c>
      <c r="E35" s="10757">
        <f>D35 - C35</f>
        <v>-4588000</v>
      </c>
      <c r="F35" s="10758">
        <f>IF(C35 = 0, 0, E35 / C35)</f>
        <v>-0.17582586035103856</v>
      </c>
    </row>
    <row r="37" spans="1:6" x14ac:dyDescent="0.3">
      <c r="A37" s="10759" t="s">
        <v>47</v>
      </c>
      <c r="B37" s="10760" t="s">
        <v>48</v>
      </c>
      <c r="C37" s="10761"/>
      <c r="D37" s="10762"/>
      <c r="E37" s="10763"/>
      <c r="F37" s="10764"/>
    </row>
    <row r="38" spans="1:6" x14ac:dyDescent="0.3">
      <c r="A38" s="10765" t="s">
        <v>18</v>
      </c>
      <c r="B38" s="10766" t="s">
        <v>49</v>
      </c>
      <c r="C38" s="10767">
        <v>18313000</v>
      </c>
      <c r="D38" s="10768">
        <v>22726000</v>
      </c>
      <c r="E38" s="10769">
        <f t="shared" ref="E38:E78" si="0">D38 - C38</f>
        <v>4413000</v>
      </c>
      <c r="F38" s="10770">
        <f t="shared" ref="F38:F78" si="1">IF(C38 = 0, 0, E38 / C38)</f>
        <v>0.24097635559438649</v>
      </c>
    </row>
    <row r="39" spans="1:6" x14ac:dyDescent="0.3">
      <c r="A39" s="10771" t="s">
        <v>20</v>
      </c>
      <c r="B39" s="10772" t="s">
        <v>50</v>
      </c>
      <c r="C39" s="10773">
        <v>47942000</v>
      </c>
      <c r="D39" s="10774">
        <v>53960000</v>
      </c>
      <c r="E39" s="10775">
        <f t="shared" si="0"/>
        <v>6018000</v>
      </c>
      <c r="F39" s="10776">
        <f t="shared" si="1"/>
        <v>0.12552667806933379</v>
      </c>
    </row>
    <row r="40" spans="1:6" x14ac:dyDescent="0.3">
      <c r="A40" s="10777" t="s">
        <v>22</v>
      </c>
      <c r="B40" s="10778" t="s">
        <v>51</v>
      </c>
      <c r="C40" s="10779">
        <v>21100000</v>
      </c>
      <c r="D40" s="10780">
        <v>32799000</v>
      </c>
      <c r="E40" s="10781">
        <f t="shared" si="0"/>
        <v>11699000</v>
      </c>
      <c r="F40" s="10782">
        <f t="shared" si="1"/>
        <v>0.55445497630331753</v>
      </c>
    </row>
    <row r="41" spans="1:6" x14ac:dyDescent="0.3">
      <c r="A41" s="10783" t="s">
        <v>24</v>
      </c>
      <c r="B41" s="10784" t="s">
        <v>52</v>
      </c>
      <c r="C41" s="10785">
        <v>188193000</v>
      </c>
      <c r="D41" s="10786">
        <v>195607000</v>
      </c>
      <c r="E41" s="10787">
        <f t="shared" si="0"/>
        <v>7414000</v>
      </c>
      <c r="F41" s="10788">
        <f t="shared" si="1"/>
        <v>3.9395726727349048E-2</v>
      </c>
    </row>
    <row r="42" spans="1:6" x14ac:dyDescent="0.3">
      <c r="A42" s="10789" t="s">
        <v>53</v>
      </c>
      <c r="B42" s="10790" t="s">
        <v>54</v>
      </c>
      <c r="C42" s="10791">
        <v>1878000</v>
      </c>
      <c r="D42" s="10792">
        <v>1789000</v>
      </c>
      <c r="E42" s="10793">
        <f t="shared" si="0"/>
        <v>-89000</v>
      </c>
      <c r="F42" s="10794">
        <f t="shared" si="1"/>
        <v>-4.7390841320553781E-2</v>
      </c>
    </row>
    <row r="43" spans="1:6" x14ac:dyDescent="0.3">
      <c r="A43" s="10795" t="s">
        <v>55</v>
      </c>
      <c r="B43" s="10796" t="s">
        <v>56</v>
      </c>
      <c r="C43" s="10797">
        <v>222000</v>
      </c>
      <c r="D43" s="10798">
        <v>52000</v>
      </c>
      <c r="E43" s="10799">
        <f t="shared" si="0"/>
        <v>-170000</v>
      </c>
      <c r="F43" s="10800">
        <f t="shared" si="1"/>
        <v>-0.76576576576576572</v>
      </c>
    </row>
    <row r="44" spans="1:6" x14ac:dyDescent="0.3">
      <c r="A44" s="10801" t="s">
        <v>57</v>
      </c>
      <c r="B44" s="10802" t="s">
        <v>58</v>
      </c>
      <c r="C44" s="10803">
        <v>0</v>
      </c>
      <c r="D44" s="10804">
        <v>0</v>
      </c>
      <c r="E44" s="10805">
        <f t="shared" si="0"/>
        <v>0</v>
      </c>
      <c r="F44" s="10806">
        <f t="shared" si="1"/>
        <v>0</v>
      </c>
    </row>
    <row r="45" spans="1:6" x14ac:dyDescent="0.3">
      <c r="A45" s="10807" t="s">
        <v>59</v>
      </c>
      <c r="B45" s="10808" t="s">
        <v>60</v>
      </c>
      <c r="C45" s="10809">
        <v>22934000</v>
      </c>
      <c r="D45" s="10810">
        <v>22263000</v>
      </c>
      <c r="E45" s="10811">
        <f t="shared" si="0"/>
        <v>-671000</v>
      </c>
      <c r="F45" s="10812">
        <f t="shared" si="1"/>
        <v>-2.9257870410743875E-2</v>
      </c>
    </row>
    <row r="46" spans="1:6" x14ac:dyDescent="0.3">
      <c r="A46" s="10813" t="s">
        <v>61</v>
      </c>
      <c r="B46" s="10814" t="s">
        <v>62</v>
      </c>
      <c r="C46" s="10815">
        <v>3913000</v>
      </c>
      <c r="D46" s="10816">
        <v>4727000</v>
      </c>
      <c r="E46" s="10817">
        <f t="shared" si="0"/>
        <v>814000</v>
      </c>
      <c r="F46" s="10818">
        <f t="shared" si="1"/>
        <v>0.20802453360592896</v>
      </c>
    </row>
    <row r="47" spans="1:6" x14ac:dyDescent="0.3">
      <c r="A47" s="10819" t="s">
        <v>63</v>
      </c>
      <c r="B47" s="10820" t="s">
        <v>64</v>
      </c>
      <c r="C47" s="10821">
        <v>2884000</v>
      </c>
      <c r="D47" s="10822">
        <v>2896000</v>
      </c>
      <c r="E47" s="10823">
        <f t="shared" si="0"/>
        <v>12000</v>
      </c>
      <c r="F47" s="10824">
        <f t="shared" si="1"/>
        <v>4.160887656033287E-3</v>
      </c>
    </row>
    <row r="48" spans="1:6" x14ac:dyDescent="0.3">
      <c r="A48" s="10825" t="s">
        <v>65</v>
      </c>
      <c r="B48" s="10826" t="s">
        <v>66</v>
      </c>
      <c r="C48" s="10827">
        <v>34099000</v>
      </c>
      <c r="D48" s="10828">
        <v>43700000</v>
      </c>
      <c r="E48" s="10829">
        <f t="shared" si="0"/>
        <v>9601000</v>
      </c>
      <c r="F48" s="10830">
        <f t="shared" si="1"/>
        <v>0.2815625091644916</v>
      </c>
    </row>
    <row r="49" spans="1:6" x14ac:dyDescent="0.3">
      <c r="A49" s="10831" t="s">
        <v>67</v>
      </c>
      <c r="B49" s="10832" t="s">
        <v>68</v>
      </c>
      <c r="C49" s="10833">
        <v>802000</v>
      </c>
      <c r="D49" s="10834">
        <v>823000</v>
      </c>
      <c r="E49" s="10835">
        <f t="shared" si="0"/>
        <v>21000</v>
      </c>
      <c r="F49" s="10836">
        <f t="shared" si="1"/>
        <v>2.6184538653366583E-2</v>
      </c>
    </row>
    <row r="50" spans="1:6" x14ac:dyDescent="0.3">
      <c r="A50" s="10837" t="s">
        <v>69</v>
      </c>
      <c r="B50" s="10838" t="s">
        <v>70</v>
      </c>
      <c r="C50" s="10839">
        <v>2503000</v>
      </c>
      <c r="D50" s="10840">
        <v>3445000</v>
      </c>
      <c r="E50" s="10841">
        <f t="shared" si="0"/>
        <v>942000</v>
      </c>
      <c r="F50" s="10842">
        <f t="shared" si="1"/>
        <v>0.37634838194166997</v>
      </c>
    </row>
    <row r="51" spans="1:6" x14ac:dyDescent="0.3">
      <c r="A51" s="10843" t="s">
        <v>71</v>
      </c>
      <c r="B51" s="10844" t="s">
        <v>72</v>
      </c>
      <c r="C51" s="10845">
        <v>2814000</v>
      </c>
      <c r="D51" s="10846">
        <v>2802000</v>
      </c>
      <c r="E51" s="10847">
        <f t="shared" si="0"/>
        <v>-12000</v>
      </c>
      <c r="F51" s="10848">
        <f t="shared" si="1"/>
        <v>-4.2643923240938165E-3</v>
      </c>
    </row>
    <row r="52" spans="1:6" x14ac:dyDescent="0.3">
      <c r="A52" s="10849" t="s">
        <v>73</v>
      </c>
      <c r="B52" s="10850" t="s">
        <v>74</v>
      </c>
      <c r="C52" s="10851">
        <v>2939000</v>
      </c>
      <c r="D52" s="10852">
        <v>2965000</v>
      </c>
      <c r="E52" s="10853">
        <f t="shared" si="0"/>
        <v>26000</v>
      </c>
      <c r="F52" s="10854">
        <f t="shared" si="1"/>
        <v>8.8465464443688337E-3</v>
      </c>
    </row>
    <row r="53" spans="1:6" x14ac:dyDescent="0.3">
      <c r="A53" s="10855" t="s">
        <v>75</v>
      </c>
      <c r="B53" s="10856" t="s">
        <v>76</v>
      </c>
      <c r="C53" s="10857">
        <v>6599000</v>
      </c>
      <c r="D53" s="10858">
        <v>7536000</v>
      </c>
      <c r="E53" s="10859">
        <f t="shared" si="0"/>
        <v>937000</v>
      </c>
      <c r="F53" s="10860">
        <f t="shared" si="1"/>
        <v>0.14199121078951357</v>
      </c>
    </row>
    <row r="54" spans="1:6" x14ac:dyDescent="0.3">
      <c r="A54" s="10861" t="s">
        <v>77</v>
      </c>
      <c r="B54" s="10862" t="s">
        <v>78</v>
      </c>
      <c r="C54" s="10863">
        <v>28213000</v>
      </c>
      <c r="D54" s="10864">
        <v>30574000</v>
      </c>
      <c r="E54" s="10865">
        <f t="shared" si="0"/>
        <v>2361000</v>
      </c>
      <c r="F54" s="10866">
        <f t="shared" si="1"/>
        <v>8.3684826143976182E-2</v>
      </c>
    </row>
    <row r="55" spans="1:6" x14ac:dyDescent="0.3">
      <c r="A55" s="10867" t="s">
        <v>79</v>
      </c>
      <c r="B55" s="10868" t="s">
        <v>80</v>
      </c>
      <c r="C55" s="10869">
        <v>18978000</v>
      </c>
      <c r="D55" s="10870">
        <v>21351000</v>
      </c>
      <c r="E55" s="10871">
        <f t="shared" si="0"/>
        <v>2373000</v>
      </c>
      <c r="F55" s="10872">
        <f t="shared" si="1"/>
        <v>0.12503951944356623</v>
      </c>
    </row>
    <row r="56" spans="1:6" x14ac:dyDescent="0.3">
      <c r="A56" s="10873" t="s">
        <v>81</v>
      </c>
      <c r="B56" s="10874" t="s">
        <v>82</v>
      </c>
      <c r="C56" s="10875">
        <v>1579000</v>
      </c>
      <c r="D56" s="10876">
        <v>2234000</v>
      </c>
      <c r="E56" s="10877">
        <f t="shared" si="0"/>
        <v>655000</v>
      </c>
      <c r="F56" s="10878">
        <f t="shared" si="1"/>
        <v>0.41481950601646611</v>
      </c>
    </row>
    <row r="57" spans="1:6" x14ac:dyDescent="0.3">
      <c r="A57" s="10879" t="s">
        <v>83</v>
      </c>
      <c r="B57" s="10880" t="s">
        <v>84</v>
      </c>
      <c r="C57" s="10881">
        <v>0</v>
      </c>
      <c r="D57" s="10882">
        <v>0</v>
      </c>
      <c r="E57" s="10883">
        <f t="shared" si="0"/>
        <v>0</v>
      </c>
      <c r="F57" s="10884">
        <f t="shared" si="1"/>
        <v>0</v>
      </c>
    </row>
    <row r="58" spans="1:6" x14ac:dyDescent="0.3">
      <c r="A58" s="10885" t="s">
        <v>85</v>
      </c>
      <c r="B58" s="10886" t="s">
        <v>86</v>
      </c>
      <c r="C58" s="10887">
        <v>3386000</v>
      </c>
      <c r="D58" s="10888">
        <v>2700000</v>
      </c>
      <c r="E58" s="10889">
        <f t="shared" si="0"/>
        <v>-686000</v>
      </c>
      <c r="F58" s="10890">
        <f t="shared" si="1"/>
        <v>-0.2025989367985824</v>
      </c>
    </row>
    <row r="59" spans="1:6" x14ac:dyDescent="0.3">
      <c r="A59" s="10891" t="s">
        <v>87</v>
      </c>
      <c r="B59" s="10892" t="s">
        <v>88</v>
      </c>
      <c r="C59" s="10893">
        <v>7129000</v>
      </c>
      <c r="D59" s="10894">
        <v>6544000</v>
      </c>
      <c r="E59" s="10895">
        <f t="shared" si="0"/>
        <v>-585000</v>
      </c>
      <c r="F59" s="10896">
        <f t="shared" si="1"/>
        <v>-8.2059194837985697E-2</v>
      </c>
    </row>
    <row r="60" spans="1:6" x14ac:dyDescent="0.3">
      <c r="A60" s="10897" t="s">
        <v>89</v>
      </c>
      <c r="B60" s="10898" t="s">
        <v>90</v>
      </c>
      <c r="C60" s="10899">
        <v>0</v>
      </c>
      <c r="D60" s="10900">
        <v>0</v>
      </c>
      <c r="E60" s="10901">
        <f t="shared" si="0"/>
        <v>0</v>
      </c>
      <c r="F60" s="10902">
        <f t="shared" si="1"/>
        <v>0</v>
      </c>
    </row>
    <row r="61" spans="1:6" x14ac:dyDescent="0.3">
      <c r="A61" s="10903" t="s">
        <v>91</v>
      </c>
      <c r="B61" s="10904" t="s">
        <v>92</v>
      </c>
      <c r="C61" s="10905">
        <v>17084000</v>
      </c>
      <c r="D61" s="10906">
        <v>21040000</v>
      </c>
      <c r="E61" s="10907">
        <f t="shared" si="0"/>
        <v>3956000</v>
      </c>
      <c r="F61" s="10908">
        <f t="shared" si="1"/>
        <v>0.23156169515335986</v>
      </c>
    </row>
    <row r="62" spans="1:6" x14ac:dyDescent="0.3">
      <c r="A62" s="10909" t="s">
        <v>93</v>
      </c>
      <c r="B62" s="10910" t="s">
        <v>94</v>
      </c>
      <c r="C62" s="10911">
        <v>1954000</v>
      </c>
      <c r="D62" s="10912">
        <v>1800000</v>
      </c>
      <c r="E62" s="10913">
        <f t="shared" si="0"/>
        <v>-154000</v>
      </c>
      <c r="F62" s="10914">
        <f t="shared" si="1"/>
        <v>-7.8812691914022515E-2</v>
      </c>
    </row>
    <row r="63" spans="1:6" x14ac:dyDescent="0.3">
      <c r="A63" s="10915" t="s">
        <v>95</v>
      </c>
      <c r="B63" s="10916" t="s">
        <v>96</v>
      </c>
      <c r="C63" s="10917">
        <v>2067000</v>
      </c>
      <c r="D63" s="10918">
        <v>2048000</v>
      </c>
      <c r="E63" s="10919">
        <f t="shared" si="0"/>
        <v>-19000</v>
      </c>
      <c r="F63" s="10920">
        <f t="shared" si="1"/>
        <v>-9.1920657958393815E-3</v>
      </c>
    </row>
    <row r="64" spans="1:6" x14ac:dyDescent="0.3">
      <c r="A64" s="10921" t="s">
        <v>97</v>
      </c>
      <c r="B64" s="10922" t="s">
        <v>98</v>
      </c>
      <c r="C64" s="10923">
        <v>739000</v>
      </c>
      <c r="D64" s="10924">
        <v>4070000</v>
      </c>
      <c r="E64" s="10925">
        <f t="shared" si="0"/>
        <v>3331000</v>
      </c>
      <c r="F64" s="10926">
        <f t="shared" si="1"/>
        <v>4.50744248985115</v>
      </c>
    </row>
    <row r="65" spans="1:6" x14ac:dyDescent="0.3">
      <c r="A65" s="10927" t="s">
        <v>99</v>
      </c>
      <c r="B65" s="10928" t="s">
        <v>100</v>
      </c>
      <c r="C65" s="10929">
        <v>322919000</v>
      </c>
      <c r="D65" s="10930">
        <v>355648000</v>
      </c>
      <c r="E65" s="10931">
        <f t="shared" si="0"/>
        <v>32729000</v>
      </c>
      <c r="F65" s="10932">
        <f t="shared" si="1"/>
        <v>0.10135359021921907</v>
      </c>
    </row>
    <row r="66" spans="1:6" x14ac:dyDescent="0.3">
      <c r="A66" s="10933" t="s">
        <v>101</v>
      </c>
      <c r="B66" s="10934" t="s">
        <v>102</v>
      </c>
      <c r="C66" s="10935">
        <v>0</v>
      </c>
      <c r="D66" s="10936">
        <v>0</v>
      </c>
      <c r="E66" s="10937">
        <f t="shared" si="0"/>
        <v>0</v>
      </c>
      <c r="F66" s="10938">
        <f t="shared" si="1"/>
        <v>0</v>
      </c>
    </row>
    <row r="67" spans="1:6" x14ac:dyDescent="0.3">
      <c r="A67" s="10939" t="s">
        <v>103</v>
      </c>
      <c r="B67" s="10940" t="s">
        <v>104</v>
      </c>
      <c r="C67" s="10941">
        <v>514000</v>
      </c>
      <c r="D67" s="10942">
        <v>1664000</v>
      </c>
      <c r="E67" s="10943">
        <f t="shared" si="0"/>
        <v>1150000</v>
      </c>
      <c r="F67" s="10944">
        <f t="shared" si="1"/>
        <v>2.2373540856031129</v>
      </c>
    </row>
    <row r="68" spans="1:6" x14ac:dyDescent="0.3">
      <c r="A68" s="10945" t="s">
        <v>105</v>
      </c>
      <c r="B68" s="10946" t="s">
        <v>106</v>
      </c>
      <c r="C68" s="10947">
        <v>1345000</v>
      </c>
      <c r="D68" s="10948">
        <v>1403000</v>
      </c>
      <c r="E68" s="10949">
        <f t="shared" si="0"/>
        <v>58000</v>
      </c>
      <c r="F68" s="10950">
        <f t="shared" si="1"/>
        <v>4.3122676579925648E-2</v>
      </c>
    </row>
    <row r="69" spans="1:6" x14ac:dyDescent="0.3">
      <c r="A69" s="10951" t="s">
        <v>107</v>
      </c>
      <c r="B69" s="10952" t="s">
        <v>108</v>
      </c>
      <c r="C69" s="10953">
        <v>22515000</v>
      </c>
      <c r="D69" s="10954">
        <v>23194000</v>
      </c>
      <c r="E69" s="10955">
        <f t="shared" si="0"/>
        <v>679000</v>
      </c>
      <c r="F69" s="10956">
        <f t="shared" si="1"/>
        <v>3.0157672662669333E-2</v>
      </c>
    </row>
    <row r="70" spans="1:6" x14ac:dyDescent="0.3">
      <c r="A70" s="10957" t="s">
        <v>109</v>
      </c>
      <c r="B70" s="10958" t="s">
        <v>110</v>
      </c>
      <c r="C70" s="10959">
        <v>1304000</v>
      </c>
      <c r="D70" s="10960">
        <v>2570000</v>
      </c>
      <c r="E70" s="10961">
        <f t="shared" si="0"/>
        <v>1266000</v>
      </c>
      <c r="F70" s="10962">
        <f t="shared" si="1"/>
        <v>0.97085889570552142</v>
      </c>
    </row>
    <row r="71" spans="1:6" x14ac:dyDescent="0.3">
      <c r="A71" s="10963" t="s">
        <v>111</v>
      </c>
      <c r="B71" s="10964" t="s">
        <v>112</v>
      </c>
      <c r="C71" s="10965">
        <v>1543000</v>
      </c>
      <c r="D71" s="10966">
        <v>1407000</v>
      </c>
      <c r="E71" s="10967">
        <f t="shared" si="0"/>
        <v>-136000</v>
      </c>
      <c r="F71" s="10968">
        <f t="shared" si="1"/>
        <v>-8.8139987038237194E-2</v>
      </c>
    </row>
    <row r="72" spans="1:6" x14ac:dyDescent="0.3">
      <c r="A72" s="10969" t="s">
        <v>113</v>
      </c>
      <c r="B72" s="10970" t="s">
        <v>114</v>
      </c>
      <c r="C72" s="10971">
        <v>7740000</v>
      </c>
      <c r="D72" s="10972">
        <v>9495000</v>
      </c>
      <c r="E72" s="10973">
        <f t="shared" si="0"/>
        <v>1755000</v>
      </c>
      <c r="F72" s="10974">
        <f t="shared" si="1"/>
        <v>0.22674418604651161</v>
      </c>
    </row>
    <row r="73" spans="1:6" x14ac:dyDescent="0.3">
      <c r="A73" s="10975" t="s">
        <v>115</v>
      </c>
      <c r="B73" s="10976" t="s">
        <v>116</v>
      </c>
      <c r="C73" s="10977">
        <v>4256000</v>
      </c>
      <c r="D73" s="10978">
        <v>3657000</v>
      </c>
      <c r="E73" s="10979">
        <f t="shared" si="0"/>
        <v>-599000</v>
      </c>
      <c r="F73" s="10980">
        <f t="shared" si="1"/>
        <v>-0.14074248120300753</v>
      </c>
    </row>
    <row r="74" spans="1:6" x14ac:dyDescent="0.3">
      <c r="A74" s="10981" t="s">
        <v>117</v>
      </c>
      <c r="B74" s="10982" t="s">
        <v>118</v>
      </c>
      <c r="C74" s="10983">
        <v>1590000</v>
      </c>
      <c r="D74" s="10984">
        <v>1623000</v>
      </c>
      <c r="E74" s="10985">
        <f t="shared" si="0"/>
        <v>33000</v>
      </c>
      <c r="F74" s="10986">
        <f t="shared" si="1"/>
        <v>2.0754716981132074E-2</v>
      </c>
    </row>
    <row r="75" spans="1:6" x14ac:dyDescent="0.3">
      <c r="A75" s="10987" t="s">
        <v>119</v>
      </c>
      <c r="B75" s="10988" t="s">
        <v>120</v>
      </c>
      <c r="C75" s="10989">
        <v>227692000</v>
      </c>
      <c r="D75" s="10990">
        <v>273543000</v>
      </c>
      <c r="E75" s="10991">
        <f t="shared" si="0"/>
        <v>45851000</v>
      </c>
      <c r="F75" s="10992">
        <f t="shared" si="1"/>
        <v>0.20137290726068549</v>
      </c>
    </row>
    <row r="76" spans="1:6" x14ac:dyDescent="0.3">
      <c r="A76" s="10993" t="s">
        <v>121</v>
      </c>
      <c r="B76" s="10994" t="s">
        <v>122</v>
      </c>
      <c r="C76" s="10995">
        <v>36992000</v>
      </c>
      <c r="D76" s="10996">
        <v>45981000</v>
      </c>
      <c r="E76" s="10997">
        <f t="shared" si="0"/>
        <v>8989000</v>
      </c>
      <c r="F76" s="10998">
        <f t="shared" si="1"/>
        <v>0.24299848615916955</v>
      </c>
    </row>
    <row r="77" spans="1:6" x14ac:dyDescent="0.3">
      <c r="A77" s="10999" t="s">
        <v>123</v>
      </c>
      <c r="B77" s="11000" t="s">
        <v>124</v>
      </c>
      <c r="C77" s="11001">
        <v>73800000</v>
      </c>
      <c r="D77" s="11002">
        <v>84753000</v>
      </c>
      <c r="E77" s="11003">
        <f t="shared" si="0"/>
        <v>10953000</v>
      </c>
      <c r="F77" s="11004">
        <f t="shared" si="1"/>
        <v>0.14841463414634146</v>
      </c>
    </row>
    <row r="78" spans="1:6" x14ac:dyDescent="0.3">
      <c r="A78" s="11005"/>
      <c r="B78" s="11006" t="s">
        <v>125</v>
      </c>
      <c r="C78" s="11007">
        <f>SUM(C38:C77)</f>
        <v>1140474000</v>
      </c>
      <c r="D78" s="11008">
        <f>SUM(D38:D77)</f>
        <v>1295389000</v>
      </c>
      <c r="E78" s="11009">
        <f t="shared" si="0"/>
        <v>154915000</v>
      </c>
      <c r="F78" s="11010">
        <f t="shared" si="1"/>
        <v>0.1358338725828033</v>
      </c>
    </row>
    <row r="80" spans="1:6" x14ac:dyDescent="0.3">
      <c r="A80" s="11011"/>
      <c r="B80" s="11012" t="s">
        <v>126</v>
      </c>
      <c r="C80" s="11013">
        <f>C14+C21+C26+C32+C35+C78</f>
        <v>3004511000</v>
      </c>
      <c r="D80" s="11014">
        <f>D14+D21+D26+D32+D35+D78</f>
        <v>3367091000</v>
      </c>
      <c r="E80" s="11015">
        <f>D80 - C80</f>
        <v>362580000</v>
      </c>
      <c r="F80" s="11016">
        <f>IF(C80 = 0, 0, E80 / C80)</f>
        <v>0.12067853970246739</v>
      </c>
    </row>
  </sheetData>
  <mergeCells count="5">
    <mergeCell ref="A1:F1"/>
    <mergeCell ref="A2:F2"/>
    <mergeCell ref="A3:F3"/>
    <mergeCell ref="A4:F4"/>
    <mergeCell ref="A5:F5"/>
  </mergeCells>
  <pageMargins left="0.7" right="0.7" top="0.75" bottom="0.75" header="0.3" footer="0.3"/>
  <pageSetup fitToHeight="9999" orientation="landscape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F80"/>
  <sheetViews>
    <sheetView workbookViewId="0"/>
  </sheetViews>
  <sheetFormatPr defaultRowHeight="14.4" x14ac:dyDescent="0.3"/>
  <cols>
    <col min="1" max="1" width="5" customWidth="1" collapsed="1"/>
    <col min="2" max="2" width="50" customWidth="1" collapsed="1"/>
    <col min="3" max="6" width="16" customWidth="1" collapsed="1"/>
  </cols>
  <sheetData>
    <row r="1" spans="1:6" x14ac:dyDescent="0.3">
      <c r="A1" s="11536" t="s">
        <v>153</v>
      </c>
      <c r="B1" s="11426"/>
      <c r="C1" s="11426"/>
      <c r="D1" s="11426"/>
      <c r="E1" s="11426"/>
      <c r="F1" s="11427"/>
    </row>
    <row r="2" spans="1:6" x14ac:dyDescent="0.3">
      <c r="A2" s="11537" t="s">
        <v>1</v>
      </c>
      <c r="B2" s="11426"/>
      <c r="C2" s="11426"/>
      <c r="D2" s="11426"/>
      <c r="E2" s="11426"/>
      <c r="F2" s="11427"/>
    </row>
    <row r="3" spans="1:6" x14ac:dyDescent="0.3">
      <c r="A3" s="11538" t="s">
        <v>2</v>
      </c>
      <c r="B3" s="11426"/>
      <c r="C3" s="11426"/>
      <c r="D3" s="11426"/>
      <c r="E3" s="11426"/>
      <c r="F3" s="11427"/>
    </row>
    <row r="4" spans="1:6" x14ac:dyDescent="0.3">
      <c r="A4" s="11539" t="s">
        <v>3</v>
      </c>
      <c r="B4" s="11426"/>
      <c r="C4" s="11426"/>
      <c r="D4" s="11426"/>
      <c r="E4" s="11426"/>
      <c r="F4" s="11427"/>
    </row>
    <row r="5" spans="1:6" x14ac:dyDescent="0.3">
      <c r="A5" s="11431"/>
      <c r="B5" s="11426"/>
      <c r="C5" s="11426"/>
      <c r="D5" s="11426"/>
      <c r="E5" s="11426"/>
      <c r="F5" s="11427"/>
    </row>
    <row r="6" spans="1:6" x14ac:dyDescent="0.3">
      <c r="A6" s="11017" t="s">
        <v>4</v>
      </c>
      <c r="B6" s="11018" t="s">
        <v>5</v>
      </c>
      <c r="C6" s="11019" t="s">
        <v>6</v>
      </c>
      <c r="D6" s="11020" t="s">
        <v>7</v>
      </c>
      <c r="E6" s="11021" t="s">
        <v>8</v>
      </c>
      <c r="F6" s="11022" t="s">
        <v>9</v>
      </c>
    </row>
    <row r="7" spans="1:6" ht="28.8" x14ac:dyDescent="0.3">
      <c r="A7" s="11023" t="s">
        <v>10</v>
      </c>
      <c r="B7" s="11024" t="s">
        <v>11</v>
      </c>
      <c r="C7" s="11025" t="s">
        <v>12</v>
      </c>
      <c r="D7" s="11026" t="s">
        <v>13</v>
      </c>
      <c r="E7" s="11027" t="s">
        <v>14</v>
      </c>
      <c r="F7" s="11028" t="s">
        <v>15</v>
      </c>
    </row>
    <row r="9" spans="1:6" x14ac:dyDescent="0.3">
      <c r="A9" s="11029" t="s">
        <v>16</v>
      </c>
      <c r="B9" s="11030" t="s">
        <v>17</v>
      </c>
      <c r="C9" s="11031"/>
      <c r="D9" s="11032"/>
      <c r="E9" s="11033"/>
      <c r="F9" s="11034"/>
    </row>
    <row r="10" spans="1:6" x14ac:dyDescent="0.3">
      <c r="A10" s="11035" t="s">
        <v>18</v>
      </c>
      <c r="B10" s="11036" t="s">
        <v>19</v>
      </c>
      <c r="C10" s="11037">
        <v>58639558</v>
      </c>
      <c r="D10" s="11038">
        <v>62998466</v>
      </c>
      <c r="E10" s="11039">
        <f>D10-C10</f>
        <v>4358908</v>
      </c>
      <c r="F10" s="11040">
        <f>IF(C10 = 0, 0, E10 / C10)</f>
        <v>7.4333916364103567E-2</v>
      </c>
    </row>
    <row r="11" spans="1:6" x14ac:dyDescent="0.3">
      <c r="A11" s="11041" t="s">
        <v>20</v>
      </c>
      <c r="B11" s="11042" t="s">
        <v>21</v>
      </c>
      <c r="C11" s="11043">
        <v>25589041</v>
      </c>
      <c r="D11" s="11044">
        <v>27777594</v>
      </c>
      <c r="E11" s="11045">
        <f>D11 - C11</f>
        <v>2188553</v>
      </c>
      <c r="F11" s="11046">
        <f>IF(C11 = 0, 0, E11 / C11)</f>
        <v>8.5526964453259496E-2</v>
      </c>
    </row>
    <row r="12" spans="1:6" x14ac:dyDescent="0.3">
      <c r="A12" s="11047" t="s">
        <v>22</v>
      </c>
      <c r="B12" s="11048" t="s">
        <v>23</v>
      </c>
      <c r="C12" s="11049">
        <v>23952021</v>
      </c>
      <c r="D12" s="11050">
        <v>27451252</v>
      </c>
      <c r="E12" s="11051">
        <f>D12 - C12</f>
        <v>3499231</v>
      </c>
      <c r="F12" s="11052">
        <f>IF(C12 = 0, 0, E12 / C12)</f>
        <v>0.14609335053605707</v>
      </c>
    </row>
    <row r="13" spans="1:6" x14ac:dyDescent="0.3">
      <c r="A13" s="11053" t="s">
        <v>24</v>
      </c>
      <c r="B13" s="11054" t="s">
        <v>25</v>
      </c>
      <c r="C13" s="11055">
        <v>36746445</v>
      </c>
      <c r="D13" s="11056">
        <v>38452255</v>
      </c>
      <c r="E13" s="11057">
        <f>D13 - C13</f>
        <v>1705810</v>
      </c>
      <c r="F13" s="11058">
        <f>IF(C13 = 0, 0, E13 / C13)</f>
        <v>4.642108916930604E-2</v>
      </c>
    </row>
    <row r="14" spans="1:6" x14ac:dyDescent="0.3">
      <c r="A14" s="11059"/>
      <c r="B14" s="11060" t="s">
        <v>26</v>
      </c>
      <c r="C14" s="11061">
        <f>SUM(C10:C13)</f>
        <v>144927065</v>
      </c>
      <c r="D14" s="11062">
        <f>SUM(D10:D13)</f>
        <v>156679567</v>
      </c>
      <c r="E14" s="11063">
        <f>D14 - C14</f>
        <v>11752502</v>
      </c>
      <c r="F14" s="11064">
        <f>IF(C14 = 0, 0, E14 / C14)</f>
        <v>8.1092527472353071E-2</v>
      </c>
    </row>
    <row r="16" spans="1:6" x14ac:dyDescent="0.3">
      <c r="A16" s="11065" t="s">
        <v>27</v>
      </c>
      <c r="B16" s="11066" t="s">
        <v>28</v>
      </c>
      <c r="C16" s="11067"/>
      <c r="D16" s="11068"/>
      <c r="E16" s="11069"/>
      <c r="F16" s="11070"/>
    </row>
    <row r="17" spans="1:6" x14ac:dyDescent="0.3">
      <c r="A17" s="11071" t="s">
        <v>18</v>
      </c>
      <c r="B17" s="11072" t="s">
        <v>29</v>
      </c>
      <c r="C17" s="11073">
        <v>11361364</v>
      </c>
      <c r="D17" s="11074">
        <v>13503171</v>
      </c>
      <c r="E17" s="11075">
        <f>D17 - C17</f>
        <v>2141807</v>
      </c>
      <c r="F17" s="11076">
        <f>IF(C17 = 0, 0, E17 / C17)</f>
        <v>0.1885167133101272</v>
      </c>
    </row>
    <row r="18" spans="1:6" x14ac:dyDescent="0.3">
      <c r="A18" s="11077" t="s">
        <v>20</v>
      </c>
      <c r="B18" s="11078" t="s">
        <v>30</v>
      </c>
      <c r="C18" s="11079">
        <v>6508534</v>
      </c>
      <c r="D18" s="11080">
        <v>7703885</v>
      </c>
      <c r="E18" s="11081">
        <f>D18 - C18</f>
        <v>1195351</v>
      </c>
      <c r="F18" s="11082">
        <f>IF(C18 = 0, 0, E18 / C18)</f>
        <v>0.18365902367568487</v>
      </c>
    </row>
    <row r="19" spans="1:6" x14ac:dyDescent="0.3">
      <c r="A19" s="11083" t="s">
        <v>22</v>
      </c>
      <c r="B19" s="11084" t="s">
        <v>31</v>
      </c>
      <c r="C19" s="11085">
        <v>3408490</v>
      </c>
      <c r="D19" s="11086">
        <v>4133936</v>
      </c>
      <c r="E19" s="11087">
        <f>D19 - C19</f>
        <v>725446</v>
      </c>
      <c r="F19" s="11088">
        <f>IF(C19 = 0, 0, E19 / C19)</f>
        <v>0.2128350090509287</v>
      </c>
    </row>
    <row r="20" spans="1:6" x14ac:dyDescent="0.3">
      <c r="A20" s="11089" t="s">
        <v>24</v>
      </c>
      <c r="B20" s="11090" t="s">
        <v>32</v>
      </c>
      <c r="C20" s="11091">
        <v>6801106</v>
      </c>
      <c r="D20" s="11092">
        <v>8241905</v>
      </c>
      <c r="E20" s="11093">
        <f>D20 - C20</f>
        <v>1440799</v>
      </c>
      <c r="F20" s="11094">
        <f>IF(C20 = 0, 0, E20 / C20)</f>
        <v>0.21184774946898344</v>
      </c>
    </row>
    <row r="21" spans="1:6" x14ac:dyDescent="0.3">
      <c r="A21" s="11095"/>
      <c r="B21" s="11096" t="s">
        <v>33</v>
      </c>
      <c r="C21" s="11097">
        <f>SUM(C17:C20)</f>
        <v>28079494</v>
      </c>
      <c r="D21" s="11098">
        <f>SUM(D17:D20)</f>
        <v>33582897</v>
      </c>
      <c r="E21" s="11099">
        <f>D21 - C21</f>
        <v>5503403</v>
      </c>
      <c r="F21" s="11100">
        <f>IF(C21 = 0, 0, E21 / C21)</f>
        <v>0.19599366712234914</v>
      </c>
    </row>
    <row r="23" spans="1:6" x14ac:dyDescent="0.3">
      <c r="A23" s="11101" t="s">
        <v>34</v>
      </c>
      <c r="B23" s="11102" t="s">
        <v>35</v>
      </c>
      <c r="C23" s="11103"/>
      <c r="D23" s="11104"/>
      <c r="E23" s="11105"/>
      <c r="F23" s="11106"/>
    </row>
    <row r="24" spans="1:6" x14ac:dyDescent="0.3">
      <c r="A24" s="11107" t="s">
        <v>18</v>
      </c>
      <c r="B24" s="11108" t="s">
        <v>36</v>
      </c>
      <c r="C24" s="11109">
        <v>32113058</v>
      </c>
      <c r="D24" s="11110">
        <v>32356413</v>
      </c>
      <c r="E24" s="11111">
        <f>D24 - C24</f>
        <v>243355</v>
      </c>
      <c r="F24" s="11112">
        <f>IF(C24 = 0, 0, E24 / C24)</f>
        <v>7.5780699552188396E-3</v>
      </c>
    </row>
    <row r="25" spans="1:6" x14ac:dyDescent="0.3">
      <c r="A25" s="11113" t="s">
        <v>20</v>
      </c>
      <c r="B25" s="11114" t="s">
        <v>37</v>
      </c>
      <c r="C25" s="11115">
        <v>29098884</v>
      </c>
      <c r="D25" s="11116">
        <v>38118384</v>
      </c>
      <c r="E25" s="11117">
        <f>D25 - C25</f>
        <v>9019500</v>
      </c>
      <c r="F25" s="11118">
        <f>IF(C25 = 0, 0, E25 / C25)</f>
        <v>0.30996034074708845</v>
      </c>
    </row>
    <row r="26" spans="1:6" x14ac:dyDescent="0.3">
      <c r="A26" s="11119"/>
      <c r="B26" s="11120" t="s">
        <v>38</v>
      </c>
      <c r="C26" s="11121">
        <f>SUM(C24:C25)</f>
        <v>61211942</v>
      </c>
      <c r="D26" s="11122">
        <f>SUM(D24:D25)</f>
        <v>70474797</v>
      </c>
      <c r="E26" s="11123">
        <f>D26 - C26</f>
        <v>9262855</v>
      </c>
      <c r="F26" s="11124">
        <f>IF(C26 = 0, 0, E26 / C26)</f>
        <v>0.15132431184751499</v>
      </c>
    </row>
    <row r="28" spans="1:6" x14ac:dyDescent="0.3">
      <c r="A28" s="11125" t="s">
        <v>39</v>
      </c>
      <c r="B28" s="11126" t="s">
        <v>40</v>
      </c>
      <c r="C28" s="11127"/>
      <c r="D28" s="11128"/>
      <c r="E28" s="11129"/>
      <c r="F28" s="11130"/>
    </row>
    <row r="29" spans="1:6" x14ac:dyDescent="0.3">
      <c r="A29" s="11131" t="s">
        <v>18</v>
      </c>
      <c r="B29" s="11132" t="s">
        <v>41</v>
      </c>
      <c r="C29" s="11133">
        <v>12647812</v>
      </c>
      <c r="D29" s="11134">
        <v>11659937</v>
      </c>
      <c r="E29" s="11135">
        <f>D29 - C29</f>
        <v>-987875</v>
      </c>
      <c r="F29" s="11136">
        <f>IF(C29 = 0, 0, E29 / C29)</f>
        <v>-7.8106395003341295E-2</v>
      </c>
    </row>
    <row r="30" spans="1:6" x14ac:dyDescent="0.3">
      <c r="A30" s="11137" t="s">
        <v>20</v>
      </c>
      <c r="B30" s="11138" t="s">
        <v>42</v>
      </c>
      <c r="C30" s="11139">
        <v>5649101</v>
      </c>
      <c r="D30" s="11140">
        <v>5324751</v>
      </c>
      <c r="E30" s="11141">
        <f>D30 - C30</f>
        <v>-324350</v>
      </c>
      <c r="F30" s="11142">
        <f>IF(C30 = 0, 0, E30 / C30)</f>
        <v>-5.7416215429676336E-2</v>
      </c>
    </row>
    <row r="31" spans="1:6" x14ac:dyDescent="0.3">
      <c r="A31" s="11143" t="s">
        <v>22</v>
      </c>
      <c r="B31" s="11144" t="s">
        <v>43</v>
      </c>
      <c r="C31" s="11145">
        <v>39285</v>
      </c>
      <c r="D31" s="11146">
        <v>894153</v>
      </c>
      <c r="E31" s="11147">
        <f>D31 - C31</f>
        <v>854868</v>
      </c>
      <c r="F31" s="11148">
        <f>IF(C31 = 0, 0, E31 / C31)</f>
        <v>21.760672012218404</v>
      </c>
    </row>
    <row r="32" spans="1:6" x14ac:dyDescent="0.3">
      <c r="A32" s="11149"/>
      <c r="B32" s="11150" t="s">
        <v>44</v>
      </c>
      <c r="C32" s="11151">
        <f>SUM(C29:C31)</f>
        <v>18336198</v>
      </c>
      <c r="D32" s="11152">
        <f>SUM(D29:D31)</f>
        <v>17878841</v>
      </c>
      <c r="E32" s="11153">
        <f>D32 - C32</f>
        <v>-457357</v>
      </c>
      <c r="F32" s="11154">
        <f>IF(C32 = 0, 0, E32 / C32)</f>
        <v>-2.4942848021165566E-2</v>
      </c>
    </row>
    <row r="34" spans="1:6" x14ac:dyDescent="0.3">
      <c r="A34" s="11155" t="s">
        <v>45</v>
      </c>
      <c r="B34" s="11156" t="s">
        <v>46</v>
      </c>
      <c r="C34" s="11157"/>
      <c r="D34" s="11158"/>
      <c r="E34" s="11159"/>
      <c r="F34" s="11160"/>
    </row>
    <row r="35" spans="1:6" x14ac:dyDescent="0.3">
      <c r="A35" s="11161" t="s">
        <v>18</v>
      </c>
      <c r="B35" s="11162" t="s">
        <v>46</v>
      </c>
      <c r="C35" s="11163">
        <v>2890969</v>
      </c>
      <c r="D35" s="11164">
        <v>2494246</v>
      </c>
      <c r="E35" s="11165">
        <f>D35 - C35</f>
        <v>-396723</v>
      </c>
      <c r="F35" s="11166">
        <f>IF(C35 = 0, 0, E35 / C35)</f>
        <v>-0.13722838259420977</v>
      </c>
    </row>
    <row r="37" spans="1:6" x14ac:dyDescent="0.3">
      <c r="A37" s="11167" t="s">
        <v>47</v>
      </c>
      <c r="B37" s="11168" t="s">
        <v>48</v>
      </c>
      <c r="C37" s="11169"/>
      <c r="D37" s="11170"/>
      <c r="E37" s="11171"/>
      <c r="F37" s="11172"/>
    </row>
    <row r="38" spans="1:6" x14ac:dyDescent="0.3">
      <c r="A38" s="11173" t="s">
        <v>18</v>
      </c>
      <c r="B38" s="11174" t="s">
        <v>49</v>
      </c>
      <c r="C38" s="11175">
        <v>5929830</v>
      </c>
      <c r="D38" s="11176">
        <v>7351118</v>
      </c>
      <c r="E38" s="11177">
        <f t="shared" ref="E38:E78" si="0">D38 - C38</f>
        <v>1421288</v>
      </c>
      <c r="F38" s="11178">
        <f t="shared" ref="F38:F78" si="1">IF(C38 = 0, 0, E38 / C38)</f>
        <v>0.23968444289296659</v>
      </c>
    </row>
    <row r="39" spans="1:6" x14ac:dyDescent="0.3">
      <c r="A39" s="11179" t="s">
        <v>20</v>
      </c>
      <c r="B39" s="11180" t="s">
        <v>50</v>
      </c>
      <c r="C39" s="11181">
        <v>7548439</v>
      </c>
      <c r="D39" s="11182">
        <v>6868435</v>
      </c>
      <c r="E39" s="11183">
        <f t="shared" si="0"/>
        <v>-680004</v>
      </c>
      <c r="F39" s="11184">
        <f t="shared" si="1"/>
        <v>-9.0085380566763545E-2</v>
      </c>
    </row>
    <row r="40" spans="1:6" x14ac:dyDescent="0.3">
      <c r="A40" s="11185" t="s">
        <v>22</v>
      </c>
      <c r="B40" s="11186" t="s">
        <v>51</v>
      </c>
      <c r="C40" s="11187">
        <v>5572264</v>
      </c>
      <c r="D40" s="11188">
        <v>4822051</v>
      </c>
      <c r="E40" s="11189">
        <f t="shared" si="0"/>
        <v>-750213</v>
      </c>
      <c r="F40" s="11190">
        <f t="shared" si="1"/>
        <v>-0.13463342727480249</v>
      </c>
    </row>
    <row r="41" spans="1:6" x14ac:dyDescent="0.3">
      <c r="A41" s="11191" t="s">
        <v>24</v>
      </c>
      <c r="B41" s="11192" t="s">
        <v>52</v>
      </c>
      <c r="C41" s="11193">
        <v>52517863</v>
      </c>
      <c r="D41" s="11194">
        <v>58394270</v>
      </c>
      <c r="E41" s="11195">
        <f t="shared" si="0"/>
        <v>5876407</v>
      </c>
      <c r="F41" s="11196">
        <f t="shared" si="1"/>
        <v>0.11189349041106261</v>
      </c>
    </row>
    <row r="42" spans="1:6" x14ac:dyDescent="0.3">
      <c r="A42" s="11197" t="s">
        <v>53</v>
      </c>
      <c r="B42" s="11198" t="s">
        <v>54</v>
      </c>
      <c r="C42" s="11199">
        <v>401558</v>
      </c>
      <c r="D42" s="11200">
        <v>433771</v>
      </c>
      <c r="E42" s="11201">
        <f t="shared" si="0"/>
        <v>32213</v>
      </c>
      <c r="F42" s="11202">
        <f t="shared" si="1"/>
        <v>8.0220042932776833E-2</v>
      </c>
    </row>
    <row r="43" spans="1:6" x14ac:dyDescent="0.3">
      <c r="A43" s="11203" t="s">
        <v>55</v>
      </c>
      <c r="B43" s="11204" t="s">
        <v>56</v>
      </c>
      <c r="C43" s="11205">
        <v>1283059</v>
      </c>
      <c r="D43" s="11206">
        <v>1040269</v>
      </c>
      <c r="E43" s="11207">
        <f t="shared" si="0"/>
        <v>-242790</v>
      </c>
      <c r="F43" s="11208">
        <f t="shared" si="1"/>
        <v>-0.18922746342919539</v>
      </c>
    </row>
    <row r="44" spans="1:6" x14ac:dyDescent="0.3">
      <c r="A44" s="11209" t="s">
        <v>57</v>
      </c>
      <c r="B44" s="11210" t="s">
        <v>58</v>
      </c>
      <c r="C44" s="11211">
        <v>16162</v>
      </c>
      <c r="D44" s="11212">
        <v>89129</v>
      </c>
      <c r="E44" s="11213">
        <f t="shared" si="0"/>
        <v>72967</v>
      </c>
      <c r="F44" s="11214">
        <f t="shared" si="1"/>
        <v>4.5147259002598688</v>
      </c>
    </row>
    <row r="45" spans="1:6" x14ac:dyDescent="0.3">
      <c r="A45" s="11215" t="s">
        <v>59</v>
      </c>
      <c r="B45" s="11216" t="s">
        <v>60</v>
      </c>
      <c r="C45" s="11217">
        <v>3945012</v>
      </c>
      <c r="D45" s="11218">
        <v>3867371</v>
      </c>
      <c r="E45" s="11219">
        <f t="shared" si="0"/>
        <v>-77641</v>
      </c>
      <c r="F45" s="11220">
        <f t="shared" si="1"/>
        <v>-1.9680801984886229E-2</v>
      </c>
    </row>
    <row r="46" spans="1:6" x14ac:dyDescent="0.3">
      <c r="A46" s="11221" t="s">
        <v>61</v>
      </c>
      <c r="B46" s="11222" t="s">
        <v>62</v>
      </c>
      <c r="C46" s="11223">
        <v>260770</v>
      </c>
      <c r="D46" s="11224">
        <v>327844</v>
      </c>
      <c r="E46" s="11225">
        <f t="shared" si="0"/>
        <v>67074</v>
      </c>
      <c r="F46" s="11226">
        <f t="shared" si="1"/>
        <v>0.25721517045672432</v>
      </c>
    </row>
    <row r="47" spans="1:6" x14ac:dyDescent="0.3">
      <c r="A47" s="11227" t="s">
        <v>63</v>
      </c>
      <c r="B47" s="11228" t="s">
        <v>64</v>
      </c>
      <c r="C47" s="11229">
        <v>0</v>
      </c>
      <c r="D47" s="11230">
        <v>0</v>
      </c>
      <c r="E47" s="11231">
        <f t="shared" si="0"/>
        <v>0</v>
      </c>
      <c r="F47" s="11232">
        <f t="shared" si="1"/>
        <v>0</v>
      </c>
    </row>
    <row r="48" spans="1:6" x14ac:dyDescent="0.3">
      <c r="A48" s="11233" t="s">
        <v>65</v>
      </c>
      <c r="B48" s="11234" t="s">
        <v>66</v>
      </c>
      <c r="C48" s="11235">
        <v>3879027</v>
      </c>
      <c r="D48" s="11236">
        <v>4070454</v>
      </c>
      <c r="E48" s="11237">
        <f t="shared" si="0"/>
        <v>191427</v>
      </c>
      <c r="F48" s="11238">
        <f t="shared" si="1"/>
        <v>4.9349231134508731E-2</v>
      </c>
    </row>
    <row r="49" spans="1:6" x14ac:dyDescent="0.3">
      <c r="A49" s="11239" t="s">
        <v>67</v>
      </c>
      <c r="B49" s="11240" t="s">
        <v>68</v>
      </c>
      <c r="C49" s="11241">
        <v>0</v>
      </c>
      <c r="D49" s="11242">
        <v>0</v>
      </c>
      <c r="E49" s="11243">
        <f t="shared" si="0"/>
        <v>0</v>
      </c>
      <c r="F49" s="11244">
        <f t="shared" si="1"/>
        <v>0</v>
      </c>
    </row>
    <row r="50" spans="1:6" x14ac:dyDescent="0.3">
      <c r="A50" s="11245" t="s">
        <v>69</v>
      </c>
      <c r="B50" s="11246" t="s">
        <v>70</v>
      </c>
      <c r="C50" s="11247">
        <v>28567</v>
      </c>
      <c r="D50" s="11248">
        <v>67549</v>
      </c>
      <c r="E50" s="11249">
        <f t="shared" si="0"/>
        <v>38982</v>
      </c>
      <c r="F50" s="11250">
        <f t="shared" si="1"/>
        <v>1.3645815101340708</v>
      </c>
    </row>
    <row r="51" spans="1:6" x14ac:dyDescent="0.3">
      <c r="A51" s="11251" t="s">
        <v>71</v>
      </c>
      <c r="B51" s="11252" t="s">
        <v>72</v>
      </c>
      <c r="C51" s="11253">
        <v>864591</v>
      </c>
      <c r="D51" s="11254">
        <v>73632</v>
      </c>
      <c r="E51" s="11255">
        <f t="shared" si="0"/>
        <v>-790959</v>
      </c>
      <c r="F51" s="11256">
        <f t="shared" si="1"/>
        <v>-0.91483603229735211</v>
      </c>
    </row>
    <row r="52" spans="1:6" x14ac:dyDescent="0.3">
      <c r="A52" s="11257" t="s">
        <v>73</v>
      </c>
      <c r="B52" s="11258" t="s">
        <v>74</v>
      </c>
      <c r="C52" s="11259">
        <v>848678</v>
      </c>
      <c r="D52" s="11260">
        <v>728074</v>
      </c>
      <c r="E52" s="11261">
        <f t="shared" si="0"/>
        <v>-120604</v>
      </c>
      <c r="F52" s="11262">
        <f t="shared" si="1"/>
        <v>-0.14210807868237424</v>
      </c>
    </row>
    <row r="53" spans="1:6" x14ac:dyDescent="0.3">
      <c r="A53" s="11263" t="s">
        <v>75</v>
      </c>
      <c r="B53" s="11264" t="s">
        <v>76</v>
      </c>
      <c r="C53" s="11265">
        <v>1276376</v>
      </c>
      <c r="D53" s="11266">
        <v>1721730</v>
      </c>
      <c r="E53" s="11267">
        <f t="shared" si="0"/>
        <v>445354</v>
      </c>
      <c r="F53" s="11268">
        <f t="shared" si="1"/>
        <v>0.34892069421549765</v>
      </c>
    </row>
    <row r="54" spans="1:6" x14ac:dyDescent="0.3">
      <c r="A54" s="11269" t="s">
        <v>77</v>
      </c>
      <c r="B54" s="11270" t="s">
        <v>78</v>
      </c>
      <c r="C54" s="11271">
        <v>3122622</v>
      </c>
      <c r="D54" s="11272">
        <v>2990798</v>
      </c>
      <c r="E54" s="11273">
        <f t="shared" si="0"/>
        <v>-131824</v>
      </c>
      <c r="F54" s="11274">
        <f t="shared" si="1"/>
        <v>-4.2215804538621712E-2</v>
      </c>
    </row>
    <row r="55" spans="1:6" x14ac:dyDescent="0.3">
      <c r="A55" s="11275" t="s">
        <v>79</v>
      </c>
      <c r="B55" s="11276" t="s">
        <v>80</v>
      </c>
      <c r="C55" s="11277">
        <v>9776614</v>
      </c>
      <c r="D55" s="11278">
        <v>9957183</v>
      </c>
      <c r="E55" s="11279">
        <f t="shared" si="0"/>
        <v>180569</v>
      </c>
      <c r="F55" s="11280">
        <f t="shared" si="1"/>
        <v>1.8469482379073164E-2</v>
      </c>
    </row>
    <row r="56" spans="1:6" x14ac:dyDescent="0.3">
      <c r="A56" s="11281" t="s">
        <v>81</v>
      </c>
      <c r="B56" s="11282" t="s">
        <v>82</v>
      </c>
      <c r="C56" s="11283">
        <v>1112702</v>
      </c>
      <c r="D56" s="11284">
        <v>987720</v>
      </c>
      <c r="E56" s="11285">
        <f t="shared" si="0"/>
        <v>-124982</v>
      </c>
      <c r="F56" s="11286">
        <f t="shared" si="1"/>
        <v>-0.11232297596301616</v>
      </c>
    </row>
    <row r="57" spans="1:6" x14ac:dyDescent="0.3">
      <c r="A57" s="11287" t="s">
        <v>83</v>
      </c>
      <c r="B57" s="11288" t="s">
        <v>84</v>
      </c>
      <c r="C57" s="11289">
        <v>92942</v>
      </c>
      <c r="D57" s="11290">
        <v>65721</v>
      </c>
      <c r="E57" s="11291">
        <f t="shared" si="0"/>
        <v>-27221</v>
      </c>
      <c r="F57" s="11292">
        <f t="shared" si="1"/>
        <v>-0.2928815820619311</v>
      </c>
    </row>
    <row r="58" spans="1:6" x14ac:dyDescent="0.3">
      <c r="A58" s="11293" t="s">
        <v>85</v>
      </c>
      <c r="B58" s="11294" t="s">
        <v>86</v>
      </c>
      <c r="C58" s="11295">
        <v>514080</v>
      </c>
      <c r="D58" s="11296">
        <v>515271</v>
      </c>
      <c r="E58" s="11297">
        <f t="shared" si="0"/>
        <v>1191</v>
      </c>
      <c r="F58" s="11298">
        <f t="shared" si="1"/>
        <v>2.3167600373482727E-3</v>
      </c>
    </row>
    <row r="59" spans="1:6" x14ac:dyDescent="0.3">
      <c r="A59" s="11299" t="s">
        <v>87</v>
      </c>
      <c r="B59" s="11300" t="s">
        <v>88</v>
      </c>
      <c r="C59" s="11301">
        <v>280418</v>
      </c>
      <c r="D59" s="11302">
        <v>222413</v>
      </c>
      <c r="E59" s="11303">
        <f t="shared" si="0"/>
        <v>-58005</v>
      </c>
      <c r="F59" s="11304">
        <f t="shared" si="1"/>
        <v>-0.20685191392849248</v>
      </c>
    </row>
    <row r="60" spans="1:6" x14ac:dyDescent="0.3">
      <c r="A60" s="11305" t="s">
        <v>89</v>
      </c>
      <c r="B60" s="11306" t="s">
        <v>90</v>
      </c>
      <c r="C60" s="11307">
        <v>0</v>
      </c>
      <c r="D60" s="11308">
        <v>0</v>
      </c>
      <c r="E60" s="11309">
        <f t="shared" si="0"/>
        <v>0</v>
      </c>
      <c r="F60" s="11310">
        <f t="shared" si="1"/>
        <v>0</v>
      </c>
    </row>
    <row r="61" spans="1:6" x14ac:dyDescent="0.3">
      <c r="A61" s="11311" t="s">
        <v>91</v>
      </c>
      <c r="B61" s="11312" t="s">
        <v>92</v>
      </c>
      <c r="C61" s="11313">
        <v>621955</v>
      </c>
      <c r="D61" s="11314">
        <v>620062</v>
      </c>
      <c r="E61" s="11315">
        <f t="shared" si="0"/>
        <v>-1893</v>
      </c>
      <c r="F61" s="11316">
        <f t="shared" si="1"/>
        <v>-3.0436285583362141E-3</v>
      </c>
    </row>
    <row r="62" spans="1:6" x14ac:dyDescent="0.3">
      <c r="A62" s="11317" t="s">
        <v>93</v>
      </c>
      <c r="B62" s="11318" t="s">
        <v>94</v>
      </c>
      <c r="C62" s="11319">
        <v>9850</v>
      </c>
      <c r="D62" s="11320">
        <v>27339</v>
      </c>
      <c r="E62" s="11321">
        <f t="shared" si="0"/>
        <v>17489</v>
      </c>
      <c r="F62" s="11322">
        <f t="shared" si="1"/>
        <v>1.7755329949238579</v>
      </c>
    </row>
    <row r="63" spans="1:6" x14ac:dyDescent="0.3">
      <c r="A63" s="11323" t="s">
        <v>95</v>
      </c>
      <c r="B63" s="11324" t="s">
        <v>96</v>
      </c>
      <c r="C63" s="11325">
        <v>932970</v>
      </c>
      <c r="D63" s="11326">
        <v>857741</v>
      </c>
      <c r="E63" s="11327">
        <f t="shared" si="0"/>
        <v>-75229</v>
      </c>
      <c r="F63" s="11328">
        <f t="shared" si="1"/>
        <v>-8.0633889621316873E-2</v>
      </c>
    </row>
    <row r="64" spans="1:6" x14ac:dyDescent="0.3">
      <c r="A64" s="11329" t="s">
        <v>97</v>
      </c>
      <c r="B64" s="11330" t="s">
        <v>98</v>
      </c>
      <c r="C64" s="11331">
        <v>101238</v>
      </c>
      <c r="D64" s="11332">
        <v>88015</v>
      </c>
      <c r="E64" s="11333">
        <f t="shared" si="0"/>
        <v>-13223</v>
      </c>
      <c r="F64" s="11334">
        <f t="shared" si="1"/>
        <v>-0.13061301092475158</v>
      </c>
    </row>
    <row r="65" spans="1:6" x14ac:dyDescent="0.3">
      <c r="A65" s="11335" t="s">
        <v>99</v>
      </c>
      <c r="B65" s="11336" t="s">
        <v>100</v>
      </c>
      <c r="C65" s="11337">
        <v>23146140</v>
      </c>
      <c r="D65" s="11338">
        <v>31635372</v>
      </c>
      <c r="E65" s="11339">
        <f t="shared" si="0"/>
        <v>8489232</v>
      </c>
      <c r="F65" s="11340">
        <f t="shared" si="1"/>
        <v>0.36676664013956539</v>
      </c>
    </row>
    <row r="66" spans="1:6" x14ac:dyDescent="0.3">
      <c r="A66" s="11341" t="s">
        <v>101</v>
      </c>
      <c r="B66" s="11342" t="s">
        <v>102</v>
      </c>
      <c r="C66" s="11343">
        <v>0</v>
      </c>
      <c r="D66" s="11344">
        <v>0</v>
      </c>
      <c r="E66" s="11345">
        <f t="shared" si="0"/>
        <v>0</v>
      </c>
      <c r="F66" s="11346">
        <f t="shared" si="1"/>
        <v>0</v>
      </c>
    </row>
    <row r="67" spans="1:6" x14ac:dyDescent="0.3">
      <c r="A67" s="11347" t="s">
        <v>103</v>
      </c>
      <c r="B67" s="11348" t="s">
        <v>104</v>
      </c>
      <c r="C67" s="11349">
        <v>687457</v>
      </c>
      <c r="D67" s="11350">
        <v>1204811</v>
      </c>
      <c r="E67" s="11351">
        <f t="shared" si="0"/>
        <v>517354</v>
      </c>
      <c r="F67" s="11352">
        <f t="shared" si="1"/>
        <v>0.75256197842192307</v>
      </c>
    </row>
    <row r="68" spans="1:6" x14ac:dyDescent="0.3">
      <c r="A68" s="11353" t="s">
        <v>105</v>
      </c>
      <c r="B68" s="11354" t="s">
        <v>106</v>
      </c>
      <c r="C68" s="11355">
        <v>2296500</v>
      </c>
      <c r="D68" s="11356">
        <v>2278833</v>
      </c>
      <c r="E68" s="11357">
        <f t="shared" si="0"/>
        <v>-17667</v>
      </c>
      <c r="F68" s="11358">
        <f t="shared" si="1"/>
        <v>-7.69301110385369E-3</v>
      </c>
    </row>
    <row r="69" spans="1:6" x14ac:dyDescent="0.3">
      <c r="A69" s="11359" t="s">
        <v>107</v>
      </c>
      <c r="B69" s="11360" t="s">
        <v>108</v>
      </c>
      <c r="C69" s="11361">
        <v>2101399</v>
      </c>
      <c r="D69" s="11362">
        <v>2735232</v>
      </c>
      <c r="E69" s="11363">
        <f t="shared" si="0"/>
        <v>633833</v>
      </c>
      <c r="F69" s="11364">
        <f t="shared" si="1"/>
        <v>0.30162429885994996</v>
      </c>
    </row>
    <row r="70" spans="1:6" x14ac:dyDescent="0.3">
      <c r="A70" s="11365" t="s">
        <v>109</v>
      </c>
      <c r="B70" s="11366" t="s">
        <v>110</v>
      </c>
      <c r="C70" s="11367">
        <v>63467</v>
      </c>
      <c r="D70" s="11368">
        <v>113561</v>
      </c>
      <c r="E70" s="11369">
        <f t="shared" si="0"/>
        <v>50094</v>
      </c>
      <c r="F70" s="11370">
        <f t="shared" si="1"/>
        <v>0.78929207304583482</v>
      </c>
    </row>
    <row r="71" spans="1:6" x14ac:dyDescent="0.3">
      <c r="A71" s="11371" t="s">
        <v>111</v>
      </c>
      <c r="B71" s="11372" t="s">
        <v>112</v>
      </c>
      <c r="C71" s="11373">
        <v>32484</v>
      </c>
      <c r="D71" s="11374">
        <v>38971</v>
      </c>
      <c r="E71" s="11375">
        <f t="shared" si="0"/>
        <v>6487</v>
      </c>
      <c r="F71" s="11376">
        <f t="shared" si="1"/>
        <v>0.19969831301563848</v>
      </c>
    </row>
    <row r="72" spans="1:6" x14ac:dyDescent="0.3">
      <c r="A72" s="11377" t="s">
        <v>113</v>
      </c>
      <c r="B72" s="11378" t="s">
        <v>114</v>
      </c>
      <c r="C72" s="11379">
        <v>777994</v>
      </c>
      <c r="D72" s="11380">
        <v>1058828</v>
      </c>
      <c r="E72" s="11381">
        <f t="shared" si="0"/>
        <v>280834</v>
      </c>
      <c r="F72" s="11382">
        <f t="shared" si="1"/>
        <v>0.36097193551621221</v>
      </c>
    </row>
    <row r="73" spans="1:6" x14ac:dyDescent="0.3">
      <c r="A73" s="11383" t="s">
        <v>115</v>
      </c>
      <c r="B73" s="11384" t="s">
        <v>116</v>
      </c>
      <c r="C73" s="11385">
        <v>4935670</v>
      </c>
      <c r="D73" s="11386">
        <v>5446709</v>
      </c>
      <c r="E73" s="11387">
        <f t="shared" si="0"/>
        <v>511039</v>
      </c>
      <c r="F73" s="11388">
        <f t="shared" si="1"/>
        <v>0.10353994493148853</v>
      </c>
    </row>
    <row r="74" spans="1:6" x14ac:dyDescent="0.3">
      <c r="A74" s="11389" t="s">
        <v>117</v>
      </c>
      <c r="B74" s="11390" t="s">
        <v>118</v>
      </c>
      <c r="C74" s="11391">
        <v>438416</v>
      </c>
      <c r="D74" s="11392">
        <v>735431</v>
      </c>
      <c r="E74" s="11393">
        <f t="shared" si="0"/>
        <v>297015</v>
      </c>
      <c r="F74" s="11394">
        <f t="shared" si="1"/>
        <v>0.67747299368636182</v>
      </c>
    </row>
    <row r="75" spans="1:6" x14ac:dyDescent="0.3">
      <c r="A75" s="11395" t="s">
        <v>119</v>
      </c>
      <c r="B75" s="11396" t="s">
        <v>120</v>
      </c>
      <c r="C75" s="11397">
        <v>0</v>
      </c>
      <c r="D75" s="11398">
        <v>0</v>
      </c>
      <c r="E75" s="11399">
        <f t="shared" si="0"/>
        <v>0</v>
      </c>
      <c r="F75" s="11400">
        <f t="shared" si="1"/>
        <v>0</v>
      </c>
    </row>
    <row r="76" spans="1:6" x14ac:dyDescent="0.3">
      <c r="A76" s="11401" t="s">
        <v>121</v>
      </c>
      <c r="B76" s="11402" t="s">
        <v>122</v>
      </c>
      <c r="C76" s="11403">
        <v>7107788</v>
      </c>
      <c r="D76" s="11404">
        <v>7876304</v>
      </c>
      <c r="E76" s="11405">
        <f t="shared" si="0"/>
        <v>768516</v>
      </c>
      <c r="F76" s="11406">
        <f t="shared" si="1"/>
        <v>0.10812308977138879</v>
      </c>
    </row>
    <row r="77" spans="1:6" x14ac:dyDescent="0.3">
      <c r="A77" s="11407" t="s">
        <v>123</v>
      </c>
      <c r="B77" s="11408" t="s">
        <v>124</v>
      </c>
      <c r="C77" s="11409">
        <v>1348233</v>
      </c>
      <c r="D77" s="11410">
        <v>1261907</v>
      </c>
      <c r="E77" s="11411">
        <f t="shared" si="0"/>
        <v>-86326</v>
      </c>
      <c r="F77" s="11412">
        <f t="shared" si="1"/>
        <v>-6.4028992021408757E-2</v>
      </c>
    </row>
    <row r="78" spans="1:6" x14ac:dyDescent="0.3">
      <c r="A78" s="11413"/>
      <c r="B78" s="11414" t="s">
        <v>125</v>
      </c>
      <c r="C78" s="11415">
        <f>SUM(C38:C77)</f>
        <v>143873135</v>
      </c>
      <c r="D78" s="11416">
        <f>SUM(D38:D77)</f>
        <v>160573919</v>
      </c>
      <c r="E78" s="11417">
        <f t="shared" si="0"/>
        <v>16700784</v>
      </c>
      <c r="F78" s="11418">
        <f t="shared" si="1"/>
        <v>0.11607993389453841</v>
      </c>
    </row>
    <row r="80" spans="1:6" x14ac:dyDescent="0.3">
      <c r="A80" s="11419"/>
      <c r="B80" s="11420" t="s">
        <v>126</v>
      </c>
      <c r="C80" s="11421">
        <f>C14+C21+C26+C32+C35+C78</f>
        <v>399318803</v>
      </c>
      <c r="D80" s="11422">
        <f>D14+D21+D26+D32+D35+D78</f>
        <v>441684267</v>
      </c>
      <c r="E80" s="11423">
        <f>D80 - C80</f>
        <v>42365464</v>
      </c>
      <c r="F80" s="11424">
        <f>IF(C80 = 0, 0, E80 / C80)</f>
        <v>0.1060943378616709</v>
      </c>
    </row>
  </sheetData>
  <mergeCells count="5">
    <mergeCell ref="A1:F1"/>
    <mergeCell ref="A2:F2"/>
    <mergeCell ref="A3:F3"/>
    <mergeCell ref="A4:F4"/>
    <mergeCell ref="A5:F5"/>
  </mergeCells>
  <pageMargins left="0.7" right="0.7" top="0.75" bottom="0.75" header="0.3" footer="0.3"/>
  <pageSetup fitToHeight="999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80"/>
  <sheetViews>
    <sheetView workbookViewId="0"/>
  </sheetViews>
  <sheetFormatPr defaultRowHeight="14.4" x14ac:dyDescent="0.3"/>
  <cols>
    <col min="1" max="1" width="5" customWidth="1" collapsed="1"/>
    <col min="2" max="2" width="50" customWidth="1" collapsed="1"/>
    <col min="3" max="6" width="16" customWidth="1" collapsed="1"/>
  </cols>
  <sheetData>
    <row r="1" spans="1:6" x14ac:dyDescent="0.3">
      <c r="A1" s="11436" t="s">
        <v>128</v>
      </c>
      <c r="B1" s="11426"/>
      <c r="C1" s="11426"/>
      <c r="D1" s="11426"/>
      <c r="E1" s="11426"/>
      <c r="F1" s="11427"/>
    </row>
    <row r="2" spans="1:6" x14ac:dyDescent="0.3">
      <c r="A2" s="11437" t="s">
        <v>1</v>
      </c>
      <c r="B2" s="11426"/>
      <c r="C2" s="11426"/>
      <c r="D2" s="11426"/>
      <c r="E2" s="11426"/>
      <c r="F2" s="11427"/>
    </row>
    <row r="3" spans="1:6" x14ac:dyDescent="0.3">
      <c r="A3" s="11438" t="s">
        <v>2</v>
      </c>
      <c r="B3" s="11426"/>
      <c r="C3" s="11426"/>
      <c r="D3" s="11426"/>
      <c r="E3" s="11426"/>
      <c r="F3" s="11427"/>
    </row>
    <row r="4" spans="1:6" x14ac:dyDescent="0.3">
      <c r="A4" s="11439" t="s">
        <v>3</v>
      </c>
      <c r="B4" s="11426"/>
      <c r="C4" s="11426"/>
      <c r="D4" s="11426"/>
      <c r="E4" s="11426"/>
      <c r="F4" s="11427"/>
    </row>
    <row r="5" spans="1:6" x14ac:dyDescent="0.3">
      <c r="A5" s="11431"/>
      <c r="B5" s="11426"/>
      <c r="C5" s="11426"/>
      <c r="D5" s="11426"/>
      <c r="E5" s="11426"/>
      <c r="F5" s="11427"/>
    </row>
    <row r="6" spans="1:6" x14ac:dyDescent="0.3">
      <c r="A6" s="817" t="s">
        <v>4</v>
      </c>
      <c r="B6" s="818" t="s">
        <v>5</v>
      </c>
      <c r="C6" s="819" t="s">
        <v>6</v>
      </c>
      <c r="D6" s="820" t="s">
        <v>7</v>
      </c>
      <c r="E6" s="821" t="s">
        <v>8</v>
      </c>
      <c r="F6" s="822" t="s">
        <v>9</v>
      </c>
    </row>
    <row r="7" spans="1:6" ht="28.8" x14ac:dyDescent="0.3">
      <c r="A7" s="823" t="s">
        <v>10</v>
      </c>
      <c r="B7" s="824" t="s">
        <v>11</v>
      </c>
      <c r="C7" s="825" t="s">
        <v>12</v>
      </c>
      <c r="D7" s="826" t="s">
        <v>13</v>
      </c>
      <c r="E7" s="827" t="s">
        <v>14</v>
      </c>
      <c r="F7" s="828" t="s">
        <v>15</v>
      </c>
    </row>
    <row r="9" spans="1:6" x14ac:dyDescent="0.3">
      <c r="A9" s="829" t="s">
        <v>16</v>
      </c>
      <c r="B9" s="830" t="s">
        <v>17</v>
      </c>
      <c r="C9" s="831"/>
      <c r="D9" s="832"/>
      <c r="E9" s="833"/>
      <c r="F9" s="834"/>
    </row>
    <row r="10" spans="1:6" x14ac:dyDescent="0.3">
      <c r="A10" s="835" t="s">
        <v>18</v>
      </c>
      <c r="B10" s="836" t="s">
        <v>19</v>
      </c>
      <c r="C10" s="837">
        <v>18305036</v>
      </c>
      <c r="D10" s="838">
        <v>22583528</v>
      </c>
      <c r="E10" s="839">
        <f>D10-C10</f>
        <v>4278492</v>
      </c>
      <c r="F10" s="840">
        <f>IF(C10 = 0, 0, E10 / C10)</f>
        <v>0.23373305575580403</v>
      </c>
    </row>
    <row r="11" spans="1:6" x14ac:dyDescent="0.3">
      <c r="A11" s="841" t="s">
        <v>20</v>
      </c>
      <c r="B11" s="842" t="s">
        <v>21</v>
      </c>
      <c r="C11" s="843">
        <v>10605453</v>
      </c>
      <c r="D11" s="844">
        <v>18654252</v>
      </c>
      <c r="E11" s="845">
        <f>D11 - C11</f>
        <v>8048799</v>
      </c>
      <c r="F11" s="846">
        <f>IF(C11 = 0, 0, E11 / C11)</f>
        <v>0.75893024088645722</v>
      </c>
    </row>
    <row r="12" spans="1:6" x14ac:dyDescent="0.3">
      <c r="A12" s="847" t="s">
        <v>22</v>
      </c>
      <c r="B12" s="848" t="s">
        <v>23</v>
      </c>
      <c r="C12" s="849">
        <v>21769598</v>
      </c>
      <c r="D12" s="850">
        <v>14917527</v>
      </c>
      <c r="E12" s="851">
        <f>D12 - C12</f>
        <v>-6852071</v>
      </c>
      <c r="F12" s="852">
        <f>IF(C12 = 0, 0, E12 / C12)</f>
        <v>-0.3147541355609782</v>
      </c>
    </row>
    <row r="13" spans="1:6" x14ac:dyDescent="0.3">
      <c r="A13" s="853" t="s">
        <v>24</v>
      </c>
      <c r="B13" s="854" t="s">
        <v>25</v>
      </c>
      <c r="C13" s="855">
        <v>14380479</v>
      </c>
      <c r="D13" s="856">
        <v>22252207</v>
      </c>
      <c r="E13" s="857">
        <f>D13 - C13</f>
        <v>7871728</v>
      </c>
      <c r="F13" s="858">
        <f>IF(C13 = 0, 0, E13 / C13)</f>
        <v>0.54738983312030154</v>
      </c>
    </row>
    <row r="14" spans="1:6" x14ac:dyDescent="0.3">
      <c r="A14" s="859"/>
      <c r="B14" s="860" t="s">
        <v>26</v>
      </c>
      <c r="C14" s="861">
        <f>SUM(C10:C13)</f>
        <v>65060566</v>
      </c>
      <c r="D14" s="862">
        <f>SUM(D10:D13)</f>
        <v>78407514</v>
      </c>
      <c r="E14" s="863">
        <f>D14 - C14</f>
        <v>13346948</v>
      </c>
      <c r="F14" s="864">
        <f>IF(C14 = 0, 0, E14 / C14)</f>
        <v>0.20514650917731025</v>
      </c>
    </row>
    <row r="16" spans="1:6" x14ac:dyDescent="0.3">
      <c r="A16" s="865" t="s">
        <v>27</v>
      </c>
      <c r="B16" s="866" t="s">
        <v>28</v>
      </c>
      <c r="C16" s="867"/>
      <c r="D16" s="868"/>
      <c r="E16" s="869"/>
      <c r="F16" s="870"/>
    </row>
    <row r="17" spans="1:6" x14ac:dyDescent="0.3">
      <c r="A17" s="871" t="s">
        <v>18</v>
      </c>
      <c r="B17" s="872" t="s">
        <v>29</v>
      </c>
      <c r="C17" s="873">
        <v>3510501</v>
      </c>
      <c r="D17" s="874">
        <v>4589309</v>
      </c>
      <c r="E17" s="875">
        <f>D17 - C17</f>
        <v>1078808</v>
      </c>
      <c r="F17" s="876">
        <f>IF(C17 = 0, 0, E17 / C17)</f>
        <v>0.30730884281189497</v>
      </c>
    </row>
    <row r="18" spans="1:6" x14ac:dyDescent="0.3">
      <c r="A18" s="877" t="s">
        <v>20</v>
      </c>
      <c r="B18" s="878" t="s">
        <v>30</v>
      </c>
      <c r="C18" s="879">
        <v>2033891</v>
      </c>
      <c r="D18" s="880">
        <v>3790821</v>
      </c>
      <c r="E18" s="881">
        <f>D18 - C18</f>
        <v>1756930</v>
      </c>
      <c r="F18" s="882">
        <f>IF(C18 = 0, 0, E18 / C18)</f>
        <v>0.86382701924537741</v>
      </c>
    </row>
    <row r="19" spans="1:6" x14ac:dyDescent="0.3">
      <c r="A19" s="883" t="s">
        <v>22</v>
      </c>
      <c r="B19" s="884" t="s">
        <v>31</v>
      </c>
      <c r="C19" s="885">
        <v>4174927</v>
      </c>
      <c r="D19" s="886">
        <v>3031463</v>
      </c>
      <c r="E19" s="887">
        <f>D19 - C19</f>
        <v>-1143464</v>
      </c>
      <c r="F19" s="888">
        <f>IF(C19 = 0, 0, E19 / C19)</f>
        <v>-0.27388838176092661</v>
      </c>
    </row>
    <row r="20" spans="1:6" x14ac:dyDescent="0.3">
      <c r="A20" s="889" t="s">
        <v>24</v>
      </c>
      <c r="B20" s="890" t="s">
        <v>32</v>
      </c>
      <c r="C20" s="891">
        <v>2757857</v>
      </c>
      <c r="D20" s="892">
        <v>4521979</v>
      </c>
      <c r="E20" s="893">
        <f>D20 - C20</f>
        <v>1764122</v>
      </c>
      <c r="F20" s="894">
        <f>IF(C20 = 0, 0, E20 / C20)</f>
        <v>0.63967131000628386</v>
      </c>
    </row>
    <row r="21" spans="1:6" x14ac:dyDescent="0.3">
      <c r="A21" s="895"/>
      <c r="B21" s="896" t="s">
        <v>33</v>
      </c>
      <c r="C21" s="897">
        <f>SUM(C17:C20)</f>
        <v>12477176</v>
      </c>
      <c r="D21" s="898">
        <f>SUM(D17:D20)</f>
        <v>15933572</v>
      </c>
      <c r="E21" s="899">
        <f>D21 - C21</f>
        <v>3456396</v>
      </c>
      <c r="F21" s="900">
        <f>IF(C21 = 0, 0, E21 / C21)</f>
        <v>0.27701749177858837</v>
      </c>
    </row>
    <row r="23" spans="1:6" x14ac:dyDescent="0.3">
      <c r="A23" s="901" t="s">
        <v>34</v>
      </c>
      <c r="B23" s="902" t="s">
        <v>35</v>
      </c>
      <c r="C23" s="903"/>
      <c r="D23" s="904"/>
      <c r="E23" s="905"/>
      <c r="F23" s="906"/>
    </row>
    <row r="24" spans="1:6" x14ac:dyDescent="0.3">
      <c r="A24" s="907" t="s">
        <v>18</v>
      </c>
      <c r="B24" s="908" t="s">
        <v>36</v>
      </c>
      <c r="C24" s="909">
        <v>9593943</v>
      </c>
      <c r="D24" s="910">
        <v>8456138</v>
      </c>
      <c r="E24" s="911">
        <f>D24 - C24</f>
        <v>-1137805</v>
      </c>
      <c r="F24" s="912">
        <f>IF(C24 = 0, 0, E24 / C24)</f>
        <v>-0.11859618094458139</v>
      </c>
    </row>
    <row r="25" spans="1:6" x14ac:dyDescent="0.3">
      <c r="A25" s="913" t="s">
        <v>20</v>
      </c>
      <c r="B25" s="914" t="s">
        <v>37</v>
      </c>
      <c r="C25" s="915">
        <v>5285106</v>
      </c>
      <c r="D25" s="916">
        <v>5506071</v>
      </c>
      <c r="E25" s="917">
        <f>D25 - C25</f>
        <v>220965</v>
      </c>
      <c r="F25" s="918">
        <f>IF(C25 = 0, 0, E25 / C25)</f>
        <v>4.180900061417879E-2</v>
      </c>
    </row>
    <row r="26" spans="1:6" x14ac:dyDescent="0.3">
      <c r="A26" s="919"/>
      <c r="B26" s="920" t="s">
        <v>38</v>
      </c>
      <c r="C26" s="921">
        <f>SUM(C24:C25)</f>
        <v>14879049</v>
      </c>
      <c r="D26" s="922">
        <f>SUM(D24:D25)</f>
        <v>13962209</v>
      </c>
      <c r="E26" s="923">
        <f>D26 - C26</f>
        <v>-916840</v>
      </c>
      <c r="F26" s="924">
        <f>IF(C26 = 0, 0, E26 / C26)</f>
        <v>-6.1619529581494088E-2</v>
      </c>
    </row>
    <row r="28" spans="1:6" x14ac:dyDescent="0.3">
      <c r="A28" s="925" t="s">
        <v>39</v>
      </c>
      <c r="B28" s="926" t="s">
        <v>40</v>
      </c>
      <c r="C28" s="927"/>
      <c r="D28" s="928"/>
      <c r="E28" s="929"/>
      <c r="F28" s="930"/>
    </row>
    <row r="29" spans="1:6" x14ac:dyDescent="0.3">
      <c r="A29" s="931" t="s">
        <v>18</v>
      </c>
      <c r="B29" s="932" t="s">
        <v>41</v>
      </c>
      <c r="C29" s="933">
        <v>3751391</v>
      </c>
      <c r="D29" s="934">
        <v>3613448</v>
      </c>
      <c r="E29" s="935">
        <f>D29 - C29</f>
        <v>-137943</v>
      </c>
      <c r="F29" s="936">
        <f>IF(C29 = 0, 0, E29 / C29)</f>
        <v>-3.6771160350920498E-2</v>
      </c>
    </row>
    <row r="30" spans="1:6" x14ac:dyDescent="0.3">
      <c r="A30" s="937" t="s">
        <v>20</v>
      </c>
      <c r="B30" s="938" t="s">
        <v>42</v>
      </c>
      <c r="C30" s="939">
        <v>3807690</v>
      </c>
      <c r="D30" s="940">
        <v>4237034</v>
      </c>
      <c r="E30" s="941">
        <f>D30 - C30</f>
        <v>429344</v>
      </c>
      <c r="F30" s="942">
        <f>IF(C30 = 0, 0, E30 / C30)</f>
        <v>0.1127570784386334</v>
      </c>
    </row>
    <row r="31" spans="1:6" x14ac:dyDescent="0.3">
      <c r="A31" s="943" t="s">
        <v>22</v>
      </c>
      <c r="B31" s="944" t="s">
        <v>43</v>
      </c>
      <c r="C31" s="945">
        <v>14725</v>
      </c>
      <c r="D31" s="946">
        <v>6601</v>
      </c>
      <c r="E31" s="947">
        <f>D31 - C31</f>
        <v>-8124</v>
      </c>
      <c r="F31" s="948">
        <f>IF(C31 = 0, 0, E31 / C31)</f>
        <v>-0.55171477079796261</v>
      </c>
    </row>
    <row r="32" spans="1:6" x14ac:dyDescent="0.3">
      <c r="A32" s="949"/>
      <c r="B32" s="950" t="s">
        <v>44</v>
      </c>
      <c r="C32" s="951">
        <f>SUM(C29:C31)</f>
        <v>7573806</v>
      </c>
      <c r="D32" s="952">
        <f>SUM(D29:D31)</f>
        <v>7857083</v>
      </c>
      <c r="E32" s="953">
        <f>D32 - C32</f>
        <v>283277</v>
      </c>
      <c r="F32" s="954">
        <f>IF(C32 = 0, 0, E32 / C32)</f>
        <v>3.7402199105707225E-2</v>
      </c>
    </row>
    <row r="34" spans="1:6" x14ac:dyDescent="0.3">
      <c r="A34" s="955" t="s">
        <v>45</v>
      </c>
      <c r="B34" s="956" t="s">
        <v>46</v>
      </c>
      <c r="C34" s="957"/>
      <c r="D34" s="958"/>
      <c r="E34" s="959"/>
      <c r="F34" s="960"/>
    </row>
    <row r="35" spans="1:6" x14ac:dyDescent="0.3">
      <c r="A35" s="961" t="s">
        <v>18</v>
      </c>
      <c r="B35" s="962" t="s">
        <v>46</v>
      </c>
      <c r="C35" s="963">
        <v>251837</v>
      </c>
      <c r="D35" s="964">
        <v>185195</v>
      </c>
      <c r="E35" s="965">
        <f>D35 - C35</f>
        <v>-66642</v>
      </c>
      <c r="F35" s="966">
        <f>IF(C35 = 0, 0, E35 / C35)</f>
        <v>-0.26462354618264988</v>
      </c>
    </row>
    <row r="37" spans="1:6" x14ac:dyDescent="0.3">
      <c r="A37" s="967" t="s">
        <v>47</v>
      </c>
      <c r="B37" s="968" t="s">
        <v>48</v>
      </c>
      <c r="C37" s="969"/>
      <c r="D37" s="970"/>
      <c r="E37" s="971"/>
      <c r="F37" s="972"/>
    </row>
    <row r="38" spans="1:6" x14ac:dyDescent="0.3">
      <c r="A38" s="973" t="s">
        <v>18</v>
      </c>
      <c r="B38" s="974" t="s">
        <v>49</v>
      </c>
      <c r="C38" s="975">
        <v>595635</v>
      </c>
      <c r="D38" s="976">
        <v>4818846</v>
      </c>
      <c r="E38" s="977">
        <f t="shared" ref="E38:E78" si="0">D38 - C38</f>
        <v>4223211</v>
      </c>
      <c r="F38" s="978">
        <f t="shared" ref="F38:F78" si="1">IF(C38 = 0, 0, E38 / C38)</f>
        <v>7.0902666901709939</v>
      </c>
    </row>
    <row r="39" spans="1:6" x14ac:dyDescent="0.3">
      <c r="A39" s="979" t="s">
        <v>20</v>
      </c>
      <c r="B39" s="980" t="s">
        <v>50</v>
      </c>
      <c r="C39" s="981">
        <v>8838904</v>
      </c>
      <c r="D39" s="982">
        <v>6961365</v>
      </c>
      <c r="E39" s="983">
        <f t="shared" si="0"/>
        <v>-1877539</v>
      </c>
      <c r="F39" s="984">
        <f t="shared" si="1"/>
        <v>-0.21241762553366345</v>
      </c>
    </row>
    <row r="40" spans="1:6" x14ac:dyDescent="0.3">
      <c r="A40" s="985" t="s">
        <v>22</v>
      </c>
      <c r="B40" s="986" t="s">
        <v>51</v>
      </c>
      <c r="C40" s="987">
        <v>1336850</v>
      </c>
      <c r="D40" s="988">
        <v>1410090</v>
      </c>
      <c r="E40" s="989">
        <f t="shared" si="0"/>
        <v>73240</v>
      </c>
      <c r="F40" s="990">
        <f t="shared" si="1"/>
        <v>5.4785503235217116E-2</v>
      </c>
    </row>
    <row r="41" spans="1:6" x14ac:dyDescent="0.3">
      <c r="A41" s="991" t="s">
        <v>24</v>
      </c>
      <c r="B41" s="992" t="s">
        <v>52</v>
      </c>
      <c r="C41" s="993">
        <v>434836</v>
      </c>
      <c r="D41" s="994">
        <v>3941033</v>
      </c>
      <c r="E41" s="995">
        <f t="shared" si="0"/>
        <v>3506197</v>
      </c>
      <c r="F41" s="996">
        <f t="shared" si="1"/>
        <v>8.0632629313120354</v>
      </c>
    </row>
    <row r="42" spans="1:6" x14ac:dyDescent="0.3">
      <c r="A42" s="997" t="s">
        <v>53</v>
      </c>
      <c r="B42" s="998" t="s">
        <v>54</v>
      </c>
      <c r="C42" s="999">
        <v>63364</v>
      </c>
      <c r="D42" s="1000">
        <v>61501</v>
      </c>
      <c r="E42" s="1001">
        <f t="shared" si="0"/>
        <v>-1863</v>
      </c>
      <c r="F42" s="1002">
        <f t="shared" si="1"/>
        <v>-2.9401552932264378E-2</v>
      </c>
    </row>
    <row r="43" spans="1:6" x14ac:dyDescent="0.3">
      <c r="A43" s="1003" t="s">
        <v>55</v>
      </c>
      <c r="B43" s="1004" t="s">
        <v>56</v>
      </c>
      <c r="C43" s="1005">
        <v>405662</v>
      </c>
      <c r="D43" s="1006">
        <v>478762</v>
      </c>
      <c r="E43" s="1007">
        <f t="shared" si="0"/>
        <v>73100</v>
      </c>
      <c r="F43" s="1008">
        <f t="shared" si="1"/>
        <v>0.1801992792028832</v>
      </c>
    </row>
    <row r="44" spans="1:6" x14ac:dyDescent="0.3">
      <c r="A44" s="1009" t="s">
        <v>57</v>
      </c>
      <c r="B44" s="1010" t="s">
        <v>58</v>
      </c>
      <c r="C44" s="1011">
        <v>23862</v>
      </c>
      <c r="D44" s="1012">
        <v>19385</v>
      </c>
      <c r="E44" s="1013">
        <f t="shared" si="0"/>
        <v>-4477</v>
      </c>
      <c r="F44" s="1014">
        <f t="shared" si="1"/>
        <v>-0.1876204844522672</v>
      </c>
    </row>
    <row r="45" spans="1:6" x14ac:dyDescent="0.3">
      <c r="A45" s="1015" t="s">
        <v>59</v>
      </c>
      <c r="B45" s="1016" t="s">
        <v>60</v>
      </c>
      <c r="C45" s="1017">
        <v>1221002</v>
      </c>
      <c r="D45" s="1018">
        <v>1241565</v>
      </c>
      <c r="E45" s="1019">
        <f t="shared" si="0"/>
        <v>20563</v>
      </c>
      <c r="F45" s="1020">
        <f t="shared" si="1"/>
        <v>1.684108625538697E-2</v>
      </c>
    </row>
    <row r="46" spans="1:6" x14ac:dyDescent="0.3">
      <c r="A46" s="1021" t="s">
        <v>61</v>
      </c>
      <c r="B46" s="1022" t="s">
        <v>62</v>
      </c>
      <c r="C46" s="1023">
        <v>271445</v>
      </c>
      <c r="D46" s="1024">
        <v>364867</v>
      </c>
      <c r="E46" s="1025">
        <f t="shared" si="0"/>
        <v>93422</v>
      </c>
      <c r="F46" s="1026">
        <f t="shared" si="1"/>
        <v>0.34416548472066166</v>
      </c>
    </row>
    <row r="47" spans="1:6" x14ac:dyDescent="0.3">
      <c r="A47" s="1027" t="s">
        <v>63</v>
      </c>
      <c r="B47" s="1028" t="s">
        <v>64</v>
      </c>
      <c r="C47" s="1029">
        <v>65284</v>
      </c>
      <c r="D47" s="1030">
        <v>75267</v>
      </c>
      <c r="E47" s="1031">
        <f t="shared" si="0"/>
        <v>9983</v>
      </c>
      <c r="F47" s="1032">
        <f t="shared" si="1"/>
        <v>0.15291648796029655</v>
      </c>
    </row>
    <row r="48" spans="1:6" x14ac:dyDescent="0.3">
      <c r="A48" s="1033" t="s">
        <v>65</v>
      </c>
      <c r="B48" s="1034" t="s">
        <v>66</v>
      </c>
      <c r="C48" s="1035">
        <v>1576516</v>
      </c>
      <c r="D48" s="1036">
        <v>2735050</v>
      </c>
      <c r="E48" s="1037">
        <f t="shared" si="0"/>
        <v>1158534</v>
      </c>
      <c r="F48" s="1038">
        <f t="shared" si="1"/>
        <v>0.73486980151168779</v>
      </c>
    </row>
    <row r="49" spans="1:6" x14ac:dyDescent="0.3">
      <c r="A49" s="1039" t="s">
        <v>67</v>
      </c>
      <c r="B49" s="1040" t="s">
        <v>68</v>
      </c>
      <c r="C49" s="1041">
        <v>8918</v>
      </c>
      <c r="D49" s="1042">
        <v>3350</v>
      </c>
      <c r="E49" s="1043">
        <f t="shared" si="0"/>
        <v>-5568</v>
      </c>
      <c r="F49" s="1044">
        <f t="shared" si="1"/>
        <v>-0.62435523660013459</v>
      </c>
    </row>
    <row r="50" spans="1:6" x14ac:dyDescent="0.3">
      <c r="A50" s="1045" t="s">
        <v>69</v>
      </c>
      <c r="B50" s="1046" t="s">
        <v>70</v>
      </c>
      <c r="C50" s="1047">
        <v>-154233</v>
      </c>
      <c r="D50" s="1048">
        <v>27721</v>
      </c>
      <c r="E50" s="1049">
        <f t="shared" si="0"/>
        <v>181954</v>
      </c>
      <c r="F50" s="1050">
        <f t="shared" si="1"/>
        <v>-1.1797345574552787</v>
      </c>
    </row>
    <row r="51" spans="1:6" x14ac:dyDescent="0.3">
      <c r="A51" s="1051" t="s">
        <v>71</v>
      </c>
      <c r="B51" s="1052" t="s">
        <v>72</v>
      </c>
      <c r="C51" s="1053">
        <v>45772</v>
      </c>
      <c r="D51" s="1054">
        <v>67809</v>
      </c>
      <c r="E51" s="1055">
        <f t="shared" si="0"/>
        <v>22037</v>
      </c>
      <c r="F51" s="1056">
        <f t="shared" si="1"/>
        <v>0.48145154242768506</v>
      </c>
    </row>
    <row r="52" spans="1:6" x14ac:dyDescent="0.3">
      <c r="A52" s="1057" t="s">
        <v>73</v>
      </c>
      <c r="B52" s="1058" t="s">
        <v>74</v>
      </c>
      <c r="C52" s="1059">
        <v>543438</v>
      </c>
      <c r="D52" s="1060">
        <v>277497</v>
      </c>
      <c r="E52" s="1061">
        <f t="shared" si="0"/>
        <v>-265941</v>
      </c>
      <c r="F52" s="1062">
        <f t="shared" si="1"/>
        <v>-0.48936769235864991</v>
      </c>
    </row>
    <row r="53" spans="1:6" x14ac:dyDescent="0.3">
      <c r="A53" s="1063" t="s">
        <v>75</v>
      </c>
      <c r="B53" s="1064" t="s">
        <v>76</v>
      </c>
      <c r="C53" s="1065">
        <v>465677</v>
      </c>
      <c r="D53" s="1066">
        <v>566963</v>
      </c>
      <c r="E53" s="1067">
        <f t="shared" si="0"/>
        <v>101286</v>
      </c>
      <c r="F53" s="1068">
        <f t="shared" si="1"/>
        <v>0.21750268963251351</v>
      </c>
    </row>
    <row r="54" spans="1:6" x14ac:dyDescent="0.3">
      <c r="A54" s="1069" t="s">
        <v>77</v>
      </c>
      <c r="B54" s="1070" t="s">
        <v>78</v>
      </c>
      <c r="C54" s="1071">
        <v>1152063</v>
      </c>
      <c r="D54" s="1072">
        <v>1408007</v>
      </c>
      <c r="E54" s="1073">
        <f t="shared" si="0"/>
        <v>255944</v>
      </c>
      <c r="F54" s="1074">
        <f t="shared" si="1"/>
        <v>0.22216146165617678</v>
      </c>
    </row>
    <row r="55" spans="1:6" x14ac:dyDescent="0.3">
      <c r="A55" s="1075" t="s">
        <v>79</v>
      </c>
      <c r="B55" s="1076" t="s">
        <v>80</v>
      </c>
      <c r="C55" s="1077">
        <v>3082413</v>
      </c>
      <c r="D55" s="1078">
        <v>3794205</v>
      </c>
      <c r="E55" s="1079">
        <f t="shared" si="0"/>
        <v>711792</v>
      </c>
      <c r="F55" s="1080">
        <f t="shared" si="1"/>
        <v>0.23092038607415682</v>
      </c>
    </row>
    <row r="56" spans="1:6" x14ac:dyDescent="0.3">
      <c r="A56" s="1081" t="s">
        <v>81</v>
      </c>
      <c r="B56" s="1082" t="s">
        <v>82</v>
      </c>
      <c r="C56" s="1083">
        <v>592535</v>
      </c>
      <c r="D56" s="1084">
        <v>511973</v>
      </c>
      <c r="E56" s="1085">
        <f t="shared" si="0"/>
        <v>-80562</v>
      </c>
      <c r="F56" s="1086">
        <f t="shared" si="1"/>
        <v>-0.13596158876690828</v>
      </c>
    </row>
    <row r="57" spans="1:6" x14ac:dyDescent="0.3">
      <c r="A57" s="1087" t="s">
        <v>83</v>
      </c>
      <c r="B57" s="1088" t="s">
        <v>84</v>
      </c>
      <c r="C57" s="1089">
        <v>30485</v>
      </c>
      <c r="D57" s="1090">
        <v>54815</v>
      </c>
      <c r="E57" s="1091">
        <f t="shared" si="0"/>
        <v>24330</v>
      </c>
      <c r="F57" s="1092">
        <f t="shared" si="1"/>
        <v>0.79809742496309666</v>
      </c>
    </row>
    <row r="58" spans="1:6" x14ac:dyDescent="0.3">
      <c r="A58" s="1093" t="s">
        <v>85</v>
      </c>
      <c r="B58" s="1094" t="s">
        <v>86</v>
      </c>
      <c r="C58" s="1095">
        <v>33178</v>
      </c>
      <c r="D58" s="1096">
        <v>0</v>
      </c>
      <c r="E58" s="1097">
        <f t="shared" si="0"/>
        <v>-33178</v>
      </c>
      <c r="F58" s="1098">
        <f t="shared" si="1"/>
        <v>-1</v>
      </c>
    </row>
    <row r="59" spans="1:6" x14ac:dyDescent="0.3">
      <c r="A59" s="1099" t="s">
        <v>87</v>
      </c>
      <c r="B59" s="1100" t="s">
        <v>88</v>
      </c>
      <c r="C59" s="1101">
        <v>143590</v>
      </c>
      <c r="D59" s="1102">
        <v>177613</v>
      </c>
      <c r="E59" s="1103">
        <f t="shared" si="0"/>
        <v>34023</v>
      </c>
      <c r="F59" s="1104">
        <f t="shared" si="1"/>
        <v>0.23694546974023262</v>
      </c>
    </row>
    <row r="60" spans="1:6" x14ac:dyDescent="0.3">
      <c r="A60" s="1105" t="s">
        <v>89</v>
      </c>
      <c r="B60" s="1106" t="s">
        <v>90</v>
      </c>
      <c r="C60" s="1107">
        <v>0</v>
      </c>
      <c r="D60" s="1108">
        <v>0</v>
      </c>
      <c r="E60" s="1109">
        <f t="shared" si="0"/>
        <v>0</v>
      </c>
      <c r="F60" s="1110">
        <f t="shared" si="1"/>
        <v>0</v>
      </c>
    </row>
    <row r="61" spans="1:6" x14ac:dyDescent="0.3">
      <c r="A61" s="1111" t="s">
        <v>91</v>
      </c>
      <c r="B61" s="1112" t="s">
        <v>92</v>
      </c>
      <c r="C61" s="1113">
        <v>1108862</v>
      </c>
      <c r="D61" s="1114">
        <v>865862</v>
      </c>
      <c r="E61" s="1115">
        <f t="shared" si="0"/>
        <v>-243000</v>
      </c>
      <c r="F61" s="1116">
        <f t="shared" si="1"/>
        <v>-0.21914359045580062</v>
      </c>
    </row>
    <row r="62" spans="1:6" x14ac:dyDescent="0.3">
      <c r="A62" s="1117" t="s">
        <v>93</v>
      </c>
      <c r="B62" s="1118" t="s">
        <v>94</v>
      </c>
      <c r="C62" s="1119">
        <v>198073</v>
      </c>
      <c r="D62" s="1120">
        <v>169056</v>
      </c>
      <c r="E62" s="1121">
        <f t="shared" si="0"/>
        <v>-29017</v>
      </c>
      <c r="F62" s="1122">
        <f t="shared" si="1"/>
        <v>-0.14649649371696294</v>
      </c>
    </row>
    <row r="63" spans="1:6" x14ac:dyDescent="0.3">
      <c r="A63" s="1123" t="s">
        <v>95</v>
      </c>
      <c r="B63" s="1124" t="s">
        <v>96</v>
      </c>
      <c r="C63" s="1125">
        <v>154284</v>
      </c>
      <c r="D63" s="1126">
        <v>130878</v>
      </c>
      <c r="E63" s="1127">
        <f t="shared" si="0"/>
        <v>-23406</v>
      </c>
      <c r="F63" s="1128">
        <f t="shared" si="1"/>
        <v>-0.15170724119156881</v>
      </c>
    </row>
    <row r="64" spans="1:6" x14ac:dyDescent="0.3">
      <c r="A64" s="1129" t="s">
        <v>97</v>
      </c>
      <c r="B64" s="1130" t="s">
        <v>98</v>
      </c>
      <c r="C64" s="1131">
        <v>144067</v>
      </c>
      <c r="D64" s="1132">
        <v>131395</v>
      </c>
      <c r="E64" s="1133">
        <f t="shared" si="0"/>
        <v>-12672</v>
      </c>
      <c r="F64" s="1134">
        <f t="shared" si="1"/>
        <v>-8.7959074597236009E-2</v>
      </c>
    </row>
    <row r="65" spans="1:6" x14ac:dyDescent="0.3">
      <c r="A65" s="1135" t="s">
        <v>99</v>
      </c>
      <c r="B65" s="1136" t="s">
        <v>100</v>
      </c>
      <c r="C65" s="1137">
        <v>0</v>
      </c>
      <c r="D65" s="1138">
        <v>21888</v>
      </c>
      <c r="E65" s="1139">
        <f t="shared" si="0"/>
        <v>21888</v>
      </c>
      <c r="F65" s="1140">
        <f t="shared" si="1"/>
        <v>0</v>
      </c>
    </row>
    <row r="66" spans="1:6" x14ac:dyDescent="0.3">
      <c r="A66" s="1141" t="s">
        <v>101</v>
      </c>
      <c r="B66" s="1142" t="s">
        <v>102</v>
      </c>
      <c r="C66" s="1143">
        <v>1859041</v>
      </c>
      <c r="D66" s="1144">
        <v>0</v>
      </c>
      <c r="E66" s="1145">
        <f t="shared" si="0"/>
        <v>-1859041</v>
      </c>
      <c r="F66" s="1146">
        <f t="shared" si="1"/>
        <v>-1</v>
      </c>
    </row>
    <row r="67" spans="1:6" x14ac:dyDescent="0.3">
      <c r="A67" s="1147" t="s">
        <v>103</v>
      </c>
      <c r="B67" s="1148" t="s">
        <v>104</v>
      </c>
      <c r="C67" s="1149">
        <v>814237</v>
      </c>
      <c r="D67" s="1150">
        <v>1250540</v>
      </c>
      <c r="E67" s="1151">
        <f t="shared" si="0"/>
        <v>436303</v>
      </c>
      <c r="F67" s="1152">
        <f t="shared" si="1"/>
        <v>0.53584275831238326</v>
      </c>
    </row>
    <row r="68" spans="1:6" x14ac:dyDescent="0.3">
      <c r="A68" s="1153" t="s">
        <v>105</v>
      </c>
      <c r="B68" s="1154" t="s">
        <v>106</v>
      </c>
      <c r="C68" s="1155">
        <v>1671361</v>
      </c>
      <c r="D68" s="1156">
        <v>2085986</v>
      </c>
      <c r="E68" s="1157">
        <f t="shared" si="0"/>
        <v>414625</v>
      </c>
      <c r="F68" s="1158">
        <f t="shared" si="1"/>
        <v>0.24807626838247393</v>
      </c>
    </row>
    <row r="69" spans="1:6" x14ac:dyDescent="0.3">
      <c r="A69" s="1159" t="s">
        <v>107</v>
      </c>
      <c r="B69" s="1160" t="s">
        <v>108</v>
      </c>
      <c r="C69" s="1161">
        <v>6462765</v>
      </c>
      <c r="D69" s="1162">
        <v>6528030</v>
      </c>
      <c r="E69" s="1163">
        <f t="shared" si="0"/>
        <v>65265</v>
      </c>
      <c r="F69" s="1164">
        <f t="shared" si="1"/>
        <v>1.0098618780042288E-2</v>
      </c>
    </row>
    <row r="70" spans="1:6" x14ac:dyDescent="0.3">
      <c r="A70" s="1165" t="s">
        <v>109</v>
      </c>
      <c r="B70" s="1166" t="s">
        <v>110</v>
      </c>
      <c r="C70" s="1167">
        <v>635488</v>
      </c>
      <c r="D70" s="1168">
        <v>292935</v>
      </c>
      <c r="E70" s="1169">
        <f t="shared" si="0"/>
        <v>-342553</v>
      </c>
      <c r="F70" s="1170">
        <f t="shared" si="1"/>
        <v>-0.53903928949091096</v>
      </c>
    </row>
    <row r="71" spans="1:6" x14ac:dyDescent="0.3">
      <c r="A71" s="1171" t="s">
        <v>111</v>
      </c>
      <c r="B71" s="1172" t="s">
        <v>112</v>
      </c>
      <c r="C71" s="1173">
        <v>199984</v>
      </c>
      <c r="D71" s="1174">
        <v>45727</v>
      </c>
      <c r="E71" s="1175">
        <f t="shared" si="0"/>
        <v>-154257</v>
      </c>
      <c r="F71" s="1176">
        <f t="shared" si="1"/>
        <v>-0.77134670773661895</v>
      </c>
    </row>
    <row r="72" spans="1:6" x14ac:dyDescent="0.3">
      <c r="A72" s="1177" t="s">
        <v>113</v>
      </c>
      <c r="B72" s="1178" t="s">
        <v>114</v>
      </c>
      <c r="C72" s="1179">
        <v>517815</v>
      </c>
      <c r="D72" s="1180">
        <v>440158</v>
      </c>
      <c r="E72" s="1181">
        <f t="shared" si="0"/>
        <v>-77657</v>
      </c>
      <c r="F72" s="1182">
        <f t="shared" si="1"/>
        <v>-0.14997054932746251</v>
      </c>
    </row>
    <row r="73" spans="1:6" x14ac:dyDescent="0.3">
      <c r="A73" s="1183" t="s">
        <v>115</v>
      </c>
      <c r="B73" s="1184" t="s">
        <v>116</v>
      </c>
      <c r="C73" s="1185">
        <v>839093</v>
      </c>
      <c r="D73" s="1186">
        <v>206271</v>
      </c>
      <c r="E73" s="1187">
        <f t="shared" si="0"/>
        <v>-632822</v>
      </c>
      <c r="F73" s="1188">
        <f t="shared" si="1"/>
        <v>-0.75417385200448583</v>
      </c>
    </row>
    <row r="74" spans="1:6" x14ac:dyDescent="0.3">
      <c r="A74" s="1189" t="s">
        <v>117</v>
      </c>
      <c r="B74" s="1190" t="s">
        <v>118</v>
      </c>
      <c r="C74" s="1191">
        <v>185403</v>
      </c>
      <c r="D74" s="1192">
        <v>186505</v>
      </c>
      <c r="E74" s="1193">
        <f t="shared" si="0"/>
        <v>1102</v>
      </c>
      <c r="F74" s="1194">
        <f t="shared" si="1"/>
        <v>5.943808891981252E-3</v>
      </c>
    </row>
    <row r="75" spans="1:6" x14ac:dyDescent="0.3">
      <c r="A75" s="1195" t="s">
        <v>119</v>
      </c>
      <c r="B75" s="1196" t="s">
        <v>120</v>
      </c>
      <c r="C75" s="1197">
        <v>1196692</v>
      </c>
      <c r="D75" s="1198">
        <v>907904</v>
      </c>
      <c r="E75" s="1199">
        <f t="shared" si="0"/>
        <v>-288788</v>
      </c>
      <c r="F75" s="1200">
        <f t="shared" si="1"/>
        <v>-0.24132191073392317</v>
      </c>
    </row>
    <row r="76" spans="1:6" x14ac:dyDescent="0.3">
      <c r="A76" s="1201" t="s">
        <v>121</v>
      </c>
      <c r="B76" s="1202" t="s">
        <v>122</v>
      </c>
      <c r="C76" s="1203">
        <v>3145247</v>
      </c>
      <c r="D76" s="1204">
        <v>2423186</v>
      </c>
      <c r="E76" s="1205">
        <f t="shared" si="0"/>
        <v>-722061</v>
      </c>
      <c r="F76" s="1206">
        <f t="shared" si="1"/>
        <v>-0.22957211309636413</v>
      </c>
    </row>
    <row r="77" spans="1:6" x14ac:dyDescent="0.3">
      <c r="A77" s="1207" t="s">
        <v>123</v>
      </c>
      <c r="B77" s="1208" t="s">
        <v>124</v>
      </c>
      <c r="C77" s="1209">
        <v>493967</v>
      </c>
      <c r="D77" s="1210">
        <v>297094</v>
      </c>
      <c r="E77" s="1211">
        <f t="shared" si="0"/>
        <v>-196873</v>
      </c>
      <c r="F77" s="1212">
        <f t="shared" si="1"/>
        <v>-0.39855496419801323</v>
      </c>
    </row>
    <row r="78" spans="1:6" x14ac:dyDescent="0.3">
      <c r="A78" s="1213"/>
      <c r="B78" s="1214" t="s">
        <v>125</v>
      </c>
      <c r="C78" s="1215">
        <f>SUM(C38:C77)</f>
        <v>40403575</v>
      </c>
      <c r="D78" s="1216">
        <f>SUM(D38:D77)</f>
        <v>44981099</v>
      </c>
      <c r="E78" s="1217">
        <f t="shared" si="0"/>
        <v>4577524</v>
      </c>
      <c r="F78" s="1218">
        <f t="shared" si="1"/>
        <v>0.11329502401705789</v>
      </c>
    </row>
    <row r="80" spans="1:6" x14ac:dyDescent="0.3">
      <c r="A80" s="1219"/>
      <c r="B80" s="1220" t="s">
        <v>126</v>
      </c>
      <c r="C80" s="1221">
        <f>C14+C21+C26+C32+C35+C78</f>
        <v>140646009</v>
      </c>
      <c r="D80" s="1222">
        <f>D14+D21+D26+D32+D35+D78</f>
        <v>161326672</v>
      </c>
      <c r="E80" s="1223">
        <f>D80 - C80</f>
        <v>20680663</v>
      </c>
      <c r="F80" s="1224">
        <f>IF(C80 = 0, 0, E80 / C80)</f>
        <v>0.14704052498212017</v>
      </c>
    </row>
  </sheetData>
  <mergeCells count="5">
    <mergeCell ref="A1:F1"/>
    <mergeCell ref="A2:F2"/>
    <mergeCell ref="A3:F3"/>
    <mergeCell ref="A4:F4"/>
    <mergeCell ref="A5:F5"/>
  </mergeCells>
  <pageMargins left="0.7" right="0.7" top="0.75" bottom="0.75" header="0.3" footer="0.3"/>
  <pageSetup fitToHeight="999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0"/>
  <sheetViews>
    <sheetView workbookViewId="0"/>
  </sheetViews>
  <sheetFormatPr defaultRowHeight="14.4" x14ac:dyDescent="0.3"/>
  <cols>
    <col min="1" max="1" width="5" customWidth="1" collapsed="1"/>
    <col min="2" max="2" width="50" customWidth="1" collapsed="1"/>
    <col min="3" max="6" width="16" customWidth="1" collapsed="1"/>
  </cols>
  <sheetData>
    <row r="1" spans="1:6" x14ac:dyDescent="0.3">
      <c r="A1" s="11440" t="s">
        <v>129</v>
      </c>
      <c r="B1" s="11426"/>
      <c r="C1" s="11426"/>
      <c r="D1" s="11426"/>
      <c r="E1" s="11426"/>
      <c r="F1" s="11427"/>
    </row>
    <row r="2" spans="1:6" x14ac:dyDescent="0.3">
      <c r="A2" s="11441" t="s">
        <v>1</v>
      </c>
      <c r="B2" s="11426"/>
      <c r="C2" s="11426"/>
      <c r="D2" s="11426"/>
      <c r="E2" s="11426"/>
      <c r="F2" s="11427"/>
    </row>
    <row r="3" spans="1:6" x14ac:dyDescent="0.3">
      <c r="A3" s="11442" t="s">
        <v>2</v>
      </c>
      <c r="B3" s="11426"/>
      <c r="C3" s="11426"/>
      <c r="D3" s="11426"/>
      <c r="E3" s="11426"/>
      <c r="F3" s="11427"/>
    </row>
    <row r="4" spans="1:6" x14ac:dyDescent="0.3">
      <c r="A4" s="11443" t="s">
        <v>3</v>
      </c>
      <c r="B4" s="11426"/>
      <c r="C4" s="11426"/>
      <c r="D4" s="11426"/>
      <c r="E4" s="11426"/>
      <c r="F4" s="11427"/>
    </row>
    <row r="5" spans="1:6" x14ac:dyDescent="0.3">
      <c r="A5" s="11431"/>
      <c r="B5" s="11426"/>
      <c r="C5" s="11426"/>
      <c r="D5" s="11426"/>
      <c r="E5" s="11426"/>
      <c r="F5" s="11427"/>
    </row>
    <row r="6" spans="1:6" x14ac:dyDescent="0.3">
      <c r="A6" s="1225" t="s">
        <v>4</v>
      </c>
      <c r="B6" s="1226" t="s">
        <v>5</v>
      </c>
      <c r="C6" s="1227" t="s">
        <v>6</v>
      </c>
      <c r="D6" s="1228" t="s">
        <v>7</v>
      </c>
      <c r="E6" s="1229" t="s">
        <v>8</v>
      </c>
      <c r="F6" s="1230" t="s">
        <v>9</v>
      </c>
    </row>
    <row r="7" spans="1:6" ht="28.8" x14ac:dyDescent="0.3">
      <c r="A7" s="1231" t="s">
        <v>10</v>
      </c>
      <c r="B7" s="1232" t="s">
        <v>11</v>
      </c>
      <c r="C7" s="1233" t="s">
        <v>12</v>
      </c>
      <c r="D7" s="1234" t="s">
        <v>13</v>
      </c>
      <c r="E7" s="1235" t="s">
        <v>14</v>
      </c>
      <c r="F7" s="1236" t="s">
        <v>15</v>
      </c>
    </row>
    <row r="9" spans="1:6" x14ac:dyDescent="0.3">
      <c r="A9" s="1237" t="s">
        <v>16</v>
      </c>
      <c r="B9" s="1238" t="s">
        <v>17</v>
      </c>
      <c r="C9" s="1239"/>
      <c r="D9" s="1240"/>
      <c r="E9" s="1241"/>
      <c r="F9" s="1242"/>
    </row>
    <row r="10" spans="1:6" x14ac:dyDescent="0.3">
      <c r="A10" s="1243" t="s">
        <v>18</v>
      </c>
      <c r="B10" s="1244" t="s">
        <v>19</v>
      </c>
      <c r="C10" s="1245">
        <v>39931221</v>
      </c>
      <c r="D10" s="1246">
        <v>41100819</v>
      </c>
      <c r="E10" s="1247">
        <f>D10-C10</f>
        <v>1169598</v>
      </c>
      <c r="F10" s="1248">
        <f>IF(C10 = 0, 0, E10 / C10)</f>
        <v>2.9290313962600845E-2</v>
      </c>
    </row>
    <row r="11" spans="1:6" x14ac:dyDescent="0.3">
      <c r="A11" s="1249" t="s">
        <v>20</v>
      </c>
      <c r="B11" s="1250" t="s">
        <v>21</v>
      </c>
      <c r="C11" s="1251">
        <v>0</v>
      </c>
      <c r="D11" s="1252">
        <v>0</v>
      </c>
      <c r="E11" s="1253">
        <f>D11 - C11</f>
        <v>0</v>
      </c>
      <c r="F11" s="1254">
        <f>IF(C11 = 0, 0, E11 / C11)</f>
        <v>0</v>
      </c>
    </row>
    <row r="12" spans="1:6" x14ac:dyDescent="0.3">
      <c r="A12" s="1255" t="s">
        <v>22</v>
      </c>
      <c r="B12" s="1256" t="s">
        <v>23</v>
      </c>
      <c r="C12" s="1257">
        <v>35309452</v>
      </c>
      <c r="D12" s="1258">
        <v>37878948</v>
      </c>
      <c r="E12" s="1259">
        <f>D12 - C12</f>
        <v>2569496</v>
      </c>
      <c r="F12" s="1260">
        <f>IF(C12 = 0, 0, E12 / C12)</f>
        <v>7.2770769707782498E-2</v>
      </c>
    </row>
    <row r="13" spans="1:6" x14ac:dyDescent="0.3">
      <c r="A13" s="1261" t="s">
        <v>24</v>
      </c>
      <c r="B13" s="1262" t="s">
        <v>25</v>
      </c>
      <c r="C13" s="1263">
        <v>77487782</v>
      </c>
      <c r="D13" s="1264">
        <v>82931912</v>
      </c>
      <c r="E13" s="1265">
        <f>D13 - C13</f>
        <v>5444130</v>
      </c>
      <c r="F13" s="1266">
        <f>IF(C13 = 0, 0, E13 / C13)</f>
        <v>7.0257914983293757E-2</v>
      </c>
    </row>
    <row r="14" spans="1:6" x14ac:dyDescent="0.3">
      <c r="A14" s="1267"/>
      <c r="B14" s="1268" t="s">
        <v>26</v>
      </c>
      <c r="C14" s="1269">
        <f>SUM(C10:C13)</f>
        <v>152728455</v>
      </c>
      <c r="D14" s="1270">
        <f>SUM(D10:D13)</f>
        <v>161911679</v>
      </c>
      <c r="E14" s="1271">
        <f>D14 - C14</f>
        <v>9183224</v>
      </c>
      <c r="F14" s="1272">
        <f>IF(C14 = 0, 0, E14 / C14)</f>
        <v>6.0127786927458932E-2</v>
      </c>
    </row>
    <row r="16" spans="1:6" x14ac:dyDescent="0.3">
      <c r="A16" s="1273" t="s">
        <v>27</v>
      </c>
      <c r="B16" s="1274" t="s">
        <v>28</v>
      </c>
      <c r="C16" s="1275"/>
      <c r="D16" s="1276"/>
      <c r="E16" s="1277"/>
      <c r="F16" s="1278"/>
    </row>
    <row r="17" spans="1:6" x14ac:dyDescent="0.3">
      <c r="A17" s="1279" t="s">
        <v>18</v>
      </c>
      <c r="B17" s="1280" t="s">
        <v>29</v>
      </c>
      <c r="C17" s="1281">
        <v>7800976</v>
      </c>
      <c r="D17" s="1282">
        <v>7606224</v>
      </c>
      <c r="E17" s="1283">
        <f>D17 - C17</f>
        <v>-194752</v>
      </c>
      <c r="F17" s="1284">
        <f>IF(C17 = 0, 0, E17 / C17)</f>
        <v>-2.4965081292392131E-2</v>
      </c>
    </row>
    <row r="18" spans="1:6" x14ac:dyDescent="0.3">
      <c r="A18" s="1285" t="s">
        <v>20</v>
      </c>
      <c r="B18" s="1286" t="s">
        <v>30</v>
      </c>
      <c r="C18" s="1287">
        <v>0</v>
      </c>
      <c r="D18" s="1288">
        <v>0</v>
      </c>
      <c r="E18" s="1289">
        <f>D18 - C18</f>
        <v>0</v>
      </c>
      <c r="F18" s="1290">
        <f>IF(C18 = 0, 0, E18 / C18)</f>
        <v>0</v>
      </c>
    </row>
    <row r="19" spans="1:6" x14ac:dyDescent="0.3">
      <c r="A19" s="1291" t="s">
        <v>22</v>
      </c>
      <c r="B19" s="1292" t="s">
        <v>31</v>
      </c>
      <c r="C19" s="1293">
        <v>6898066</v>
      </c>
      <c r="D19" s="1294">
        <v>7009976</v>
      </c>
      <c r="E19" s="1295">
        <f>D19 - C19</f>
        <v>111910</v>
      </c>
      <c r="F19" s="1296">
        <f>IF(C19 = 0, 0, E19 / C19)</f>
        <v>1.6223387830734005E-2</v>
      </c>
    </row>
    <row r="20" spans="1:6" x14ac:dyDescent="0.3">
      <c r="A20" s="1297" t="s">
        <v>24</v>
      </c>
      <c r="B20" s="1298" t="s">
        <v>32</v>
      </c>
      <c r="C20" s="1299">
        <v>15138037</v>
      </c>
      <c r="D20" s="1300">
        <v>15347595</v>
      </c>
      <c r="E20" s="1301">
        <f>D20 - C20</f>
        <v>209558</v>
      </c>
      <c r="F20" s="1302">
        <f>IF(C20 = 0, 0, E20 / C20)</f>
        <v>1.3843142277958496E-2</v>
      </c>
    </row>
    <row r="21" spans="1:6" x14ac:dyDescent="0.3">
      <c r="A21" s="1303"/>
      <c r="B21" s="1304" t="s">
        <v>33</v>
      </c>
      <c r="C21" s="1305">
        <f>SUM(C17:C20)</f>
        <v>29837079</v>
      </c>
      <c r="D21" s="1306">
        <f>SUM(D17:D20)</f>
        <v>29963795</v>
      </c>
      <c r="E21" s="1307">
        <f>D21 - C21</f>
        <v>126716</v>
      </c>
      <c r="F21" s="1308">
        <f>IF(C21 = 0, 0, E21 / C21)</f>
        <v>4.2469304719808532E-3</v>
      </c>
    </row>
    <row r="23" spans="1:6" x14ac:dyDescent="0.3">
      <c r="A23" s="1309" t="s">
        <v>34</v>
      </c>
      <c r="B23" s="1310" t="s">
        <v>35</v>
      </c>
      <c r="C23" s="1311"/>
      <c r="D23" s="1312"/>
      <c r="E23" s="1313"/>
      <c r="F23" s="1314"/>
    </row>
    <row r="24" spans="1:6" x14ac:dyDescent="0.3">
      <c r="A24" s="1315" t="s">
        <v>18</v>
      </c>
      <c r="B24" s="1316" t="s">
        <v>36</v>
      </c>
      <c r="C24" s="1317">
        <v>17149222</v>
      </c>
      <c r="D24" s="1318">
        <v>16482758</v>
      </c>
      <c r="E24" s="1319">
        <f>D24 - C24</f>
        <v>-666464</v>
      </c>
      <c r="F24" s="1320">
        <f>IF(C24 = 0, 0, E24 / C24)</f>
        <v>-3.8862637617030092E-2</v>
      </c>
    </row>
    <row r="25" spans="1:6" x14ac:dyDescent="0.3">
      <c r="A25" s="1321" t="s">
        <v>20</v>
      </c>
      <c r="B25" s="1322" t="s">
        <v>37</v>
      </c>
      <c r="C25" s="1323">
        <v>23571647</v>
      </c>
      <c r="D25" s="1324">
        <v>24759014</v>
      </c>
      <c r="E25" s="1325">
        <f>D25 - C25</f>
        <v>1187367</v>
      </c>
      <c r="F25" s="1326">
        <f>IF(C25 = 0, 0, E25 / C25)</f>
        <v>5.0372678667723131E-2</v>
      </c>
    </row>
    <row r="26" spans="1:6" x14ac:dyDescent="0.3">
      <c r="A26" s="1327"/>
      <c r="B26" s="1328" t="s">
        <v>38</v>
      </c>
      <c r="C26" s="1329">
        <f>SUM(C24:C25)</f>
        <v>40720869</v>
      </c>
      <c r="D26" s="1330">
        <f>SUM(D24:D25)</f>
        <v>41241772</v>
      </c>
      <c r="E26" s="1331">
        <f>D26 - C26</f>
        <v>520903</v>
      </c>
      <c r="F26" s="1332">
        <f>IF(C26 = 0, 0, E26 / C26)</f>
        <v>1.2792040366329117E-2</v>
      </c>
    </row>
    <row r="28" spans="1:6" x14ac:dyDescent="0.3">
      <c r="A28" s="1333" t="s">
        <v>39</v>
      </c>
      <c r="B28" s="1334" t="s">
        <v>40</v>
      </c>
      <c r="C28" s="1335"/>
      <c r="D28" s="1336"/>
      <c r="E28" s="1337"/>
      <c r="F28" s="1338"/>
    </row>
    <row r="29" spans="1:6" x14ac:dyDescent="0.3">
      <c r="A29" s="1339" t="s">
        <v>18</v>
      </c>
      <c r="B29" s="1340" t="s">
        <v>41</v>
      </c>
      <c r="C29" s="1341">
        <v>6516266</v>
      </c>
      <c r="D29" s="1342">
        <v>6981939</v>
      </c>
      <c r="E29" s="1343">
        <f>D29 - C29</f>
        <v>465673</v>
      </c>
      <c r="F29" s="1344">
        <f>IF(C29 = 0, 0, E29 / C29)</f>
        <v>7.1463166175229798E-2</v>
      </c>
    </row>
    <row r="30" spans="1:6" x14ac:dyDescent="0.3">
      <c r="A30" s="1345" t="s">
        <v>20</v>
      </c>
      <c r="B30" s="1346" t="s">
        <v>42</v>
      </c>
      <c r="C30" s="1347">
        <v>10213344</v>
      </c>
      <c r="D30" s="1348">
        <v>8596093</v>
      </c>
      <c r="E30" s="1349">
        <f>D30 - C30</f>
        <v>-1617251</v>
      </c>
      <c r="F30" s="1350">
        <f>IF(C30 = 0, 0, E30 / C30)</f>
        <v>-0.15834686465079409</v>
      </c>
    </row>
    <row r="31" spans="1:6" x14ac:dyDescent="0.3">
      <c r="A31" s="1351" t="s">
        <v>22</v>
      </c>
      <c r="B31" s="1352" t="s">
        <v>43</v>
      </c>
      <c r="C31" s="1353">
        <v>1000215</v>
      </c>
      <c r="D31" s="1354">
        <v>1110751</v>
      </c>
      <c r="E31" s="1355">
        <f>D31 - C31</f>
        <v>110536</v>
      </c>
      <c r="F31" s="1356">
        <f>IF(C31 = 0, 0, E31 / C31)</f>
        <v>0.11051223986842829</v>
      </c>
    </row>
    <row r="32" spans="1:6" x14ac:dyDescent="0.3">
      <c r="A32" s="1357"/>
      <c r="B32" s="1358" t="s">
        <v>44</v>
      </c>
      <c r="C32" s="1359">
        <f>SUM(C29:C31)</f>
        <v>17729825</v>
      </c>
      <c r="D32" s="1360">
        <f>SUM(D29:D31)</f>
        <v>16688783</v>
      </c>
      <c r="E32" s="1361">
        <f>D32 - C32</f>
        <v>-1041042</v>
      </c>
      <c r="F32" s="1362">
        <f>IF(C32 = 0, 0, E32 / C32)</f>
        <v>-5.871699241250266E-2</v>
      </c>
    </row>
    <row r="34" spans="1:6" x14ac:dyDescent="0.3">
      <c r="A34" s="1363" t="s">
        <v>45</v>
      </c>
      <c r="B34" s="1364" t="s">
        <v>46</v>
      </c>
      <c r="C34" s="1365"/>
      <c r="D34" s="1366"/>
      <c r="E34" s="1367"/>
      <c r="F34" s="1368"/>
    </row>
    <row r="35" spans="1:6" x14ac:dyDescent="0.3">
      <c r="A35" s="1369" t="s">
        <v>18</v>
      </c>
      <c r="B35" s="1370" t="s">
        <v>46</v>
      </c>
      <c r="C35" s="1371">
        <v>2230881</v>
      </c>
      <c r="D35" s="1372">
        <v>1905710</v>
      </c>
      <c r="E35" s="1373">
        <f>D35 - C35</f>
        <v>-325171</v>
      </c>
      <c r="F35" s="1374">
        <f>IF(C35 = 0, 0, E35 / C35)</f>
        <v>-0.14575900731594379</v>
      </c>
    </row>
    <row r="37" spans="1:6" x14ac:dyDescent="0.3">
      <c r="A37" s="1375" t="s">
        <v>47</v>
      </c>
      <c r="B37" s="1376" t="s">
        <v>48</v>
      </c>
      <c r="C37" s="1377"/>
      <c r="D37" s="1378"/>
      <c r="E37" s="1379"/>
      <c r="F37" s="1380"/>
    </row>
    <row r="38" spans="1:6" x14ac:dyDescent="0.3">
      <c r="A38" s="1381" t="s">
        <v>18</v>
      </c>
      <c r="B38" s="1382" t="s">
        <v>49</v>
      </c>
      <c r="C38" s="1383">
        <v>0</v>
      </c>
      <c r="D38" s="1384">
        <v>0</v>
      </c>
      <c r="E38" s="1385">
        <f t="shared" ref="E38:E78" si="0">D38 - C38</f>
        <v>0</v>
      </c>
      <c r="F38" s="1386">
        <f t="shared" ref="F38:F78" si="1">IF(C38 = 0, 0, E38 / C38)</f>
        <v>0</v>
      </c>
    </row>
    <row r="39" spans="1:6" x14ac:dyDescent="0.3">
      <c r="A39" s="1387" t="s">
        <v>20</v>
      </c>
      <c r="B39" s="1388" t="s">
        <v>50</v>
      </c>
      <c r="C39" s="1389">
        <v>13876291</v>
      </c>
      <c r="D39" s="1390">
        <v>14262918</v>
      </c>
      <c r="E39" s="1391">
        <f t="shared" si="0"/>
        <v>386627</v>
      </c>
      <c r="F39" s="1392">
        <f t="shared" si="1"/>
        <v>2.7862416549206126E-2</v>
      </c>
    </row>
    <row r="40" spans="1:6" x14ac:dyDescent="0.3">
      <c r="A40" s="1393" t="s">
        <v>22</v>
      </c>
      <c r="B40" s="1394" t="s">
        <v>51</v>
      </c>
      <c r="C40" s="1395">
        <v>0</v>
      </c>
      <c r="D40" s="1396">
        <v>0</v>
      </c>
      <c r="E40" s="1397">
        <f t="shared" si="0"/>
        <v>0</v>
      </c>
      <c r="F40" s="1398">
        <f t="shared" si="1"/>
        <v>0</v>
      </c>
    </row>
    <row r="41" spans="1:6" x14ac:dyDescent="0.3">
      <c r="A41" s="1399" t="s">
        <v>24</v>
      </c>
      <c r="B41" s="1400" t="s">
        <v>52</v>
      </c>
      <c r="C41" s="1401">
        <v>0</v>
      </c>
      <c r="D41" s="1402">
        <v>0</v>
      </c>
      <c r="E41" s="1403">
        <f t="shared" si="0"/>
        <v>0</v>
      </c>
      <c r="F41" s="1404">
        <f t="shared" si="1"/>
        <v>0</v>
      </c>
    </row>
    <row r="42" spans="1:6" x14ac:dyDescent="0.3">
      <c r="A42" s="1405" t="s">
        <v>53</v>
      </c>
      <c r="B42" s="1406" t="s">
        <v>54</v>
      </c>
      <c r="C42" s="1407">
        <v>315261</v>
      </c>
      <c r="D42" s="1408">
        <v>296095</v>
      </c>
      <c r="E42" s="1409">
        <f t="shared" si="0"/>
        <v>-19166</v>
      </c>
      <c r="F42" s="1410">
        <f t="shared" si="1"/>
        <v>-6.0794072213182095E-2</v>
      </c>
    </row>
    <row r="43" spans="1:6" x14ac:dyDescent="0.3">
      <c r="A43" s="1411" t="s">
        <v>55</v>
      </c>
      <c r="B43" s="1412" t="s">
        <v>56</v>
      </c>
      <c r="C43" s="1413">
        <v>580560</v>
      </c>
      <c r="D43" s="1414">
        <v>485699</v>
      </c>
      <c r="E43" s="1415">
        <f t="shared" si="0"/>
        <v>-94861</v>
      </c>
      <c r="F43" s="1416">
        <f t="shared" si="1"/>
        <v>-0.16339568692297093</v>
      </c>
    </row>
    <row r="44" spans="1:6" x14ac:dyDescent="0.3">
      <c r="A44" s="1417" t="s">
        <v>57</v>
      </c>
      <c r="B44" s="1418" t="s">
        <v>58</v>
      </c>
      <c r="C44" s="1419">
        <v>0</v>
      </c>
      <c r="D44" s="1420">
        <v>0</v>
      </c>
      <c r="E44" s="1421">
        <f t="shared" si="0"/>
        <v>0</v>
      </c>
      <c r="F44" s="1422">
        <f t="shared" si="1"/>
        <v>0</v>
      </c>
    </row>
    <row r="45" spans="1:6" x14ac:dyDescent="0.3">
      <c r="A45" s="1423" t="s">
        <v>59</v>
      </c>
      <c r="B45" s="1424" t="s">
        <v>60</v>
      </c>
      <c r="C45" s="1425">
        <v>1897753</v>
      </c>
      <c r="D45" s="1426">
        <v>2006760</v>
      </c>
      <c r="E45" s="1427">
        <f t="shared" si="0"/>
        <v>109007</v>
      </c>
      <c r="F45" s="1428">
        <f t="shared" si="1"/>
        <v>5.744003566322909E-2</v>
      </c>
    </row>
    <row r="46" spans="1:6" x14ac:dyDescent="0.3">
      <c r="A46" s="1429" t="s">
        <v>61</v>
      </c>
      <c r="B46" s="1430" t="s">
        <v>62</v>
      </c>
      <c r="C46" s="1431">
        <v>356893</v>
      </c>
      <c r="D46" s="1432">
        <v>325451</v>
      </c>
      <c r="E46" s="1433">
        <f t="shared" si="0"/>
        <v>-31442</v>
      </c>
      <c r="F46" s="1434">
        <f t="shared" si="1"/>
        <v>-8.8099234224263301E-2</v>
      </c>
    </row>
    <row r="47" spans="1:6" x14ac:dyDescent="0.3">
      <c r="A47" s="1435" t="s">
        <v>63</v>
      </c>
      <c r="B47" s="1436" t="s">
        <v>64</v>
      </c>
      <c r="C47" s="1437">
        <v>100951</v>
      </c>
      <c r="D47" s="1438">
        <v>128022</v>
      </c>
      <c r="E47" s="1439">
        <f t="shared" si="0"/>
        <v>27071</v>
      </c>
      <c r="F47" s="1440">
        <f t="shared" si="1"/>
        <v>0.26815980029915504</v>
      </c>
    </row>
    <row r="48" spans="1:6" x14ac:dyDescent="0.3">
      <c r="A48" s="1441" t="s">
        <v>65</v>
      </c>
      <c r="B48" s="1442" t="s">
        <v>66</v>
      </c>
      <c r="C48" s="1443">
        <v>2274053</v>
      </c>
      <c r="D48" s="1444">
        <v>1906013</v>
      </c>
      <c r="E48" s="1445">
        <f t="shared" si="0"/>
        <v>-368040</v>
      </c>
      <c r="F48" s="1446">
        <f t="shared" si="1"/>
        <v>-0.16184319362829275</v>
      </c>
    </row>
    <row r="49" spans="1:6" x14ac:dyDescent="0.3">
      <c r="A49" s="1447" t="s">
        <v>67</v>
      </c>
      <c r="B49" s="1448" t="s">
        <v>68</v>
      </c>
      <c r="C49" s="1449">
        <v>406323</v>
      </c>
      <c r="D49" s="1450">
        <v>394863</v>
      </c>
      <c r="E49" s="1451">
        <f t="shared" si="0"/>
        <v>-11460</v>
      </c>
      <c r="F49" s="1452">
        <f t="shared" si="1"/>
        <v>-2.8204162698149009E-2</v>
      </c>
    </row>
    <row r="50" spans="1:6" x14ac:dyDescent="0.3">
      <c r="A50" s="1453" t="s">
        <v>69</v>
      </c>
      <c r="B50" s="1454" t="s">
        <v>70</v>
      </c>
      <c r="C50" s="1455">
        <v>423346</v>
      </c>
      <c r="D50" s="1456">
        <v>567037</v>
      </c>
      <c r="E50" s="1457">
        <f t="shared" si="0"/>
        <v>143691</v>
      </c>
      <c r="F50" s="1458">
        <f t="shared" si="1"/>
        <v>0.33941740325880015</v>
      </c>
    </row>
    <row r="51" spans="1:6" x14ac:dyDescent="0.3">
      <c r="A51" s="1459" t="s">
        <v>71</v>
      </c>
      <c r="B51" s="1460" t="s">
        <v>72</v>
      </c>
      <c r="C51" s="1461">
        <v>2910015</v>
      </c>
      <c r="D51" s="1462">
        <v>3744262</v>
      </c>
      <c r="E51" s="1463">
        <f t="shared" si="0"/>
        <v>834247</v>
      </c>
      <c r="F51" s="1464">
        <f t="shared" si="1"/>
        <v>0.28668134013054913</v>
      </c>
    </row>
    <row r="52" spans="1:6" x14ac:dyDescent="0.3">
      <c r="A52" s="1465" t="s">
        <v>73</v>
      </c>
      <c r="B52" s="1466" t="s">
        <v>74</v>
      </c>
      <c r="C52" s="1467">
        <v>1118033</v>
      </c>
      <c r="D52" s="1468">
        <v>1231393</v>
      </c>
      <c r="E52" s="1469">
        <f t="shared" si="0"/>
        <v>113360</v>
      </c>
      <c r="F52" s="1470">
        <f t="shared" si="1"/>
        <v>0.10139235603958023</v>
      </c>
    </row>
    <row r="53" spans="1:6" x14ac:dyDescent="0.3">
      <c r="A53" s="1471" t="s">
        <v>75</v>
      </c>
      <c r="B53" s="1472" t="s">
        <v>76</v>
      </c>
      <c r="C53" s="1473">
        <v>1727535</v>
      </c>
      <c r="D53" s="1474">
        <v>1714175</v>
      </c>
      <c r="E53" s="1475">
        <f t="shared" si="0"/>
        <v>-13360</v>
      </c>
      <c r="F53" s="1476">
        <f t="shared" si="1"/>
        <v>-7.7335625616847129E-3</v>
      </c>
    </row>
    <row r="54" spans="1:6" x14ac:dyDescent="0.3">
      <c r="A54" s="1477" t="s">
        <v>77</v>
      </c>
      <c r="B54" s="1478" t="s">
        <v>78</v>
      </c>
      <c r="C54" s="1479">
        <v>8862440</v>
      </c>
      <c r="D54" s="1480">
        <v>9215586</v>
      </c>
      <c r="E54" s="1481">
        <f t="shared" si="0"/>
        <v>353146</v>
      </c>
      <c r="F54" s="1482">
        <f t="shared" si="1"/>
        <v>3.9847491210095641E-2</v>
      </c>
    </row>
    <row r="55" spans="1:6" x14ac:dyDescent="0.3">
      <c r="A55" s="1483" t="s">
        <v>79</v>
      </c>
      <c r="B55" s="1484" t="s">
        <v>80</v>
      </c>
      <c r="C55" s="1485">
        <v>2989929</v>
      </c>
      <c r="D55" s="1486">
        <v>3732478</v>
      </c>
      <c r="E55" s="1487">
        <f t="shared" si="0"/>
        <v>742549</v>
      </c>
      <c r="F55" s="1488">
        <f t="shared" si="1"/>
        <v>0.2483500444324932</v>
      </c>
    </row>
    <row r="56" spans="1:6" x14ac:dyDescent="0.3">
      <c r="A56" s="1489" t="s">
        <v>81</v>
      </c>
      <c r="B56" s="1490" t="s">
        <v>82</v>
      </c>
      <c r="C56" s="1491">
        <v>1540748</v>
      </c>
      <c r="D56" s="1492">
        <v>1673379</v>
      </c>
      <c r="E56" s="1493">
        <f t="shared" si="0"/>
        <v>132631</v>
      </c>
      <c r="F56" s="1494">
        <f t="shared" si="1"/>
        <v>8.6082214612642691E-2</v>
      </c>
    </row>
    <row r="57" spans="1:6" x14ac:dyDescent="0.3">
      <c r="A57" s="1495" t="s">
        <v>83</v>
      </c>
      <c r="B57" s="1496" t="s">
        <v>84</v>
      </c>
      <c r="C57" s="1497">
        <v>618715</v>
      </c>
      <c r="D57" s="1498">
        <v>397511</v>
      </c>
      <c r="E57" s="1499">
        <f t="shared" si="0"/>
        <v>-221204</v>
      </c>
      <c r="F57" s="1500">
        <f t="shared" si="1"/>
        <v>-0.35752163758758071</v>
      </c>
    </row>
    <row r="58" spans="1:6" x14ac:dyDescent="0.3">
      <c r="A58" s="1501" t="s">
        <v>85</v>
      </c>
      <c r="B58" s="1502" t="s">
        <v>86</v>
      </c>
      <c r="C58" s="1503">
        <v>1016730</v>
      </c>
      <c r="D58" s="1504">
        <v>425075</v>
      </c>
      <c r="E58" s="1505">
        <f t="shared" si="0"/>
        <v>-591655</v>
      </c>
      <c r="F58" s="1506">
        <f t="shared" si="1"/>
        <v>-0.58191948698277807</v>
      </c>
    </row>
    <row r="59" spans="1:6" x14ac:dyDescent="0.3">
      <c r="A59" s="1507" t="s">
        <v>87</v>
      </c>
      <c r="B59" s="1508" t="s">
        <v>88</v>
      </c>
      <c r="C59" s="1509">
        <v>615790</v>
      </c>
      <c r="D59" s="1510">
        <v>653788</v>
      </c>
      <c r="E59" s="1511">
        <f t="shared" si="0"/>
        <v>37998</v>
      </c>
      <c r="F59" s="1512">
        <f t="shared" si="1"/>
        <v>6.1706101105896492E-2</v>
      </c>
    </row>
    <row r="60" spans="1:6" x14ac:dyDescent="0.3">
      <c r="A60" s="1513" t="s">
        <v>89</v>
      </c>
      <c r="B60" s="1514" t="s">
        <v>90</v>
      </c>
      <c r="C60" s="1515">
        <v>0</v>
      </c>
      <c r="D60" s="1516">
        <v>0</v>
      </c>
      <c r="E60" s="1517">
        <f t="shared" si="0"/>
        <v>0</v>
      </c>
      <c r="F60" s="1518">
        <f t="shared" si="1"/>
        <v>0</v>
      </c>
    </row>
    <row r="61" spans="1:6" x14ac:dyDescent="0.3">
      <c r="A61" s="1519" t="s">
        <v>91</v>
      </c>
      <c r="B61" s="1520" t="s">
        <v>92</v>
      </c>
      <c r="C61" s="1521">
        <v>2260839</v>
      </c>
      <c r="D61" s="1522">
        <v>2755279</v>
      </c>
      <c r="E61" s="1523">
        <f t="shared" si="0"/>
        <v>494440</v>
      </c>
      <c r="F61" s="1524">
        <f t="shared" si="1"/>
        <v>0.21869757200756001</v>
      </c>
    </row>
    <row r="62" spans="1:6" x14ac:dyDescent="0.3">
      <c r="A62" s="1525" t="s">
        <v>93</v>
      </c>
      <c r="B62" s="1526" t="s">
        <v>94</v>
      </c>
      <c r="C62" s="1527">
        <v>833644</v>
      </c>
      <c r="D62" s="1528">
        <v>859942</v>
      </c>
      <c r="E62" s="1529">
        <f t="shared" si="0"/>
        <v>26298</v>
      </c>
      <c r="F62" s="1530">
        <f t="shared" si="1"/>
        <v>3.1545839710955759E-2</v>
      </c>
    </row>
    <row r="63" spans="1:6" x14ac:dyDescent="0.3">
      <c r="A63" s="1531" t="s">
        <v>95</v>
      </c>
      <c r="B63" s="1532" t="s">
        <v>96</v>
      </c>
      <c r="C63" s="1533">
        <v>326878</v>
      </c>
      <c r="D63" s="1534">
        <v>262498</v>
      </c>
      <c r="E63" s="1535">
        <f t="shared" si="0"/>
        <v>-64380</v>
      </c>
      <c r="F63" s="1536">
        <f t="shared" si="1"/>
        <v>-0.19695421533416138</v>
      </c>
    </row>
    <row r="64" spans="1:6" x14ac:dyDescent="0.3">
      <c r="A64" s="1537" t="s">
        <v>97</v>
      </c>
      <c r="B64" s="1538" t="s">
        <v>98</v>
      </c>
      <c r="C64" s="1539">
        <v>2059111</v>
      </c>
      <c r="D64" s="1540">
        <v>2190575</v>
      </c>
      <c r="E64" s="1541">
        <f t="shared" si="0"/>
        <v>131464</v>
      </c>
      <c r="F64" s="1542">
        <f t="shared" si="1"/>
        <v>6.3845028267053114E-2</v>
      </c>
    </row>
    <row r="65" spans="1:6" x14ac:dyDescent="0.3">
      <c r="A65" s="1543" t="s">
        <v>99</v>
      </c>
      <c r="B65" s="1544" t="s">
        <v>100</v>
      </c>
      <c r="C65" s="1545">
        <v>0</v>
      </c>
      <c r="D65" s="1546">
        <v>0</v>
      </c>
      <c r="E65" s="1547">
        <f t="shared" si="0"/>
        <v>0</v>
      </c>
      <c r="F65" s="1548">
        <f t="shared" si="1"/>
        <v>0</v>
      </c>
    </row>
    <row r="66" spans="1:6" x14ac:dyDescent="0.3">
      <c r="A66" s="1549" t="s">
        <v>101</v>
      </c>
      <c r="B66" s="1550" t="s">
        <v>102</v>
      </c>
      <c r="C66" s="1551">
        <v>4658130</v>
      </c>
      <c r="D66" s="1552">
        <v>5015027</v>
      </c>
      <c r="E66" s="1553">
        <f t="shared" si="0"/>
        <v>356897</v>
      </c>
      <c r="F66" s="1554">
        <f t="shared" si="1"/>
        <v>7.6618084939664627E-2</v>
      </c>
    </row>
    <row r="67" spans="1:6" x14ac:dyDescent="0.3">
      <c r="A67" s="1555" t="s">
        <v>103</v>
      </c>
      <c r="B67" s="1556" t="s">
        <v>104</v>
      </c>
      <c r="C67" s="1557">
        <v>139399</v>
      </c>
      <c r="D67" s="1558">
        <v>119534</v>
      </c>
      <c r="E67" s="1559">
        <f t="shared" si="0"/>
        <v>-19865</v>
      </c>
      <c r="F67" s="1560">
        <f t="shared" si="1"/>
        <v>-0.1425046090718011</v>
      </c>
    </row>
    <row r="68" spans="1:6" x14ac:dyDescent="0.3">
      <c r="A68" s="1561" t="s">
        <v>105</v>
      </c>
      <c r="B68" s="1562" t="s">
        <v>106</v>
      </c>
      <c r="C68" s="1563">
        <v>1852103</v>
      </c>
      <c r="D68" s="1564">
        <v>1448260</v>
      </c>
      <c r="E68" s="1565">
        <f t="shared" si="0"/>
        <v>-403843</v>
      </c>
      <c r="F68" s="1566">
        <f t="shared" si="1"/>
        <v>-0.2180456486491302</v>
      </c>
    </row>
    <row r="69" spans="1:6" x14ac:dyDescent="0.3">
      <c r="A69" s="1567" t="s">
        <v>107</v>
      </c>
      <c r="B69" s="1568" t="s">
        <v>108</v>
      </c>
      <c r="C69" s="1569">
        <v>4697903</v>
      </c>
      <c r="D69" s="1570">
        <v>5750604</v>
      </c>
      <c r="E69" s="1571">
        <f t="shared" si="0"/>
        <v>1052701</v>
      </c>
      <c r="F69" s="1572">
        <f t="shared" si="1"/>
        <v>0.22407891350672843</v>
      </c>
    </row>
    <row r="70" spans="1:6" x14ac:dyDescent="0.3">
      <c r="A70" s="1573" t="s">
        <v>109</v>
      </c>
      <c r="B70" s="1574" t="s">
        <v>110</v>
      </c>
      <c r="C70" s="1575">
        <v>951644</v>
      </c>
      <c r="D70" s="1576">
        <v>1329201</v>
      </c>
      <c r="E70" s="1577">
        <f t="shared" si="0"/>
        <v>377557</v>
      </c>
      <c r="F70" s="1578">
        <f t="shared" si="1"/>
        <v>0.39674184884263441</v>
      </c>
    </row>
    <row r="71" spans="1:6" x14ac:dyDescent="0.3">
      <c r="A71" s="1579" t="s">
        <v>111</v>
      </c>
      <c r="B71" s="1580" t="s">
        <v>112</v>
      </c>
      <c r="C71" s="1581">
        <v>635809</v>
      </c>
      <c r="D71" s="1582">
        <v>196042</v>
      </c>
      <c r="E71" s="1583">
        <f t="shared" si="0"/>
        <v>-439767</v>
      </c>
      <c r="F71" s="1584">
        <f t="shared" si="1"/>
        <v>-0.69166526425388752</v>
      </c>
    </row>
    <row r="72" spans="1:6" x14ac:dyDescent="0.3">
      <c r="A72" s="1585" t="s">
        <v>113</v>
      </c>
      <c r="B72" s="1586" t="s">
        <v>114</v>
      </c>
      <c r="C72" s="1587">
        <v>644370</v>
      </c>
      <c r="D72" s="1588">
        <v>704855</v>
      </c>
      <c r="E72" s="1589">
        <f t="shared" si="0"/>
        <v>60485</v>
      </c>
      <c r="F72" s="1590">
        <f t="shared" si="1"/>
        <v>9.3866877725530359E-2</v>
      </c>
    </row>
    <row r="73" spans="1:6" x14ac:dyDescent="0.3">
      <c r="A73" s="1591" t="s">
        <v>115</v>
      </c>
      <c r="B73" s="1592" t="s">
        <v>116</v>
      </c>
      <c r="C73" s="1593">
        <v>0</v>
      </c>
      <c r="D73" s="1594">
        <v>0</v>
      </c>
      <c r="E73" s="1595">
        <f t="shared" si="0"/>
        <v>0</v>
      </c>
      <c r="F73" s="1596">
        <f t="shared" si="1"/>
        <v>0</v>
      </c>
    </row>
    <row r="74" spans="1:6" x14ac:dyDescent="0.3">
      <c r="A74" s="1597" t="s">
        <v>117</v>
      </c>
      <c r="B74" s="1598" t="s">
        <v>118</v>
      </c>
      <c r="C74" s="1599">
        <v>200453</v>
      </c>
      <c r="D74" s="1600">
        <v>315631</v>
      </c>
      <c r="E74" s="1601">
        <f t="shared" si="0"/>
        <v>115178</v>
      </c>
      <c r="F74" s="1602">
        <f t="shared" si="1"/>
        <v>0.57458855691857946</v>
      </c>
    </row>
    <row r="75" spans="1:6" x14ac:dyDescent="0.3">
      <c r="A75" s="1603" t="s">
        <v>119</v>
      </c>
      <c r="B75" s="1604" t="s">
        <v>120</v>
      </c>
      <c r="C75" s="1605">
        <v>18096791</v>
      </c>
      <c r="D75" s="1606">
        <v>15798863</v>
      </c>
      <c r="E75" s="1607">
        <f t="shared" si="0"/>
        <v>-2297928</v>
      </c>
      <c r="F75" s="1608">
        <f t="shared" si="1"/>
        <v>-0.12697986068358749</v>
      </c>
    </row>
    <row r="76" spans="1:6" x14ac:dyDescent="0.3">
      <c r="A76" s="1609" t="s">
        <v>121</v>
      </c>
      <c r="B76" s="1610" t="s">
        <v>122</v>
      </c>
      <c r="C76" s="1611">
        <v>11825750</v>
      </c>
      <c r="D76" s="1612">
        <v>12876884</v>
      </c>
      <c r="E76" s="1613">
        <f t="shared" si="0"/>
        <v>1051134</v>
      </c>
      <c r="F76" s="1614">
        <f t="shared" si="1"/>
        <v>8.8885186986026252E-2</v>
      </c>
    </row>
    <row r="77" spans="1:6" x14ac:dyDescent="0.3">
      <c r="A77" s="1615" t="s">
        <v>123</v>
      </c>
      <c r="B77" s="1616" t="s">
        <v>124</v>
      </c>
      <c r="C77" s="1617">
        <v>21946170</v>
      </c>
      <c r="D77" s="1618">
        <v>27450399</v>
      </c>
      <c r="E77" s="1619">
        <f t="shared" si="0"/>
        <v>5504229</v>
      </c>
      <c r="F77" s="1620">
        <f t="shared" si="1"/>
        <v>0.25080590371805195</v>
      </c>
    </row>
    <row r="78" spans="1:6" x14ac:dyDescent="0.3">
      <c r="A78" s="1621"/>
      <c r="B78" s="1622" t="s">
        <v>125</v>
      </c>
      <c r="C78" s="1623">
        <f>SUM(C38:C77)</f>
        <v>112760360</v>
      </c>
      <c r="D78" s="1624">
        <f>SUM(D38:D77)</f>
        <v>120234099</v>
      </c>
      <c r="E78" s="1625">
        <f t="shared" si="0"/>
        <v>7473739</v>
      </c>
      <c r="F78" s="1626">
        <f t="shared" si="1"/>
        <v>6.6279843377584108E-2</v>
      </c>
    </row>
    <row r="80" spans="1:6" x14ac:dyDescent="0.3">
      <c r="A80" s="1627"/>
      <c r="B80" s="1628" t="s">
        <v>126</v>
      </c>
      <c r="C80" s="1629">
        <f>C14+C21+C26+C32+C35+C78</f>
        <v>356007469</v>
      </c>
      <c r="D80" s="1630">
        <f>D14+D21+D26+D32+D35+D78</f>
        <v>371945838</v>
      </c>
      <c r="E80" s="1631">
        <f>D80 - C80</f>
        <v>15938369</v>
      </c>
      <c r="F80" s="1632">
        <f>IF(C80 = 0, 0, E80 / C80)</f>
        <v>4.4769760153543295E-2</v>
      </c>
    </row>
  </sheetData>
  <mergeCells count="5">
    <mergeCell ref="A1:F1"/>
    <mergeCell ref="A2:F2"/>
    <mergeCell ref="A3:F3"/>
    <mergeCell ref="A4:F4"/>
    <mergeCell ref="A5:F5"/>
  </mergeCells>
  <pageMargins left="0.7" right="0.7" top="0.75" bottom="0.75" header="0.3" footer="0.3"/>
  <pageSetup fitToHeight="999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0"/>
  <sheetViews>
    <sheetView workbookViewId="0"/>
  </sheetViews>
  <sheetFormatPr defaultRowHeight="14.4" x14ac:dyDescent="0.3"/>
  <cols>
    <col min="1" max="1" width="5" customWidth="1" collapsed="1"/>
    <col min="2" max="2" width="50" customWidth="1" collapsed="1"/>
    <col min="3" max="6" width="16" customWidth="1" collapsed="1"/>
  </cols>
  <sheetData>
    <row r="1" spans="1:6" x14ac:dyDescent="0.3">
      <c r="A1" s="11444" t="s">
        <v>130</v>
      </c>
      <c r="B1" s="11426"/>
      <c r="C1" s="11426"/>
      <c r="D1" s="11426"/>
      <c r="E1" s="11426"/>
      <c r="F1" s="11427"/>
    </row>
    <row r="2" spans="1:6" x14ac:dyDescent="0.3">
      <c r="A2" s="11445" t="s">
        <v>1</v>
      </c>
      <c r="B2" s="11426"/>
      <c r="C2" s="11426"/>
      <c r="D2" s="11426"/>
      <c r="E2" s="11426"/>
      <c r="F2" s="11427"/>
    </row>
    <row r="3" spans="1:6" x14ac:dyDescent="0.3">
      <c r="A3" s="11446" t="s">
        <v>2</v>
      </c>
      <c r="B3" s="11426"/>
      <c r="C3" s="11426"/>
      <c r="D3" s="11426"/>
      <c r="E3" s="11426"/>
      <c r="F3" s="11427"/>
    </row>
    <row r="4" spans="1:6" x14ac:dyDescent="0.3">
      <c r="A4" s="11447" t="s">
        <v>3</v>
      </c>
      <c r="B4" s="11426"/>
      <c r="C4" s="11426"/>
      <c r="D4" s="11426"/>
      <c r="E4" s="11426"/>
      <c r="F4" s="11427"/>
    </row>
    <row r="5" spans="1:6" x14ac:dyDescent="0.3">
      <c r="A5" s="11431"/>
      <c r="B5" s="11426"/>
      <c r="C5" s="11426"/>
      <c r="D5" s="11426"/>
      <c r="E5" s="11426"/>
      <c r="F5" s="11427"/>
    </row>
    <row r="6" spans="1:6" x14ac:dyDescent="0.3">
      <c r="A6" s="1633" t="s">
        <v>4</v>
      </c>
      <c r="B6" s="1634" t="s">
        <v>5</v>
      </c>
      <c r="C6" s="1635" t="s">
        <v>6</v>
      </c>
      <c r="D6" s="1636" t="s">
        <v>7</v>
      </c>
      <c r="E6" s="1637" t="s">
        <v>8</v>
      </c>
      <c r="F6" s="1638" t="s">
        <v>9</v>
      </c>
    </row>
    <row r="7" spans="1:6" ht="28.8" x14ac:dyDescent="0.3">
      <c r="A7" s="1639" t="s">
        <v>10</v>
      </c>
      <c r="B7" s="1640" t="s">
        <v>11</v>
      </c>
      <c r="C7" s="1641" t="s">
        <v>12</v>
      </c>
      <c r="D7" s="1642" t="s">
        <v>13</v>
      </c>
      <c r="E7" s="1643" t="s">
        <v>14</v>
      </c>
      <c r="F7" s="1644" t="s">
        <v>15</v>
      </c>
    </row>
    <row r="9" spans="1:6" x14ac:dyDescent="0.3">
      <c r="A9" s="1645" t="s">
        <v>16</v>
      </c>
      <c r="B9" s="1646" t="s">
        <v>17</v>
      </c>
      <c r="C9" s="1647"/>
      <c r="D9" s="1648"/>
      <c r="E9" s="1649"/>
      <c r="F9" s="1650"/>
    </row>
    <row r="10" spans="1:6" x14ac:dyDescent="0.3">
      <c r="A10" s="1651" t="s">
        <v>18</v>
      </c>
      <c r="B10" s="1652" t="s">
        <v>19</v>
      </c>
      <c r="C10" s="1653">
        <v>89523512</v>
      </c>
      <c r="D10" s="1654">
        <v>83593390</v>
      </c>
      <c r="E10" s="1655">
        <f>D10-C10</f>
        <v>-5930122</v>
      </c>
      <c r="F10" s="1656">
        <f>IF(C10 = 0, 0, E10 / C10)</f>
        <v>-6.6240944613522312E-2</v>
      </c>
    </row>
    <row r="11" spans="1:6" x14ac:dyDescent="0.3">
      <c r="A11" s="1657" t="s">
        <v>20</v>
      </c>
      <c r="B11" s="1658" t="s">
        <v>21</v>
      </c>
      <c r="C11" s="1659">
        <v>10442681</v>
      </c>
      <c r="D11" s="1660">
        <v>10386359</v>
      </c>
      <c r="E11" s="1661">
        <f>D11 - C11</f>
        <v>-56322</v>
      </c>
      <c r="F11" s="1662">
        <f>IF(C11 = 0, 0, E11 / C11)</f>
        <v>-5.3934425460281706E-3</v>
      </c>
    </row>
    <row r="12" spans="1:6" x14ac:dyDescent="0.3">
      <c r="A12" s="1663" t="s">
        <v>22</v>
      </c>
      <c r="B12" s="1664" t="s">
        <v>23</v>
      </c>
      <c r="C12" s="1665">
        <v>64248679</v>
      </c>
      <c r="D12" s="1666">
        <v>76219715</v>
      </c>
      <c r="E12" s="1667">
        <f>D12 - C12</f>
        <v>11971036</v>
      </c>
      <c r="F12" s="1668">
        <f>IF(C12 = 0, 0, E12 / C12)</f>
        <v>0.18632345732742614</v>
      </c>
    </row>
    <row r="13" spans="1:6" x14ac:dyDescent="0.3">
      <c r="A13" s="1669" t="s">
        <v>24</v>
      </c>
      <c r="B13" s="1670" t="s">
        <v>25</v>
      </c>
      <c r="C13" s="1671">
        <v>54488737</v>
      </c>
      <c r="D13" s="1672">
        <v>31968123</v>
      </c>
      <c r="E13" s="1673">
        <f>D13 - C13</f>
        <v>-22520614</v>
      </c>
      <c r="F13" s="1674">
        <f>IF(C13 = 0, 0, E13 / C13)</f>
        <v>-0.41330768962400433</v>
      </c>
    </row>
    <row r="14" spans="1:6" x14ac:dyDescent="0.3">
      <c r="A14" s="1675"/>
      <c r="B14" s="1676" t="s">
        <v>26</v>
      </c>
      <c r="C14" s="1677">
        <f>SUM(C10:C13)</f>
        <v>218703609</v>
      </c>
      <c r="D14" s="1678">
        <f>SUM(D10:D13)</f>
        <v>202167587</v>
      </c>
      <c r="E14" s="1679">
        <f>D14 - C14</f>
        <v>-16536022</v>
      </c>
      <c r="F14" s="1680">
        <f>IF(C14 = 0, 0, E14 / C14)</f>
        <v>-7.5609278125812723E-2</v>
      </c>
    </row>
    <row r="16" spans="1:6" x14ac:dyDescent="0.3">
      <c r="A16" s="1681" t="s">
        <v>27</v>
      </c>
      <c r="B16" s="1682" t="s">
        <v>28</v>
      </c>
      <c r="C16" s="1683"/>
      <c r="D16" s="1684"/>
      <c r="E16" s="1685"/>
      <c r="F16" s="1686"/>
    </row>
    <row r="17" spans="1:6" x14ac:dyDescent="0.3">
      <c r="A17" s="1687" t="s">
        <v>18</v>
      </c>
      <c r="B17" s="1688" t="s">
        <v>29</v>
      </c>
      <c r="C17" s="1689">
        <v>21026356</v>
      </c>
      <c r="D17" s="1690">
        <v>21841048</v>
      </c>
      <c r="E17" s="1691">
        <f>D17 - C17</f>
        <v>814692</v>
      </c>
      <c r="F17" s="1692">
        <f>IF(C17 = 0, 0, E17 / C17)</f>
        <v>3.8746228780678876E-2</v>
      </c>
    </row>
    <row r="18" spans="1:6" x14ac:dyDescent="0.3">
      <c r="A18" s="1693" t="s">
        <v>20</v>
      </c>
      <c r="B18" s="1694" t="s">
        <v>30</v>
      </c>
      <c r="C18" s="1695">
        <v>2452669</v>
      </c>
      <c r="D18" s="1696">
        <v>2713719</v>
      </c>
      <c r="E18" s="1697">
        <f>D18 - C18</f>
        <v>261050</v>
      </c>
      <c r="F18" s="1698">
        <f>IF(C18 = 0, 0, E18 / C18)</f>
        <v>0.10643507134472691</v>
      </c>
    </row>
    <row r="19" spans="1:6" x14ac:dyDescent="0.3">
      <c r="A19" s="1699" t="s">
        <v>22</v>
      </c>
      <c r="B19" s="1700" t="s">
        <v>31</v>
      </c>
      <c r="C19" s="1701">
        <v>15090064</v>
      </c>
      <c r="D19" s="1702">
        <v>19914474</v>
      </c>
      <c r="E19" s="1703">
        <f>D19 - C19</f>
        <v>4824410</v>
      </c>
      <c r="F19" s="1704">
        <f>IF(C19 = 0, 0, E19 / C19)</f>
        <v>0.31970772290959137</v>
      </c>
    </row>
    <row r="20" spans="1:6" x14ac:dyDescent="0.3">
      <c r="A20" s="1705" t="s">
        <v>24</v>
      </c>
      <c r="B20" s="1706" t="s">
        <v>32</v>
      </c>
      <c r="C20" s="1707">
        <v>12797750</v>
      </c>
      <c r="D20" s="1708">
        <v>8352542</v>
      </c>
      <c r="E20" s="1709">
        <f>D20 - C20</f>
        <v>-4445208</v>
      </c>
      <c r="F20" s="1710">
        <f>IF(C20 = 0, 0, E20 / C20)</f>
        <v>-0.34734293137465572</v>
      </c>
    </row>
    <row r="21" spans="1:6" x14ac:dyDescent="0.3">
      <c r="A21" s="1711"/>
      <c r="B21" s="1712" t="s">
        <v>33</v>
      </c>
      <c r="C21" s="1713">
        <f>SUM(C17:C20)</f>
        <v>51366839</v>
      </c>
      <c r="D21" s="1714">
        <f>SUM(D17:D20)</f>
        <v>52821783</v>
      </c>
      <c r="E21" s="1715">
        <f>D21 - C21</f>
        <v>1454944</v>
      </c>
      <c r="F21" s="1716">
        <f>IF(C21 = 0, 0, E21 / C21)</f>
        <v>2.8324577262774531E-2</v>
      </c>
    </row>
    <row r="23" spans="1:6" x14ac:dyDescent="0.3">
      <c r="A23" s="1717" t="s">
        <v>34</v>
      </c>
      <c r="B23" s="1718" t="s">
        <v>35</v>
      </c>
      <c r="C23" s="1719"/>
      <c r="D23" s="1720"/>
      <c r="E23" s="1721"/>
      <c r="F23" s="1722"/>
    </row>
    <row r="24" spans="1:6" x14ac:dyDescent="0.3">
      <c r="A24" s="1723" t="s">
        <v>18</v>
      </c>
      <c r="B24" s="1724" t="s">
        <v>36</v>
      </c>
      <c r="C24" s="1725">
        <v>64396860</v>
      </c>
      <c r="D24" s="1726">
        <v>55463661</v>
      </c>
      <c r="E24" s="1727">
        <f>D24 - C24</f>
        <v>-8933199</v>
      </c>
      <c r="F24" s="1728">
        <f>IF(C24 = 0, 0, E24 / C24)</f>
        <v>-0.13872103391376536</v>
      </c>
    </row>
    <row r="25" spans="1:6" x14ac:dyDescent="0.3">
      <c r="A25" s="1729" t="s">
        <v>20</v>
      </c>
      <c r="B25" s="1730" t="s">
        <v>37</v>
      </c>
      <c r="C25" s="1731">
        <v>48647781</v>
      </c>
      <c r="D25" s="1732">
        <v>51425273</v>
      </c>
      <c r="E25" s="1733">
        <f>D25 - C25</f>
        <v>2777492</v>
      </c>
      <c r="F25" s="1734">
        <f>IF(C25 = 0, 0, E25 / C25)</f>
        <v>5.7093909380984922E-2</v>
      </c>
    </row>
    <row r="26" spans="1:6" x14ac:dyDescent="0.3">
      <c r="A26" s="1735"/>
      <c r="B26" s="1736" t="s">
        <v>38</v>
      </c>
      <c r="C26" s="1737">
        <f>SUM(C24:C25)</f>
        <v>113044641</v>
      </c>
      <c r="D26" s="1738">
        <f>SUM(D24:D25)</f>
        <v>106888934</v>
      </c>
      <c r="E26" s="1739">
        <f>D26 - C26</f>
        <v>-6155707</v>
      </c>
      <c r="F26" s="1740">
        <f>IF(C26 = 0, 0, E26 / C26)</f>
        <v>-5.4453771054923335E-2</v>
      </c>
    </row>
    <row r="28" spans="1:6" x14ac:dyDescent="0.3">
      <c r="A28" s="1741" t="s">
        <v>39</v>
      </c>
      <c r="B28" s="1742" t="s">
        <v>40</v>
      </c>
      <c r="C28" s="1743"/>
      <c r="D28" s="1744"/>
      <c r="E28" s="1745"/>
      <c r="F28" s="1746"/>
    </row>
    <row r="29" spans="1:6" x14ac:dyDescent="0.3">
      <c r="A29" s="1747" t="s">
        <v>18</v>
      </c>
      <c r="B29" s="1748" t="s">
        <v>41</v>
      </c>
      <c r="C29" s="1749">
        <v>20478147</v>
      </c>
      <c r="D29" s="1750">
        <v>20044146</v>
      </c>
      <c r="E29" s="1751">
        <f>D29 - C29</f>
        <v>-434001</v>
      </c>
      <c r="F29" s="1752">
        <f>IF(C29 = 0, 0, E29 / C29)</f>
        <v>-2.1193372623021019E-2</v>
      </c>
    </row>
    <row r="30" spans="1:6" x14ac:dyDescent="0.3">
      <c r="A30" s="1753" t="s">
        <v>20</v>
      </c>
      <c r="B30" s="1754" t="s">
        <v>42</v>
      </c>
      <c r="C30" s="1755">
        <v>29696347</v>
      </c>
      <c r="D30" s="1756">
        <v>27231695</v>
      </c>
      <c r="E30" s="1757">
        <f>D30 - C30</f>
        <v>-2464652</v>
      </c>
      <c r="F30" s="1758">
        <f>IF(C30 = 0, 0, E30 / C30)</f>
        <v>-8.2995123945716287E-2</v>
      </c>
    </row>
    <row r="31" spans="1:6" x14ac:dyDescent="0.3">
      <c r="A31" s="1759" t="s">
        <v>22</v>
      </c>
      <c r="B31" s="1760" t="s">
        <v>43</v>
      </c>
      <c r="C31" s="1761">
        <v>118783</v>
      </c>
      <c r="D31" s="1762">
        <v>66620</v>
      </c>
      <c r="E31" s="1763">
        <f>D31 - C31</f>
        <v>-52163</v>
      </c>
      <c r="F31" s="1764">
        <f>IF(C31 = 0, 0, E31 / C31)</f>
        <v>-0.43914533224451313</v>
      </c>
    </row>
    <row r="32" spans="1:6" x14ac:dyDescent="0.3">
      <c r="A32" s="1765"/>
      <c r="B32" s="1766" t="s">
        <v>44</v>
      </c>
      <c r="C32" s="1767">
        <f>SUM(C29:C31)</f>
        <v>50293277</v>
      </c>
      <c r="D32" s="1768">
        <f>SUM(D29:D31)</f>
        <v>47342461</v>
      </c>
      <c r="E32" s="1769">
        <f>D32 - C32</f>
        <v>-2950816</v>
      </c>
      <c r="F32" s="1770">
        <f>IF(C32 = 0, 0, E32 / C32)</f>
        <v>-5.8672176004757055E-2</v>
      </c>
    </row>
    <row r="34" spans="1:6" x14ac:dyDescent="0.3">
      <c r="A34" s="1771" t="s">
        <v>45</v>
      </c>
      <c r="B34" s="1772" t="s">
        <v>46</v>
      </c>
      <c r="C34" s="1773"/>
      <c r="D34" s="1774"/>
      <c r="E34" s="1775"/>
      <c r="F34" s="1776"/>
    </row>
    <row r="35" spans="1:6" x14ac:dyDescent="0.3">
      <c r="A35" s="1777" t="s">
        <v>18</v>
      </c>
      <c r="B35" s="1778" t="s">
        <v>46</v>
      </c>
      <c r="C35" s="1779">
        <v>8317672</v>
      </c>
      <c r="D35" s="1780">
        <v>6394327</v>
      </c>
      <c r="E35" s="1781">
        <f>D35 - C35</f>
        <v>-1923345</v>
      </c>
      <c r="F35" s="1782">
        <f>IF(C35 = 0, 0, E35 / C35)</f>
        <v>-0.23123597564318477</v>
      </c>
    </row>
    <row r="37" spans="1:6" x14ac:dyDescent="0.3">
      <c r="A37" s="1783" t="s">
        <v>47</v>
      </c>
      <c r="B37" s="1784" t="s">
        <v>48</v>
      </c>
      <c r="C37" s="1785"/>
      <c r="D37" s="1786"/>
      <c r="E37" s="1787"/>
      <c r="F37" s="1788"/>
    </row>
    <row r="38" spans="1:6" x14ac:dyDescent="0.3">
      <c r="A38" s="1789" t="s">
        <v>18</v>
      </c>
      <c r="B38" s="1790" t="s">
        <v>49</v>
      </c>
      <c r="C38" s="1791">
        <v>1673398</v>
      </c>
      <c r="D38" s="1792">
        <v>745514</v>
      </c>
      <c r="E38" s="1793">
        <f t="shared" ref="E38:E78" si="0">D38 - C38</f>
        <v>-927884</v>
      </c>
      <c r="F38" s="1794">
        <f t="shared" ref="F38:F78" si="1">IF(C38 = 0, 0, E38 / C38)</f>
        <v>-0.55449092206396799</v>
      </c>
    </row>
    <row r="39" spans="1:6" x14ac:dyDescent="0.3">
      <c r="A39" s="1795" t="s">
        <v>20</v>
      </c>
      <c r="B39" s="1796" t="s">
        <v>50</v>
      </c>
      <c r="C39" s="1797">
        <v>98239638</v>
      </c>
      <c r="D39" s="1798">
        <v>111623264</v>
      </c>
      <c r="E39" s="1799">
        <f t="shared" si="0"/>
        <v>13383626</v>
      </c>
      <c r="F39" s="1800">
        <f t="shared" si="1"/>
        <v>0.13623448001711896</v>
      </c>
    </row>
    <row r="40" spans="1:6" x14ac:dyDescent="0.3">
      <c r="A40" s="1801" t="s">
        <v>22</v>
      </c>
      <c r="B40" s="1802" t="s">
        <v>51</v>
      </c>
      <c r="C40" s="1803">
        <v>2025175</v>
      </c>
      <c r="D40" s="1804">
        <v>2084616</v>
      </c>
      <c r="E40" s="1805">
        <f t="shared" si="0"/>
        <v>59441</v>
      </c>
      <c r="F40" s="1806">
        <f t="shared" si="1"/>
        <v>2.9351043736961003E-2</v>
      </c>
    </row>
    <row r="41" spans="1:6" x14ac:dyDescent="0.3">
      <c r="A41" s="1807" t="s">
        <v>24</v>
      </c>
      <c r="B41" s="1808" t="s">
        <v>52</v>
      </c>
      <c r="C41" s="1809">
        <v>2031340</v>
      </c>
      <c r="D41" s="1810">
        <v>340086</v>
      </c>
      <c r="E41" s="1811">
        <f t="shared" si="0"/>
        <v>-1691254</v>
      </c>
      <c r="F41" s="1812">
        <f t="shared" si="1"/>
        <v>-0.83258046412712794</v>
      </c>
    </row>
    <row r="42" spans="1:6" x14ac:dyDescent="0.3">
      <c r="A42" s="1813" t="s">
        <v>53</v>
      </c>
      <c r="B42" s="1814" t="s">
        <v>54</v>
      </c>
      <c r="C42" s="1815">
        <v>942764</v>
      </c>
      <c r="D42" s="1816">
        <v>819478</v>
      </c>
      <c r="E42" s="1817">
        <f t="shared" si="0"/>
        <v>-123286</v>
      </c>
      <c r="F42" s="1818">
        <f t="shared" si="1"/>
        <v>-0.13077079735755714</v>
      </c>
    </row>
    <row r="43" spans="1:6" x14ac:dyDescent="0.3">
      <c r="A43" s="1819" t="s">
        <v>55</v>
      </c>
      <c r="B43" s="1820" t="s">
        <v>56</v>
      </c>
      <c r="C43" s="1821">
        <v>440163</v>
      </c>
      <c r="D43" s="1822">
        <v>571729</v>
      </c>
      <c r="E43" s="1823">
        <f t="shared" si="0"/>
        <v>131566</v>
      </c>
      <c r="F43" s="1824">
        <f t="shared" si="1"/>
        <v>0.29890290642330225</v>
      </c>
    </row>
    <row r="44" spans="1:6" x14ac:dyDescent="0.3">
      <c r="A44" s="1825" t="s">
        <v>57</v>
      </c>
      <c r="B44" s="1826" t="s">
        <v>58</v>
      </c>
      <c r="C44" s="1827">
        <v>2595296</v>
      </c>
      <c r="D44" s="1828">
        <v>1639319</v>
      </c>
      <c r="E44" s="1829">
        <f t="shared" si="0"/>
        <v>-955977</v>
      </c>
      <c r="F44" s="1830">
        <f t="shared" si="1"/>
        <v>-0.36834989149599889</v>
      </c>
    </row>
    <row r="45" spans="1:6" x14ac:dyDescent="0.3">
      <c r="A45" s="1831" t="s">
        <v>59</v>
      </c>
      <c r="B45" s="1832" t="s">
        <v>60</v>
      </c>
      <c r="C45" s="1833">
        <v>2028183</v>
      </c>
      <c r="D45" s="1834">
        <v>1853817</v>
      </c>
      <c r="E45" s="1835">
        <f t="shared" si="0"/>
        <v>-174366</v>
      </c>
      <c r="F45" s="1836">
        <f t="shared" si="1"/>
        <v>-8.5971532154642843E-2</v>
      </c>
    </row>
    <row r="46" spans="1:6" x14ac:dyDescent="0.3">
      <c r="A46" s="1837" t="s">
        <v>61</v>
      </c>
      <c r="B46" s="1838" t="s">
        <v>62</v>
      </c>
      <c r="C46" s="1839">
        <v>184512</v>
      </c>
      <c r="D46" s="1840">
        <v>321611</v>
      </c>
      <c r="E46" s="1841">
        <f t="shared" si="0"/>
        <v>137099</v>
      </c>
      <c r="F46" s="1842">
        <f t="shared" si="1"/>
        <v>0.74303568331599024</v>
      </c>
    </row>
    <row r="47" spans="1:6" x14ac:dyDescent="0.3">
      <c r="A47" s="1843" t="s">
        <v>63</v>
      </c>
      <c r="B47" s="1844" t="s">
        <v>64</v>
      </c>
      <c r="C47" s="1845">
        <v>49524</v>
      </c>
      <c r="D47" s="1846">
        <v>48226</v>
      </c>
      <c r="E47" s="1847">
        <f t="shared" si="0"/>
        <v>-1298</v>
      </c>
      <c r="F47" s="1848">
        <f t="shared" si="1"/>
        <v>-2.6209514578790082E-2</v>
      </c>
    </row>
    <row r="48" spans="1:6" x14ac:dyDescent="0.3">
      <c r="A48" s="1849" t="s">
        <v>65</v>
      </c>
      <c r="B48" s="1850" t="s">
        <v>66</v>
      </c>
      <c r="C48" s="1851">
        <v>4453618</v>
      </c>
      <c r="D48" s="1852">
        <v>5207559</v>
      </c>
      <c r="E48" s="1853">
        <f t="shared" si="0"/>
        <v>753941</v>
      </c>
      <c r="F48" s="1854">
        <f t="shared" si="1"/>
        <v>0.16928730753288673</v>
      </c>
    </row>
    <row r="49" spans="1:6" x14ac:dyDescent="0.3">
      <c r="A49" s="1855" t="s">
        <v>67</v>
      </c>
      <c r="B49" s="1856" t="s">
        <v>68</v>
      </c>
      <c r="C49" s="1857">
        <v>0</v>
      </c>
      <c r="D49" s="1858">
        <v>0</v>
      </c>
      <c r="E49" s="1859">
        <f t="shared" si="0"/>
        <v>0</v>
      </c>
      <c r="F49" s="1860">
        <f t="shared" si="1"/>
        <v>0</v>
      </c>
    </row>
    <row r="50" spans="1:6" x14ac:dyDescent="0.3">
      <c r="A50" s="1861" t="s">
        <v>69</v>
      </c>
      <c r="B50" s="1862" t="s">
        <v>70</v>
      </c>
      <c r="C50" s="1863">
        <v>224978</v>
      </c>
      <c r="D50" s="1864">
        <v>12398</v>
      </c>
      <c r="E50" s="1865">
        <f t="shared" si="0"/>
        <v>-212580</v>
      </c>
      <c r="F50" s="1866">
        <f t="shared" si="1"/>
        <v>-0.9448923894780823</v>
      </c>
    </row>
    <row r="51" spans="1:6" x14ac:dyDescent="0.3">
      <c r="A51" s="1867" t="s">
        <v>71</v>
      </c>
      <c r="B51" s="1868" t="s">
        <v>72</v>
      </c>
      <c r="C51" s="1869">
        <v>724142</v>
      </c>
      <c r="D51" s="1870">
        <v>774952</v>
      </c>
      <c r="E51" s="1871">
        <f t="shared" si="0"/>
        <v>50810</v>
      </c>
      <c r="F51" s="1872">
        <f t="shared" si="1"/>
        <v>7.0165796211240333E-2</v>
      </c>
    </row>
    <row r="52" spans="1:6" x14ac:dyDescent="0.3">
      <c r="A52" s="1873" t="s">
        <v>73</v>
      </c>
      <c r="B52" s="1874" t="s">
        <v>74</v>
      </c>
      <c r="C52" s="1875">
        <v>2702226</v>
      </c>
      <c r="D52" s="1876">
        <v>2392402</v>
      </c>
      <c r="E52" s="1877">
        <f t="shared" si="0"/>
        <v>-309824</v>
      </c>
      <c r="F52" s="1878">
        <f t="shared" si="1"/>
        <v>-0.1146551028670437</v>
      </c>
    </row>
    <row r="53" spans="1:6" x14ac:dyDescent="0.3">
      <c r="A53" s="1879" t="s">
        <v>75</v>
      </c>
      <c r="B53" s="1880" t="s">
        <v>76</v>
      </c>
      <c r="C53" s="1881">
        <v>530991</v>
      </c>
      <c r="D53" s="1882">
        <v>1455656</v>
      </c>
      <c r="E53" s="1883">
        <f t="shared" si="0"/>
        <v>924665</v>
      </c>
      <c r="F53" s="1884">
        <f t="shared" si="1"/>
        <v>1.7413948635664258</v>
      </c>
    </row>
    <row r="54" spans="1:6" x14ac:dyDescent="0.3">
      <c r="A54" s="1885" t="s">
        <v>77</v>
      </c>
      <c r="B54" s="1886" t="s">
        <v>78</v>
      </c>
      <c r="C54" s="1887">
        <v>5914744</v>
      </c>
      <c r="D54" s="1888">
        <v>5140601</v>
      </c>
      <c r="E54" s="1889">
        <f t="shared" si="0"/>
        <v>-774143</v>
      </c>
      <c r="F54" s="1890">
        <f t="shared" si="1"/>
        <v>-0.13088360206291261</v>
      </c>
    </row>
    <row r="55" spans="1:6" x14ac:dyDescent="0.3">
      <c r="A55" s="1891" t="s">
        <v>79</v>
      </c>
      <c r="B55" s="1892" t="s">
        <v>80</v>
      </c>
      <c r="C55" s="1893">
        <v>11380178</v>
      </c>
      <c r="D55" s="1894">
        <v>8683486</v>
      </c>
      <c r="E55" s="1895">
        <f t="shared" si="0"/>
        <v>-2696692</v>
      </c>
      <c r="F55" s="1896">
        <f t="shared" si="1"/>
        <v>-0.23696395609980794</v>
      </c>
    </row>
    <row r="56" spans="1:6" x14ac:dyDescent="0.3">
      <c r="A56" s="1897" t="s">
        <v>81</v>
      </c>
      <c r="B56" s="1898" t="s">
        <v>82</v>
      </c>
      <c r="C56" s="1899">
        <v>1202247</v>
      </c>
      <c r="D56" s="1900">
        <v>1302738</v>
      </c>
      <c r="E56" s="1901">
        <f t="shared" si="0"/>
        <v>100491</v>
      </c>
      <c r="F56" s="1902">
        <f t="shared" si="1"/>
        <v>8.3585985242633165E-2</v>
      </c>
    </row>
    <row r="57" spans="1:6" x14ac:dyDescent="0.3">
      <c r="A57" s="1903" t="s">
        <v>83</v>
      </c>
      <c r="B57" s="1904" t="s">
        <v>84</v>
      </c>
      <c r="C57" s="1905">
        <v>658974</v>
      </c>
      <c r="D57" s="1906">
        <v>245248</v>
      </c>
      <c r="E57" s="1907">
        <f t="shared" si="0"/>
        <v>-413726</v>
      </c>
      <c r="F57" s="1908">
        <f t="shared" si="1"/>
        <v>-0.62783357158249031</v>
      </c>
    </row>
    <row r="58" spans="1:6" x14ac:dyDescent="0.3">
      <c r="A58" s="1909" t="s">
        <v>85</v>
      </c>
      <c r="B58" s="1910" t="s">
        <v>86</v>
      </c>
      <c r="C58" s="1911">
        <v>225388</v>
      </c>
      <c r="D58" s="1912">
        <v>212662</v>
      </c>
      <c r="E58" s="1913">
        <f t="shared" si="0"/>
        <v>-12726</v>
      </c>
      <c r="F58" s="1914">
        <f t="shared" si="1"/>
        <v>-5.6462633325642893E-2</v>
      </c>
    </row>
    <row r="59" spans="1:6" x14ac:dyDescent="0.3">
      <c r="A59" s="1915" t="s">
        <v>87</v>
      </c>
      <c r="B59" s="1916" t="s">
        <v>88</v>
      </c>
      <c r="C59" s="1917">
        <v>396205</v>
      </c>
      <c r="D59" s="1918">
        <v>372259</v>
      </c>
      <c r="E59" s="1919">
        <f t="shared" si="0"/>
        <v>-23946</v>
      </c>
      <c r="F59" s="1920">
        <f t="shared" si="1"/>
        <v>-6.0438409409270456E-2</v>
      </c>
    </row>
    <row r="60" spans="1:6" x14ac:dyDescent="0.3">
      <c r="A60" s="1921" t="s">
        <v>89</v>
      </c>
      <c r="B60" s="1922" t="s">
        <v>90</v>
      </c>
      <c r="C60" s="1923">
        <v>0</v>
      </c>
      <c r="D60" s="1924">
        <v>0</v>
      </c>
      <c r="E60" s="1925">
        <f t="shared" si="0"/>
        <v>0</v>
      </c>
      <c r="F60" s="1926">
        <f t="shared" si="1"/>
        <v>0</v>
      </c>
    </row>
    <row r="61" spans="1:6" x14ac:dyDescent="0.3">
      <c r="A61" s="1927" t="s">
        <v>91</v>
      </c>
      <c r="B61" s="1928" t="s">
        <v>92</v>
      </c>
      <c r="C61" s="1929">
        <v>2151033</v>
      </c>
      <c r="D61" s="1930">
        <v>2538468</v>
      </c>
      <c r="E61" s="1931">
        <f t="shared" si="0"/>
        <v>387435</v>
      </c>
      <c r="F61" s="1932">
        <f t="shared" si="1"/>
        <v>0.18011578622922103</v>
      </c>
    </row>
    <row r="62" spans="1:6" x14ac:dyDescent="0.3">
      <c r="A62" s="1933" t="s">
        <v>93</v>
      </c>
      <c r="B62" s="1934" t="s">
        <v>94</v>
      </c>
      <c r="C62" s="1935">
        <v>218137</v>
      </c>
      <c r="D62" s="1936">
        <v>260128</v>
      </c>
      <c r="E62" s="1937">
        <f t="shared" si="0"/>
        <v>41991</v>
      </c>
      <c r="F62" s="1938">
        <f t="shared" si="1"/>
        <v>0.19249829235755511</v>
      </c>
    </row>
    <row r="63" spans="1:6" x14ac:dyDescent="0.3">
      <c r="A63" s="1939" t="s">
        <v>95</v>
      </c>
      <c r="B63" s="1940" t="s">
        <v>96</v>
      </c>
      <c r="C63" s="1941">
        <v>402516</v>
      </c>
      <c r="D63" s="1942">
        <v>227409</v>
      </c>
      <c r="E63" s="1943">
        <f t="shared" si="0"/>
        <v>-175107</v>
      </c>
      <c r="F63" s="1944">
        <f t="shared" si="1"/>
        <v>-0.43503115404108161</v>
      </c>
    </row>
    <row r="64" spans="1:6" x14ac:dyDescent="0.3">
      <c r="A64" s="1945" t="s">
        <v>97</v>
      </c>
      <c r="B64" s="1946" t="s">
        <v>98</v>
      </c>
      <c r="C64" s="1947">
        <v>1040</v>
      </c>
      <c r="D64" s="1948">
        <v>500</v>
      </c>
      <c r="E64" s="1949">
        <f t="shared" si="0"/>
        <v>-540</v>
      </c>
      <c r="F64" s="1950">
        <f t="shared" si="1"/>
        <v>-0.51923076923076927</v>
      </c>
    </row>
    <row r="65" spans="1:6" x14ac:dyDescent="0.3">
      <c r="A65" s="1951" t="s">
        <v>99</v>
      </c>
      <c r="B65" s="1952" t="s">
        <v>100</v>
      </c>
      <c r="C65" s="1953">
        <v>24048103</v>
      </c>
      <c r="D65" s="1954">
        <v>61554725</v>
      </c>
      <c r="E65" s="1955">
        <f t="shared" si="0"/>
        <v>37506622</v>
      </c>
      <c r="F65" s="1956">
        <f t="shared" si="1"/>
        <v>1.5596499233224341</v>
      </c>
    </row>
    <row r="66" spans="1:6" x14ac:dyDescent="0.3">
      <c r="A66" s="1957" t="s">
        <v>101</v>
      </c>
      <c r="B66" s="1958" t="s">
        <v>102</v>
      </c>
      <c r="C66" s="1959">
        <v>2575471</v>
      </c>
      <c r="D66" s="1960">
        <v>449695</v>
      </c>
      <c r="E66" s="1961">
        <f t="shared" si="0"/>
        <v>-2125776</v>
      </c>
      <c r="F66" s="1962">
        <f t="shared" si="1"/>
        <v>-0.82539310285380807</v>
      </c>
    </row>
    <row r="67" spans="1:6" x14ac:dyDescent="0.3">
      <c r="A67" s="1963" t="s">
        <v>103</v>
      </c>
      <c r="B67" s="1964" t="s">
        <v>104</v>
      </c>
      <c r="C67" s="1965">
        <v>121425</v>
      </c>
      <c r="D67" s="1966">
        <v>220949</v>
      </c>
      <c r="E67" s="1967">
        <f t="shared" si="0"/>
        <v>99524</v>
      </c>
      <c r="F67" s="1968">
        <f t="shared" si="1"/>
        <v>0.81963351863290101</v>
      </c>
    </row>
    <row r="68" spans="1:6" x14ac:dyDescent="0.3">
      <c r="A68" s="1969" t="s">
        <v>105</v>
      </c>
      <c r="B68" s="1970" t="s">
        <v>106</v>
      </c>
      <c r="C68" s="1971">
        <v>7837583</v>
      </c>
      <c r="D68" s="1972">
        <v>7942249</v>
      </c>
      <c r="E68" s="1973">
        <f t="shared" si="0"/>
        <v>104666</v>
      </c>
      <c r="F68" s="1974">
        <f t="shared" si="1"/>
        <v>1.3354372132327019E-2</v>
      </c>
    </row>
    <row r="69" spans="1:6" x14ac:dyDescent="0.3">
      <c r="A69" s="1975" t="s">
        <v>107</v>
      </c>
      <c r="B69" s="1976" t="s">
        <v>108</v>
      </c>
      <c r="C69" s="1977">
        <v>4683836</v>
      </c>
      <c r="D69" s="1978">
        <v>5584097</v>
      </c>
      <c r="E69" s="1979">
        <f t="shared" si="0"/>
        <v>900261</v>
      </c>
      <c r="F69" s="1980">
        <f t="shared" si="1"/>
        <v>0.19220591839680126</v>
      </c>
    </row>
    <row r="70" spans="1:6" x14ac:dyDescent="0.3">
      <c r="A70" s="1981" t="s">
        <v>109</v>
      </c>
      <c r="B70" s="1982" t="s">
        <v>110</v>
      </c>
      <c r="C70" s="1983">
        <v>3773417</v>
      </c>
      <c r="D70" s="1984">
        <v>2054533</v>
      </c>
      <c r="E70" s="1985">
        <f t="shared" si="0"/>
        <v>-1718884</v>
      </c>
      <c r="F70" s="1986">
        <f t="shared" si="1"/>
        <v>-0.45552452856389847</v>
      </c>
    </row>
    <row r="71" spans="1:6" x14ac:dyDescent="0.3">
      <c r="A71" s="1987" t="s">
        <v>111</v>
      </c>
      <c r="B71" s="1988" t="s">
        <v>112</v>
      </c>
      <c r="C71" s="1989">
        <v>213783</v>
      </c>
      <c r="D71" s="1990">
        <v>227162</v>
      </c>
      <c r="E71" s="1991">
        <f t="shared" si="0"/>
        <v>13379</v>
      </c>
      <c r="F71" s="1992">
        <f t="shared" si="1"/>
        <v>6.258215105971944E-2</v>
      </c>
    </row>
    <row r="72" spans="1:6" x14ac:dyDescent="0.3">
      <c r="A72" s="1993" t="s">
        <v>113</v>
      </c>
      <c r="B72" s="1994" t="s">
        <v>114</v>
      </c>
      <c r="C72" s="1995">
        <v>2094919</v>
      </c>
      <c r="D72" s="1996">
        <v>1795439</v>
      </c>
      <c r="E72" s="1997">
        <f t="shared" si="0"/>
        <v>-299480</v>
      </c>
      <c r="F72" s="1998">
        <f t="shared" si="1"/>
        <v>-0.14295540782245042</v>
      </c>
    </row>
    <row r="73" spans="1:6" x14ac:dyDescent="0.3">
      <c r="A73" s="1999" t="s">
        <v>115</v>
      </c>
      <c r="B73" s="2000" t="s">
        <v>116</v>
      </c>
      <c r="C73" s="2001">
        <v>158778</v>
      </c>
      <c r="D73" s="2002">
        <v>125445</v>
      </c>
      <c r="E73" s="2003">
        <f t="shared" si="0"/>
        <v>-33333</v>
      </c>
      <c r="F73" s="2004">
        <f t="shared" si="1"/>
        <v>-0.20993462570381288</v>
      </c>
    </row>
    <row r="74" spans="1:6" x14ac:dyDescent="0.3">
      <c r="A74" s="2005" t="s">
        <v>117</v>
      </c>
      <c r="B74" s="2006" t="s">
        <v>118</v>
      </c>
      <c r="C74" s="2007">
        <v>788332</v>
      </c>
      <c r="D74" s="2008">
        <v>412150</v>
      </c>
      <c r="E74" s="2009">
        <f t="shared" si="0"/>
        <v>-376182</v>
      </c>
      <c r="F74" s="2010">
        <f t="shared" si="1"/>
        <v>-0.47718727642668318</v>
      </c>
    </row>
    <row r="75" spans="1:6" x14ac:dyDescent="0.3">
      <c r="A75" s="2011" t="s">
        <v>119</v>
      </c>
      <c r="B75" s="2012" t="s">
        <v>120</v>
      </c>
      <c r="C75" s="2013">
        <v>201308</v>
      </c>
      <c r="D75" s="2014">
        <v>117800</v>
      </c>
      <c r="E75" s="2015">
        <f t="shared" si="0"/>
        <v>-83508</v>
      </c>
      <c r="F75" s="2016">
        <f t="shared" si="1"/>
        <v>-0.41482703121584835</v>
      </c>
    </row>
    <row r="76" spans="1:6" x14ac:dyDescent="0.3">
      <c r="A76" s="2017" t="s">
        <v>121</v>
      </c>
      <c r="B76" s="2018" t="s">
        <v>122</v>
      </c>
      <c r="C76" s="2019">
        <v>25234597</v>
      </c>
      <c r="D76" s="2020">
        <v>21832016</v>
      </c>
      <c r="E76" s="2021">
        <f t="shared" si="0"/>
        <v>-3402581</v>
      </c>
      <c r="F76" s="2022">
        <f t="shared" si="1"/>
        <v>-0.13483793697993274</v>
      </c>
    </row>
    <row r="77" spans="1:6" x14ac:dyDescent="0.3">
      <c r="A77" s="2023" t="s">
        <v>123</v>
      </c>
      <c r="B77" s="2024" t="s">
        <v>124</v>
      </c>
      <c r="C77" s="2025">
        <v>0</v>
      </c>
      <c r="D77" s="2026">
        <v>0</v>
      </c>
      <c r="E77" s="2027">
        <f t="shared" si="0"/>
        <v>0</v>
      </c>
      <c r="F77" s="2028">
        <f t="shared" si="1"/>
        <v>0</v>
      </c>
    </row>
    <row r="78" spans="1:6" x14ac:dyDescent="0.3">
      <c r="A78" s="2029"/>
      <c r="B78" s="2030" t="s">
        <v>125</v>
      </c>
      <c r="C78" s="2031">
        <f>SUM(C38:C77)</f>
        <v>213127962</v>
      </c>
      <c r="D78" s="2032">
        <f>SUM(D38:D77)</f>
        <v>251190386</v>
      </c>
      <c r="E78" s="2033">
        <f t="shared" si="0"/>
        <v>38062424</v>
      </c>
      <c r="F78" s="2034">
        <f t="shared" si="1"/>
        <v>0.17858953674037384</v>
      </c>
    </row>
    <row r="80" spans="1:6" x14ac:dyDescent="0.3">
      <c r="A80" s="2035"/>
      <c r="B80" s="2036" t="s">
        <v>126</v>
      </c>
      <c r="C80" s="2037">
        <f>C14+C21+C26+C32+C35+C78</f>
        <v>654854000</v>
      </c>
      <c r="D80" s="2038">
        <f>D14+D21+D26+D32+D35+D78</f>
        <v>666805478</v>
      </c>
      <c r="E80" s="2039">
        <f>D80 - C80</f>
        <v>11951478</v>
      </c>
      <c r="F80" s="2040">
        <f>IF(C80 = 0, 0, E80 / C80)</f>
        <v>1.8250599370241306E-2</v>
      </c>
    </row>
  </sheetData>
  <mergeCells count="5">
    <mergeCell ref="A1:F1"/>
    <mergeCell ref="A2:F2"/>
    <mergeCell ref="A3:F3"/>
    <mergeCell ref="A4:F4"/>
    <mergeCell ref="A5:F5"/>
  </mergeCells>
  <pageMargins left="0.7" right="0.7" top="0.75" bottom="0.75" header="0.3" footer="0.3"/>
  <pageSetup fitToHeight="999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0"/>
  <sheetViews>
    <sheetView workbookViewId="0"/>
  </sheetViews>
  <sheetFormatPr defaultRowHeight="14.4" x14ac:dyDescent="0.3"/>
  <cols>
    <col min="1" max="1" width="5" customWidth="1" collapsed="1"/>
    <col min="2" max="2" width="50" customWidth="1" collapsed="1"/>
    <col min="3" max="6" width="16" customWidth="1" collapsed="1"/>
  </cols>
  <sheetData>
    <row r="1" spans="1:6" x14ac:dyDescent="0.3">
      <c r="A1" s="11448" t="s">
        <v>131</v>
      </c>
      <c r="B1" s="11426"/>
      <c r="C1" s="11426"/>
      <c r="D1" s="11426"/>
      <c r="E1" s="11426"/>
      <c r="F1" s="11427"/>
    </row>
    <row r="2" spans="1:6" x14ac:dyDescent="0.3">
      <c r="A2" s="11449" t="s">
        <v>1</v>
      </c>
      <c r="B2" s="11426"/>
      <c r="C2" s="11426"/>
      <c r="D2" s="11426"/>
      <c r="E2" s="11426"/>
      <c r="F2" s="11427"/>
    </row>
    <row r="3" spans="1:6" x14ac:dyDescent="0.3">
      <c r="A3" s="11450" t="s">
        <v>2</v>
      </c>
      <c r="B3" s="11426"/>
      <c r="C3" s="11426"/>
      <c r="D3" s="11426"/>
      <c r="E3" s="11426"/>
      <c r="F3" s="11427"/>
    </row>
    <row r="4" spans="1:6" x14ac:dyDescent="0.3">
      <c r="A4" s="11451" t="s">
        <v>3</v>
      </c>
      <c r="B4" s="11426"/>
      <c r="C4" s="11426"/>
      <c r="D4" s="11426"/>
      <c r="E4" s="11426"/>
      <c r="F4" s="11427"/>
    </row>
    <row r="5" spans="1:6" x14ac:dyDescent="0.3">
      <c r="A5" s="11431"/>
      <c r="B5" s="11426"/>
      <c r="C5" s="11426"/>
      <c r="D5" s="11426"/>
      <c r="E5" s="11426"/>
      <c r="F5" s="11427"/>
    </row>
    <row r="6" spans="1:6" x14ac:dyDescent="0.3">
      <c r="A6" s="2041" t="s">
        <v>4</v>
      </c>
      <c r="B6" s="2042" t="s">
        <v>5</v>
      </c>
      <c r="C6" s="2043" t="s">
        <v>6</v>
      </c>
      <c r="D6" s="2044" t="s">
        <v>7</v>
      </c>
      <c r="E6" s="2045" t="s">
        <v>8</v>
      </c>
      <c r="F6" s="2046" t="s">
        <v>9</v>
      </c>
    </row>
    <row r="7" spans="1:6" ht="28.8" x14ac:dyDescent="0.3">
      <c r="A7" s="2047" t="s">
        <v>10</v>
      </c>
      <c r="B7" s="2048" t="s">
        <v>11</v>
      </c>
      <c r="C7" s="2049" t="s">
        <v>12</v>
      </c>
      <c r="D7" s="2050" t="s">
        <v>13</v>
      </c>
      <c r="E7" s="2051" t="s">
        <v>14</v>
      </c>
      <c r="F7" s="2052" t="s">
        <v>15</v>
      </c>
    </row>
    <row r="9" spans="1:6" x14ac:dyDescent="0.3">
      <c r="A9" s="2053" t="s">
        <v>16</v>
      </c>
      <c r="B9" s="2054" t="s">
        <v>17</v>
      </c>
      <c r="C9" s="2055"/>
      <c r="D9" s="2056"/>
      <c r="E9" s="2057"/>
      <c r="F9" s="2058"/>
    </row>
    <row r="10" spans="1:6" x14ac:dyDescent="0.3">
      <c r="A10" s="2059" t="s">
        <v>18</v>
      </c>
      <c r="B10" s="2060" t="s">
        <v>19</v>
      </c>
      <c r="C10" s="2061">
        <v>14928826</v>
      </c>
      <c r="D10" s="2062">
        <v>13306614</v>
      </c>
      <c r="E10" s="2063">
        <f>D10-C10</f>
        <v>-1622212</v>
      </c>
      <c r="F10" s="2064">
        <f>IF(C10 = 0, 0, E10 / C10)</f>
        <v>-0.10866306566906199</v>
      </c>
    </row>
    <row r="11" spans="1:6" x14ac:dyDescent="0.3">
      <c r="A11" s="2065" t="s">
        <v>20</v>
      </c>
      <c r="B11" s="2066" t="s">
        <v>21</v>
      </c>
      <c r="C11" s="2067">
        <v>985157</v>
      </c>
      <c r="D11" s="2068">
        <v>1538213</v>
      </c>
      <c r="E11" s="2069">
        <f>D11 - C11</f>
        <v>553056</v>
      </c>
      <c r="F11" s="2070">
        <f>IF(C11 = 0, 0, E11 / C11)</f>
        <v>0.56138869236070998</v>
      </c>
    </row>
    <row r="12" spans="1:6" x14ac:dyDescent="0.3">
      <c r="A12" s="2071" t="s">
        <v>22</v>
      </c>
      <c r="B12" s="2072" t="s">
        <v>23</v>
      </c>
      <c r="C12" s="2073">
        <v>13411676</v>
      </c>
      <c r="D12" s="2074">
        <v>14073826</v>
      </c>
      <c r="E12" s="2075">
        <f>D12 - C12</f>
        <v>662150</v>
      </c>
      <c r="F12" s="2076">
        <f>IF(C12 = 0, 0, E12 / C12)</f>
        <v>4.9371159875917073E-2</v>
      </c>
    </row>
    <row r="13" spans="1:6" x14ac:dyDescent="0.3">
      <c r="A13" s="2077" t="s">
        <v>24</v>
      </c>
      <c r="B13" s="2078" t="s">
        <v>25</v>
      </c>
      <c r="C13" s="2079">
        <v>14089138</v>
      </c>
      <c r="D13" s="2080">
        <v>14769073</v>
      </c>
      <c r="E13" s="2081">
        <f>D13 - C13</f>
        <v>679935</v>
      </c>
      <c r="F13" s="2082">
        <f>IF(C13 = 0, 0, E13 / C13)</f>
        <v>4.8259517367208696E-2</v>
      </c>
    </row>
    <row r="14" spans="1:6" x14ac:dyDescent="0.3">
      <c r="A14" s="2083"/>
      <c r="B14" s="2084" t="s">
        <v>26</v>
      </c>
      <c r="C14" s="2085">
        <f>SUM(C10:C13)</f>
        <v>43414797</v>
      </c>
      <c r="D14" s="2086">
        <f>SUM(D10:D13)</f>
        <v>43687726</v>
      </c>
      <c r="E14" s="2087">
        <f>D14 - C14</f>
        <v>272929</v>
      </c>
      <c r="F14" s="2088">
        <f>IF(C14 = 0, 0, E14 / C14)</f>
        <v>6.2865432723317816E-3</v>
      </c>
    </row>
    <row r="16" spans="1:6" x14ac:dyDescent="0.3">
      <c r="A16" s="2089" t="s">
        <v>27</v>
      </c>
      <c r="B16" s="2090" t="s">
        <v>28</v>
      </c>
      <c r="C16" s="2091"/>
      <c r="D16" s="2092"/>
      <c r="E16" s="2093"/>
      <c r="F16" s="2094"/>
    </row>
    <row r="17" spans="1:6" x14ac:dyDescent="0.3">
      <c r="A17" s="2095" t="s">
        <v>18</v>
      </c>
      <c r="B17" s="2096" t="s">
        <v>29</v>
      </c>
      <c r="C17" s="2097">
        <v>3193905</v>
      </c>
      <c r="D17" s="2098">
        <v>2825836</v>
      </c>
      <c r="E17" s="2099">
        <f>D17 - C17</f>
        <v>-368069</v>
      </c>
      <c r="F17" s="2100">
        <f>IF(C17 = 0, 0, E17 / C17)</f>
        <v>-0.11524106070781692</v>
      </c>
    </row>
    <row r="18" spans="1:6" x14ac:dyDescent="0.3">
      <c r="A18" s="2101" t="s">
        <v>20</v>
      </c>
      <c r="B18" s="2102" t="s">
        <v>30</v>
      </c>
      <c r="C18" s="2103">
        <v>210767</v>
      </c>
      <c r="D18" s="2104">
        <v>326660</v>
      </c>
      <c r="E18" s="2105">
        <f>D18 - C18</f>
        <v>115893</v>
      </c>
      <c r="F18" s="2106">
        <f>IF(C18 = 0, 0, E18 / C18)</f>
        <v>0.54986311898921558</v>
      </c>
    </row>
    <row r="19" spans="1:6" x14ac:dyDescent="0.3">
      <c r="A19" s="2107" t="s">
        <v>22</v>
      </c>
      <c r="B19" s="2108" t="s">
        <v>31</v>
      </c>
      <c r="C19" s="2109">
        <v>2869326</v>
      </c>
      <c r="D19" s="2110">
        <v>2988763</v>
      </c>
      <c r="E19" s="2111">
        <f>D19 - C19</f>
        <v>119437</v>
      </c>
      <c r="F19" s="2112">
        <f>IF(C19 = 0, 0, E19 / C19)</f>
        <v>4.162545489777042E-2</v>
      </c>
    </row>
    <row r="20" spans="1:6" x14ac:dyDescent="0.3">
      <c r="A20" s="2113" t="s">
        <v>24</v>
      </c>
      <c r="B20" s="2114" t="s">
        <v>32</v>
      </c>
      <c r="C20" s="2115">
        <v>3014269</v>
      </c>
      <c r="D20" s="2116">
        <v>3136408</v>
      </c>
      <c r="E20" s="2117">
        <f>D20 - C20</f>
        <v>122139</v>
      </c>
      <c r="F20" s="2118">
        <f>IF(C20 = 0, 0, E20 / C20)</f>
        <v>4.0520272079233803E-2</v>
      </c>
    </row>
    <row r="21" spans="1:6" x14ac:dyDescent="0.3">
      <c r="A21" s="2119"/>
      <c r="B21" s="2120" t="s">
        <v>33</v>
      </c>
      <c r="C21" s="2121">
        <f>SUM(C17:C20)</f>
        <v>9288267</v>
      </c>
      <c r="D21" s="2122">
        <f>SUM(D17:D20)</f>
        <v>9277667</v>
      </c>
      <c r="E21" s="2123">
        <f>D21 - C21</f>
        <v>-10600</v>
      </c>
      <c r="F21" s="2124">
        <f>IF(C21 = 0, 0, E21 / C21)</f>
        <v>-1.1412247300815104E-3</v>
      </c>
    </row>
    <row r="23" spans="1:6" x14ac:dyDescent="0.3">
      <c r="A23" s="2125" t="s">
        <v>34</v>
      </c>
      <c r="B23" s="2126" t="s">
        <v>35</v>
      </c>
      <c r="C23" s="2127"/>
      <c r="D23" s="2128"/>
      <c r="E23" s="2129"/>
      <c r="F23" s="2130"/>
    </row>
    <row r="24" spans="1:6" x14ac:dyDescent="0.3">
      <c r="A24" s="2131" t="s">
        <v>18</v>
      </c>
      <c r="B24" s="2132" t="s">
        <v>36</v>
      </c>
      <c r="C24" s="2133">
        <v>6981234</v>
      </c>
      <c r="D24" s="2134">
        <v>7069877</v>
      </c>
      <c r="E24" s="2135">
        <f>D24 - C24</f>
        <v>88643</v>
      </c>
      <c r="F24" s="2136">
        <f>IF(C24 = 0, 0, E24 / C24)</f>
        <v>1.2697325429859534E-2</v>
      </c>
    </row>
    <row r="25" spans="1:6" x14ac:dyDescent="0.3">
      <c r="A25" s="2137" t="s">
        <v>20</v>
      </c>
      <c r="B25" s="2138" t="s">
        <v>37</v>
      </c>
      <c r="C25" s="2139">
        <v>6988600</v>
      </c>
      <c r="D25" s="2140">
        <v>5107215</v>
      </c>
      <c r="E25" s="2141">
        <f>D25 - C25</f>
        <v>-1881385</v>
      </c>
      <c r="F25" s="2142">
        <f>IF(C25 = 0, 0, E25 / C25)</f>
        <v>-0.2692077096986521</v>
      </c>
    </row>
    <row r="26" spans="1:6" x14ac:dyDescent="0.3">
      <c r="A26" s="2143"/>
      <c r="B26" s="2144" t="s">
        <v>38</v>
      </c>
      <c r="C26" s="2145">
        <f>SUM(C24:C25)</f>
        <v>13969834</v>
      </c>
      <c r="D26" s="2146">
        <f>SUM(D24:D25)</f>
        <v>12177092</v>
      </c>
      <c r="E26" s="2147">
        <f>D26 - C26</f>
        <v>-1792742</v>
      </c>
      <c r="F26" s="2148">
        <f>IF(C26 = 0, 0, E26 / C26)</f>
        <v>-0.12832951343587906</v>
      </c>
    </row>
    <row r="28" spans="1:6" x14ac:dyDescent="0.3">
      <c r="A28" s="2149" t="s">
        <v>39</v>
      </c>
      <c r="B28" s="2150" t="s">
        <v>40</v>
      </c>
      <c r="C28" s="2151"/>
      <c r="D28" s="2152"/>
      <c r="E28" s="2153"/>
      <c r="F28" s="2154"/>
    </row>
    <row r="29" spans="1:6" x14ac:dyDescent="0.3">
      <c r="A29" s="2155" t="s">
        <v>18</v>
      </c>
      <c r="B29" s="2156" t="s">
        <v>41</v>
      </c>
      <c r="C29" s="2157">
        <v>2500941</v>
      </c>
      <c r="D29" s="2158">
        <v>2399303</v>
      </c>
      <c r="E29" s="2159">
        <f>D29 - C29</f>
        <v>-101638</v>
      </c>
      <c r="F29" s="2160">
        <f>IF(C29 = 0, 0, E29 / C29)</f>
        <v>-4.0639903140457935E-2</v>
      </c>
    </row>
    <row r="30" spans="1:6" x14ac:dyDescent="0.3">
      <c r="A30" s="2161" t="s">
        <v>20</v>
      </c>
      <c r="B30" s="2162" t="s">
        <v>42</v>
      </c>
      <c r="C30" s="2163">
        <v>2091312</v>
      </c>
      <c r="D30" s="2164">
        <v>1908047</v>
      </c>
      <c r="E30" s="2165">
        <f>D30 - C30</f>
        <v>-183265</v>
      </c>
      <c r="F30" s="2166">
        <f>IF(C30 = 0, 0, E30 / C30)</f>
        <v>-8.7631592034091516E-2</v>
      </c>
    </row>
    <row r="31" spans="1:6" x14ac:dyDescent="0.3">
      <c r="A31" s="2167" t="s">
        <v>22</v>
      </c>
      <c r="B31" s="2168" t="s">
        <v>43</v>
      </c>
      <c r="C31" s="2169">
        <v>0</v>
      </c>
      <c r="D31" s="2170">
        <v>0</v>
      </c>
      <c r="E31" s="2171">
        <f>D31 - C31</f>
        <v>0</v>
      </c>
      <c r="F31" s="2172">
        <f>IF(C31 = 0, 0, E31 / C31)</f>
        <v>0</v>
      </c>
    </row>
    <row r="32" spans="1:6" x14ac:dyDescent="0.3">
      <c r="A32" s="2173"/>
      <c r="B32" s="2174" t="s">
        <v>44</v>
      </c>
      <c r="C32" s="2175">
        <f>SUM(C29:C31)</f>
        <v>4592253</v>
      </c>
      <c r="D32" s="2176">
        <f>SUM(D29:D31)</f>
        <v>4307350</v>
      </c>
      <c r="E32" s="2177">
        <f>D32 - C32</f>
        <v>-284903</v>
      </c>
      <c r="F32" s="2178">
        <f>IF(C32 = 0, 0, E32 / C32)</f>
        <v>-6.2039918096847016E-2</v>
      </c>
    </row>
    <row r="34" spans="1:6" x14ac:dyDescent="0.3">
      <c r="A34" s="2179" t="s">
        <v>45</v>
      </c>
      <c r="B34" s="2180" t="s">
        <v>46</v>
      </c>
      <c r="C34" s="2181"/>
      <c r="D34" s="2182"/>
      <c r="E34" s="2183"/>
      <c r="F34" s="2184"/>
    </row>
    <row r="35" spans="1:6" x14ac:dyDescent="0.3">
      <c r="A35" s="2185" t="s">
        <v>18</v>
      </c>
      <c r="B35" s="2186" t="s">
        <v>46</v>
      </c>
      <c r="C35" s="2187">
        <v>1906105</v>
      </c>
      <c r="D35" s="2188">
        <v>2082841</v>
      </c>
      <c r="E35" s="2189">
        <f>D35 - C35</f>
        <v>176736</v>
      </c>
      <c r="F35" s="2190">
        <f>IF(C35 = 0, 0, E35 / C35)</f>
        <v>9.2721020090708539E-2</v>
      </c>
    </row>
    <row r="37" spans="1:6" x14ac:dyDescent="0.3">
      <c r="A37" s="2191" t="s">
        <v>47</v>
      </c>
      <c r="B37" s="2192" t="s">
        <v>48</v>
      </c>
      <c r="C37" s="2193"/>
      <c r="D37" s="2194"/>
      <c r="E37" s="2195"/>
      <c r="F37" s="2196"/>
    </row>
    <row r="38" spans="1:6" x14ac:dyDescent="0.3">
      <c r="A38" s="2197" t="s">
        <v>18</v>
      </c>
      <c r="B38" s="2198" t="s">
        <v>49</v>
      </c>
      <c r="C38" s="2199">
        <v>339254</v>
      </c>
      <c r="D38" s="2200">
        <v>857789</v>
      </c>
      <c r="E38" s="2201">
        <f t="shared" ref="E38:E78" si="0">D38 - C38</f>
        <v>518535</v>
      </c>
      <c r="F38" s="2202">
        <f t="shared" ref="F38:F78" si="1">IF(C38 = 0, 0, E38 / C38)</f>
        <v>1.5284565546758475</v>
      </c>
    </row>
    <row r="39" spans="1:6" x14ac:dyDescent="0.3">
      <c r="A39" s="2203" t="s">
        <v>20</v>
      </c>
      <c r="B39" s="2204" t="s">
        <v>50</v>
      </c>
      <c r="C39" s="2205">
        <v>345244</v>
      </c>
      <c r="D39" s="2206">
        <v>328009</v>
      </c>
      <c r="E39" s="2207">
        <f t="shared" si="0"/>
        <v>-17235</v>
      </c>
      <c r="F39" s="2208">
        <f t="shared" si="1"/>
        <v>-4.9921215140596213E-2</v>
      </c>
    </row>
    <row r="40" spans="1:6" x14ac:dyDescent="0.3">
      <c r="A40" s="2209" t="s">
        <v>22</v>
      </c>
      <c r="B40" s="2210" t="s">
        <v>51</v>
      </c>
      <c r="C40" s="2211">
        <v>4047189</v>
      </c>
      <c r="D40" s="2212">
        <v>4226976</v>
      </c>
      <c r="E40" s="2213">
        <f t="shared" si="0"/>
        <v>179787</v>
      </c>
      <c r="F40" s="2214">
        <f t="shared" si="1"/>
        <v>4.442268448545398E-2</v>
      </c>
    </row>
    <row r="41" spans="1:6" x14ac:dyDescent="0.3">
      <c r="A41" s="2215" t="s">
        <v>24</v>
      </c>
      <c r="B41" s="2216" t="s">
        <v>52</v>
      </c>
      <c r="C41" s="2217">
        <v>557196</v>
      </c>
      <c r="D41" s="2218">
        <v>271953</v>
      </c>
      <c r="E41" s="2219">
        <f t="shared" si="0"/>
        <v>-285243</v>
      </c>
      <c r="F41" s="2220">
        <f t="shared" si="1"/>
        <v>-0.51192578554045609</v>
      </c>
    </row>
    <row r="42" spans="1:6" x14ac:dyDescent="0.3">
      <c r="A42" s="2221" t="s">
        <v>53</v>
      </c>
      <c r="B42" s="2222" t="s">
        <v>54</v>
      </c>
      <c r="C42" s="2223">
        <v>100487</v>
      </c>
      <c r="D42" s="2224">
        <v>145255</v>
      </c>
      <c r="E42" s="2225">
        <f t="shared" si="0"/>
        <v>44768</v>
      </c>
      <c r="F42" s="2226">
        <f t="shared" si="1"/>
        <v>0.44551036452476439</v>
      </c>
    </row>
    <row r="43" spans="1:6" x14ac:dyDescent="0.3">
      <c r="A43" s="2227" t="s">
        <v>55</v>
      </c>
      <c r="B43" s="2228" t="s">
        <v>56</v>
      </c>
      <c r="C43" s="2229">
        <v>394662</v>
      </c>
      <c r="D43" s="2230">
        <v>331252</v>
      </c>
      <c r="E43" s="2231">
        <f t="shared" si="0"/>
        <v>-63410</v>
      </c>
      <c r="F43" s="2232">
        <f t="shared" si="1"/>
        <v>-0.16066912953362625</v>
      </c>
    </row>
    <row r="44" spans="1:6" x14ac:dyDescent="0.3">
      <c r="A44" s="2233" t="s">
        <v>57</v>
      </c>
      <c r="B44" s="2234" t="s">
        <v>58</v>
      </c>
      <c r="C44" s="2235">
        <v>3469</v>
      </c>
      <c r="D44" s="2236">
        <v>5498</v>
      </c>
      <c r="E44" s="2237">
        <f t="shared" si="0"/>
        <v>2029</v>
      </c>
      <c r="F44" s="2238">
        <f t="shared" si="1"/>
        <v>0.58489478235802828</v>
      </c>
    </row>
    <row r="45" spans="1:6" x14ac:dyDescent="0.3">
      <c r="A45" s="2239" t="s">
        <v>59</v>
      </c>
      <c r="B45" s="2240" t="s">
        <v>60</v>
      </c>
      <c r="C45" s="2241">
        <v>1130370</v>
      </c>
      <c r="D45" s="2242">
        <v>1321579</v>
      </c>
      <c r="E45" s="2243">
        <f t="shared" si="0"/>
        <v>191209</v>
      </c>
      <c r="F45" s="2244">
        <f t="shared" si="1"/>
        <v>0.16915611702362943</v>
      </c>
    </row>
    <row r="46" spans="1:6" x14ac:dyDescent="0.3">
      <c r="A46" s="2245" t="s">
        <v>61</v>
      </c>
      <c r="B46" s="2246" t="s">
        <v>62</v>
      </c>
      <c r="C46" s="2247">
        <v>384041</v>
      </c>
      <c r="D46" s="2248">
        <v>470050</v>
      </c>
      <c r="E46" s="2249">
        <f t="shared" si="0"/>
        <v>86009</v>
      </c>
      <c r="F46" s="2250">
        <f t="shared" si="1"/>
        <v>0.22395785866613199</v>
      </c>
    </row>
    <row r="47" spans="1:6" x14ac:dyDescent="0.3">
      <c r="A47" s="2251" t="s">
        <v>63</v>
      </c>
      <c r="B47" s="2252" t="s">
        <v>64</v>
      </c>
      <c r="C47" s="2253">
        <v>0</v>
      </c>
      <c r="D47" s="2254">
        <v>0</v>
      </c>
      <c r="E47" s="2255">
        <f t="shared" si="0"/>
        <v>0</v>
      </c>
      <c r="F47" s="2256">
        <f t="shared" si="1"/>
        <v>0</v>
      </c>
    </row>
    <row r="48" spans="1:6" x14ac:dyDescent="0.3">
      <c r="A48" s="2257" t="s">
        <v>65</v>
      </c>
      <c r="B48" s="2258" t="s">
        <v>66</v>
      </c>
      <c r="C48" s="2259">
        <v>716544</v>
      </c>
      <c r="D48" s="2260">
        <v>765592</v>
      </c>
      <c r="E48" s="2261">
        <f t="shared" si="0"/>
        <v>49048</v>
      </c>
      <c r="F48" s="2262">
        <f t="shared" si="1"/>
        <v>6.8450785994998209E-2</v>
      </c>
    </row>
    <row r="49" spans="1:6" x14ac:dyDescent="0.3">
      <c r="A49" s="2263" t="s">
        <v>67</v>
      </c>
      <c r="B49" s="2264" t="s">
        <v>68</v>
      </c>
      <c r="C49" s="2265">
        <v>174664</v>
      </c>
      <c r="D49" s="2266">
        <v>151293</v>
      </c>
      <c r="E49" s="2267">
        <f t="shared" si="0"/>
        <v>-23371</v>
      </c>
      <c r="F49" s="2268">
        <f t="shared" si="1"/>
        <v>-0.13380547794622819</v>
      </c>
    </row>
    <row r="50" spans="1:6" x14ac:dyDescent="0.3">
      <c r="A50" s="2269" t="s">
        <v>69</v>
      </c>
      <c r="B50" s="2270" t="s">
        <v>70</v>
      </c>
      <c r="C50" s="2271">
        <v>1369630</v>
      </c>
      <c r="D50" s="2272">
        <v>1288863</v>
      </c>
      <c r="E50" s="2273">
        <f t="shared" si="0"/>
        <v>-80767</v>
      </c>
      <c r="F50" s="2274">
        <f t="shared" si="1"/>
        <v>-5.8969940786927855E-2</v>
      </c>
    </row>
    <row r="51" spans="1:6" x14ac:dyDescent="0.3">
      <c r="A51" s="2275" t="s">
        <v>71</v>
      </c>
      <c r="B51" s="2276" t="s">
        <v>72</v>
      </c>
      <c r="C51" s="2277">
        <v>363642</v>
      </c>
      <c r="D51" s="2278">
        <v>794260</v>
      </c>
      <c r="E51" s="2279">
        <f t="shared" si="0"/>
        <v>430618</v>
      </c>
      <c r="F51" s="2280">
        <f t="shared" si="1"/>
        <v>1.1841811451922495</v>
      </c>
    </row>
    <row r="52" spans="1:6" x14ac:dyDescent="0.3">
      <c r="A52" s="2281" t="s">
        <v>73</v>
      </c>
      <c r="B52" s="2282" t="s">
        <v>74</v>
      </c>
      <c r="C52" s="2283">
        <v>326389</v>
      </c>
      <c r="D52" s="2284">
        <v>291309</v>
      </c>
      <c r="E52" s="2285">
        <f t="shared" si="0"/>
        <v>-35080</v>
      </c>
      <c r="F52" s="2286">
        <f t="shared" si="1"/>
        <v>-0.10747911234753622</v>
      </c>
    </row>
    <row r="53" spans="1:6" x14ac:dyDescent="0.3">
      <c r="A53" s="2287" t="s">
        <v>75</v>
      </c>
      <c r="B53" s="2288" t="s">
        <v>76</v>
      </c>
      <c r="C53" s="2289">
        <v>949217</v>
      </c>
      <c r="D53" s="2290">
        <v>1021753</v>
      </c>
      <c r="E53" s="2291">
        <f t="shared" si="0"/>
        <v>72536</v>
      </c>
      <c r="F53" s="2292">
        <f t="shared" si="1"/>
        <v>7.6416667632374896E-2</v>
      </c>
    </row>
    <row r="54" spans="1:6" x14ac:dyDescent="0.3">
      <c r="A54" s="2293" t="s">
        <v>77</v>
      </c>
      <c r="B54" s="2294" t="s">
        <v>78</v>
      </c>
      <c r="C54" s="2295">
        <v>249009</v>
      </c>
      <c r="D54" s="2296">
        <v>252671</v>
      </c>
      <c r="E54" s="2297">
        <f t="shared" si="0"/>
        <v>3662</v>
      </c>
      <c r="F54" s="2298">
        <f t="shared" si="1"/>
        <v>1.4706295756378284E-2</v>
      </c>
    </row>
    <row r="55" spans="1:6" x14ac:dyDescent="0.3">
      <c r="A55" s="2299" t="s">
        <v>79</v>
      </c>
      <c r="B55" s="2300" t="s">
        <v>80</v>
      </c>
      <c r="C55" s="2301">
        <v>1604577</v>
      </c>
      <c r="D55" s="2302">
        <v>1330137</v>
      </c>
      <c r="E55" s="2303">
        <f t="shared" si="0"/>
        <v>-274440</v>
      </c>
      <c r="F55" s="2304">
        <f t="shared" si="1"/>
        <v>-0.17103573091225913</v>
      </c>
    </row>
    <row r="56" spans="1:6" x14ac:dyDescent="0.3">
      <c r="A56" s="2305" t="s">
        <v>81</v>
      </c>
      <c r="B56" s="2306" t="s">
        <v>82</v>
      </c>
      <c r="C56" s="2307">
        <v>941920</v>
      </c>
      <c r="D56" s="2308">
        <v>946720</v>
      </c>
      <c r="E56" s="2309">
        <f t="shared" si="0"/>
        <v>4800</v>
      </c>
      <c r="F56" s="2310">
        <f t="shared" si="1"/>
        <v>5.0959741803974857E-3</v>
      </c>
    </row>
    <row r="57" spans="1:6" x14ac:dyDescent="0.3">
      <c r="A57" s="2311" t="s">
        <v>83</v>
      </c>
      <c r="B57" s="2312" t="s">
        <v>84</v>
      </c>
      <c r="C57" s="2313">
        <v>176587</v>
      </c>
      <c r="D57" s="2314">
        <v>170299</v>
      </c>
      <c r="E57" s="2315">
        <f t="shared" si="0"/>
        <v>-6288</v>
      </c>
      <c r="F57" s="2316">
        <f t="shared" si="1"/>
        <v>-3.5608510252736612E-2</v>
      </c>
    </row>
    <row r="58" spans="1:6" x14ac:dyDescent="0.3">
      <c r="A58" s="2317" t="s">
        <v>85</v>
      </c>
      <c r="B58" s="2318" t="s">
        <v>86</v>
      </c>
      <c r="C58" s="2319">
        <v>67743</v>
      </c>
      <c r="D58" s="2320">
        <v>37323</v>
      </c>
      <c r="E58" s="2321">
        <f t="shared" si="0"/>
        <v>-30420</v>
      </c>
      <c r="F58" s="2322">
        <f t="shared" si="1"/>
        <v>-0.44905008635578586</v>
      </c>
    </row>
    <row r="59" spans="1:6" x14ac:dyDescent="0.3">
      <c r="A59" s="2323" t="s">
        <v>87</v>
      </c>
      <c r="B59" s="2324" t="s">
        <v>88</v>
      </c>
      <c r="C59" s="2325">
        <v>185094</v>
      </c>
      <c r="D59" s="2326">
        <v>281807</v>
      </c>
      <c r="E59" s="2327">
        <f t="shared" si="0"/>
        <v>96713</v>
      </c>
      <c r="F59" s="2328">
        <f t="shared" si="1"/>
        <v>0.52250748268447389</v>
      </c>
    </row>
    <row r="60" spans="1:6" x14ac:dyDescent="0.3">
      <c r="A60" s="2329" t="s">
        <v>89</v>
      </c>
      <c r="B60" s="2330" t="s">
        <v>90</v>
      </c>
      <c r="C60" s="2331">
        <v>0</v>
      </c>
      <c r="D60" s="2332">
        <v>0</v>
      </c>
      <c r="E60" s="2333">
        <f t="shared" si="0"/>
        <v>0</v>
      </c>
      <c r="F60" s="2334">
        <f t="shared" si="1"/>
        <v>0</v>
      </c>
    </row>
    <row r="61" spans="1:6" x14ac:dyDescent="0.3">
      <c r="A61" s="2335" t="s">
        <v>91</v>
      </c>
      <c r="B61" s="2336" t="s">
        <v>92</v>
      </c>
      <c r="C61" s="2337">
        <v>446129</v>
      </c>
      <c r="D61" s="2338">
        <v>417155</v>
      </c>
      <c r="E61" s="2339">
        <f t="shared" si="0"/>
        <v>-28974</v>
      </c>
      <c r="F61" s="2340">
        <f t="shared" si="1"/>
        <v>-6.4945340921572017E-2</v>
      </c>
    </row>
    <row r="62" spans="1:6" x14ac:dyDescent="0.3">
      <c r="A62" s="2341" t="s">
        <v>93</v>
      </c>
      <c r="B62" s="2342" t="s">
        <v>94</v>
      </c>
      <c r="C62" s="2343">
        <v>14268</v>
      </c>
      <c r="D62" s="2344">
        <v>9756</v>
      </c>
      <c r="E62" s="2345">
        <f t="shared" si="0"/>
        <v>-4512</v>
      </c>
      <c r="F62" s="2346">
        <f t="shared" si="1"/>
        <v>-0.31623212783851978</v>
      </c>
    </row>
    <row r="63" spans="1:6" x14ac:dyDescent="0.3">
      <c r="A63" s="2347" t="s">
        <v>95</v>
      </c>
      <c r="B63" s="2348" t="s">
        <v>96</v>
      </c>
      <c r="C63" s="2349">
        <v>191912</v>
      </c>
      <c r="D63" s="2350">
        <v>195632</v>
      </c>
      <c r="E63" s="2351">
        <f t="shared" si="0"/>
        <v>3720</v>
      </c>
      <c r="F63" s="2352">
        <f t="shared" si="1"/>
        <v>1.9383884280295135E-2</v>
      </c>
    </row>
    <row r="64" spans="1:6" x14ac:dyDescent="0.3">
      <c r="A64" s="2353" t="s">
        <v>97</v>
      </c>
      <c r="B64" s="2354" t="s">
        <v>98</v>
      </c>
      <c r="C64" s="2355">
        <v>760596</v>
      </c>
      <c r="D64" s="2356">
        <v>363711</v>
      </c>
      <c r="E64" s="2357">
        <f t="shared" si="0"/>
        <v>-396885</v>
      </c>
      <c r="F64" s="2358">
        <f t="shared" si="1"/>
        <v>-0.52180789801681837</v>
      </c>
    </row>
    <row r="65" spans="1:6" x14ac:dyDescent="0.3">
      <c r="A65" s="2359" t="s">
        <v>99</v>
      </c>
      <c r="B65" s="2360" t="s">
        <v>100</v>
      </c>
      <c r="C65" s="2361">
        <v>0</v>
      </c>
      <c r="D65" s="2362">
        <v>0</v>
      </c>
      <c r="E65" s="2363">
        <f t="shared" si="0"/>
        <v>0</v>
      </c>
      <c r="F65" s="2364">
        <f t="shared" si="1"/>
        <v>0</v>
      </c>
    </row>
    <row r="66" spans="1:6" x14ac:dyDescent="0.3">
      <c r="A66" s="2365" t="s">
        <v>101</v>
      </c>
      <c r="B66" s="2366" t="s">
        <v>102</v>
      </c>
      <c r="C66" s="2367">
        <v>3259899</v>
      </c>
      <c r="D66" s="2368">
        <v>3582554</v>
      </c>
      <c r="E66" s="2369">
        <f t="shared" si="0"/>
        <v>322655</v>
      </c>
      <c r="F66" s="2370">
        <f t="shared" si="1"/>
        <v>9.8976992845483863E-2</v>
      </c>
    </row>
    <row r="67" spans="1:6" x14ac:dyDescent="0.3">
      <c r="A67" s="2371" t="s">
        <v>103</v>
      </c>
      <c r="B67" s="2372" t="s">
        <v>104</v>
      </c>
      <c r="C67" s="2373">
        <v>103158</v>
      </c>
      <c r="D67" s="2374">
        <v>95707</v>
      </c>
      <c r="E67" s="2375">
        <f t="shared" si="0"/>
        <v>-7451</v>
      </c>
      <c r="F67" s="2376">
        <f t="shared" si="1"/>
        <v>-7.2229007929583741E-2</v>
      </c>
    </row>
    <row r="68" spans="1:6" x14ac:dyDescent="0.3">
      <c r="A68" s="2377" t="s">
        <v>105</v>
      </c>
      <c r="B68" s="2378" t="s">
        <v>106</v>
      </c>
      <c r="C68" s="2379">
        <v>155106</v>
      </c>
      <c r="D68" s="2380">
        <v>107078</v>
      </c>
      <c r="E68" s="2381">
        <f t="shared" si="0"/>
        <v>-48028</v>
      </c>
      <c r="F68" s="2382">
        <f t="shared" si="1"/>
        <v>-0.30964630639691565</v>
      </c>
    </row>
    <row r="69" spans="1:6" x14ac:dyDescent="0.3">
      <c r="A69" s="2383" t="s">
        <v>107</v>
      </c>
      <c r="B69" s="2384" t="s">
        <v>108</v>
      </c>
      <c r="C69" s="2385">
        <v>1419384</v>
      </c>
      <c r="D69" s="2386">
        <v>1963290</v>
      </c>
      <c r="E69" s="2387">
        <f t="shared" si="0"/>
        <v>543906</v>
      </c>
      <c r="F69" s="2388">
        <f t="shared" si="1"/>
        <v>0.38319862701002688</v>
      </c>
    </row>
    <row r="70" spans="1:6" x14ac:dyDescent="0.3">
      <c r="A70" s="2389" t="s">
        <v>109</v>
      </c>
      <c r="B70" s="2390" t="s">
        <v>110</v>
      </c>
      <c r="C70" s="2391">
        <v>148344</v>
      </c>
      <c r="D70" s="2392">
        <v>111504</v>
      </c>
      <c r="E70" s="2393">
        <f t="shared" si="0"/>
        <v>-36840</v>
      </c>
      <c r="F70" s="2394">
        <f t="shared" si="1"/>
        <v>-0.24834169228280215</v>
      </c>
    </row>
    <row r="71" spans="1:6" x14ac:dyDescent="0.3">
      <c r="A71" s="2395" t="s">
        <v>111</v>
      </c>
      <c r="B71" s="2396" t="s">
        <v>112</v>
      </c>
      <c r="C71" s="2397">
        <v>104880</v>
      </c>
      <c r="D71" s="2398">
        <v>96906</v>
      </c>
      <c r="E71" s="2399">
        <f t="shared" si="0"/>
        <v>-7974</v>
      </c>
      <c r="F71" s="2400">
        <f t="shared" si="1"/>
        <v>-7.6029748283752863E-2</v>
      </c>
    </row>
    <row r="72" spans="1:6" x14ac:dyDescent="0.3">
      <c r="A72" s="2401" t="s">
        <v>113</v>
      </c>
      <c r="B72" s="2402" t="s">
        <v>114</v>
      </c>
      <c r="C72" s="2403">
        <v>436988</v>
      </c>
      <c r="D72" s="2404">
        <v>369080</v>
      </c>
      <c r="E72" s="2405">
        <f t="shared" si="0"/>
        <v>-67908</v>
      </c>
      <c r="F72" s="2406">
        <f t="shared" si="1"/>
        <v>-0.15540014828782484</v>
      </c>
    </row>
    <row r="73" spans="1:6" x14ac:dyDescent="0.3">
      <c r="A73" s="2407" t="s">
        <v>115</v>
      </c>
      <c r="B73" s="2408" t="s">
        <v>116</v>
      </c>
      <c r="C73" s="2409">
        <v>3133201</v>
      </c>
      <c r="D73" s="2410">
        <v>2868055</v>
      </c>
      <c r="E73" s="2411">
        <f t="shared" si="0"/>
        <v>-265146</v>
      </c>
      <c r="F73" s="2412">
        <f t="shared" si="1"/>
        <v>-8.4624637870344105E-2</v>
      </c>
    </row>
    <row r="74" spans="1:6" x14ac:dyDescent="0.3">
      <c r="A74" s="2413" t="s">
        <v>117</v>
      </c>
      <c r="B74" s="2414" t="s">
        <v>118</v>
      </c>
      <c r="C74" s="2415">
        <v>132350</v>
      </c>
      <c r="D74" s="2416">
        <v>166254</v>
      </c>
      <c r="E74" s="2417">
        <f t="shared" si="0"/>
        <v>33904</v>
      </c>
      <c r="F74" s="2418">
        <f t="shared" si="1"/>
        <v>0.25616924820551568</v>
      </c>
    </row>
    <row r="75" spans="1:6" x14ac:dyDescent="0.3">
      <c r="A75" s="2419" t="s">
        <v>119</v>
      </c>
      <c r="B75" s="2420" t="s">
        <v>120</v>
      </c>
      <c r="C75" s="2421">
        <v>1036542</v>
      </c>
      <c r="D75" s="2422">
        <v>871514</v>
      </c>
      <c r="E75" s="2423">
        <f t="shared" si="0"/>
        <v>-165028</v>
      </c>
      <c r="F75" s="2424">
        <f t="shared" si="1"/>
        <v>-0.15921014295609826</v>
      </c>
    </row>
    <row r="76" spans="1:6" x14ac:dyDescent="0.3">
      <c r="A76" s="2425" t="s">
        <v>121</v>
      </c>
      <c r="B76" s="2426" t="s">
        <v>122</v>
      </c>
      <c r="C76" s="2427">
        <v>0</v>
      </c>
      <c r="D76" s="2428">
        <v>0</v>
      </c>
      <c r="E76" s="2429">
        <f t="shared" si="0"/>
        <v>0</v>
      </c>
      <c r="F76" s="2430">
        <f t="shared" si="1"/>
        <v>0</v>
      </c>
    </row>
    <row r="77" spans="1:6" x14ac:dyDescent="0.3">
      <c r="A77" s="2431" t="s">
        <v>123</v>
      </c>
      <c r="B77" s="2432" t="s">
        <v>124</v>
      </c>
      <c r="C77" s="2433">
        <v>10274510</v>
      </c>
      <c r="D77" s="2434">
        <v>12708134</v>
      </c>
      <c r="E77" s="2435">
        <f t="shared" si="0"/>
        <v>2433624</v>
      </c>
      <c r="F77" s="2436">
        <f t="shared" si="1"/>
        <v>0.23686034662480254</v>
      </c>
    </row>
    <row r="78" spans="1:6" x14ac:dyDescent="0.3">
      <c r="A78" s="2437"/>
      <c r="B78" s="2438" t="s">
        <v>125</v>
      </c>
      <c r="C78" s="2439">
        <f>SUM(C38:C77)</f>
        <v>36044195</v>
      </c>
      <c r="D78" s="2440">
        <f>SUM(D38:D77)</f>
        <v>39216718</v>
      </c>
      <c r="E78" s="2441">
        <f t="shared" si="0"/>
        <v>3172523</v>
      </c>
      <c r="F78" s="2442">
        <f t="shared" si="1"/>
        <v>8.8017585078540392E-2</v>
      </c>
    </row>
    <row r="80" spans="1:6" x14ac:dyDescent="0.3">
      <c r="A80" s="2443"/>
      <c r="B80" s="2444" t="s">
        <v>126</v>
      </c>
      <c r="C80" s="2445">
        <f>C14+C21+C26+C32+C35+C78</f>
        <v>109215451</v>
      </c>
      <c r="D80" s="2446">
        <f>D14+D21+D26+D32+D35+D78</f>
        <v>110749394</v>
      </c>
      <c r="E80" s="2447">
        <f>D80 - C80</f>
        <v>1533943</v>
      </c>
      <c r="F80" s="2448">
        <f>IF(C80 = 0, 0, E80 / C80)</f>
        <v>1.404510978945644E-2</v>
      </c>
    </row>
  </sheetData>
  <mergeCells count="5">
    <mergeCell ref="A1:F1"/>
    <mergeCell ref="A2:F2"/>
    <mergeCell ref="A3:F3"/>
    <mergeCell ref="A4:F4"/>
    <mergeCell ref="A5:F5"/>
  </mergeCells>
  <pageMargins left="0.7" right="0.7" top="0.75" bottom="0.75" header="0.3" footer="0.3"/>
  <pageSetup fitToHeight="999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80"/>
  <sheetViews>
    <sheetView workbookViewId="0"/>
  </sheetViews>
  <sheetFormatPr defaultRowHeight="14.4" x14ac:dyDescent="0.3"/>
  <cols>
    <col min="1" max="1" width="5" customWidth="1" collapsed="1"/>
    <col min="2" max="2" width="50" customWidth="1" collapsed="1"/>
    <col min="3" max="6" width="16" customWidth="1" collapsed="1"/>
  </cols>
  <sheetData>
    <row r="1" spans="1:6" x14ac:dyDescent="0.3">
      <c r="A1" s="11452" t="s">
        <v>132</v>
      </c>
      <c r="B1" s="11426"/>
      <c r="C1" s="11426"/>
      <c r="D1" s="11426"/>
      <c r="E1" s="11426"/>
      <c r="F1" s="11427"/>
    </row>
    <row r="2" spans="1:6" x14ac:dyDescent="0.3">
      <c r="A2" s="11453" t="s">
        <v>1</v>
      </c>
      <c r="B2" s="11426"/>
      <c r="C2" s="11426"/>
      <c r="D2" s="11426"/>
      <c r="E2" s="11426"/>
      <c r="F2" s="11427"/>
    </row>
    <row r="3" spans="1:6" x14ac:dyDescent="0.3">
      <c r="A3" s="11454" t="s">
        <v>2</v>
      </c>
      <c r="B3" s="11426"/>
      <c r="C3" s="11426"/>
      <c r="D3" s="11426"/>
      <c r="E3" s="11426"/>
      <c r="F3" s="11427"/>
    </row>
    <row r="4" spans="1:6" x14ac:dyDescent="0.3">
      <c r="A4" s="11455" t="s">
        <v>3</v>
      </c>
      <c r="B4" s="11426"/>
      <c r="C4" s="11426"/>
      <c r="D4" s="11426"/>
      <c r="E4" s="11426"/>
      <c r="F4" s="11427"/>
    </row>
    <row r="5" spans="1:6" x14ac:dyDescent="0.3">
      <c r="A5" s="11431"/>
      <c r="B5" s="11426"/>
      <c r="C5" s="11426"/>
      <c r="D5" s="11426"/>
      <c r="E5" s="11426"/>
      <c r="F5" s="11427"/>
    </row>
    <row r="6" spans="1:6" x14ac:dyDescent="0.3">
      <c r="A6" s="2449" t="s">
        <v>4</v>
      </c>
      <c r="B6" s="2450" t="s">
        <v>5</v>
      </c>
      <c r="C6" s="2451" t="s">
        <v>6</v>
      </c>
      <c r="D6" s="2452" t="s">
        <v>7</v>
      </c>
      <c r="E6" s="2453" t="s">
        <v>8</v>
      </c>
      <c r="F6" s="2454" t="s">
        <v>9</v>
      </c>
    </row>
    <row r="7" spans="1:6" ht="28.8" x14ac:dyDescent="0.3">
      <c r="A7" s="2455" t="s">
        <v>10</v>
      </c>
      <c r="B7" s="2456" t="s">
        <v>11</v>
      </c>
      <c r="C7" s="2457" t="s">
        <v>12</v>
      </c>
      <c r="D7" s="2458" t="s">
        <v>13</v>
      </c>
      <c r="E7" s="2459" t="s">
        <v>14</v>
      </c>
      <c r="F7" s="2460" t="s">
        <v>15</v>
      </c>
    </row>
    <row r="9" spans="1:6" x14ac:dyDescent="0.3">
      <c r="A9" s="2461" t="s">
        <v>16</v>
      </c>
      <c r="B9" s="2462" t="s">
        <v>17</v>
      </c>
      <c r="C9" s="2463"/>
      <c r="D9" s="2464"/>
      <c r="E9" s="2465"/>
      <c r="F9" s="2466"/>
    </row>
    <row r="10" spans="1:6" x14ac:dyDescent="0.3">
      <c r="A10" s="2467" t="s">
        <v>18</v>
      </c>
      <c r="B10" s="2468" t="s">
        <v>19</v>
      </c>
      <c r="C10" s="2469">
        <v>11181042</v>
      </c>
      <c r="D10" s="2470">
        <v>12454584</v>
      </c>
      <c r="E10" s="2471">
        <f>D10-C10</f>
        <v>1273542</v>
      </c>
      <c r="F10" s="2472">
        <f>IF(C10 = 0, 0, E10 / C10)</f>
        <v>0.11390190645916544</v>
      </c>
    </row>
    <row r="11" spans="1:6" x14ac:dyDescent="0.3">
      <c r="A11" s="2473" t="s">
        <v>20</v>
      </c>
      <c r="B11" s="2474" t="s">
        <v>21</v>
      </c>
      <c r="C11" s="2475">
        <v>0</v>
      </c>
      <c r="D11" s="2476">
        <v>0</v>
      </c>
      <c r="E11" s="2477">
        <f>D11 - C11</f>
        <v>0</v>
      </c>
      <c r="F11" s="2478">
        <f>IF(C11 = 0, 0, E11 / C11)</f>
        <v>0</v>
      </c>
    </row>
    <row r="12" spans="1:6" x14ac:dyDescent="0.3">
      <c r="A12" s="2479" t="s">
        <v>22</v>
      </c>
      <c r="B12" s="2480" t="s">
        <v>23</v>
      </c>
      <c r="C12" s="2481">
        <v>4919559</v>
      </c>
      <c r="D12" s="2482">
        <v>5223992</v>
      </c>
      <c r="E12" s="2483">
        <f>D12 - C12</f>
        <v>304433</v>
      </c>
      <c r="F12" s="2484">
        <f>IF(C12 = 0, 0, E12 / C12)</f>
        <v>6.1882172771990332E-2</v>
      </c>
    </row>
    <row r="13" spans="1:6" x14ac:dyDescent="0.3">
      <c r="A13" s="2485" t="s">
        <v>24</v>
      </c>
      <c r="B13" s="2486" t="s">
        <v>25</v>
      </c>
      <c r="C13" s="2487">
        <v>4989780</v>
      </c>
      <c r="D13" s="2488">
        <v>5527930</v>
      </c>
      <c r="E13" s="2489">
        <f>D13 - C13</f>
        <v>538150</v>
      </c>
      <c r="F13" s="2490">
        <f>IF(C13 = 0, 0, E13 / C13)</f>
        <v>0.10785044631226226</v>
      </c>
    </row>
    <row r="14" spans="1:6" x14ac:dyDescent="0.3">
      <c r="A14" s="2491"/>
      <c r="B14" s="2492" t="s">
        <v>26</v>
      </c>
      <c r="C14" s="2493">
        <f>SUM(C10:C13)</f>
        <v>21090381</v>
      </c>
      <c r="D14" s="2494">
        <f>SUM(D10:D13)</f>
        <v>23206506</v>
      </c>
      <c r="E14" s="2495">
        <f>D14 - C14</f>
        <v>2116125</v>
      </c>
      <c r="F14" s="2496">
        <f>IF(C14 = 0, 0, E14 / C14)</f>
        <v>0.10033602522401089</v>
      </c>
    </row>
    <row r="16" spans="1:6" x14ac:dyDescent="0.3">
      <c r="A16" s="2497" t="s">
        <v>27</v>
      </c>
      <c r="B16" s="2498" t="s">
        <v>28</v>
      </c>
      <c r="C16" s="2499"/>
      <c r="D16" s="2500"/>
      <c r="E16" s="2501"/>
      <c r="F16" s="2502"/>
    </row>
    <row r="17" spans="1:6" x14ac:dyDescent="0.3">
      <c r="A17" s="2503" t="s">
        <v>18</v>
      </c>
      <c r="B17" s="2504" t="s">
        <v>29</v>
      </c>
      <c r="C17" s="2505">
        <v>3768668</v>
      </c>
      <c r="D17" s="2506">
        <v>3545196</v>
      </c>
      <c r="E17" s="2507">
        <f>D17 - C17</f>
        <v>-223472</v>
      </c>
      <c r="F17" s="2508">
        <f>IF(C17 = 0, 0, E17 / C17)</f>
        <v>-5.9297343252310897E-2</v>
      </c>
    </row>
    <row r="18" spans="1:6" x14ac:dyDescent="0.3">
      <c r="A18" s="2509" t="s">
        <v>20</v>
      </c>
      <c r="B18" s="2510" t="s">
        <v>30</v>
      </c>
      <c r="C18" s="2511">
        <v>0</v>
      </c>
      <c r="D18" s="2512">
        <v>0</v>
      </c>
      <c r="E18" s="2513">
        <f>D18 - C18</f>
        <v>0</v>
      </c>
      <c r="F18" s="2514">
        <f>IF(C18 = 0, 0, E18 / C18)</f>
        <v>0</v>
      </c>
    </row>
    <row r="19" spans="1:6" x14ac:dyDescent="0.3">
      <c r="A19" s="2515" t="s">
        <v>22</v>
      </c>
      <c r="B19" s="2516" t="s">
        <v>31</v>
      </c>
      <c r="C19" s="2517">
        <v>1658181</v>
      </c>
      <c r="D19" s="2518">
        <v>1487008</v>
      </c>
      <c r="E19" s="2519">
        <f>D19 - C19</f>
        <v>-171173</v>
      </c>
      <c r="F19" s="2520">
        <f>IF(C19 = 0, 0, E19 / C19)</f>
        <v>-0.10322938207590124</v>
      </c>
    </row>
    <row r="20" spans="1:6" x14ac:dyDescent="0.3">
      <c r="A20" s="2521" t="s">
        <v>24</v>
      </c>
      <c r="B20" s="2522" t="s">
        <v>32</v>
      </c>
      <c r="C20" s="2523">
        <v>1681849</v>
      </c>
      <c r="D20" s="2524">
        <v>1573525</v>
      </c>
      <c r="E20" s="2525">
        <f>D20 - C20</f>
        <v>-108324</v>
      </c>
      <c r="F20" s="2526">
        <f>IF(C20 = 0, 0, E20 / C20)</f>
        <v>-6.4407684637562593E-2</v>
      </c>
    </row>
    <row r="21" spans="1:6" x14ac:dyDescent="0.3">
      <c r="A21" s="2527"/>
      <c r="B21" s="2528" t="s">
        <v>33</v>
      </c>
      <c r="C21" s="2529">
        <f>SUM(C17:C20)</f>
        <v>7108698</v>
      </c>
      <c r="D21" s="2530">
        <f>SUM(D17:D20)</f>
        <v>6605729</v>
      </c>
      <c r="E21" s="2531">
        <f>D21 - C21</f>
        <v>-502969</v>
      </c>
      <c r="F21" s="2532">
        <f>IF(C21 = 0, 0, E21 / C21)</f>
        <v>-7.0754025561361594E-2</v>
      </c>
    </row>
    <row r="23" spans="1:6" x14ac:dyDescent="0.3">
      <c r="A23" s="2533" t="s">
        <v>34</v>
      </c>
      <c r="B23" s="2534" t="s">
        <v>35</v>
      </c>
      <c r="C23" s="2535"/>
      <c r="D23" s="2536"/>
      <c r="E23" s="2537"/>
      <c r="F23" s="2538"/>
    </row>
    <row r="24" spans="1:6" x14ac:dyDescent="0.3">
      <c r="A24" s="2539" t="s">
        <v>18</v>
      </c>
      <c r="B24" s="2540" t="s">
        <v>36</v>
      </c>
      <c r="C24" s="2541">
        <v>4336000</v>
      </c>
      <c r="D24" s="2542">
        <v>4087832</v>
      </c>
      <c r="E24" s="2543">
        <f>D24 - C24</f>
        <v>-248168</v>
      </c>
      <c r="F24" s="2544">
        <f>IF(C24 = 0, 0, E24 / C24)</f>
        <v>-5.7234317343173434E-2</v>
      </c>
    </row>
    <row r="25" spans="1:6" x14ac:dyDescent="0.3">
      <c r="A25" s="2545" t="s">
        <v>20</v>
      </c>
      <c r="B25" s="2546" t="s">
        <v>37</v>
      </c>
      <c r="C25" s="2547">
        <v>1999000</v>
      </c>
      <c r="D25" s="2548">
        <v>1962397</v>
      </c>
      <c r="E25" s="2549">
        <f>D25 - C25</f>
        <v>-36603</v>
      </c>
      <c r="F25" s="2550">
        <f>IF(C25 = 0, 0, E25 / C25)</f>
        <v>-1.8310655327663832E-2</v>
      </c>
    </row>
    <row r="26" spans="1:6" x14ac:dyDescent="0.3">
      <c r="A26" s="2551"/>
      <c r="B26" s="2552" t="s">
        <v>38</v>
      </c>
      <c r="C26" s="2553">
        <f>SUM(C24:C25)</f>
        <v>6335000</v>
      </c>
      <c r="D26" s="2554">
        <f>SUM(D24:D25)</f>
        <v>6050229</v>
      </c>
      <c r="E26" s="2555">
        <f>D26 - C26</f>
        <v>-284771</v>
      </c>
      <c r="F26" s="2556">
        <f>IF(C26 = 0, 0, E26 / C26)</f>
        <v>-4.4952012628255725E-2</v>
      </c>
    </row>
    <row r="28" spans="1:6" x14ac:dyDescent="0.3">
      <c r="A28" s="2557" t="s">
        <v>39</v>
      </c>
      <c r="B28" s="2558" t="s">
        <v>40</v>
      </c>
      <c r="C28" s="2559"/>
      <c r="D28" s="2560"/>
      <c r="E28" s="2561"/>
      <c r="F28" s="2562"/>
    </row>
    <row r="29" spans="1:6" x14ac:dyDescent="0.3">
      <c r="A29" s="2563" t="s">
        <v>18</v>
      </c>
      <c r="B29" s="2564" t="s">
        <v>41</v>
      </c>
      <c r="C29" s="2565">
        <v>775242</v>
      </c>
      <c r="D29" s="2566">
        <v>0</v>
      </c>
      <c r="E29" s="2567">
        <f>D29 - C29</f>
        <v>-775242</v>
      </c>
      <c r="F29" s="2568">
        <f>IF(C29 = 0, 0, E29 / C29)</f>
        <v>-1</v>
      </c>
    </row>
    <row r="30" spans="1:6" x14ac:dyDescent="0.3">
      <c r="A30" s="2569" t="s">
        <v>20</v>
      </c>
      <c r="B30" s="2570" t="s">
        <v>42</v>
      </c>
      <c r="C30" s="2571">
        <v>1734471</v>
      </c>
      <c r="D30" s="2572">
        <v>2986697</v>
      </c>
      <c r="E30" s="2573">
        <f>D30 - C30</f>
        <v>1252226</v>
      </c>
      <c r="F30" s="2574">
        <f>IF(C30 = 0, 0, E30 / C30)</f>
        <v>0.72196421848505976</v>
      </c>
    </row>
    <row r="31" spans="1:6" x14ac:dyDescent="0.3">
      <c r="A31" s="2575" t="s">
        <v>22</v>
      </c>
      <c r="B31" s="2576" t="s">
        <v>43</v>
      </c>
      <c r="C31" s="2577">
        <v>350004</v>
      </c>
      <c r="D31" s="2578">
        <v>350004</v>
      </c>
      <c r="E31" s="2579">
        <f>D31 - C31</f>
        <v>0</v>
      </c>
      <c r="F31" s="2580">
        <f>IF(C31 = 0, 0, E31 / C31)</f>
        <v>0</v>
      </c>
    </row>
    <row r="32" spans="1:6" x14ac:dyDescent="0.3">
      <c r="A32" s="2581"/>
      <c r="B32" s="2582" t="s">
        <v>44</v>
      </c>
      <c r="C32" s="2583">
        <f>SUM(C29:C31)</f>
        <v>2859717</v>
      </c>
      <c r="D32" s="2584">
        <f>SUM(D29:D31)</f>
        <v>3336701</v>
      </c>
      <c r="E32" s="2585">
        <f>D32 - C32</f>
        <v>476984</v>
      </c>
      <c r="F32" s="2586">
        <f>IF(C32 = 0, 0, E32 / C32)</f>
        <v>0.16679412683143122</v>
      </c>
    </row>
    <row r="34" spans="1:6" x14ac:dyDescent="0.3">
      <c r="A34" s="2587" t="s">
        <v>45</v>
      </c>
      <c r="B34" s="2588" t="s">
        <v>46</v>
      </c>
      <c r="C34" s="2589"/>
      <c r="D34" s="2590"/>
      <c r="E34" s="2591"/>
      <c r="F34" s="2592"/>
    </row>
    <row r="35" spans="1:6" x14ac:dyDescent="0.3">
      <c r="A35" s="2593" t="s">
        <v>18</v>
      </c>
      <c r="B35" s="2594" t="s">
        <v>46</v>
      </c>
      <c r="C35" s="2595">
        <v>1000</v>
      </c>
      <c r="D35" s="2596">
        <v>731</v>
      </c>
      <c r="E35" s="2597">
        <f>D35 - C35</f>
        <v>-269</v>
      </c>
      <c r="F35" s="2598">
        <f>IF(C35 = 0, 0, E35 / C35)</f>
        <v>-0.26900000000000002</v>
      </c>
    </row>
    <row r="37" spans="1:6" x14ac:dyDescent="0.3">
      <c r="A37" s="2599" t="s">
        <v>47</v>
      </c>
      <c r="B37" s="2600" t="s">
        <v>48</v>
      </c>
      <c r="C37" s="2601"/>
      <c r="D37" s="2602"/>
      <c r="E37" s="2603"/>
      <c r="F37" s="2604"/>
    </row>
    <row r="38" spans="1:6" x14ac:dyDescent="0.3">
      <c r="A38" s="2605" t="s">
        <v>18</v>
      </c>
      <c r="B38" s="2606" t="s">
        <v>49</v>
      </c>
      <c r="C38" s="2607">
        <v>2079116</v>
      </c>
      <c r="D38" s="2608">
        <v>1126858</v>
      </c>
      <c r="E38" s="2609">
        <f t="shared" ref="E38:E78" si="0">D38 - C38</f>
        <v>-952258</v>
      </c>
      <c r="F38" s="2610">
        <f t="shared" ref="F38:F78" si="1">IF(C38 = 0, 0, E38 / C38)</f>
        <v>-0.45801100082919854</v>
      </c>
    </row>
    <row r="39" spans="1:6" x14ac:dyDescent="0.3">
      <c r="A39" s="2611" t="s">
        <v>20</v>
      </c>
      <c r="B39" s="2612" t="s">
        <v>50</v>
      </c>
      <c r="C39" s="2613">
        <v>0</v>
      </c>
      <c r="D39" s="2614">
        <v>0</v>
      </c>
      <c r="E39" s="2615">
        <f t="shared" si="0"/>
        <v>0</v>
      </c>
      <c r="F39" s="2616">
        <f t="shared" si="1"/>
        <v>0</v>
      </c>
    </row>
    <row r="40" spans="1:6" x14ac:dyDescent="0.3">
      <c r="A40" s="2617" t="s">
        <v>22</v>
      </c>
      <c r="B40" s="2618" t="s">
        <v>51</v>
      </c>
      <c r="C40" s="2619">
        <v>446264</v>
      </c>
      <c r="D40" s="2620">
        <v>47837</v>
      </c>
      <c r="E40" s="2621">
        <f t="shared" si="0"/>
        <v>-398427</v>
      </c>
      <c r="F40" s="2622">
        <f t="shared" si="1"/>
        <v>-0.89280560385780616</v>
      </c>
    </row>
    <row r="41" spans="1:6" x14ac:dyDescent="0.3">
      <c r="A41" s="2623" t="s">
        <v>24</v>
      </c>
      <c r="B41" s="2624" t="s">
        <v>52</v>
      </c>
      <c r="C41" s="2625">
        <v>4161</v>
      </c>
      <c r="D41" s="2626">
        <v>0</v>
      </c>
      <c r="E41" s="2627">
        <f t="shared" si="0"/>
        <v>-4161</v>
      </c>
      <c r="F41" s="2628">
        <f t="shared" si="1"/>
        <v>-1</v>
      </c>
    </row>
    <row r="42" spans="1:6" x14ac:dyDescent="0.3">
      <c r="A42" s="2629" t="s">
        <v>53</v>
      </c>
      <c r="B42" s="2630" t="s">
        <v>54</v>
      </c>
      <c r="C42" s="2631">
        <v>103898</v>
      </c>
      <c r="D42" s="2632">
        <v>105773</v>
      </c>
      <c r="E42" s="2633">
        <f t="shared" si="0"/>
        <v>1875</v>
      </c>
      <c r="F42" s="2634">
        <f t="shared" si="1"/>
        <v>1.8046545650541878E-2</v>
      </c>
    </row>
    <row r="43" spans="1:6" x14ac:dyDescent="0.3">
      <c r="A43" s="2635" t="s">
        <v>55</v>
      </c>
      <c r="B43" s="2636" t="s">
        <v>56</v>
      </c>
      <c r="C43" s="2637">
        <v>15677</v>
      </c>
      <c r="D43" s="2638">
        <v>14536</v>
      </c>
      <c r="E43" s="2639">
        <f t="shared" si="0"/>
        <v>-1141</v>
      </c>
      <c r="F43" s="2640">
        <f t="shared" si="1"/>
        <v>-7.278178222874275E-2</v>
      </c>
    </row>
    <row r="44" spans="1:6" x14ac:dyDescent="0.3">
      <c r="A44" s="2641" t="s">
        <v>57</v>
      </c>
      <c r="B44" s="2642" t="s">
        <v>58</v>
      </c>
      <c r="C44" s="2643">
        <v>481656</v>
      </c>
      <c r="D44" s="2644">
        <v>407529</v>
      </c>
      <c r="E44" s="2645">
        <f t="shared" si="0"/>
        <v>-74127</v>
      </c>
      <c r="F44" s="2646">
        <f t="shared" si="1"/>
        <v>-0.15390029398574917</v>
      </c>
    </row>
    <row r="45" spans="1:6" x14ac:dyDescent="0.3">
      <c r="A45" s="2647" t="s">
        <v>59</v>
      </c>
      <c r="B45" s="2648" t="s">
        <v>60</v>
      </c>
      <c r="C45" s="2649">
        <v>719775</v>
      </c>
      <c r="D45" s="2650">
        <v>615243</v>
      </c>
      <c r="E45" s="2651">
        <f t="shared" si="0"/>
        <v>-104532</v>
      </c>
      <c r="F45" s="2652">
        <f t="shared" si="1"/>
        <v>-0.14522871730749193</v>
      </c>
    </row>
    <row r="46" spans="1:6" x14ac:dyDescent="0.3">
      <c r="A46" s="2653" t="s">
        <v>61</v>
      </c>
      <c r="B46" s="2654" t="s">
        <v>62</v>
      </c>
      <c r="C46" s="2655">
        <v>87561</v>
      </c>
      <c r="D46" s="2656">
        <v>69698</v>
      </c>
      <c r="E46" s="2657">
        <f t="shared" si="0"/>
        <v>-17863</v>
      </c>
      <c r="F46" s="2658">
        <f t="shared" si="1"/>
        <v>-0.20400634985895547</v>
      </c>
    </row>
    <row r="47" spans="1:6" x14ac:dyDescent="0.3">
      <c r="A47" s="2659" t="s">
        <v>63</v>
      </c>
      <c r="B47" s="2660" t="s">
        <v>64</v>
      </c>
      <c r="C47" s="2661">
        <v>52919</v>
      </c>
      <c r="D47" s="2662">
        <v>56780</v>
      </c>
      <c r="E47" s="2663">
        <f t="shared" si="0"/>
        <v>3861</v>
      </c>
      <c r="F47" s="2664">
        <f t="shared" si="1"/>
        <v>7.2960562368903414E-2</v>
      </c>
    </row>
    <row r="48" spans="1:6" x14ac:dyDescent="0.3">
      <c r="A48" s="2665" t="s">
        <v>65</v>
      </c>
      <c r="B48" s="2666" t="s">
        <v>66</v>
      </c>
      <c r="C48" s="2667">
        <v>337779</v>
      </c>
      <c r="D48" s="2668">
        <v>385488</v>
      </c>
      <c r="E48" s="2669">
        <f t="shared" si="0"/>
        <v>47709</v>
      </c>
      <c r="F48" s="2670">
        <f t="shared" si="1"/>
        <v>0.14124323892249074</v>
      </c>
    </row>
    <row r="49" spans="1:6" x14ac:dyDescent="0.3">
      <c r="A49" s="2671" t="s">
        <v>67</v>
      </c>
      <c r="B49" s="2672" t="s">
        <v>68</v>
      </c>
      <c r="C49" s="2673">
        <v>0</v>
      </c>
      <c r="D49" s="2674">
        <v>0</v>
      </c>
      <c r="E49" s="2675">
        <f t="shared" si="0"/>
        <v>0</v>
      </c>
      <c r="F49" s="2676">
        <f t="shared" si="1"/>
        <v>0</v>
      </c>
    </row>
    <row r="50" spans="1:6" x14ac:dyDescent="0.3">
      <c r="A50" s="2677" t="s">
        <v>69</v>
      </c>
      <c r="B50" s="2678" t="s">
        <v>70</v>
      </c>
      <c r="C50" s="2679">
        <v>40940</v>
      </c>
      <c r="D50" s="2680">
        <v>10273</v>
      </c>
      <c r="E50" s="2681">
        <f t="shared" si="0"/>
        <v>-30667</v>
      </c>
      <c r="F50" s="2682">
        <f t="shared" si="1"/>
        <v>-0.74907181240840259</v>
      </c>
    </row>
    <row r="51" spans="1:6" x14ac:dyDescent="0.3">
      <c r="A51" s="2683" t="s">
        <v>71</v>
      </c>
      <c r="B51" s="2684" t="s">
        <v>72</v>
      </c>
      <c r="C51" s="2685">
        <v>28886</v>
      </c>
      <c r="D51" s="2686">
        <v>7719</v>
      </c>
      <c r="E51" s="2687">
        <f t="shared" si="0"/>
        <v>-21167</v>
      </c>
      <c r="F51" s="2688">
        <f t="shared" si="1"/>
        <v>-0.73277712386623273</v>
      </c>
    </row>
    <row r="52" spans="1:6" x14ac:dyDescent="0.3">
      <c r="A52" s="2689" t="s">
        <v>73</v>
      </c>
      <c r="B52" s="2690" t="s">
        <v>74</v>
      </c>
      <c r="C52" s="2691">
        <v>9867</v>
      </c>
      <c r="D52" s="2692">
        <v>7732</v>
      </c>
      <c r="E52" s="2693">
        <f t="shared" si="0"/>
        <v>-2135</v>
      </c>
      <c r="F52" s="2694">
        <f t="shared" si="1"/>
        <v>-0.21637782507347725</v>
      </c>
    </row>
    <row r="53" spans="1:6" x14ac:dyDescent="0.3">
      <c r="A53" s="2695" t="s">
        <v>75</v>
      </c>
      <c r="B53" s="2696" t="s">
        <v>76</v>
      </c>
      <c r="C53" s="2697">
        <v>304096</v>
      </c>
      <c r="D53" s="2698">
        <v>260571</v>
      </c>
      <c r="E53" s="2699">
        <f t="shared" si="0"/>
        <v>-43525</v>
      </c>
      <c r="F53" s="2700">
        <f t="shared" si="1"/>
        <v>-0.14312914342839103</v>
      </c>
    </row>
    <row r="54" spans="1:6" x14ac:dyDescent="0.3">
      <c r="A54" s="2701" t="s">
        <v>77</v>
      </c>
      <c r="B54" s="2702" t="s">
        <v>78</v>
      </c>
      <c r="C54" s="2703">
        <v>0</v>
      </c>
      <c r="D54" s="2704">
        <v>0</v>
      </c>
      <c r="E54" s="2705">
        <f t="shared" si="0"/>
        <v>0</v>
      </c>
      <c r="F54" s="2706">
        <f t="shared" si="1"/>
        <v>0</v>
      </c>
    </row>
    <row r="55" spans="1:6" x14ac:dyDescent="0.3">
      <c r="A55" s="2707" t="s">
        <v>79</v>
      </c>
      <c r="B55" s="2708" t="s">
        <v>80</v>
      </c>
      <c r="C55" s="2709">
        <v>945196</v>
      </c>
      <c r="D55" s="2710">
        <v>845059</v>
      </c>
      <c r="E55" s="2711">
        <f t="shared" si="0"/>
        <v>-100137</v>
      </c>
      <c r="F55" s="2712">
        <f t="shared" si="1"/>
        <v>-0.10594310598013534</v>
      </c>
    </row>
    <row r="56" spans="1:6" x14ac:dyDescent="0.3">
      <c r="A56" s="2713" t="s">
        <v>81</v>
      </c>
      <c r="B56" s="2714" t="s">
        <v>82</v>
      </c>
      <c r="C56" s="2715">
        <v>38256</v>
      </c>
      <c r="D56" s="2716">
        <v>1762</v>
      </c>
      <c r="E56" s="2717">
        <f t="shared" si="0"/>
        <v>-36494</v>
      </c>
      <c r="F56" s="2718">
        <f t="shared" si="1"/>
        <v>-0.95394186532831449</v>
      </c>
    </row>
    <row r="57" spans="1:6" x14ac:dyDescent="0.3">
      <c r="A57" s="2719" t="s">
        <v>83</v>
      </c>
      <c r="B57" s="2720" t="s">
        <v>84</v>
      </c>
      <c r="C57" s="2721">
        <v>27664</v>
      </c>
      <c r="D57" s="2722">
        <v>9745</v>
      </c>
      <c r="E57" s="2723">
        <f t="shared" si="0"/>
        <v>-17919</v>
      </c>
      <c r="F57" s="2724">
        <f t="shared" si="1"/>
        <v>-0.64773713128976285</v>
      </c>
    </row>
    <row r="58" spans="1:6" x14ac:dyDescent="0.3">
      <c r="A58" s="2725" t="s">
        <v>85</v>
      </c>
      <c r="B58" s="2726" t="s">
        <v>86</v>
      </c>
      <c r="C58" s="2727">
        <v>19812</v>
      </c>
      <c r="D58" s="2728">
        <v>10010</v>
      </c>
      <c r="E58" s="2729">
        <f t="shared" si="0"/>
        <v>-9802</v>
      </c>
      <c r="F58" s="2730">
        <f t="shared" si="1"/>
        <v>-0.49475065616797897</v>
      </c>
    </row>
    <row r="59" spans="1:6" x14ac:dyDescent="0.3">
      <c r="A59" s="2731" t="s">
        <v>87</v>
      </c>
      <c r="B59" s="2732" t="s">
        <v>88</v>
      </c>
      <c r="C59" s="2733">
        <v>198374</v>
      </c>
      <c r="D59" s="2734">
        <v>0</v>
      </c>
      <c r="E59" s="2735">
        <f t="shared" si="0"/>
        <v>-198374</v>
      </c>
      <c r="F59" s="2736">
        <f t="shared" si="1"/>
        <v>-1</v>
      </c>
    </row>
    <row r="60" spans="1:6" x14ac:dyDescent="0.3">
      <c r="A60" s="2737" t="s">
        <v>89</v>
      </c>
      <c r="B60" s="2738" t="s">
        <v>90</v>
      </c>
      <c r="C60" s="2739">
        <v>0</v>
      </c>
      <c r="D60" s="2740">
        <v>0</v>
      </c>
      <c r="E60" s="2741">
        <f t="shared" si="0"/>
        <v>0</v>
      </c>
      <c r="F60" s="2742">
        <f t="shared" si="1"/>
        <v>0</v>
      </c>
    </row>
    <row r="61" spans="1:6" x14ac:dyDescent="0.3">
      <c r="A61" s="2743" t="s">
        <v>91</v>
      </c>
      <c r="B61" s="2744" t="s">
        <v>92</v>
      </c>
      <c r="C61" s="2745">
        <v>0</v>
      </c>
      <c r="D61" s="2746">
        <v>0</v>
      </c>
      <c r="E61" s="2747">
        <f t="shared" si="0"/>
        <v>0</v>
      </c>
      <c r="F61" s="2748">
        <f t="shared" si="1"/>
        <v>0</v>
      </c>
    </row>
    <row r="62" spans="1:6" x14ac:dyDescent="0.3">
      <c r="A62" s="2749" t="s">
        <v>93</v>
      </c>
      <c r="B62" s="2750" t="s">
        <v>94</v>
      </c>
      <c r="C62" s="2751">
        <v>111656</v>
      </c>
      <c r="D62" s="2752">
        <v>267170</v>
      </c>
      <c r="E62" s="2753">
        <f t="shared" si="0"/>
        <v>155514</v>
      </c>
      <c r="F62" s="2754">
        <f t="shared" si="1"/>
        <v>1.3927957297413485</v>
      </c>
    </row>
    <row r="63" spans="1:6" x14ac:dyDescent="0.3">
      <c r="A63" s="2755" t="s">
        <v>95</v>
      </c>
      <c r="B63" s="2756" t="s">
        <v>96</v>
      </c>
      <c r="C63" s="2757">
        <v>42008</v>
      </c>
      <c r="D63" s="2758">
        <v>29278</v>
      </c>
      <c r="E63" s="2759">
        <f t="shared" si="0"/>
        <v>-12730</v>
      </c>
      <c r="F63" s="2760">
        <f t="shared" si="1"/>
        <v>-0.30303751666349266</v>
      </c>
    </row>
    <row r="64" spans="1:6" x14ac:dyDescent="0.3">
      <c r="A64" s="2761" t="s">
        <v>97</v>
      </c>
      <c r="B64" s="2762" t="s">
        <v>98</v>
      </c>
      <c r="C64" s="2763">
        <v>0</v>
      </c>
      <c r="D64" s="2764">
        <v>0</v>
      </c>
      <c r="E64" s="2765">
        <f t="shared" si="0"/>
        <v>0</v>
      </c>
      <c r="F64" s="2766">
        <f t="shared" si="1"/>
        <v>0</v>
      </c>
    </row>
    <row r="65" spans="1:6" x14ac:dyDescent="0.3">
      <c r="A65" s="2767" t="s">
        <v>99</v>
      </c>
      <c r="B65" s="2768" t="s">
        <v>100</v>
      </c>
      <c r="C65" s="2769">
        <v>1285983</v>
      </c>
      <c r="D65" s="2770">
        <v>1957366</v>
      </c>
      <c r="E65" s="2771">
        <f t="shared" si="0"/>
        <v>671383</v>
      </c>
      <c r="F65" s="2772">
        <f t="shared" si="1"/>
        <v>0.52207766354609664</v>
      </c>
    </row>
    <row r="66" spans="1:6" x14ac:dyDescent="0.3">
      <c r="A66" s="2773" t="s">
        <v>101</v>
      </c>
      <c r="B66" s="2774" t="s">
        <v>102</v>
      </c>
      <c r="C66" s="2775">
        <v>188609</v>
      </c>
      <c r="D66" s="2776">
        <v>156610</v>
      </c>
      <c r="E66" s="2777">
        <f t="shared" si="0"/>
        <v>-31999</v>
      </c>
      <c r="F66" s="2778">
        <f t="shared" si="1"/>
        <v>-0.16965786362262669</v>
      </c>
    </row>
    <row r="67" spans="1:6" x14ac:dyDescent="0.3">
      <c r="A67" s="2779" t="s">
        <v>103</v>
      </c>
      <c r="B67" s="2780" t="s">
        <v>104</v>
      </c>
      <c r="C67" s="2781">
        <v>202799</v>
      </c>
      <c r="D67" s="2782">
        <v>153899</v>
      </c>
      <c r="E67" s="2783">
        <f t="shared" si="0"/>
        <v>-48900</v>
      </c>
      <c r="F67" s="2784">
        <f t="shared" si="1"/>
        <v>-0.24112544933653518</v>
      </c>
    </row>
    <row r="68" spans="1:6" x14ac:dyDescent="0.3">
      <c r="A68" s="2785" t="s">
        <v>105</v>
      </c>
      <c r="B68" s="2786" t="s">
        <v>106</v>
      </c>
      <c r="C68" s="2787">
        <v>540884</v>
      </c>
      <c r="D68" s="2788">
        <v>463649</v>
      </c>
      <c r="E68" s="2789">
        <f t="shared" si="0"/>
        <v>-77235</v>
      </c>
      <c r="F68" s="2790">
        <f t="shared" si="1"/>
        <v>-0.1427940186805304</v>
      </c>
    </row>
    <row r="69" spans="1:6" x14ac:dyDescent="0.3">
      <c r="A69" s="2791" t="s">
        <v>107</v>
      </c>
      <c r="B69" s="2792" t="s">
        <v>108</v>
      </c>
      <c r="C69" s="2793">
        <v>47136</v>
      </c>
      <c r="D69" s="2794">
        <v>117037</v>
      </c>
      <c r="E69" s="2795">
        <f t="shared" si="0"/>
        <v>69901</v>
      </c>
      <c r="F69" s="2796">
        <f t="shared" si="1"/>
        <v>1.4829641887304821</v>
      </c>
    </row>
    <row r="70" spans="1:6" x14ac:dyDescent="0.3">
      <c r="A70" s="2797" t="s">
        <v>109</v>
      </c>
      <c r="B70" s="2798" t="s">
        <v>110</v>
      </c>
      <c r="C70" s="2799">
        <v>-5023</v>
      </c>
      <c r="D70" s="2800">
        <v>0</v>
      </c>
      <c r="E70" s="2801">
        <f t="shared" si="0"/>
        <v>5023</v>
      </c>
      <c r="F70" s="2802">
        <f t="shared" si="1"/>
        <v>-1</v>
      </c>
    </row>
    <row r="71" spans="1:6" x14ac:dyDescent="0.3">
      <c r="A71" s="2803" t="s">
        <v>111</v>
      </c>
      <c r="B71" s="2804" t="s">
        <v>112</v>
      </c>
      <c r="C71" s="2805">
        <v>13050</v>
      </c>
      <c r="D71" s="2806">
        <v>0</v>
      </c>
      <c r="E71" s="2807">
        <f t="shared" si="0"/>
        <v>-13050</v>
      </c>
      <c r="F71" s="2808">
        <f t="shared" si="1"/>
        <v>-1</v>
      </c>
    </row>
    <row r="72" spans="1:6" x14ac:dyDescent="0.3">
      <c r="A72" s="2809" t="s">
        <v>113</v>
      </c>
      <c r="B72" s="2810" t="s">
        <v>114</v>
      </c>
      <c r="C72" s="2811">
        <v>231107</v>
      </c>
      <c r="D72" s="2812">
        <v>238726</v>
      </c>
      <c r="E72" s="2813">
        <f t="shared" si="0"/>
        <v>7619</v>
      </c>
      <c r="F72" s="2814">
        <f t="shared" si="1"/>
        <v>3.296741336264155E-2</v>
      </c>
    </row>
    <row r="73" spans="1:6" x14ac:dyDescent="0.3">
      <c r="A73" s="2815" t="s">
        <v>115</v>
      </c>
      <c r="B73" s="2816" t="s">
        <v>116</v>
      </c>
      <c r="C73" s="2817">
        <v>5458713</v>
      </c>
      <c r="D73" s="2818">
        <v>9790528</v>
      </c>
      <c r="E73" s="2819">
        <f t="shared" si="0"/>
        <v>4331815</v>
      </c>
      <c r="F73" s="2820">
        <f t="shared" si="1"/>
        <v>0.79355976399565242</v>
      </c>
    </row>
    <row r="74" spans="1:6" x14ac:dyDescent="0.3">
      <c r="A74" s="2821" t="s">
        <v>117</v>
      </c>
      <c r="B74" s="2822" t="s">
        <v>118</v>
      </c>
      <c r="C74" s="2823">
        <v>87273</v>
      </c>
      <c r="D74" s="2824">
        <v>65754</v>
      </c>
      <c r="E74" s="2825">
        <f t="shared" si="0"/>
        <v>-21519</v>
      </c>
      <c r="F74" s="2826">
        <f t="shared" si="1"/>
        <v>-0.24657110446529854</v>
      </c>
    </row>
    <row r="75" spans="1:6" x14ac:dyDescent="0.3">
      <c r="A75" s="2827" t="s">
        <v>119</v>
      </c>
      <c r="B75" s="2828" t="s">
        <v>120</v>
      </c>
      <c r="C75" s="2829">
        <v>1482898</v>
      </c>
      <c r="D75" s="2830">
        <v>2220713</v>
      </c>
      <c r="E75" s="2831">
        <f t="shared" si="0"/>
        <v>737815</v>
      </c>
      <c r="F75" s="2832">
        <f t="shared" si="1"/>
        <v>0.49754939314774177</v>
      </c>
    </row>
    <row r="76" spans="1:6" x14ac:dyDescent="0.3">
      <c r="A76" s="2833" t="s">
        <v>121</v>
      </c>
      <c r="B76" s="2834" t="s">
        <v>122</v>
      </c>
      <c r="C76" s="2835">
        <v>1684576</v>
      </c>
      <c r="D76" s="2836">
        <v>1793525</v>
      </c>
      <c r="E76" s="2837">
        <f t="shared" si="0"/>
        <v>108949</v>
      </c>
      <c r="F76" s="2838">
        <f t="shared" si="1"/>
        <v>6.4674434397735694E-2</v>
      </c>
    </row>
    <row r="77" spans="1:6" x14ac:dyDescent="0.3">
      <c r="A77" s="2839" t="s">
        <v>123</v>
      </c>
      <c r="B77" s="2840" t="s">
        <v>124</v>
      </c>
      <c r="C77" s="2841">
        <v>119832</v>
      </c>
      <c r="D77" s="2842">
        <v>359236</v>
      </c>
      <c r="E77" s="2843">
        <f t="shared" si="0"/>
        <v>239404</v>
      </c>
      <c r="F77" s="2844">
        <f t="shared" si="1"/>
        <v>1.9978302957473797</v>
      </c>
    </row>
    <row r="78" spans="1:6" x14ac:dyDescent="0.3">
      <c r="A78" s="2845"/>
      <c r="B78" s="2846" t="s">
        <v>125</v>
      </c>
      <c r="C78" s="2847">
        <f>SUM(C38:C77)</f>
        <v>17433398</v>
      </c>
      <c r="D78" s="2848">
        <f>SUM(D38:D77)</f>
        <v>21596104</v>
      </c>
      <c r="E78" s="2849">
        <f t="shared" si="0"/>
        <v>4162706</v>
      </c>
      <c r="F78" s="2850">
        <f t="shared" si="1"/>
        <v>0.23877766113066426</v>
      </c>
    </row>
    <row r="80" spans="1:6" x14ac:dyDescent="0.3">
      <c r="A80" s="2851"/>
      <c r="B80" s="2852" t="s">
        <v>126</v>
      </c>
      <c r="C80" s="2853">
        <f>C14+C21+C26+C32+C35+C78</f>
        <v>54828194</v>
      </c>
      <c r="D80" s="2854">
        <f>D14+D21+D26+D32+D35+D78</f>
        <v>60796000</v>
      </c>
      <c r="E80" s="2855">
        <f>D80 - C80</f>
        <v>5967806</v>
      </c>
      <c r="F80" s="2856">
        <f>IF(C80 = 0, 0, E80 / C80)</f>
        <v>0.10884556948930325</v>
      </c>
    </row>
  </sheetData>
  <mergeCells count="5">
    <mergeCell ref="A1:F1"/>
    <mergeCell ref="A2:F2"/>
    <mergeCell ref="A3:F3"/>
    <mergeCell ref="A4:F4"/>
    <mergeCell ref="A5:F5"/>
  </mergeCells>
  <pageMargins left="0.7" right="0.7" top="0.75" bottom="0.75" header="0.3" footer="0.3"/>
  <pageSetup fitToHeight="999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80"/>
  <sheetViews>
    <sheetView workbookViewId="0"/>
  </sheetViews>
  <sheetFormatPr defaultRowHeight="14.4" x14ac:dyDescent="0.3"/>
  <cols>
    <col min="1" max="1" width="5" customWidth="1" collapsed="1"/>
    <col min="2" max="2" width="50" customWidth="1" collapsed="1"/>
    <col min="3" max="6" width="16" customWidth="1" collapsed="1"/>
  </cols>
  <sheetData>
    <row r="1" spans="1:6" x14ac:dyDescent="0.3">
      <c r="A1" s="11456" t="s">
        <v>133</v>
      </c>
      <c r="B1" s="11426"/>
      <c r="C1" s="11426"/>
      <c r="D1" s="11426"/>
      <c r="E1" s="11426"/>
      <c r="F1" s="11427"/>
    </row>
    <row r="2" spans="1:6" x14ac:dyDescent="0.3">
      <c r="A2" s="11457" t="s">
        <v>1</v>
      </c>
      <c r="B2" s="11426"/>
      <c r="C2" s="11426"/>
      <c r="D2" s="11426"/>
      <c r="E2" s="11426"/>
      <c r="F2" s="11427"/>
    </row>
    <row r="3" spans="1:6" x14ac:dyDescent="0.3">
      <c r="A3" s="11458" t="s">
        <v>2</v>
      </c>
      <c r="B3" s="11426"/>
      <c r="C3" s="11426"/>
      <c r="D3" s="11426"/>
      <c r="E3" s="11426"/>
      <c r="F3" s="11427"/>
    </row>
    <row r="4" spans="1:6" x14ac:dyDescent="0.3">
      <c r="A4" s="11459" t="s">
        <v>3</v>
      </c>
      <c r="B4" s="11426"/>
      <c r="C4" s="11426"/>
      <c r="D4" s="11426"/>
      <c r="E4" s="11426"/>
      <c r="F4" s="11427"/>
    </row>
    <row r="5" spans="1:6" x14ac:dyDescent="0.3">
      <c r="A5" s="11431"/>
      <c r="B5" s="11426"/>
      <c r="C5" s="11426"/>
      <c r="D5" s="11426"/>
      <c r="E5" s="11426"/>
      <c r="F5" s="11427"/>
    </row>
    <row r="6" spans="1:6" x14ac:dyDescent="0.3">
      <c r="A6" s="2857" t="s">
        <v>4</v>
      </c>
      <c r="B6" s="2858" t="s">
        <v>5</v>
      </c>
      <c r="C6" s="2859" t="s">
        <v>6</v>
      </c>
      <c r="D6" s="2860" t="s">
        <v>7</v>
      </c>
      <c r="E6" s="2861" t="s">
        <v>8</v>
      </c>
      <c r="F6" s="2862" t="s">
        <v>9</v>
      </c>
    </row>
    <row r="7" spans="1:6" ht="28.8" x14ac:dyDescent="0.3">
      <c r="A7" s="2863" t="s">
        <v>10</v>
      </c>
      <c r="B7" s="2864" t="s">
        <v>11</v>
      </c>
      <c r="C7" s="2865" t="s">
        <v>12</v>
      </c>
      <c r="D7" s="2866" t="s">
        <v>13</v>
      </c>
      <c r="E7" s="2867" t="s">
        <v>14</v>
      </c>
      <c r="F7" s="2868" t="s">
        <v>15</v>
      </c>
    </row>
    <row r="9" spans="1:6" x14ac:dyDescent="0.3">
      <c r="A9" s="2869" t="s">
        <v>16</v>
      </c>
      <c r="B9" s="2870" t="s">
        <v>17</v>
      </c>
      <c r="C9" s="2871"/>
      <c r="D9" s="2872"/>
      <c r="E9" s="2873"/>
      <c r="F9" s="2874"/>
    </row>
    <row r="10" spans="1:6" x14ac:dyDescent="0.3">
      <c r="A10" s="2875" t="s">
        <v>18</v>
      </c>
      <c r="B10" s="2876" t="s">
        <v>19</v>
      </c>
      <c r="C10" s="2877">
        <v>48104712</v>
      </c>
      <c r="D10" s="2878">
        <v>60584577</v>
      </c>
      <c r="E10" s="2879">
        <f>D10-C10</f>
        <v>12479865</v>
      </c>
      <c r="F10" s="2880">
        <f>IF(C10 = 0, 0, E10 / C10)</f>
        <v>0.25943123825374942</v>
      </c>
    </row>
    <row r="11" spans="1:6" x14ac:dyDescent="0.3">
      <c r="A11" s="2881" t="s">
        <v>20</v>
      </c>
      <c r="B11" s="2882" t="s">
        <v>21</v>
      </c>
      <c r="C11" s="2883">
        <v>11568633</v>
      </c>
      <c r="D11" s="2884">
        <v>12050596</v>
      </c>
      <c r="E11" s="2885">
        <f>D11 - C11</f>
        <v>481963</v>
      </c>
      <c r="F11" s="2886">
        <f>IF(C11 = 0, 0, E11 / C11)</f>
        <v>4.166118849132823E-2</v>
      </c>
    </row>
    <row r="12" spans="1:6" x14ac:dyDescent="0.3">
      <c r="A12" s="2887" t="s">
        <v>22</v>
      </c>
      <c r="B12" s="2888" t="s">
        <v>23</v>
      </c>
      <c r="C12" s="2889">
        <v>17488399</v>
      </c>
      <c r="D12" s="2890">
        <v>19583812</v>
      </c>
      <c r="E12" s="2891">
        <f>D12 - C12</f>
        <v>2095413</v>
      </c>
      <c r="F12" s="2892">
        <f>IF(C12 = 0, 0, E12 / C12)</f>
        <v>0.11981731432362676</v>
      </c>
    </row>
    <row r="13" spans="1:6" x14ac:dyDescent="0.3">
      <c r="A13" s="2893" t="s">
        <v>24</v>
      </c>
      <c r="B13" s="2894" t="s">
        <v>25</v>
      </c>
      <c r="C13" s="2895">
        <v>50355273</v>
      </c>
      <c r="D13" s="2896">
        <v>49249054</v>
      </c>
      <c r="E13" s="2897">
        <f>D13 - C13</f>
        <v>-1106219</v>
      </c>
      <c r="F13" s="2898">
        <f>IF(C13 = 0, 0, E13 / C13)</f>
        <v>-2.1968285228043546E-2</v>
      </c>
    </row>
    <row r="14" spans="1:6" x14ac:dyDescent="0.3">
      <c r="A14" s="2899"/>
      <c r="B14" s="2900" t="s">
        <v>26</v>
      </c>
      <c r="C14" s="2901">
        <f>SUM(C10:C13)</f>
        <v>127517017</v>
      </c>
      <c r="D14" s="2902">
        <f>SUM(D10:D13)</f>
        <v>141468039</v>
      </c>
      <c r="E14" s="2903">
        <f>D14 - C14</f>
        <v>13951022</v>
      </c>
      <c r="F14" s="2904">
        <f>IF(C14 = 0, 0, E14 / C14)</f>
        <v>0.10940517844767338</v>
      </c>
    </row>
    <row r="16" spans="1:6" x14ac:dyDescent="0.3">
      <c r="A16" s="2905" t="s">
        <v>27</v>
      </c>
      <c r="B16" s="2906" t="s">
        <v>28</v>
      </c>
      <c r="C16" s="2907"/>
      <c r="D16" s="2908"/>
      <c r="E16" s="2909"/>
      <c r="F16" s="2910"/>
    </row>
    <row r="17" spans="1:6" x14ac:dyDescent="0.3">
      <c r="A17" s="2911" t="s">
        <v>18</v>
      </c>
      <c r="B17" s="2912" t="s">
        <v>29</v>
      </c>
      <c r="C17" s="2913">
        <v>8450168</v>
      </c>
      <c r="D17" s="2914">
        <v>12554554</v>
      </c>
      <c r="E17" s="2915">
        <f>D17 - C17</f>
        <v>4104386</v>
      </c>
      <c r="F17" s="2916">
        <f>IF(C17 = 0, 0, E17 / C17)</f>
        <v>0.48571649699745617</v>
      </c>
    </row>
    <row r="18" spans="1:6" x14ac:dyDescent="0.3">
      <c r="A18" s="2917" t="s">
        <v>20</v>
      </c>
      <c r="B18" s="2918" t="s">
        <v>30</v>
      </c>
      <c r="C18" s="2919">
        <v>2032169</v>
      </c>
      <c r="D18" s="2920">
        <v>2497168</v>
      </c>
      <c r="E18" s="2921">
        <f>D18 - C18</f>
        <v>464999</v>
      </c>
      <c r="F18" s="2922">
        <f>IF(C18 = 0, 0, E18 / C18)</f>
        <v>0.22881905983213011</v>
      </c>
    </row>
    <row r="19" spans="1:6" x14ac:dyDescent="0.3">
      <c r="A19" s="2923" t="s">
        <v>22</v>
      </c>
      <c r="B19" s="2924" t="s">
        <v>31</v>
      </c>
      <c r="C19" s="2925">
        <v>3072047</v>
      </c>
      <c r="D19" s="2926">
        <v>4058228</v>
      </c>
      <c r="E19" s="2927">
        <f>D19 - C19</f>
        <v>986181</v>
      </c>
      <c r="F19" s="2928">
        <f>IF(C19 = 0, 0, E19 / C19)</f>
        <v>0.32101754953618872</v>
      </c>
    </row>
    <row r="20" spans="1:6" x14ac:dyDescent="0.3">
      <c r="A20" s="2929" t="s">
        <v>24</v>
      </c>
      <c r="B20" s="2930" t="s">
        <v>32</v>
      </c>
      <c r="C20" s="2931">
        <v>8845506</v>
      </c>
      <c r="D20" s="2932">
        <v>10205566</v>
      </c>
      <c r="E20" s="2933">
        <f>D20 - C20</f>
        <v>1360060</v>
      </c>
      <c r="F20" s="2934">
        <f>IF(C20 = 0, 0, E20 / C20)</f>
        <v>0.15375717341664796</v>
      </c>
    </row>
    <row r="21" spans="1:6" x14ac:dyDescent="0.3">
      <c r="A21" s="2935"/>
      <c r="B21" s="2936" t="s">
        <v>33</v>
      </c>
      <c r="C21" s="2937">
        <f>SUM(C17:C20)</f>
        <v>22399890</v>
      </c>
      <c r="D21" s="2938">
        <f>SUM(D17:D20)</f>
        <v>29315516</v>
      </c>
      <c r="E21" s="2939">
        <f>D21 - C21</f>
        <v>6915626</v>
      </c>
      <c r="F21" s="2940">
        <f>IF(C21 = 0, 0, E21 / C21)</f>
        <v>0.30873481967991806</v>
      </c>
    </row>
    <row r="23" spans="1:6" x14ac:dyDescent="0.3">
      <c r="A23" s="2941" t="s">
        <v>34</v>
      </c>
      <c r="B23" s="2942" t="s">
        <v>35</v>
      </c>
      <c r="C23" s="2943"/>
      <c r="D23" s="2944"/>
      <c r="E23" s="2945"/>
      <c r="F23" s="2946"/>
    </row>
    <row r="24" spans="1:6" x14ac:dyDescent="0.3">
      <c r="A24" s="2947" t="s">
        <v>18</v>
      </c>
      <c r="B24" s="2948" t="s">
        <v>36</v>
      </c>
      <c r="C24" s="2949">
        <v>28744967</v>
      </c>
      <c r="D24" s="2950">
        <v>33324267</v>
      </c>
      <c r="E24" s="2951">
        <f>D24 - C24</f>
        <v>4579300</v>
      </c>
      <c r="F24" s="2952">
        <f>IF(C24 = 0, 0, E24 / C24)</f>
        <v>0.15930788857750297</v>
      </c>
    </row>
    <row r="25" spans="1:6" x14ac:dyDescent="0.3">
      <c r="A25" s="2953" t="s">
        <v>20</v>
      </c>
      <c r="B25" s="2954" t="s">
        <v>37</v>
      </c>
      <c r="C25" s="2955">
        <v>36519070</v>
      </c>
      <c r="D25" s="2956">
        <v>41849570</v>
      </c>
      <c r="E25" s="2957">
        <f>D25 - C25</f>
        <v>5330500</v>
      </c>
      <c r="F25" s="2958">
        <f>IF(C25 = 0, 0, E25 / C25)</f>
        <v>0.14596483426330409</v>
      </c>
    </row>
    <row r="26" spans="1:6" x14ac:dyDescent="0.3">
      <c r="A26" s="2959"/>
      <c r="B26" s="2960" t="s">
        <v>38</v>
      </c>
      <c r="C26" s="2961">
        <f>SUM(C24:C25)</f>
        <v>65264037</v>
      </c>
      <c r="D26" s="2962">
        <f>SUM(D24:D25)</f>
        <v>75173837</v>
      </c>
      <c r="E26" s="2963">
        <f>D26 - C26</f>
        <v>9909800</v>
      </c>
      <c r="F26" s="2964">
        <f>IF(C26 = 0, 0, E26 / C26)</f>
        <v>0.15184166434571003</v>
      </c>
    </row>
    <row r="28" spans="1:6" x14ac:dyDescent="0.3">
      <c r="A28" s="2965" t="s">
        <v>39</v>
      </c>
      <c r="B28" s="2966" t="s">
        <v>40</v>
      </c>
      <c r="C28" s="2967"/>
      <c r="D28" s="2968"/>
      <c r="E28" s="2969"/>
      <c r="F28" s="2970"/>
    </row>
    <row r="29" spans="1:6" x14ac:dyDescent="0.3">
      <c r="A29" s="2971" t="s">
        <v>18</v>
      </c>
      <c r="B29" s="2972" t="s">
        <v>41</v>
      </c>
      <c r="C29" s="2973">
        <v>14126156</v>
      </c>
      <c r="D29" s="2974">
        <v>11208103</v>
      </c>
      <c r="E29" s="2975">
        <f>D29 - C29</f>
        <v>-2918053</v>
      </c>
      <c r="F29" s="2976">
        <f>IF(C29 = 0, 0, E29 / C29)</f>
        <v>-0.20657091709874931</v>
      </c>
    </row>
    <row r="30" spans="1:6" x14ac:dyDescent="0.3">
      <c r="A30" s="2977" t="s">
        <v>20</v>
      </c>
      <c r="B30" s="2978" t="s">
        <v>42</v>
      </c>
      <c r="C30" s="2979">
        <v>11237083</v>
      </c>
      <c r="D30" s="2980">
        <v>14512886</v>
      </c>
      <c r="E30" s="2981">
        <f>D30 - C30</f>
        <v>3275803</v>
      </c>
      <c r="F30" s="2982">
        <f>IF(C30 = 0, 0, E30 / C30)</f>
        <v>0.29151720246259638</v>
      </c>
    </row>
    <row r="31" spans="1:6" x14ac:dyDescent="0.3">
      <c r="A31" s="2983" t="s">
        <v>22</v>
      </c>
      <c r="B31" s="2984" t="s">
        <v>43</v>
      </c>
      <c r="C31" s="2985">
        <v>25835</v>
      </c>
      <c r="D31" s="2986">
        <v>3158</v>
      </c>
      <c r="E31" s="2987">
        <f>D31 - C31</f>
        <v>-22677</v>
      </c>
      <c r="F31" s="2988">
        <f>IF(C31 = 0, 0, E31 / C31)</f>
        <v>-0.8777627249854848</v>
      </c>
    </row>
    <row r="32" spans="1:6" x14ac:dyDescent="0.3">
      <c r="A32" s="2989"/>
      <c r="B32" s="2990" t="s">
        <v>44</v>
      </c>
      <c r="C32" s="2991">
        <f>SUM(C29:C31)</f>
        <v>25389074</v>
      </c>
      <c r="D32" s="2992">
        <f>SUM(D29:D31)</f>
        <v>25724147</v>
      </c>
      <c r="E32" s="2993">
        <f>D32 - C32</f>
        <v>335073</v>
      </c>
      <c r="F32" s="2994">
        <f>IF(C32 = 0, 0, E32 / C32)</f>
        <v>1.319752740883736E-2</v>
      </c>
    </row>
    <row r="34" spans="1:6" x14ac:dyDescent="0.3">
      <c r="A34" s="2995" t="s">
        <v>45</v>
      </c>
      <c r="B34" s="2996" t="s">
        <v>46</v>
      </c>
      <c r="C34" s="2997"/>
      <c r="D34" s="2998"/>
      <c r="E34" s="2999"/>
      <c r="F34" s="3000"/>
    </row>
    <row r="35" spans="1:6" x14ac:dyDescent="0.3">
      <c r="A35" s="3001" t="s">
        <v>18</v>
      </c>
      <c r="B35" s="3002" t="s">
        <v>46</v>
      </c>
      <c r="C35" s="3003">
        <v>555412</v>
      </c>
      <c r="D35" s="3004">
        <v>215873</v>
      </c>
      <c r="E35" s="3005">
        <f>D35 - C35</f>
        <v>-339539</v>
      </c>
      <c r="F35" s="3006">
        <f>IF(C35 = 0, 0, E35 / C35)</f>
        <v>-0.6113281671984041</v>
      </c>
    </row>
    <row r="37" spans="1:6" x14ac:dyDescent="0.3">
      <c r="A37" s="3007" t="s">
        <v>47</v>
      </c>
      <c r="B37" s="3008" t="s">
        <v>48</v>
      </c>
      <c r="C37" s="3009"/>
      <c r="D37" s="3010"/>
      <c r="E37" s="3011"/>
      <c r="F37" s="3012"/>
    </row>
    <row r="38" spans="1:6" x14ac:dyDescent="0.3">
      <c r="A38" s="3013" t="s">
        <v>18</v>
      </c>
      <c r="B38" s="3014" t="s">
        <v>49</v>
      </c>
      <c r="C38" s="3015">
        <v>1971098</v>
      </c>
      <c r="D38" s="3016">
        <v>4783192</v>
      </c>
      <c r="E38" s="3017">
        <f t="shared" ref="E38:E78" si="0">D38 - C38</f>
        <v>2812094</v>
      </c>
      <c r="F38" s="3018">
        <f t="shared" ref="F38:F78" si="1">IF(C38 = 0, 0, E38 / C38)</f>
        <v>1.4266637173798562</v>
      </c>
    </row>
    <row r="39" spans="1:6" x14ac:dyDescent="0.3">
      <c r="A39" s="3019" t="s">
        <v>20</v>
      </c>
      <c r="B39" s="3020" t="s">
        <v>50</v>
      </c>
      <c r="C39" s="3021">
        <v>24666195</v>
      </c>
      <c r="D39" s="3022">
        <v>27820465</v>
      </c>
      <c r="E39" s="3023">
        <f t="shared" si="0"/>
        <v>3154270</v>
      </c>
      <c r="F39" s="3024">
        <f t="shared" si="1"/>
        <v>0.12787825605043665</v>
      </c>
    </row>
    <row r="40" spans="1:6" x14ac:dyDescent="0.3">
      <c r="A40" s="3025" t="s">
        <v>22</v>
      </c>
      <c r="B40" s="3026" t="s">
        <v>51</v>
      </c>
      <c r="C40" s="3027">
        <v>0</v>
      </c>
      <c r="D40" s="3028">
        <v>0</v>
      </c>
      <c r="E40" s="3029">
        <f t="shared" si="0"/>
        <v>0</v>
      </c>
      <c r="F40" s="3030">
        <f t="shared" si="1"/>
        <v>0</v>
      </c>
    </row>
    <row r="41" spans="1:6" x14ac:dyDescent="0.3">
      <c r="A41" s="3031" t="s">
        <v>24</v>
      </c>
      <c r="B41" s="3032" t="s">
        <v>52</v>
      </c>
      <c r="C41" s="3033">
        <v>0</v>
      </c>
      <c r="D41" s="3034">
        <v>8116673</v>
      </c>
      <c r="E41" s="3035">
        <f t="shared" si="0"/>
        <v>8116673</v>
      </c>
      <c r="F41" s="3036">
        <f t="shared" si="1"/>
        <v>0</v>
      </c>
    </row>
    <row r="42" spans="1:6" x14ac:dyDescent="0.3">
      <c r="A42" s="3037" t="s">
        <v>53</v>
      </c>
      <c r="B42" s="3038" t="s">
        <v>54</v>
      </c>
      <c r="C42" s="3039">
        <v>119830</v>
      </c>
      <c r="D42" s="3040">
        <v>154025</v>
      </c>
      <c r="E42" s="3041">
        <f t="shared" si="0"/>
        <v>34195</v>
      </c>
      <c r="F42" s="3042">
        <f t="shared" si="1"/>
        <v>0.28536259701243427</v>
      </c>
    </row>
    <row r="43" spans="1:6" x14ac:dyDescent="0.3">
      <c r="A43" s="3043" t="s">
        <v>55</v>
      </c>
      <c r="B43" s="3044" t="s">
        <v>56</v>
      </c>
      <c r="C43" s="3045">
        <v>558590</v>
      </c>
      <c r="D43" s="3046">
        <v>502715</v>
      </c>
      <c r="E43" s="3047">
        <f t="shared" si="0"/>
        <v>-55875</v>
      </c>
      <c r="F43" s="3048">
        <f t="shared" si="1"/>
        <v>-0.10002864354893572</v>
      </c>
    </row>
    <row r="44" spans="1:6" x14ac:dyDescent="0.3">
      <c r="A44" s="3049" t="s">
        <v>57</v>
      </c>
      <c r="B44" s="3050" t="s">
        <v>58</v>
      </c>
      <c r="C44" s="3051">
        <v>0</v>
      </c>
      <c r="D44" s="3052">
        <v>0</v>
      </c>
      <c r="E44" s="3053">
        <f t="shared" si="0"/>
        <v>0</v>
      </c>
      <c r="F44" s="3054">
        <f t="shared" si="1"/>
        <v>0</v>
      </c>
    </row>
    <row r="45" spans="1:6" x14ac:dyDescent="0.3">
      <c r="A45" s="3055" t="s">
        <v>59</v>
      </c>
      <c r="B45" s="3056" t="s">
        <v>60</v>
      </c>
      <c r="C45" s="3057">
        <v>2152888</v>
      </c>
      <c r="D45" s="3058">
        <v>2160585</v>
      </c>
      <c r="E45" s="3059">
        <f t="shared" si="0"/>
        <v>7697</v>
      </c>
      <c r="F45" s="3060">
        <f t="shared" si="1"/>
        <v>3.5751975950444239E-3</v>
      </c>
    </row>
    <row r="46" spans="1:6" x14ac:dyDescent="0.3">
      <c r="A46" s="3061" t="s">
        <v>61</v>
      </c>
      <c r="B46" s="3062" t="s">
        <v>62</v>
      </c>
      <c r="C46" s="3063">
        <v>8943</v>
      </c>
      <c r="D46" s="3064">
        <v>24451</v>
      </c>
      <c r="E46" s="3065">
        <f t="shared" si="0"/>
        <v>15508</v>
      </c>
      <c r="F46" s="3066">
        <f t="shared" si="1"/>
        <v>1.7340937045734093</v>
      </c>
    </row>
    <row r="47" spans="1:6" x14ac:dyDescent="0.3">
      <c r="A47" s="3067" t="s">
        <v>63</v>
      </c>
      <c r="B47" s="3068" t="s">
        <v>64</v>
      </c>
      <c r="C47" s="3069">
        <v>412325</v>
      </c>
      <c r="D47" s="3070">
        <v>73938</v>
      </c>
      <c r="E47" s="3071">
        <f t="shared" si="0"/>
        <v>-338387</v>
      </c>
      <c r="F47" s="3072">
        <f t="shared" si="1"/>
        <v>-0.82068028860728792</v>
      </c>
    </row>
    <row r="48" spans="1:6" x14ac:dyDescent="0.3">
      <c r="A48" s="3073" t="s">
        <v>65</v>
      </c>
      <c r="B48" s="3074" t="s">
        <v>66</v>
      </c>
      <c r="C48" s="3075">
        <v>4970138</v>
      </c>
      <c r="D48" s="3076">
        <v>9122676</v>
      </c>
      <c r="E48" s="3077">
        <f t="shared" si="0"/>
        <v>4152538</v>
      </c>
      <c r="F48" s="3078">
        <f t="shared" si="1"/>
        <v>0.83549752542082334</v>
      </c>
    </row>
    <row r="49" spans="1:6" x14ac:dyDescent="0.3">
      <c r="A49" s="3079" t="s">
        <v>67</v>
      </c>
      <c r="B49" s="3080" t="s">
        <v>68</v>
      </c>
      <c r="C49" s="3081">
        <v>0</v>
      </c>
      <c r="D49" s="3082">
        <v>0</v>
      </c>
      <c r="E49" s="3083">
        <f t="shared" si="0"/>
        <v>0</v>
      </c>
      <c r="F49" s="3084">
        <f t="shared" si="1"/>
        <v>0</v>
      </c>
    </row>
    <row r="50" spans="1:6" x14ac:dyDescent="0.3">
      <c r="A50" s="3085" t="s">
        <v>69</v>
      </c>
      <c r="B50" s="3086" t="s">
        <v>70</v>
      </c>
      <c r="C50" s="3087">
        <v>355391</v>
      </c>
      <c r="D50" s="3088">
        <v>85042</v>
      </c>
      <c r="E50" s="3089">
        <f t="shared" si="0"/>
        <v>-270349</v>
      </c>
      <c r="F50" s="3090">
        <f t="shared" si="1"/>
        <v>-0.76070862796187866</v>
      </c>
    </row>
    <row r="51" spans="1:6" x14ac:dyDescent="0.3">
      <c r="A51" s="3091" t="s">
        <v>71</v>
      </c>
      <c r="B51" s="3092" t="s">
        <v>72</v>
      </c>
      <c r="C51" s="3093">
        <v>375698</v>
      </c>
      <c r="D51" s="3094">
        <v>594848</v>
      </c>
      <c r="E51" s="3095">
        <f t="shared" si="0"/>
        <v>219150</v>
      </c>
      <c r="F51" s="3096">
        <f t="shared" si="1"/>
        <v>0.58331425772828172</v>
      </c>
    </row>
    <row r="52" spans="1:6" x14ac:dyDescent="0.3">
      <c r="A52" s="3097" t="s">
        <v>73</v>
      </c>
      <c r="B52" s="3098" t="s">
        <v>74</v>
      </c>
      <c r="C52" s="3099">
        <v>571803</v>
      </c>
      <c r="D52" s="3100">
        <v>519774</v>
      </c>
      <c r="E52" s="3101">
        <f t="shared" si="0"/>
        <v>-52029</v>
      </c>
      <c r="F52" s="3102">
        <f t="shared" si="1"/>
        <v>-9.0991128063336493E-2</v>
      </c>
    </row>
    <row r="53" spans="1:6" x14ac:dyDescent="0.3">
      <c r="A53" s="3103" t="s">
        <v>75</v>
      </c>
      <c r="B53" s="3104" t="s">
        <v>76</v>
      </c>
      <c r="C53" s="3105">
        <v>1654807</v>
      </c>
      <c r="D53" s="3106">
        <v>1780447</v>
      </c>
      <c r="E53" s="3107">
        <f t="shared" si="0"/>
        <v>125640</v>
      </c>
      <c r="F53" s="3108">
        <f t="shared" si="1"/>
        <v>7.5924261862561612E-2</v>
      </c>
    </row>
    <row r="54" spans="1:6" x14ac:dyDescent="0.3">
      <c r="A54" s="3109" t="s">
        <v>77</v>
      </c>
      <c r="B54" s="3110" t="s">
        <v>78</v>
      </c>
      <c r="C54" s="3111">
        <v>7953585</v>
      </c>
      <c r="D54" s="3112">
        <v>9286866</v>
      </c>
      <c r="E54" s="3113">
        <f t="shared" si="0"/>
        <v>1333281</v>
      </c>
      <c r="F54" s="3114">
        <f t="shared" si="1"/>
        <v>0.1676327090236667</v>
      </c>
    </row>
    <row r="55" spans="1:6" x14ac:dyDescent="0.3">
      <c r="A55" s="3115" t="s">
        <v>79</v>
      </c>
      <c r="B55" s="3116" t="s">
        <v>80</v>
      </c>
      <c r="C55" s="3117">
        <v>4554053</v>
      </c>
      <c r="D55" s="3118">
        <v>5039226</v>
      </c>
      <c r="E55" s="3119">
        <f t="shared" si="0"/>
        <v>485173</v>
      </c>
      <c r="F55" s="3120">
        <f t="shared" si="1"/>
        <v>0.10653652910934501</v>
      </c>
    </row>
    <row r="56" spans="1:6" x14ac:dyDescent="0.3">
      <c r="A56" s="3121" t="s">
        <v>81</v>
      </c>
      <c r="B56" s="3122" t="s">
        <v>82</v>
      </c>
      <c r="C56" s="3123">
        <v>504038</v>
      </c>
      <c r="D56" s="3124">
        <v>571732</v>
      </c>
      <c r="E56" s="3125">
        <f t="shared" si="0"/>
        <v>67694</v>
      </c>
      <c r="F56" s="3126">
        <f t="shared" si="1"/>
        <v>0.13430336601605433</v>
      </c>
    </row>
    <row r="57" spans="1:6" x14ac:dyDescent="0.3">
      <c r="A57" s="3127" t="s">
        <v>83</v>
      </c>
      <c r="B57" s="3128" t="s">
        <v>84</v>
      </c>
      <c r="C57" s="3129">
        <v>0</v>
      </c>
      <c r="D57" s="3130">
        <v>0</v>
      </c>
      <c r="E57" s="3131">
        <f t="shared" si="0"/>
        <v>0</v>
      </c>
      <c r="F57" s="3132">
        <f t="shared" si="1"/>
        <v>0</v>
      </c>
    </row>
    <row r="58" spans="1:6" x14ac:dyDescent="0.3">
      <c r="A58" s="3133" t="s">
        <v>85</v>
      </c>
      <c r="B58" s="3134" t="s">
        <v>86</v>
      </c>
      <c r="C58" s="3135">
        <v>513450</v>
      </c>
      <c r="D58" s="3136">
        <v>363143</v>
      </c>
      <c r="E58" s="3137">
        <f t="shared" si="0"/>
        <v>-150307</v>
      </c>
      <c r="F58" s="3138">
        <f t="shared" si="1"/>
        <v>-0.29273931249391372</v>
      </c>
    </row>
    <row r="59" spans="1:6" x14ac:dyDescent="0.3">
      <c r="A59" s="3139" t="s">
        <v>87</v>
      </c>
      <c r="B59" s="3140" t="s">
        <v>88</v>
      </c>
      <c r="C59" s="3141">
        <v>144022</v>
      </c>
      <c r="D59" s="3142">
        <v>71134</v>
      </c>
      <c r="E59" s="3143">
        <f t="shared" si="0"/>
        <v>-72888</v>
      </c>
      <c r="F59" s="3144">
        <f t="shared" si="1"/>
        <v>-0.50608934746080458</v>
      </c>
    </row>
    <row r="60" spans="1:6" x14ac:dyDescent="0.3">
      <c r="A60" s="3145" t="s">
        <v>89</v>
      </c>
      <c r="B60" s="3146" t="s">
        <v>90</v>
      </c>
      <c r="C60" s="3147">
        <v>0</v>
      </c>
      <c r="D60" s="3148">
        <v>0</v>
      </c>
      <c r="E60" s="3149">
        <f t="shared" si="0"/>
        <v>0</v>
      </c>
      <c r="F60" s="3150">
        <f t="shared" si="1"/>
        <v>0</v>
      </c>
    </row>
    <row r="61" spans="1:6" x14ac:dyDescent="0.3">
      <c r="A61" s="3151" t="s">
        <v>91</v>
      </c>
      <c r="B61" s="3152" t="s">
        <v>92</v>
      </c>
      <c r="C61" s="3153">
        <v>2388181</v>
      </c>
      <c r="D61" s="3154">
        <v>2444280</v>
      </c>
      <c r="E61" s="3155">
        <f t="shared" si="0"/>
        <v>56099</v>
      </c>
      <c r="F61" s="3156">
        <f t="shared" si="1"/>
        <v>2.3490263091449099E-2</v>
      </c>
    </row>
    <row r="62" spans="1:6" x14ac:dyDescent="0.3">
      <c r="A62" s="3157" t="s">
        <v>93</v>
      </c>
      <c r="B62" s="3158" t="s">
        <v>94</v>
      </c>
      <c r="C62" s="3159">
        <v>152211</v>
      </c>
      <c r="D62" s="3160">
        <v>171489</v>
      </c>
      <c r="E62" s="3161">
        <f t="shared" si="0"/>
        <v>19278</v>
      </c>
      <c r="F62" s="3162">
        <f t="shared" si="1"/>
        <v>0.12665313282220075</v>
      </c>
    </row>
    <row r="63" spans="1:6" x14ac:dyDescent="0.3">
      <c r="A63" s="3163" t="s">
        <v>95</v>
      </c>
      <c r="B63" s="3164" t="s">
        <v>96</v>
      </c>
      <c r="C63" s="3165">
        <v>221155</v>
      </c>
      <c r="D63" s="3166">
        <v>354944</v>
      </c>
      <c r="E63" s="3167">
        <f t="shared" si="0"/>
        <v>133789</v>
      </c>
      <c r="F63" s="3168">
        <f t="shared" si="1"/>
        <v>0.60495580023060747</v>
      </c>
    </row>
    <row r="64" spans="1:6" x14ac:dyDescent="0.3">
      <c r="A64" s="3169" t="s">
        <v>97</v>
      </c>
      <c r="B64" s="3170" t="s">
        <v>98</v>
      </c>
      <c r="C64" s="3171">
        <v>0</v>
      </c>
      <c r="D64" s="3172">
        <v>0</v>
      </c>
      <c r="E64" s="3173">
        <f t="shared" si="0"/>
        <v>0</v>
      </c>
      <c r="F64" s="3174">
        <f t="shared" si="1"/>
        <v>0</v>
      </c>
    </row>
    <row r="65" spans="1:6" x14ac:dyDescent="0.3">
      <c r="A65" s="3175" t="s">
        <v>99</v>
      </c>
      <c r="B65" s="3176" t="s">
        <v>100</v>
      </c>
      <c r="C65" s="3177">
        <v>65224459</v>
      </c>
      <c r="D65" s="3178">
        <v>70766797</v>
      </c>
      <c r="E65" s="3179">
        <f t="shared" si="0"/>
        <v>5542338</v>
      </c>
      <c r="F65" s="3180">
        <f t="shared" si="1"/>
        <v>8.4973307329386974E-2</v>
      </c>
    </row>
    <row r="66" spans="1:6" x14ac:dyDescent="0.3">
      <c r="A66" s="3181" t="s">
        <v>101</v>
      </c>
      <c r="B66" s="3182" t="s">
        <v>102</v>
      </c>
      <c r="C66" s="3183">
        <v>0</v>
      </c>
      <c r="D66" s="3184">
        <v>0</v>
      </c>
      <c r="E66" s="3185">
        <f t="shared" si="0"/>
        <v>0</v>
      </c>
      <c r="F66" s="3186">
        <f t="shared" si="1"/>
        <v>0</v>
      </c>
    </row>
    <row r="67" spans="1:6" x14ac:dyDescent="0.3">
      <c r="A67" s="3187" t="s">
        <v>103</v>
      </c>
      <c r="B67" s="3188" t="s">
        <v>104</v>
      </c>
      <c r="C67" s="3189">
        <v>0</v>
      </c>
      <c r="D67" s="3190">
        <v>0</v>
      </c>
      <c r="E67" s="3191">
        <f t="shared" si="0"/>
        <v>0</v>
      </c>
      <c r="F67" s="3192">
        <f t="shared" si="1"/>
        <v>0</v>
      </c>
    </row>
    <row r="68" spans="1:6" x14ac:dyDescent="0.3">
      <c r="A68" s="3193" t="s">
        <v>105</v>
      </c>
      <c r="B68" s="3194" t="s">
        <v>106</v>
      </c>
      <c r="C68" s="3195">
        <v>1953758</v>
      </c>
      <c r="D68" s="3196">
        <v>1764110</v>
      </c>
      <c r="E68" s="3197">
        <f t="shared" si="0"/>
        <v>-189648</v>
      </c>
      <c r="F68" s="3198">
        <f t="shared" si="1"/>
        <v>-9.7068316546880418E-2</v>
      </c>
    </row>
    <row r="69" spans="1:6" x14ac:dyDescent="0.3">
      <c r="A69" s="3199" t="s">
        <v>107</v>
      </c>
      <c r="B69" s="3200" t="s">
        <v>108</v>
      </c>
      <c r="C69" s="3201">
        <v>1848353</v>
      </c>
      <c r="D69" s="3202">
        <v>2580053</v>
      </c>
      <c r="E69" s="3203">
        <f t="shared" si="0"/>
        <v>731700</v>
      </c>
      <c r="F69" s="3204">
        <f t="shared" si="1"/>
        <v>0.39586594119196927</v>
      </c>
    </row>
    <row r="70" spans="1:6" x14ac:dyDescent="0.3">
      <c r="A70" s="3205" t="s">
        <v>109</v>
      </c>
      <c r="B70" s="3206" t="s">
        <v>110</v>
      </c>
      <c r="C70" s="3207">
        <v>644807</v>
      </c>
      <c r="D70" s="3208">
        <v>605508</v>
      </c>
      <c r="E70" s="3209">
        <f t="shared" si="0"/>
        <v>-39299</v>
      </c>
      <c r="F70" s="3210">
        <f t="shared" si="1"/>
        <v>-6.0946919000569165E-2</v>
      </c>
    </row>
    <row r="71" spans="1:6" x14ac:dyDescent="0.3">
      <c r="A71" s="3211" t="s">
        <v>111</v>
      </c>
      <c r="B71" s="3212" t="s">
        <v>112</v>
      </c>
      <c r="C71" s="3213">
        <v>90643</v>
      </c>
      <c r="D71" s="3214">
        <v>108030</v>
      </c>
      <c r="E71" s="3215">
        <f t="shared" si="0"/>
        <v>17387</v>
      </c>
      <c r="F71" s="3216">
        <f t="shared" si="1"/>
        <v>0.19181845261079178</v>
      </c>
    </row>
    <row r="72" spans="1:6" x14ac:dyDescent="0.3">
      <c r="A72" s="3217" t="s">
        <v>113</v>
      </c>
      <c r="B72" s="3218" t="s">
        <v>114</v>
      </c>
      <c r="C72" s="3219">
        <v>1153248</v>
      </c>
      <c r="D72" s="3220">
        <v>1044402</v>
      </c>
      <c r="E72" s="3221">
        <f t="shared" si="0"/>
        <v>-108846</v>
      </c>
      <c r="F72" s="3222">
        <f t="shared" si="1"/>
        <v>-9.4382127694997084E-2</v>
      </c>
    </row>
    <row r="73" spans="1:6" x14ac:dyDescent="0.3">
      <c r="A73" s="3223" t="s">
        <v>115</v>
      </c>
      <c r="B73" s="3224" t="s">
        <v>116</v>
      </c>
      <c r="C73" s="3225">
        <v>0</v>
      </c>
      <c r="D73" s="3226">
        <v>5647997</v>
      </c>
      <c r="E73" s="3227">
        <f t="shared" si="0"/>
        <v>5647997</v>
      </c>
      <c r="F73" s="3228">
        <f t="shared" si="1"/>
        <v>0</v>
      </c>
    </row>
    <row r="74" spans="1:6" x14ac:dyDescent="0.3">
      <c r="A74" s="3229" t="s">
        <v>117</v>
      </c>
      <c r="B74" s="3230" t="s">
        <v>118</v>
      </c>
      <c r="C74" s="3231">
        <v>60520</v>
      </c>
      <c r="D74" s="3232">
        <v>220635</v>
      </c>
      <c r="E74" s="3233">
        <f t="shared" si="0"/>
        <v>160115</v>
      </c>
      <c r="F74" s="3234">
        <f t="shared" si="1"/>
        <v>2.6456543291473893</v>
      </c>
    </row>
    <row r="75" spans="1:6" x14ac:dyDescent="0.3">
      <c r="A75" s="3235" t="s">
        <v>119</v>
      </c>
      <c r="B75" s="3236" t="s">
        <v>120</v>
      </c>
      <c r="C75" s="3237">
        <v>3318626</v>
      </c>
      <c r="D75" s="3238">
        <v>3827078</v>
      </c>
      <c r="E75" s="3239">
        <f t="shared" si="0"/>
        <v>508452</v>
      </c>
      <c r="F75" s="3240">
        <f t="shared" si="1"/>
        <v>0.15321160022250171</v>
      </c>
    </row>
    <row r="76" spans="1:6" x14ac:dyDescent="0.3">
      <c r="A76" s="3241" t="s">
        <v>121</v>
      </c>
      <c r="B76" s="3242" t="s">
        <v>122</v>
      </c>
      <c r="C76" s="3243">
        <v>3972652</v>
      </c>
      <c r="D76" s="3244">
        <v>2944860</v>
      </c>
      <c r="E76" s="3245">
        <f t="shared" si="0"/>
        <v>-1027792</v>
      </c>
      <c r="F76" s="3246">
        <f t="shared" si="1"/>
        <v>-0.25871684708350995</v>
      </c>
    </row>
    <row r="77" spans="1:6" x14ac:dyDescent="0.3">
      <c r="A77" s="3247" t="s">
        <v>123</v>
      </c>
      <c r="B77" s="3248" t="s">
        <v>124</v>
      </c>
      <c r="C77" s="3249">
        <v>20352557</v>
      </c>
      <c r="D77" s="3250">
        <v>23523101</v>
      </c>
      <c r="E77" s="3251">
        <f t="shared" si="0"/>
        <v>3170544</v>
      </c>
      <c r="F77" s="3252">
        <f t="shared" si="1"/>
        <v>0.15578111389148794</v>
      </c>
    </row>
    <row r="78" spans="1:6" x14ac:dyDescent="0.3">
      <c r="A78" s="3253"/>
      <c r="B78" s="3254" t="s">
        <v>125</v>
      </c>
      <c r="C78" s="3255">
        <f>SUM(C38:C77)</f>
        <v>152868024</v>
      </c>
      <c r="D78" s="3256">
        <f>SUM(D38:D77)</f>
        <v>187074216</v>
      </c>
      <c r="E78" s="3257">
        <f t="shared" si="0"/>
        <v>34206192</v>
      </c>
      <c r="F78" s="3258">
        <f t="shared" si="1"/>
        <v>0.22376289759590273</v>
      </c>
    </row>
    <row r="80" spans="1:6" x14ac:dyDescent="0.3">
      <c r="A80" s="3259"/>
      <c r="B80" s="3260" t="s">
        <v>126</v>
      </c>
      <c r="C80" s="3261">
        <f>C14+C21+C26+C32+C35+C78</f>
        <v>393993454</v>
      </c>
      <c r="D80" s="3262">
        <f>D14+D21+D26+D32+D35+D78</f>
        <v>458971628</v>
      </c>
      <c r="E80" s="3263">
        <f>D80 - C80</f>
        <v>64978174</v>
      </c>
      <c r="F80" s="3264">
        <f>IF(C80 = 0, 0, E80 / C80)</f>
        <v>0.16492196339891474</v>
      </c>
    </row>
  </sheetData>
  <mergeCells count="5">
    <mergeCell ref="A1:F1"/>
    <mergeCell ref="A2:F2"/>
    <mergeCell ref="A3:F3"/>
    <mergeCell ref="A4:F4"/>
    <mergeCell ref="A5:F5"/>
  </mergeCells>
  <pageMargins left="0.7" right="0.7" top="0.75" bottom="0.75" header="0.3" footer="0.3"/>
  <pageSetup fitToHeight="999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80"/>
  <sheetViews>
    <sheetView workbookViewId="0"/>
  </sheetViews>
  <sheetFormatPr defaultRowHeight="14.4" x14ac:dyDescent="0.3"/>
  <cols>
    <col min="1" max="1" width="5" customWidth="1" collapsed="1"/>
    <col min="2" max="2" width="50" customWidth="1" collapsed="1"/>
    <col min="3" max="6" width="16" customWidth="1" collapsed="1"/>
  </cols>
  <sheetData>
    <row r="1" spans="1:6" x14ac:dyDescent="0.3">
      <c r="A1" s="11460" t="s">
        <v>134</v>
      </c>
      <c r="B1" s="11426"/>
      <c r="C1" s="11426"/>
      <c r="D1" s="11426"/>
      <c r="E1" s="11426"/>
      <c r="F1" s="11427"/>
    </row>
    <row r="2" spans="1:6" x14ac:dyDescent="0.3">
      <c r="A2" s="11461" t="s">
        <v>1</v>
      </c>
      <c r="B2" s="11426"/>
      <c r="C2" s="11426"/>
      <c r="D2" s="11426"/>
      <c r="E2" s="11426"/>
      <c r="F2" s="11427"/>
    </row>
    <row r="3" spans="1:6" x14ac:dyDescent="0.3">
      <c r="A3" s="11462" t="s">
        <v>2</v>
      </c>
      <c r="B3" s="11426"/>
      <c r="C3" s="11426"/>
      <c r="D3" s="11426"/>
      <c r="E3" s="11426"/>
      <c r="F3" s="11427"/>
    </row>
    <row r="4" spans="1:6" x14ac:dyDescent="0.3">
      <c r="A4" s="11463" t="s">
        <v>3</v>
      </c>
      <c r="B4" s="11426"/>
      <c r="C4" s="11426"/>
      <c r="D4" s="11426"/>
      <c r="E4" s="11426"/>
      <c r="F4" s="11427"/>
    </row>
    <row r="5" spans="1:6" x14ac:dyDescent="0.3">
      <c r="A5" s="11431"/>
      <c r="B5" s="11426"/>
      <c r="C5" s="11426"/>
      <c r="D5" s="11426"/>
      <c r="E5" s="11426"/>
      <c r="F5" s="11427"/>
    </row>
    <row r="6" spans="1:6" x14ac:dyDescent="0.3">
      <c r="A6" s="3265" t="s">
        <v>4</v>
      </c>
      <c r="B6" s="3266" t="s">
        <v>5</v>
      </c>
      <c r="C6" s="3267" t="s">
        <v>6</v>
      </c>
      <c r="D6" s="3268" t="s">
        <v>7</v>
      </c>
      <c r="E6" s="3269" t="s">
        <v>8</v>
      </c>
      <c r="F6" s="3270" t="s">
        <v>9</v>
      </c>
    </row>
    <row r="7" spans="1:6" ht="28.8" x14ac:dyDescent="0.3">
      <c r="A7" s="3271" t="s">
        <v>10</v>
      </c>
      <c r="B7" s="3272" t="s">
        <v>11</v>
      </c>
      <c r="C7" s="3273" t="s">
        <v>12</v>
      </c>
      <c r="D7" s="3274" t="s">
        <v>13</v>
      </c>
      <c r="E7" s="3275" t="s">
        <v>14</v>
      </c>
      <c r="F7" s="3276" t="s">
        <v>15</v>
      </c>
    </row>
    <row r="9" spans="1:6" x14ac:dyDescent="0.3">
      <c r="A9" s="3277" t="s">
        <v>16</v>
      </c>
      <c r="B9" s="3278" t="s">
        <v>17</v>
      </c>
      <c r="C9" s="3279"/>
      <c r="D9" s="3280"/>
      <c r="E9" s="3281"/>
      <c r="F9" s="3282"/>
    </row>
    <row r="10" spans="1:6" x14ac:dyDescent="0.3">
      <c r="A10" s="3283" t="s">
        <v>18</v>
      </c>
      <c r="B10" s="3284" t="s">
        <v>19</v>
      </c>
      <c r="C10" s="3285">
        <v>26422466</v>
      </c>
      <c r="D10" s="3286">
        <v>26910868</v>
      </c>
      <c r="E10" s="3287">
        <f>D10-C10</f>
        <v>488402</v>
      </c>
      <c r="F10" s="3288">
        <f>IF(C10 = 0, 0, E10 / C10)</f>
        <v>1.8484345859315326E-2</v>
      </c>
    </row>
    <row r="11" spans="1:6" x14ac:dyDescent="0.3">
      <c r="A11" s="3289" t="s">
        <v>20</v>
      </c>
      <c r="B11" s="3290" t="s">
        <v>21</v>
      </c>
      <c r="C11" s="3291">
        <v>4192741</v>
      </c>
      <c r="D11" s="3292">
        <v>4459730</v>
      </c>
      <c r="E11" s="3293">
        <f>D11 - C11</f>
        <v>266989</v>
      </c>
      <c r="F11" s="3294">
        <f>IF(C11 = 0, 0, E11 / C11)</f>
        <v>6.3678867833715458E-2</v>
      </c>
    </row>
    <row r="12" spans="1:6" x14ac:dyDescent="0.3">
      <c r="A12" s="3295" t="s">
        <v>22</v>
      </c>
      <c r="B12" s="3296" t="s">
        <v>23</v>
      </c>
      <c r="C12" s="3297">
        <v>19008882</v>
      </c>
      <c r="D12" s="3298">
        <v>20549942</v>
      </c>
      <c r="E12" s="3299">
        <f>D12 - C12</f>
        <v>1541060</v>
      </c>
      <c r="F12" s="3300">
        <f>IF(C12 = 0, 0, E12 / C12)</f>
        <v>8.1070522716696333E-2</v>
      </c>
    </row>
    <row r="13" spans="1:6" x14ac:dyDescent="0.3">
      <c r="A13" s="3301" t="s">
        <v>24</v>
      </c>
      <c r="B13" s="3302" t="s">
        <v>25</v>
      </c>
      <c r="C13" s="3303">
        <v>22686388</v>
      </c>
      <c r="D13" s="3304">
        <v>22684241</v>
      </c>
      <c r="E13" s="3305">
        <f>D13 - C13</f>
        <v>-2147</v>
      </c>
      <c r="F13" s="3306">
        <f>IF(C13 = 0, 0, E13 / C13)</f>
        <v>-9.4638247393106392E-5</v>
      </c>
    </row>
    <row r="14" spans="1:6" x14ac:dyDescent="0.3">
      <c r="A14" s="3307"/>
      <c r="B14" s="3308" t="s">
        <v>26</v>
      </c>
      <c r="C14" s="3309">
        <f>SUM(C10:C13)</f>
        <v>72310477</v>
      </c>
      <c r="D14" s="3310">
        <f>SUM(D10:D13)</f>
        <v>74604781</v>
      </c>
      <c r="E14" s="3311">
        <f>D14 - C14</f>
        <v>2294304</v>
      </c>
      <c r="F14" s="3312">
        <f>IF(C14 = 0, 0, E14 / C14)</f>
        <v>3.1728514251122976E-2</v>
      </c>
    </row>
    <row r="16" spans="1:6" x14ac:dyDescent="0.3">
      <c r="A16" s="3313" t="s">
        <v>27</v>
      </c>
      <c r="B16" s="3314" t="s">
        <v>28</v>
      </c>
      <c r="C16" s="3315"/>
      <c r="D16" s="3316"/>
      <c r="E16" s="3317"/>
      <c r="F16" s="3318"/>
    </row>
    <row r="17" spans="1:6" x14ac:dyDescent="0.3">
      <c r="A17" s="3319" t="s">
        <v>18</v>
      </c>
      <c r="B17" s="3320" t="s">
        <v>29</v>
      </c>
      <c r="C17" s="3321">
        <v>8556303</v>
      </c>
      <c r="D17" s="3322">
        <v>8416178</v>
      </c>
      <c r="E17" s="3323">
        <f>D17 - C17</f>
        <v>-140125</v>
      </c>
      <c r="F17" s="3324">
        <f>IF(C17 = 0, 0, E17 / C17)</f>
        <v>-1.6376816015047622E-2</v>
      </c>
    </row>
    <row r="18" spans="1:6" x14ac:dyDescent="0.3">
      <c r="A18" s="3325" t="s">
        <v>20</v>
      </c>
      <c r="B18" s="3326" t="s">
        <v>30</v>
      </c>
      <c r="C18" s="3327">
        <v>1357722</v>
      </c>
      <c r="D18" s="3328">
        <v>1394748</v>
      </c>
      <c r="E18" s="3329">
        <f>D18 - C18</f>
        <v>37026</v>
      </c>
      <c r="F18" s="3330">
        <f>IF(C18 = 0, 0, E18 / C18)</f>
        <v>2.7270678386297046E-2</v>
      </c>
    </row>
    <row r="19" spans="1:6" x14ac:dyDescent="0.3">
      <c r="A19" s="3331" t="s">
        <v>22</v>
      </c>
      <c r="B19" s="3332" t="s">
        <v>31</v>
      </c>
      <c r="C19" s="3333">
        <v>6155585</v>
      </c>
      <c r="D19" s="3334">
        <v>6426847</v>
      </c>
      <c r="E19" s="3335">
        <f>D19 - C19</f>
        <v>271262</v>
      </c>
      <c r="F19" s="3336">
        <f>IF(C19 = 0, 0, E19 / C19)</f>
        <v>4.4067623142235869E-2</v>
      </c>
    </row>
    <row r="20" spans="1:6" x14ac:dyDescent="0.3">
      <c r="A20" s="3337" t="s">
        <v>24</v>
      </c>
      <c r="B20" s="3338" t="s">
        <v>32</v>
      </c>
      <c r="C20" s="3339">
        <v>7346460</v>
      </c>
      <c r="D20" s="3340">
        <v>7094331</v>
      </c>
      <c r="E20" s="3341">
        <f>D20 - C20</f>
        <v>-252129</v>
      </c>
      <c r="F20" s="3342">
        <f>IF(C20 = 0, 0, E20 / C20)</f>
        <v>-3.4319794839963738E-2</v>
      </c>
    </row>
    <row r="21" spans="1:6" x14ac:dyDescent="0.3">
      <c r="A21" s="3343"/>
      <c r="B21" s="3344" t="s">
        <v>33</v>
      </c>
      <c r="C21" s="3345">
        <f>SUM(C17:C20)</f>
        <v>23416070</v>
      </c>
      <c r="D21" s="3346">
        <f>SUM(D17:D20)</f>
        <v>23332104</v>
      </c>
      <c r="E21" s="3347">
        <f>D21 - C21</f>
        <v>-83966</v>
      </c>
      <c r="F21" s="3348">
        <f>IF(C21 = 0, 0, E21 / C21)</f>
        <v>-3.585828023233617E-3</v>
      </c>
    </row>
    <row r="23" spans="1:6" x14ac:dyDescent="0.3">
      <c r="A23" s="3349" t="s">
        <v>34</v>
      </c>
      <c r="B23" s="3350" t="s">
        <v>35</v>
      </c>
      <c r="C23" s="3351"/>
      <c r="D23" s="3352"/>
      <c r="E23" s="3353"/>
      <c r="F23" s="3354"/>
    </row>
    <row r="24" spans="1:6" x14ac:dyDescent="0.3">
      <c r="A24" s="3355" t="s">
        <v>18</v>
      </c>
      <c r="B24" s="3356" t="s">
        <v>36</v>
      </c>
      <c r="C24" s="3357">
        <v>16216072</v>
      </c>
      <c r="D24" s="3358">
        <v>16322752</v>
      </c>
      <c r="E24" s="3359">
        <f>D24 - C24</f>
        <v>106680</v>
      </c>
      <c r="F24" s="3360">
        <f>IF(C24 = 0, 0, E24 / C24)</f>
        <v>6.5786585062029817E-3</v>
      </c>
    </row>
    <row r="25" spans="1:6" x14ac:dyDescent="0.3">
      <c r="A25" s="3361" t="s">
        <v>20</v>
      </c>
      <c r="B25" s="3362" t="s">
        <v>37</v>
      </c>
      <c r="C25" s="3363">
        <v>13144652</v>
      </c>
      <c r="D25" s="3364">
        <v>11831369</v>
      </c>
      <c r="E25" s="3365">
        <f>D25 - C25</f>
        <v>-1313283</v>
      </c>
      <c r="F25" s="3366">
        <f>IF(C25 = 0, 0, E25 / C25)</f>
        <v>-9.9910062282363959E-2</v>
      </c>
    </row>
    <row r="26" spans="1:6" x14ac:dyDescent="0.3">
      <c r="A26" s="3367"/>
      <c r="B26" s="3368" t="s">
        <v>38</v>
      </c>
      <c r="C26" s="3369">
        <f>SUM(C24:C25)</f>
        <v>29360724</v>
      </c>
      <c r="D26" s="3370">
        <f>SUM(D24:D25)</f>
        <v>28154121</v>
      </c>
      <c r="E26" s="3371">
        <f>D26 - C26</f>
        <v>-1206603</v>
      </c>
      <c r="F26" s="3372">
        <f>IF(C26 = 0, 0, E26 / C26)</f>
        <v>-4.1095819026806014E-2</v>
      </c>
    </row>
    <row r="28" spans="1:6" x14ac:dyDescent="0.3">
      <c r="A28" s="3373" t="s">
        <v>39</v>
      </c>
      <c r="B28" s="3374" t="s">
        <v>40</v>
      </c>
      <c r="C28" s="3375"/>
      <c r="D28" s="3376"/>
      <c r="E28" s="3377"/>
      <c r="F28" s="3378"/>
    </row>
    <row r="29" spans="1:6" x14ac:dyDescent="0.3">
      <c r="A29" s="3379" t="s">
        <v>18</v>
      </c>
      <c r="B29" s="3380" t="s">
        <v>41</v>
      </c>
      <c r="C29" s="3381">
        <v>2540860</v>
      </c>
      <c r="D29" s="3382">
        <v>2647391</v>
      </c>
      <c r="E29" s="3383">
        <f>D29 - C29</f>
        <v>106531</v>
      </c>
      <c r="F29" s="3384">
        <f>IF(C29 = 0, 0, E29 / C29)</f>
        <v>4.1927142778429349E-2</v>
      </c>
    </row>
    <row r="30" spans="1:6" x14ac:dyDescent="0.3">
      <c r="A30" s="3385" t="s">
        <v>20</v>
      </c>
      <c r="B30" s="3386" t="s">
        <v>42</v>
      </c>
      <c r="C30" s="3387">
        <v>2043370</v>
      </c>
      <c r="D30" s="3388">
        <v>2876031</v>
      </c>
      <c r="E30" s="3389">
        <f>D30 - C30</f>
        <v>832661</v>
      </c>
      <c r="F30" s="3390">
        <f>IF(C30 = 0, 0, E30 / C30)</f>
        <v>0.40749399276685083</v>
      </c>
    </row>
    <row r="31" spans="1:6" x14ac:dyDescent="0.3">
      <c r="A31" s="3391" t="s">
        <v>22</v>
      </c>
      <c r="B31" s="3392" t="s">
        <v>43</v>
      </c>
      <c r="C31" s="3393">
        <v>0</v>
      </c>
      <c r="D31" s="3394">
        <v>0</v>
      </c>
      <c r="E31" s="3395">
        <f>D31 - C31</f>
        <v>0</v>
      </c>
      <c r="F31" s="3396">
        <f>IF(C31 = 0, 0, E31 / C31)</f>
        <v>0</v>
      </c>
    </row>
    <row r="32" spans="1:6" x14ac:dyDescent="0.3">
      <c r="A32" s="3397"/>
      <c r="B32" s="3398" t="s">
        <v>44</v>
      </c>
      <c r="C32" s="3399">
        <f>SUM(C29:C31)</f>
        <v>4584230</v>
      </c>
      <c r="D32" s="3400">
        <f>SUM(D29:D31)</f>
        <v>5523422</v>
      </c>
      <c r="E32" s="3401">
        <f>D32 - C32</f>
        <v>939192</v>
      </c>
      <c r="F32" s="3402">
        <f>IF(C32 = 0, 0, E32 / C32)</f>
        <v>0.20487453727234453</v>
      </c>
    </row>
    <row r="34" spans="1:6" x14ac:dyDescent="0.3">
      <c r="A34" s="3403" t="s">
        <v>45</v>
      </c>
      <c r="B34" s="3404" t="s">
        <v>46</v>
      </c>
      <c r="C34" s="3405"/>
      <c r="D34" s="3406"/>
      <c r="E34" s="3407"/>
      <c r="F34" s="3408"/>
    </row>
    <row r="35" spans="1:6" x14ac:dyDescent="0.3">
      <c r="A35" s="3409" t="s">
        <v>18</v>
      </c>
      <c r="B35" s="3410" t="s">
        <v>46</v>
      </c>
      <c r="C35" s="3411">
        <v>2550116</v>
      </c>
      <c r="D35" s="3412">
        <v>2628318</v>
      </c>
      <c r="E35" s="3413">
        <f>D35 - C35</f>
        <v>78202</v>
      </c>
      <c r="F35" s="3414">
        <f>IF(C35 = 0, 0, E35 / C35)</f>
        <v>3.0666055975492879E-2</v>
      </c>
    </row>
    <row r="37" spans="1:6" x14ac:dyDescent="0.3">
      <c r="A37" s="3415" t="s">
        <v>47</v>
      </c>
      <c r="B37" s="3416" t="s">
        <v>48</v>
      </c>
      <c r="C37" s="3417"/>
      <c r="D37" s="3418"/>
      <c r="E37" s="3419"/>
      <c r="F37" s="3420"/>
    </row>
    <row r="38" spans="1:6" x14ac:dyDescent="0.3">
      <c r="A38" s="3421" t="s">
        <v>18</v>
      </c>
      <c r="B38" s="3422" t="s">
        <v>49</v>
      </c>
      <c r="C38" s="3423">
        <v>330249</v>
      </c>
      <c r="D38" s="3424">
        <v>210725</v>
      </c>
      <c r="E38" s="3425">
        <f t="shared" ref="E38:E78" si="0">D38 - C38</f>
        <v>-119524</v>
      </c>
      <c r="F38" s="3426">
        <f t="shared" ref="F38:F78" si="1">IF(C38 = 0, 0, E38 / C38)</f>
        <v>-0.36192085365890586</v>
      </c>
    </row>
    <row r="39" spans="1:6" x14ac:dyDescent="0.3">
      <c r="A39" s="3427" t="s">
        <v>20</v>
      </c>
      <c r="B39" s="3428" t="s">
        <v>50</v>
      </c>
      <c r="C39" s="3429">
        <v>0</v>
      </c>
      <c r="D39" s="3430">
        <v>0</v>
      </c>
      <c r="E39" s="3431">
        <f t="shared" si="0"/>
        <v>0</v>
      </c>
      <c r="F39" s="3432">
        <f t="shared" si="1"/>
        <v>0</v>
      </c>
    </row>
    <row r="40" spans="1:6" x14ac:dyDescent="0.3">
      <c r="A40" s="3433" t="s">
        <v>22</v>
      </c>
      <c r="B40" s="3434" t="s">
        <v>51</v>
      </c>
      <c r="C40" s="3435">
        <v>0</v>
      </c>
      <c r="D40" s="3436">
        <v>0</v>
      </c>
      <c r="E40" s="3437">
        <f t="shared" si="0"/>
        <v>0</v>
      </c>
      <c r="F40" s="3438">
        <f t="shared" si="1"/>
        <v>0</v>
      </c>
    </row>
    <row r="41" spans="1:6" x14ac:dyDescent="0.3">
      <c r="A41" s="3439" t="s">
        <v>24</v>
      </c>
      <c r="B41" s="3440" t="s">
        <v>52</v>
      </c>
      <c r="C41" s="3441">
        <v>0</v>
      </c>
      <c r="D41" s="3442">
        <v>0</v>
      </c>
      <c r="E41" s="3443">
        <f t="shared" si="0"/>
        <v>0</v>
      </c>
      <c r="F41" s="3444">
        <f t="shared" si="1"/>
        <v>0</v>
      </c>
    </row>
    <row r="42" spans="1:6" x14ac:dyDescent="0.3">
      <c r="A42" s="3445" t="s">
        <v>53</v>
      </c>
      <c r="B42" s="3446" t="s">
        <v>54</v>
      </c>
      <c r="C42" s="3447">
        <v>507873</v>
      </c>
      <c r="D42" s="3448">
        <v>554454</v>
      </c>
      <c r="E42" s="3449">
        <f t="shared" si="0"/>
        <v>46581</v>
      </c>
      <c r="F42" s="3450">
        <f t="shared" si="1"/>
        <v>9.1717811342599431E-2</v>
      </c>
    </row>
    <row r="43" spans="1:6" x14ac:dyDescent="0.3">
      <c r="A43" s="3451" t="s">
        <v>55</v>
      </c>
      <c r="B43" s="3452" t="s">
        <v>56</v>
      </c>
      <c r="C43" s="3453">
        <v>674933</v>
      </c>
      <c r="D43" s="3454">
        <v>708194</v>
      </c>
      <c r="E43" s="3455">
        <f t="shared" si="0"/>
        <v>33261</v>
      </c>
      <c r="F43" s="3456">
        <f t="shared" si="1"/>
        <v>4.9280447096230293E-2</v>
      </c>
    </row>
    <row r="44" spans="1:6" x14ac:dyDescent="0.3">
      <c r="A44" s="3457" t="s">
        <v>57</v>
      </c>
      <c r="B44" s="3458" t="s">
        <v>58</v>
      </c>
      <c r="C44" s="3459">
        <v>24685</v>
      </c>
      <c r="D44" s="3460">
        <v>21628</v>
      </c>
      <c r="E44" s="3461">
        <f t="shared" si="0"/>
        <v>-3057</v>
      </c>
      <c r="F44" s="3462">
        <f t="shared" si="1"/>
        <v>-0.12384038890014179</v>
      </c>
    </row>
    <row r="45" spans="1:6" x14ac:dyDescent="0.3">
      <c r="A45" s="3463" t="s">
        <v>59</v>
      </c>
      <c r="B45" s="3464" t="s">
        <v>60</v>
      </c>
      <c r="C45" s="3465">
        <v>1734576</v>
      </c>
      <c r="D45" s="3466">
        <v>1684165</v>
      </c>
      <c r="E45" s="3467">
        <f t="shared" si="0"/>
        <v>-50411</v>
      </c>
      <c r="F45" s="3468">
        <f t="shared" si="1"/>
        <v>-2.9062433701377167E-2</v>
      </c>
    </row>
    <row r="46" spans="1:6" x14ac:dyDescent="0.3">
      <c r="A46" s="3469" t="s">
        <v>61</v>
      </c>
      <c r="B46" s="3470" t="s">
        <v>62</v>
      </c>
      <c r="C46" s="3471">
        <v>497137</v>
      </c>
      <c r="D46" s="3472">
        <v>520204</v>
      </c>
      <c r="E46" s="3473">
        <f t="shared" si="0"/>
        <v>23067</v>
      </c>
      <c r="F46" s="3474">
        <f t="shared" si="1"/>
        <v>4.6399684593985156E-2</v>
      </c>
    </row>
    <row r="47" spans="1:6" x14ac:dyDescent="0.3">
      <c r="A47" s="3475" t="s">
        <v>63</v>
      </c>
      <c r="B47" s="3476" t="s">
        <v>64</v>
      </c>
      <c r="C47" s="3477">
        <v>0</v>
      </c>
      <c r="D47" s="3478">
        <v>0</v>
      </c>
      <c r="E47" s="3479">
        <f t="shared" si="0"/>
        <v>0</v>
      </c>
      <c r="F47" s="3480">
        <f t="shared" si="1"/>
        <v>0</v>
      </c>
    </row>
    <row r="48" spans="1:6" x14ac:dyDescent="0.3">
      <c r="A48" s="3481" t="s">
        <v>65</v>
      </c>
      <c r="B48" s="3482" t="s">
        <v>66</v>
      </c>
      <c r="C48" s="3483">
        <v>3326074</v>
      </c>
      <c r="D48" s="3484">
        <v>2362347</v>
      </c>
      <c r="E48" s="3485">
        <f t="shared" si="0"/>
        <v>-963727</v>
      </c>
      <c r="F48" s="3486">
        <f t="shared" si="1"/>
        <v>-0.28974911562400596</v>
      </c>
    </row>
    <row r="49" spans="1:6" x14ac:dyDescent="0.3">
      <c r="A49" s="3487" t="s">
        <v>67</v>
      </c>
      <c r="B49" s="3488" t="s">
        <v>68</v>
      </c>
      <c r="C49" s="3489">
        <v>259750</v>
      </c>
      <c r="D49" s="3490">
        <v>264149</v>
      </c>
      <c r="E49" s="3491">
        <f t="shared" si="0"/>
        <v>4399</v>
      </c>
      <c r="F49" s="3492">
        <f t="shared" si="1"/>
        <v>1.6935514918190567E-2</v>
      </c>
    </row>
    <row r="50" spans="1:6" x14ac:dyDescent="0.3">
      <c r="A50" s="3493" t="s">
        <v>69</v>
      </c>
      <c r="B50" s="3494" t="s">
        <v>70</v>
      </c>
      <c r="C50" s="3495">
        <v>221014</v>
      </c>
      <c r="D50" s="3496">
        <v>175604</v>
      </c>
      <c r="E50" s="3497">
        <f t="shared" si="0"/>
        <v>-45410</v>
      </c>
      <c r="F50" s="3498">
        <f t="shared" si="1"/>
        <v>-0.20546209742369262</v>
      </c>
    </row>
    <row r="51" spans="1:6" x14ac:dyDescent="0.3">
      <c r="A51" s="3499" t="s">
        <v>71</v>
      </c>
      <c r="B51" s="3500" t="s">
        <v>72</v>
      </c>
      <c r="C51" s="3501">
        <v>1460866</v>
      </c>
      <c r="D51" s="3502">
        <v>1234541</v>
      </c>
      <c r="E51" s="3503">
        <f t="shared" si="0"/>
        <v>-226325</v>
      </c>
      <c r="F51" s="3504">
        <f t="shared" si="1"/>
        <v>-0.15492522928180955</v>
      </c>
    </row>
    <row r="52" spans="1:6" x14ac:dyDescent="0.3">
      <c r="A52" s="3505" t="s">
        <v>73</v>
      </c>
      <c r="B52" s="3506" t="s">
        <v>74</v>
      </c>
      <c r="C52" s="3507">
        <v>752612</v>
      </c>
      <c r="D52" s="3508">
        <v>728792</v>
      </c>
      <c r="E52" s="3509">
        <f t="shared" si="0"/>
        <v>-23820</v>
      </c>
      <c r="F52" s="3510">
        <f t="shared" si="1"/>
        <v>-3.1649774385739265E-2</v>
      </c>
    </row>
    <row r="53" spans="1:6" x14ac:dyDescent="0.3">
      <c r="A53" s="3511" t="s">
        <v>75</v>
      </c>
      <c r="B53" s="3512" t="s">
        <v>76</v>
      </c>
      <c r="C53" s="3513">
        <v>2208812</v>
      </c>
      <c r="D53" s="3514">
        <v>2912916</v>
      </c>
      <c r="E53" s="3515">
        <f t="shared" si="0"/>
        <v>704104</v>
      </c>
      <c r="F53" s="3516">
        <f t="shared" si="1"/>
        <v>0.31877045217066913</v>
      </c>
    </row>
    <row r="54" spans="1:6" x14ac:dyDescent="0.3">
      <c r="A54" s="3517" t="s">
        <v>77</v>
      </c>
      <c r="B54" s="3518" t="s">
        <v>78</v>
      </c>
      <c r="C54" s="3519">
        <v>0</v>
      </c>
      <c r="D54" s="3520">
        <v>0</v>
      </c>
      <c r="E54" s="3521">
        <f t="shared" si="0"/>
        <v>0</v>
      </c>
      <c r="F54" s="3522">
        <f t="shared" si="1"/>
        <v>0</v>
      </c>
    </row>
    <row r="55" spans="1:6" x14ac:dyDescent="0.3">
      <c r="A55" s="3523" t="s">
        <v>79</v>
      </c>
      <c r="B55" s="3524" t="s">
        <v>80</v>
      </c>
      <c r="C55" s="3525">
        <v>4265861</v>
      </c>
      <c r="D55" s="3526">
        <v>4294075</v>
      </c>
      <c r="E55" s="3527">
        <f t="shared" si="0"/>
        <v>28214</v>
      </c>
      <c r="F55" s="3528">
        <f t="shared" si="1"/>
        <v>6.6139051413067612E-3</v>
      </c>
    </row>
    <row r="56" spans="1:6" x14ac:dyDescent="0.3">
      <c r="A56" s="3529" t="s">
        <v>81</v>
      </c>
      <c r="B56" s="3530" t="s">
        <v>82</v>
      </c>
      <c r="C56" s="3531">
        <v>371468</v>
      </c>
      <c r="D56" s="3532">
        <v>424809</v>
      </c>
      <c r="E56" s="3533">
        <f t="shared" si="0"/>
        <v>53341</v>
      </c>
      <c r="F56" s="3534">
        <f t="shared" si="1"/>
        <v>0.14359514143883187</v>
      </c>
    </row>
    <row r="57" spans="1:6" x14ac:dyDescent="0.3">
      <c r="A57" s="3535" t="s">
        <v>83</v>
      </c>
      <c r="B57" s="3536" t="s">
        <v>84</v>
      </c>
      <c r="C57" s="3537">
        <v>271469</v>
      </c>
      <c r="D57" s="3538">
        <v>275271</v>
      </c>
      <c r="E57" s="3539">
        <f t="shared" si="0"/>
        <v>3802</v>
      </c>
      <c r="F57" s="3540">
        <f t="shared" si="1"/>
        <v>1.4005282371099463E-2</v>
      </c>
    </row>
    <row r="58" spans="1:6" x14ac:dyDescent="0.3">
      <c r="A58" s="3541" t="s">
        <v>85</v>
      </c>
      <c r="B58" s="3542" t="s">
        <v>86</v>
      </c>
      <c r="C58" s="3543">
        <v>0</v>
      </c>
      <c r="D58" s="3544">
        <v>0</v>
      </c>
      <c r="E58" s="3545">
        <f t="shared" si="0"/>
        <v>0</v>
      </c>
      <c r="F58" s="3546">
        <f t="shared" si="1"/>
        <v>0</v>
      </c>
    </row>
    <row r="59" spans="1:6" x14ac:dyDescent="0.3">
      <c r="A59" s="3547" t="s">
        <v>87</v>
      </c>
      <c r="B59" s="3548" t="s">
        <v>88</v>
      </c>
      <c r="C59" s="3549">
        <v>23830</v>
      </c>
      <c r="D59" s="3550">
        <v>138037</v>
      </c>
      <c r="E59" s="3551">
        <f t="shared" si="0"/>
        <v>114207</v>
      </c>
      <c r="F59" s="3552">
        <f t="shared" si="1"/>
        <v>4.7925723877465378</v>
      </c>
    </row>
    <row r="60" spans="1:6" x14ac:dyDescent="0.3">
      <c r="A60" s="3553" t="s">
        <v>89</v>
      </c>
      <c r="B60" s="3554" t="s">
        <v>90</v>
      </c>
      <c r="C60" s="3555">
        <v>0</v>
      </c>
      <c r="D60" s="3556">
        <v>0</v>
      </c>
      <c r="E60" s="3557">
        <f t="shared" si="0"/>
        <v>0</v>
      </c>
      <c r="F60" s="3558">
        <f t="shared" si="1"/>
        <v>0</v>
      </c>
    </row>
    <row r="61" spans="1:6" x14ac:dyDescent="0.3">
      <c r="A61" s="3559" t="s">
        <v>91</v>
      </c>
      <c r="B61" s="3560" t="s">
        <v>92</v>
      </c>
      <c r="C61" s="3561">
        <v>951177</v>
      </c>
      <c r="D61" s="3562">
        <v>965886</v>
      </c>
      <c r="E61" s="3563">
        <f t="shared" si="0"/>
        <v>14709</v>
      </c>
      <c r="F61" s="3564">
        <f t="shared" si="1"/>
        <v>1.5463998814100845E-2</v>
      </c>
    </row>
    <row r="62" spans="1:6" x14ac:dyDescent="0.3">
      <c r="A62" s="3565" t="s">
        <v>93</v>
      </c>
      <c r="B62" s="3566" t="s">
        <v>94</v>
      </c>
      <c r="C62" s="3567">
        <v>1131157</v>
      </c>
      <c r="D62" s="3568">
        <v>888770</v>
      </c>
      <c r="E62" s="3569">
        <f t="shared" si="0"/>
        <v>-242387</v>
      </c>
      <c r="F62" s="3570">
        <f t="shared" si="1"/>
        <v>-0.21428236752281071</v>
      </c>
    </row>
    <row r="63" spans="1:6" x14ac:dyDescent="0.3">
      <c r="A63" s="3571" t="s">
        <v>95</v>
      </c>
      <c r="B63" s="3572" t="s">
        <v>96</v>
      </c>
      <c r="C63" s="3573">
        <v>138472</v>
      </c>
      <c r="D63" s="3574">
        <v>319951</v>
      </c>
      <c r="E63" s="3575">
        <f t="shared" si="0"/>
        <v>181479</v>
      </c>
      <c r="F63" s="3576">
        <f t="shared" si="1"/>
        <v>1.3105826448668323</v>
      </c>
    </row>
    <row r="64" spans="1:6" x14ac:dyDescent="0.3">
      <c r="A64" s="3577" t="s">
        <v>97</v>
      </c>
      <c r="B64" s="3578" t="s">
        <v>98</v>
      </c>
      <c r="C64" s="3579">
        <v>1130102</v>
      </c>
      <c r="D64" s="3580">
        <v>752817</v>
      </c>
      <c r="E64" s="3581">
        <f t="shared" si="0"/>
        <v>-377285</v>
      </c>
      <c r="F64" s="3582">
        <f t="shared" si="1"/>
        <v>-0.33385039580498044</v>
      </c>
    </row>
    <row r="65" spans="1:6" x14ac:dyDescent="0.3">
      <c r="A65" s="3583" t="s">
        <v>99</v>
      </c>
      <c r="B65" s="3584" t="s">
        <v>100</v>
      </c>
      <c r="C65" s="3585">
        <v>0</v>
      </c>
      <c r="D65" s="3586">
        <v>0</v>
      </c>
      <c r="E65" s="3587">
        <f t="shared" si="0"/>
        <v>0</v>
      </c>
      <c r="F65" s="3588">
        <f t="shared" si="1"/>
        <v>0</v>
      </c>
    </row>
    <row r="66" spans="1:6" x14ac:dyDescent="0.3">
      <c r="A66" s="3589" t="s">
        <v>101</v>
      </c>
      <c r="B66" s="3590" t="s">
        <v>102</v>
      </c>
      <c r="C66" s="3591">
        <v>1544111</v>
      </c>
      <c r="D66" s="3592">
        <v>1579359</v>
      </c>
      <c r="E66" s="3593">
        <f t="shared" si="0"/>
        <v>35248</v>
      </c>
      <c r="F66" s="3594">
        <f t="shared" si="1"/>
        <v>2.2827374456888139E-2</v>
      </c>
    </row>
    <row r="67" spans="1:6" x14ac:dyDescent="0.3">
      <c r="A67" s="3595" t="s">
        <v>103</v>
      </c>
      <c r="B67" s="3596" t="s">
        <v>104</v>
      </c>
      <c r="C67" s="3597">
        <v>61379</v>
      </c>
      <c r="D67" s="3598">
        <v>70342</v>
      </c>
      <c r="E67" s="3599">
        <f t="shared" si="0"/>
        <v>8963</v>
      </c>
      <c r="F67" s="3600">
        <f t="shared" si="1"/>
        <v>0.14602714283386825</v>
      </c>
    </row>
    <row r="68" spans="1:6" x14ac:dyDescent="0.3">
      <c r="A68" s="3601" t="s">
        <v>105</v>
      </c>
      <c r="B68" s="3602" t="s">
        <v>106</v>
      </c>
      <c r="C68" s="3603">
        <v>2847273</v>
      </c>
      <c r="D68" s="3604">
        <v>2676781</v>
      </c>
      <c r="E68" s="3605">
        <f t="shared" si="0"/>
        <v>-170492</v>
      </c>
      <c r="F68" s="3606">
        <f t="shared" si="1"/>
        <v>-5.9879049181444842E-2</v>
      </c>
    </row>
    <row r="69" spans="1:6" x14ac:dyDescent="0.3">
      <c r="A69" s="3607" t="s">
        <v>107</v>
      </c>
      <c r="B69" s="3608" t="s">
        <v>108</v>
      </c>
      <c r="C69" s="3609">
        <v>1188537</v>
      </c>
      <c r="D69" s="3610">
        <v>2459773</v>
      </c>
      <c r="E69" s="3611">
        <f t="shared" si="0"/>
        <v>1271236</v>
      </c>
      <c r="F69" s="3612">
        <f t="shared" si="1"/>
        <v>1.0695805010698025</v>
      </c>
    </row>
    <row r="70" spans="1:6" x14ac:dyDescent="0.3">
      <c r="A70" s="3613" t="s">
        <v>109</v>
      </c>
      <c r="B70" s="3614" t="s">
        <v>110</v>
      </c>
      <c r="C70" s="3615">
        <v>645934</v>
      </c>
      <c r="D70" s="3616">
        <v>1016140</v>
      </c>
      <c r="E70" s="3617">
        <f t="shared" si="0"/>
        <v>370206</v>
      </c>
      <c r="F70" s="3618">
        <f t="shared" si="1"/>
        <v>0.57313285877504516</v>
      </c>
    </row>
    <row r="71" spans="1:6" x14ac:dyDescent="0.3">
      <c r="A71" s="3619" t="s">
        <v>111</v>
      </c>
      <c r="B71" s="3620" t="s">
        <v>112</v>
      </c>
      <c r="C71" s="3621">
        <v>200634</v>
      </c>
      <c r="D71" s="3622">
        <v>156138</v>
      </c>
      <c r="E71" s="3623">
        <f t="shared" si="0"/>
        <v>-44496</v>
      </c>
      <c r="F71" s="3624">
        <f t="shared" si="1"/>
        <v>-0.22177696701456384</v>
      </c>
    </row>
    <row r="72" spans="1:6" x14ac:dyDescent="0.3">
      <c r="A72" s="3625" t="s">
        <v>113</v>
      </c>
      <c r="B72" s="3626" t="s">
        <v>114</v>
      </c>
      <c r="C72" s="3627">
        <v>642842</v>
      </c>
      <c r="D72" s="3628">
        <v>762708</v>
      </c>
      <c r="E72" s="3629">
        <f t="shared" si="0"/>
        <v>119866</v>
      </c>
      <c r="F72" s="3630">
        <f t="shared" si="1"/>
        <v>0.18646261445269599</v>
      </c>
    </row>
    <row r="73" spans="1:6" x14ac:dyDescent="0.3">
      <c r="A73" s="3631" t="s">
        <v>115</v>
      </c>
      <c r="B73" s="3632" t="s">
        <v>116</v>
      </c>
      <c r="C73" s="3633">
        <v>5223785</v>
      </c>
      <c r="D73" s="3634">
        <v>4827291</v>
      </c>
      <c r="E73" s="3635">
        <f t="shared" si="0"/>
        <v>-396494</v>
      </c>
      <c r="F73" s="3636">
        <f t="shared" si="1"/>
        <v>-7.590166900054271E-2</v>
      </c>
    </row>
    <row r="74" spans="1:6" x14ac:dyDescent="0.3">
      <c r="A74" s="3637" t="s">
        <v>117</v>
      </c>
      <c r="B74" s="3638" t="s">
        <v>118</v>
      </c>
      <c r="C74" s="3639">
        <v>177189</v>
      </c>
      <c r="D74" s="3640">
        <v>191630</v>
      </c>
      <c r="E74" s="3641">
        <f t="shared" si="0"/>
        <v>14441</v>
      </c>
      <c r="F74" s="3642">
        <f t="shared" si="1"/>
        <v>8.1500544616200779E-2</v>
      </c>
    </row>
    <row r="75" spans="1:6" x14ac:dyDescent="0.3">
      <c r="A75" s="3643" t="s">
        <v>119</v>
      </c>
      <c r="B75" s="3644" t="s">
        <v>120</v>
      </c>
      <c r="C75" s="3645">
        <v>1675792</v>
      </c>
      <c r="D75" s="3646">
        <v>1539549</v>
      </c>
      <c r="E75" s="3647">
        <f t="shared" si="0"/>
        <v>-136243</v>
      </c>
      <c r="F75" s="3648">
        <f t="shared" si="1"/>
        <v>-8.1300662612066407E-2</v>
      </c>
    </row>
    <row r="76" spans="1:6" x14ac:dyDescent="0.3">
      <c r="A76" s="3649" t="s">
        <v>121</v>
      </c>
      <c r="B76" s="3650" t="s">
        <v>122</v>
      </c>
      <c r="C76" s="3651">
        <v>5368844</v>
      </c>
      <c r="D76" s="3652">
        <v>4925387</v>
      </c>
      <c r="E76" s="3653">
        <f t="shared" si="0"/>
        <v>-443457</v>
      </c>
      <c r="F76" s="3654">
        <f t="shared" si="1"/>
        <v>-8.2598227849421585E-2</v>
      </c>
    </row>
    <row r="77" spans="1:6" x14ac:dyDescent="0.3">
      <c r="A77" s="3655" t="s">
        <v>123</v>
      </c>
      <c r="B77" s="3656" t="s">
        <v>124</v>
      </c>
      <c r="C77" s="3657">
        <v>17058037</v>
      </c>
      <c r="D77" s="3658">
        <v>17009487</v>
      </c>
      <c r="E77" s="3659">
        <f t="shared" si="0"/>
        <v>-48550</v>
      </c>
      <c r="F77" s="3660">
        <f t="shared" si="1"/>
        <v>-2.8461657106266095E-3</v>
      </c>
    </row>
    <row r="78" spans="1:6" x14ac:dyDescent="0.3">
      <c r="A78" s="3661"/>
      <c r="B78" s="3662" t="s">
        <v>125</v>
      </c>
      <c r="C78" s="3663">
        <f>SUM(C38:C77)</f>
        <v>56916474</v>
      </c>
      <c r="D78" s="3664">
        <f>SUM(D38:D77)</f>
        <v>56651920</v>
      </c>
      <c r="E78" s="3665">
        <f t="shared" si="0"/>
        <v>-264554</v>
      </c>
      <c r="F78" s="3666">
        <f t="shared" si="1"/>
        <v>-4.6481094384026667E-3</v>
      </c>
    </row>
    <row r="80" spans="1:6" x14ac:dyDescent="0.3">
      <c r="A80" s="3667"/>
      <c r="B80" s="3668" t="s">
        <v>126</v>
      </c>
      <c r="C80" s="3669">
        <f>C14+C21+C26+C32+C35+C78</f>
        <v>189138091</v>
      </c>
      <c r="D80" s="3670">
        <f>D14+D21+D26+D32+D35+D78</f>
        <v>190894666</v>
      </c>
      <c r="E80" s="3671">
        <f>D80 - C80</f>
        <v>1756575</v>
      </c>
      <c r="F80" s="3672">
        <f>IF(C80 = 0, 0, E80 / C80)</f>
        <v>9.287261971994842E-3</v>
      </c>
    </row>
  </sheetData>
  <mergeCells count="5">
    <mergeCell ref="A1:F1"/>
    <mergeCell ref="A2:F2"/>
    <mergeCell ref="A3:F3"/>
    <mergeCell ref="A4:F4"/>
    <mergeCell ref="A5:F5"/>
  </mergeCells>
  <pageMargins left="0.7" right="0.7" top="0.75" bottom="0.75" header="0.3" footer="0.3"/>
  <pageSetup fitToHeight="999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28</vt:i4>
      </vt:variant>
    </vt:vector>
  </HeadingPairs>
  <TitlesOfParts>
    <vt:vector size="28" baseType="lpstr">
      <vt:lpstr>BRGPT</vt:lpstr>
      <vt:lpstr>BRSTL</vt:lpstr>
      <vt:lpstr>HGRFD</vt:lpstr>
      <vt:lpstr>CTCMC</vt:lpstr>
      <vt:lpstr>DANBY</vt:lpstr>
      <vt:lpstr>DAYKM</vt:lpstr>
      <vt:lpstr>SHARN</vt:lpstr>
      <vt:lpstr>GRENH</vt:lpstr>
      <vt:lpstr>GRIFN</vt:lpstr>
      <vt:lpstr>HARTF</vt:lpstr>
      <vt:lpstr>DMPSY</vt:lpstr>
      <vt:lpstr>JNSON</vt:lpstr>
      <vt:lpstr>LAMEM</vt:lpstr>
      <vt:lpstr>MANCH</vt:lpstr>
      <vt:lpstr>MIDSX</vt:lpstr>
      <vt:lpstr>MIDST</vt:lpstr>
      <vt:lpstr>MILFD</vt:lpstr>
      <vt:lpstr>NRWLK</vt:lpstr>
      <vt:lpstr>RKVLE</vt:lpstr>
      <vt:lpstr>SAFNS</vt:lpstr>
      <vt:lpstr>SAMRY</vt:lpstr>
      <vt:lpstr>SAVCT</vt:lpstr>
      <vt:lpstr>STMFD</vt:lpstr>
      <vt:lpstr>WATBY</vt:lpstr>
      <vt:lpstr>BCKUS</vt:lpstr>
      <vt:lpstr>WNDHM</vt:lpstr>
      <vt:lpstr>YNHAV</vt:lpstr>
      <vt:lpstr>HOCCT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Ciesones, Ron</cp:lastModifiedBy>
  <dcterms:created xsi:type="dcterms:W3CDTF">2022-01-01T22:14:42Z</dcterms:created>
  <dcterms:modified xsi:type="dcterms:W3CDTF">2022-01-11T16:27:05Z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2.4.0</vt:lpwstr>
  </property>
</Properties>
</file>