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388DD0FC-E35E-4708-8959-A0E7D534491B}" xr6:coauthVersionLast="47" xr6:coauthVersionMax="47" xr10:uidLastSave="{00000000-0000-0000-0000-000000000000}"/>
  <bookViews>
    <workbookView xWindow="2520" yWindow="90" windowWidth="19485" windowHeight="15495" tabRatio="940" firstSheet="9" activeTab="13"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ppendix A - Definitions" sheetId="23" r:id="rId14"/>
    <sheet name="Appendix B - Example Responses" sheetId="2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E264" i="17" l="1"/>
  <c r="C264" i="17"/>
</calcChain>
</file>

<file path=xl/sharedStrings.xml><?xml version="1.0" encoding="utf-8"?>
<sst xmlns="http://schemas.openxmlformats.org/spreadsheetml/2006/main" count="504" uniqueCount="260">
  <si>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</si>
  <si>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</si>
  <si>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</si>
  <si>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</si>
  <si>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</si>
  <si>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</si>
  <si>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</si>
  <si>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</si>
  <si>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</si>
  <si>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</si>
  <si>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</si>
  <si>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</si>
  <si>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</si>
  <si>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</si>
  <si>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</si>
  <si>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</si>
  <si>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</si>
  <si>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</si>
  <si>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</si>
  <si>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</si>
  <si>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</si>
  <si>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</si>
  <si>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</si>
  <si>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</si>
  <si>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</si>
  <si>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</si>
  <si>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</si>
  <si>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</si>
  <si>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</si>
  <si>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</si>
  <si>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</si>
  <si>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</si>
  <si>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</si>
  <si>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</si>
  <si>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</si>
  <si>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</si>
  <si>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</si>
  <si>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</si>
  <si>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</si>
  <si>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</si>
  <si>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</si>
  <si>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</si>
  <si>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</si>
  <si>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</si>
  <si>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</si>
  <si>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</si>
  <si>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</si>
  <si>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</si>
  <si>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</si>
  <si>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</si>
  <si>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</si>
  <si>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</si>
  <si>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</si>
  <si>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</si>
  <si>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</si>
  <si>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</si>
  <si>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</si>
  <si>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</si>
  <si>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</si>
  <si>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</si>
  <si>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</si>
  <si>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</si>
  <si>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</si>
  <si>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</si>
  <si>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</si>
  <si>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</si>
  <si>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</si>
  <si>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</si>
  <si>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</si>
  <si>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</si>
  <si>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</si>
  <si>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</si>
  <si>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</si>
  <si>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</si>
  <si>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</si>
  <si>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</si>
  <si>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</si>
  <si>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</si>
  <si>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</si>
  <si>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</si>
  <si>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</si>
  <si>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</si>
  <si>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</si>
  <si>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</si>
  <si>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</si>
  <si>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</si>
  <si>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</si>
  <si>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</si>
  <si>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</si>
  <si>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</si>
  <si>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</si>
  <si>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</si>
  <si>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</si>
  <si>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</si>
  <si>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</si>
  <si>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</si>
  <si>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</si>
  <si>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</si>
  <si>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</si>
  <si>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</si>
  <si>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</si>
  <si>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</si>
  <si>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</si>
  <si>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</si>
  <si>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</si>
  <si>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</si>
  <si>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</si>
  <si>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</si>
  <si>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</si>
  <si>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</si>
  <si>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</si>
  <si>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</si>
  <si>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</si>
  <si>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</si>
  <si>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</si>
  <si>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</si>
  <si>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</si>
  <si>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</si>
  <si>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</si>
  <si>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</si>
  <si>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</si>
  <si>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</si>
  <si>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</si>
  <si>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2 - Need 4</t>
  </si>
  <si>
    <t>Response 2 - Need 5</t>
  </si>
  <si>
    <t>Total Need 5</t>
  </si>
  <si>
    <t>Total Need 4</t>
  </si>
  <si>
    <t>1. Promote Healthy Behaviors and Lifestyles  
2. Improve Health Equity, Access to and Coordination of 
    Care and Services 
3. Reduce the Burden of Chronic Disease 
4. Enhance Community-Based Behavioral Health Services</t>
  </si>
  <si>
    <t>Disadvantaged communities, people of color, and others who have historically lacked adequate access to services.</t>
  </si>
  <si>
    <t>Promote Healthy Behaviors and Lifestyles</t>
  </si>
  <si>
    <t xml:space="preserve">Decrease the amount of food waste and increase food donations to the community by providing individuals with free healthy excess food from the hospital kitchens.  </t>
  </si>
  <si>
    <t>Provide fresh fruits and vegetables to low-income individuals and families.</t>
  </si>
  <si>
    <t xml:space="preserve">Improve Health Equity, Coordination of Services, and Access to Care </t>
  </si>
  <si>
    <t>Promote healthy recovery for new moms and healthy growth for infants by providing information and access to community services the new family may need.</t>
  </si>
  <si>
    <t>Partner with high schools within the Windham Hospital HSA to provide opportunities for high school students to explore careers and promote interest in the health care industry.</t>
  </si>
  <si>
    <t xml:space="preserve">In order to continue to promote careers in the health care sector and to address the pipeline issue that many students from diverse and underserved backgrounds face when it comes to education and training we will conduct a series health care career events and opportunities within local high schools.  </t>
  </si>
  <si>
    <t xml:space="preserve">Reduce the Burden of Chronic Disease </t>
  </si>
  <si>
    <t>Provide screenings and resources to assist individuals who remain undiagnosed due to lack of regular medical care in places like soup kitchens, housing complexes, mobile health fairs, homeless shelters, and food pantries.</t>
  </si>
  <si>
    <t>Hospital- Based Preventive Medicine Team – 
Identify at-risk patients and enroll in Preventive Medicine registry
Personal interview and in-depth clinical and psychosocial assessment</t>
  </si>
  <si>
    <t xml:space="preserve">Enhance Community-Based Behavioral Health Services  </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</si>
  <si>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</si>
  <si>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Community Benefit Operations</t>
  </si>
  <si>
    <t>in progress</t>
  </si>
  <si>
    <t>Guest Services Department</t>
  </si>
  <si>
    <t>Windham Hospital health District, Local soup Kitchen, Local Food Bank</t>
  </si>
  <si>
    <t>Commmunity Health Department</t>
  </si>
  <si>
    <t>Local FQHC, Farmers Market, Local Grocery Store, Local Soup Kitchen, Local Head Start, HHC Womens Health Center</t>
  </si>
  <si>
    <t>Vouchers Distributed - 1,222
Vouchers Redeemed - 335
$ Amount - $670
Redemption Rate 27.4</t>
  </si>
  <si>
    <t># participants - 18
# meals - 125</t>
  </si>
  <si>
    <t>completed</t>
  </si>
  <si>
    <t>Local Community Kitchens, Outpatient Services</t>
  </si>
  <si>
    <t>Planning and implementation of a farm stand at Windham Hospital</t>
  </si>
  <si>
    <t>Windham Hospital Farm Stand</t>
  </si>
  <si>
    <t>Local Farmer</t>
  </si>
  <si>
    <t>Attend farmers markets to provide education as well as vouchers for the community</t>
  </si>
  <si>
    <t xml:space="preserve">Meetings to determine regulations and logistics surrounding donation of excess food.  </t>
  </si>
  <si>
    <t xml:space="preserve">Recruiting and training HHC hospital staff to be interpreters.  </t>
  </si>
  <si>
    <t xml:space="preserve">To provide, promote, and coordinate resources to train hospital staff to be interpreters.  </t>
  </si>
  <si>
    <t># Interpreters
# hours spent interpreting</t>
  </si>
  <si>
    <t>Not started</t>
  </si>
  <si>
    <t>Volunteer Services</t>
  </si>
  <si>
    <t>Gather current HHC system resources surrounding translation services.</t>
  </si>
  <si>
    <t>Recruit HHC staff to be part of a committee to complete this objective, responsibilities will include</t>
  </si>
  <si>
    <t>Promote current HHC system resources for staff interested in becoming interpreters.</t>
  </si>
  <si>
    <t>Planning for training time, how to fill current hospital job roles when individuals are spending time interpreting.</t>
  </si>
  <si>
    <t>Collaborate with all partners from the local health collaborative in order to create buy in for the mobile strategy.</t>
  </si>
  <si>
    <t xml:space="preserve">Provide at least 4 free or low cost health clinics a month to individuals in the community in conjunction with community partners from the Eastern CT Health Collaborative to provide wrap around services for individuals in need.      </t>
  </si>
  <si>
    <t>HHC East Region Community Health Department</t>
  </si>
  <si>
    <t>Eastern CT Health Collaborative (36 agencies)</t>
  </si>
  <si>
    <t>Develop organizational systems for information dissemination, digital sign ups, fliers, communications, and data collection</t>
  </si>
  <si>
    <t>Frequent meetings with Health Collaborative as well as HHC system partners and community agencies</t>
  </si>
  <si>
    <t xml:space="preserve">Monthly coordinaton of sites, fliers/communications and data gathering/sharing.  </t>
  </si>
  <si>
    <t>Community Health Department</t>
  </si>
  <si>
    <t xml:space="preserve"># of referrals sent to behavioral health and community agencies
# of Clinics held
# of individuals served
</t>
  </si>
  <si>
    <t xml:space="preserve">Redesign current Communtiy care team to include more communty agencies and represent more underserved populations.  </t>
  </si>
  <si>
    <t>Individuals enrolled and participating in Community Care Teams (CCTs) across the state have experienced improved health outcomes, reduced homelessness, re-entry to the workforce, and an overall improved quality of life. Hospitals have seen a reduced number of Emergency Department visits by these participants and cost savings.</t>
  </si>
  <si>
    <t>Windham Emergency Department
Windham Human Services</t>
  </si>
  <si>
    <t>Mental Health Organizations, Adult Probation, Human Services, FQHCs, Soup Kitchen, Preventative Medicine Team</t>
  </si>
  <si>
    <t xml:space="preserve">Chair Monthly meetings, coordiante ROI, Mous and follow up for clients.  </t>
  </si>
  <si>
    <t xml:space="preserve">Windham Hospital will organize, facilitate and host a monthly meeting between and Hartford HealthCare and local FQHCs to explore health care access, new services/ programs, and barriers/opportunities for partnership and care coordination.  </t>
  </si>
  <si>
    <t>Coordinate care between HHC and Federally Qualified Health Centers inorder to eliminate roadblocks to health care access and increase utilization of services for individuals in the community.</t>
  </si>
  <si>
    <t>Two local FQHCs</t>
  </si>
  <si>
    <t>Coordinate and run a home visiting program to connect new moms to communty resources</t>
  </si>
  <si>
    <t xml:space="preserve"># Community Referrals   185
 # Resources  79
 #assessments  31
 #Contacts   181
 # CHW Hrs.   13
 # Translator Hrs.   84
</t>
  </si>
  <si>
    <t>Completed</t>
  </si>
  <si>
    <t>Local AHEC, Womens Health</t>
  </si>
  <si>
    <t>Windham Hospital runs 3 school based centers.  A nursing office and wellness center at the high school and a wellness center at the middle School</t>
  </si>
  <si>
    <t>School Based Health Centers</t>
  </si>
  <si>
    <t>In Progress</t>
  </si>
  <si>
    <t>Student Health Center</t>
  </si>
  <si>
    <t>Local High and Middle Schools</t>
  </si>
  <si>
    <t xml:space="preserve">Develop and implement diaper distribution models that leverage existing local community assets and partnerships. </t>
  </si>
  <si>
    <t># families served
# diapers distributed</t>
  </si>
  <si>
    <t>Local Diaper bank, Womens Health</t>
  </si>
  <si>
    <t>Local High schools, EWIB, United Way</t>
  </si>
  <si>
    <t>Free transportation assistance provided to equity population and qualifying patients. Services allow for expanded access to care for population with low socio-economic standing to prevent forgone care.</t>
  </si>
  <si>
    <t xml:space="preserve">Transportation/Patient Access to Care </t>
  </si>
  <si>
    <t># Served - 1,062</t>
  </si>
  <si>
    <t>Windham Hospital</t>
  </si>
  <si>
    <t>Host, coordinate and carry out events to provide screenings to the community (A1C and Blood Pressure)</t>
  </si>
  <si>
    <t># individuals served - 113
#ED (DM/CVD) related visit last 6 months - 5
# stated no history with elevated result - 47
# Clinics - 9
# Elevated results - 91</t>
  </si>
  <si>
    <t>Local senior centers, housing complexes, hospital departments, Health institutes, chamber of commerce, civil organizations, Community benefit and faith based organizations</t>
  </si>
  <si>
    <t>PMT is a tertiary prevention program to identify at risk patients, implement interventions, and establish triple aim goals for experience of care, cost, and population health.</t>
  </si>
  <si>
    <t xml:space="preserve"># Identified by high risk score - 22
# Consults - 8
# Number of PHQ2 completed - 4
# Number of Community Referrals made - 3
# Number of Behavioral Health Referrals made - 0
# Number of patients identified with cognitive impairment (subsequently set up with appropriate services) - 5
</t>
  </si>
  <si>
    <t>Preventative Medicine Team</t>
  </si>
  <si>
    <t>Blood Center Blood Drive</t>
  </si>
  <si>
    <t>Persons served - 152</t>
  </si>
  <si>
    <t>Development Department</t>
  </si>
  <si>
    <t>Website Communications</t>
  </si>
  <si>
    <t>Communications</t>
  </si>
  <si>
    <t>Reflexology for Cancer</t>
  </si>
  <si>
    <t>Persons served - 130</t>
  </si>
  <si>
    <t>Integrated Health</t>
  </si>
  <si>
    <t>Persons Served - 10172</t>
  </si>
  <si>
    <t>Y4C methodology is a unique evidence-based approach to teaching yoga that address specific physical conditions, invites curiosity and gives emotional support to those touched by cancer.</t>
  </si>
  <si>
    <t>Yoga for Cancer</t>
  </si>
  <si>
    <t>Integrated Health Department</t>
  </si>
  <si>
    <t>Reflexology is used to decrease pain and anxiety, reduce systems associated with cancer and treatment, and promote healing.</t>
  </si>
  <si>
    <t>Offer culturally relevant education from clincal staff to the public to reduce the burden of chronic disease</t>
  </si>
  <si>
    <t xml:space="preserve">To ensure a sustained and secure blood supply for all Americans. </t>
  </si>
  <si>
    <t>Enlist Natchaug Hospital and Windham Hospital behavioral health departments to provide qualified staff to volunteer at Neighborhood Health (mobile health Hub) events</t>
  </si>
  <si>
    <t xml:space="preserve">Provide mental health screenings, resources and access to care at all neighborhood health events.  </t>
  </si>
  <si>
    <t># Screenings</t>
  </si>
  <si>
    <t>Not Started</t>
  </si>
  <si>
    <t>Natchaug Community Health</t>
  </si>
  <si>
    <t>Windham Hospital Behavioral Health</t>
  </si>
  <si>
    <t xml:space="preserve">
Collaborate with Natchaug Hospital to provide local mental health community agencies looking to offer support groups for the community at Windham Hospital and other Backus hospital sites.   </t>
  </si>
  <si>
    <t xml:space="preserve">Utilize hospital resources to provide support and resources for community based mental health and substance use focused support groups.  </t>
  </si>
  <si>
    <t># Support Groups
# Meetings</t>
  </si>
  <si>
    <t>Natchuag Community Health</t>
  </si>
  <si>
    <t>Sessions held to teach participants healthy cooking techniques for their specific diagnosis.  Participants dine together on courses preprared and then are given food to take home to share with their families.</t>
  </si>
  <si>
    <t>Cost of Food
Staff Hours
Kitchen rentals</t>
  </si>
  <si>
    <t>Outreach and onboarding local grocery infastructure and farmers  to accept vouchers for the program</t>
  </si>
  <si>
    <t>Staff Hours</t>
  </si>
  <si>
    <t>Staff Hours
Farmers Market Vouchers</t>
  </si>
  <si>
    <t>Staff Hours
Signage and Print Materials</t>
  </si>
  <si>
    <t>Staff hours</t>
  </si>
  <si>
    <t>Overall Cost</t>
  </si>
  <si>
    <t>Transportation Services
Staff hours</t>
  </si>
  <si>
    <t>Staff Hours
Cost of Tests</t>
  </si>
  <si>
    <t>Host meetings with multiple departments and institutes in HHC in order to enlist volunteers</t>
  </si>
  <si>
    <t>Staff Hours
Contracted Servcies</t>
  </si>
  <si>
    <t>implementation</t>
  </si>
  <si>
    <t>Provide pop-up markets for local soup kitchens in order to have vouchers immediately 
 redeemed.</t>
  </si>
  <si>
    <t>Distribute vouchers to local organizations and the community.</t>
  </si>
  <si>
    <t>Community Health Improvement</t>
  </si>
  <si>
    <t>Health Professions Education</t>
  </si>
  <si>
    <t>Subsidized Health Services</t>
  </si>
  <si>
    <t>not started</t>
  </si>
  <si>
    <t>FY 22-25</t>
  </si>
  <si>
    <t>FY 22</t>
  </si>
  <si>
    <t>Salaries</t>
  </si>
  <si>
    <t>HHC System Office</t>
  </si>
  <si>
    <t xml:space="preserve">FY 22 </t>
  </si>
  <si>
    <t xml:space="preserve">Persons Served </t>
  </si>
  <si>
    <t xml:space="preserve">In progress
</t>
  </si>
  <si>
    <t>FY 23-25</t>
  </si>
  <si>
    <t>Staff salaries</t>
  </si>
  <si>
    <t>Healthy Cooking Education</t>
  </si>
  <si>
    <t xml:space="preserve">Please note, due to overlap in fiscal years and "light" version of CHNA completed in 2021, this report includes a combination of information from both 2021 and 2022 CHNA, as well as both 2018-2021 and 2022-2025 CHIP to address questions about fiscal year 2022 (covering 10.1.2021-9.30.2022 timeframe and consistent for FY22 Schedule H submission to IRS. The 2022 assessment identified access to healthy, affordable food, multilingual medical and mental health services, recruit and retain medical and mental health care staff with DEI awareness, care coordination and support to help manage care for patients with complex health conditions, broad-based, integrated services for people and families experiencing homelessness, additional programs to enhance access to care for lower income families, focused initiatives addressing chronic health conditions, and outpatient mental health services capacity for adults, adolescents, and children – including in-home and caregiver support as priority needs for 2022-25 across all of Windham Hospital's geography. In addition, Windham Hospital continued working on the priorities identified through previous CHNA and 2018-2021 CHIP. It is important to note that the community benefit expenses reported in the attached report under response 3 are only a fraction of what we spent in 2022 on IRS recognized community benefit expenses as reported on Schedule H, Form 990.  We incurred an additional $9,738,888.0 in charity care and Medicaid under payment and a total of $1,195,220.0 in other community benefits. Taken together, IRS recognized community benefit expenses equaled 8.89% of total operating expenses.   
A number of community education outreach activies were suspended due to the COVID 19  and attempts to resume 2021 were not achieved due to lack of participation. For the great majority of Connecticut hospitals, the 2019 CHNA and CHIP, encompassing the years 2020 through 2022, is the applicable CHIP for the 2022 annual status reporting period.  Within a few short months of the finalization of the CHIP, the U.S. declared a public health emergency as a result of COVID-19 and hospitals directed all of their resources to respond to the pandemic and coordinated with the Lamont administration to effect a comprehensive public health response.  Hospitals invested heavily in preparing for a high volume of critically ill COVID-19 patients and also contributed to the public health response by setting up extensive community testing and vaccination sites.  Without exception, community health directors and their staff were called to action in the service of the pandemic response.  
Attention was diverted necessarily away from needs and priorities outlined in hospital CHIPs and directed instead to community outreach and education, initially focused on measures to test for and protect against the virus, and later on promoting vaccine confidence.  Attention was also increasingly paid to unmet basic needs that emerged as a consequence of the pandemic including related to food security, housing, and transportation.  Hospitals joined with their community partners, such as FQHCs, community action agencies, and health departments, and directed their support to communities identified by the CDC as at greatest risk and experiencing the worst disparities with respect to infection rates, outcomes, and social need.  These efforts, largely independent from the CHIP, continued through all of 2020 and 2021 and began to ease in 2022, the final year of the approved CHIPs.  By 2022, hospitals began working with their communities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hospitals and their community partners viewed as less valuable picking up where they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the 2022 annual status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</si>
</sst>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73">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14" fillId="2" borderId="1" xfId="0" applyFont="1" applyFill="1" applyBorder="1" applyProtection="1">
      <protection locked="0"/>
    </xf>
    <xf numFmtId="0" fontId="14" fillId="2" borderId="1" xfId="0" applyFont="1" applyFill="1" applyBorder="1" applyAlignment="1" applyProtection="1">
      <alignment horizontal="left"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horizontal="left" vertical="top" wrapText="1"/>
      <protection locked="0"/>
    </xf>
    <xf numFmtId="9" fontId="0" fillId="2" borderId="1" xfId="0" applyNumberFormat="1" applyFill="1" applyBorder="1" applyAlignment="1" applyProtection="1">
      <alignment vertical="top" wrapText="1"/>
      <protection locked="0"/>
    </xf>
    <xf numFmtId="0" fontId="13" fillId="0" borderId="0" xfId="0" applyFont="1" applyAlignment="1" applyProtection="1">
      <alignment vertical="top" wrapText="1"/>
      <protection locked="0"/>
    </xf>
    <xf numFmtId="0" fontId="13" fillId="2" borderId="5" xfId="0" applyFont="1" applyFill="1" applyBorder="1" applyAlignment="1">
      <alignment horizontal="left" vertical="top" wrapText="1"/>
    </xf>
    <xf numFmtId="44" fontId="13" fillId="2" borderId="5" xfId="3" applyFont="1" applyFill="1" applyBorder="1" applyAlignment="1" applyProtection="1">
      <alignment horizontal="left" vertical="top" wrapText="1"/>
      <protection locked="0"/>
    </xf>
    <xf numFmtId="0" fontId="13" fillId="2" borderId="5" xfId="0" applyFont="1" applyFill="1" applyBorder="1" applyAlignment="1" applyProtection="1">
      <alignment horizontal="left" vertical="top" wrapText="1"/>
      <protection locked="0"/>
    </xf>
    <xf numFmtId="0" fontId="13" fillId="2" borderId="9" xfId="0" applyFont="1" applyFill="1" applyBorder="1" applyAlignment="1" applyProtection="1">
      <alignment horizontal="left" vertical="top" wrapText="1"/>
      <protection locked="0"/>
    </xf>
    <xf numFmtId="0" fontId="13" fillId="2" borderId="15" xfId="0" applyFont="1" applyFill="1" applyBorder="1" applyAlignment="1" applyProtection="1">
      <alignment horizontal="left" vertical="top" wrapText="1"/>
      <protection locked="0"/>
    </xf>
    <xf numFmtId="44" fontId="0" fillId="0" borderId="1" xfId="3"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13" fillId="2" borderId="10" xfId="0" applyFont="1" applyFill="1" applyBorder="1" applyAlignment="1" applyProtection="1">
      <alignment horizontal="left" vertical="top" wrapText="1"/>
      <protection locked="0"/>
    </xf>
    <xf numFmtId="9" fontId="0" fillId="2" borderId="1" xfId="0" applyNumberFormat="1" applyFill="1" applyBorder="1" applyAlignment="1" applyProtection="1">
      <alignment horizontal="left" vertical="top" wrapText="1"/>
      <protection locked="0"/>
    </xf>
    <xf numFmtId="0" fontId="13" fillId="2" borderId="5" xfId="0" applyFont="1" applyFill="1" applyBorder="1" applyAlignment="1">
      <alignment horizontal="center" vertical="top" wrapText="1"/>
    </xf>
    <xf numFmtId="0" fontId="0" fillId="2" borderId="1" xfId="0" applyFill="1" applyBorder="1" applyAlignment="1" applyProtection="1">
      <alignment horizontal="left" vertical="top"/>
      <protection locked="0"/>
    </xf>
    <xf numFmtId="0" fontId="0" fillId="2" borderId="1" xfId="0" applyFill="1" applyBorder="1" applyAlignment="1" applyProtection="1">
      <alignment horizontal="left"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5" fillId="2" borderId="0" xfId="2" applyFill="1" applyBorder="1" applyAlignment="1" applyProtection="1">
      <alignment horizontal="left" vertical="center"/>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4:I16"/>
  <sheetViews>
    <sheetView topLeftCell="A2" zoomScale="145" zoomScaleNormal="145" workbookViewId="0">
      <selection activeCell="A14" sqref="A14:H14"/>
    </sheetView>
  </sheetViews>
  <sheetFormatPr defaultColWidth="9.140625" defaultRowHeight="15" x14ac:dyDescent="0.25"/>
  <cols>
    <col min="1" max="16384" width="9.140625" style="1"/>
  </cols>
  <sheetData>
    <row r="14" spans="1:9" ht="15.75" x14ac:dyDescent="0.25">
      <c r="A14" s="128" t="s">
        <v>90</v>
      </c>
      <c r="B14" s="128"/>
      <c r="C14" s="128"/>
      <c r="D14" s="128"/>
      <c r="E14" s="128"/>
      <c r="F14" s="128"/>
      <c r="G14" s="128"/>
      <c r="H14" s="128"/>
      <c r="I14" s="6"/>
    </row>
    <row r="15" spans="1:9" x14ac:dyDescent="0.25">
      <c r="B15" s="14"/>
    </row>
    <row r="16" spans="1:9" ht="32.25" customHeight="1" x14ac:dyDescent="0.25">
      <c r="A16" s="129" t="s">
        <v>18</v>
      </c>
      <c r="B16" s="129"/>
      <c r="C16" s="129"/>
      <c r="D16" s="129"/>
      <c r="E16" s="129"/>
      <c r="F16" s="129"/>
      <c r="G16" s="129"/>
      <c r="H16" s="129"/>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H60"/>
  <sheetViews>
    <sheetView topLeftCell="B1" zoomScale="50" zoomScaleNormal="50" workbookViewId="0">
      <pane ySplit="10" topLeftCell="A11" activePane="bottomLeft" state="frozen"/>
      <selection pane="bottomLeft" activeCell="D22" sqref="D22"/>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6" t="s">
        <v>123</v>
      </c>
      <c r="C1" s="156"/>
      <c r="D1" s="156"/>
      <c r="E1" s="156"/>
      <c r="F1" s="156"/>
      <c r="G1" s="156"/>
      <c r="H1" s="156"/>
    </row>
    <row r="2" spans="1:8" x14ac:dyDescent="0.25">
      <c r="B2" s="33" t="s">
        <v>4</v>
      </c>
      <c r="E2" s="16"/>
    </row>
    <row r="3" spans="1:8" x14ac:dyDescent="0.25">
      <c r="B3" s="108" t="s">
        <v>139</v>
      </c>
      <c r="E3" s="42"/>
    </row>
    <row r="4" spans="1:8" x14ac:dyDescent="0.25">
      <c r="B4" s="33" t="s">
        <v>0</v>
      </c>
      <c r="C4" s="2"/>
      <c r="D4" s="2"/>
      <c r="E4" s="39"/>
    </row>
    <row r="5" spans="1:8" x14ac:dyDescent="0.25">
      <c r="B5" s="80" t="s">
        <v>103</v>
      </c>
      <c r="C5" s="2"/>
      <c r="D5" s="2"/>
      <c r="E5" s="43"/>
    </row>
    <row r="6" spans="1:8" x14ac:dyDescent="0.25">
      <c r="B6" s="33" t="s">
        <v>15</v>
      </c>
      <c r="C6" s="2"/>
      <c r="D6" s="2"/>
      <c r="E6" s="10"/>
    </row>
    <row r="7" spans="1:8" x14ac:dyDescent="0.25">
      <c r="B7" s="80"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57.6" customHeight="1" x14ac:dyDescent="0.25">
      <c r="A11" s="44">
        <v>1</v>
      </c>
      <c r="B11" s="111" t="s">
        <v>220</v>
      </c>
      <c r="C11" s="111" t="s">
        <v>221</v>
      </c>
      <c r="D11" s="111" t="s">
        <v>256</v>
      </c>
      <c r="E11" s="111" t="s">
        <v>222</v>
      </c>
      <c r="F11" s="111" t="s">
        <v>223</v>
      </c>
      <c r="G11" s="111" t="s">
        <v>224</v>
      </c>
      <c r="H11" s="111" t="s">
        <v>225</v>
      </c>
    </row>
    <row r="12" spans="1:8" ht="75" x14ac:dyDescent="0.25">
      <c r="A12" s="44">
        <v>2</v>
      </c>
      <c r="B12" s="127" t="s">
        <v>226</v>
      </c>
      <c r="C12" s="111" t="s">
        <v>227</v>
      </c>
      <c r="D12" s="111" t="s">
        <v>256</v>
      </c>
      <c r="E12" s="111" t="s">
        <v>228</v>
      </c>
      <c r="F12" s="111" t="s">
        <v>223</v>
      </c>
      <c r="G12" s="111" t="s">
        <v>229</v>
      </c>
      <c r="H12" s="111" t="s">
        <v>225</v>
      </c>
    </row>
    <row r="13" spans="1:8" x14ac:dyDescent="0.25">
      <c r="A13" s="44">
        <v>3</v>
      </c>
      <c r="B13" s="110"/>
      <c r="C13" s="110"/>
      <c r="D13" s="110"/>
      <c r="E13" s="110"/>
      <c r="F13" s="110"/>
      <c r="G13" s="110"/>
      <c r="H13" s="110"/>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C4:D8 B7:B8">
    <cfRule type="cellIs" dxfId="13" priority="5" operator="equal">
      <formula>"Yes"</formula>
    </cfRule>
    <cfRule type="cellIs" dxfId="12" priority="6" operator="equal">
      <formula>"No"</formula>
    </cfRule>
  </conditionalFormatting>
  <conditionalFormatting sqref="E5:E7">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H60"/>
  <sheetViews>
    <sheetView zoomScale="85" zoomScaleNormal="85" workbookViewId="0">
      <pane ySplit="10" topLeftCell="A11" activePane="bottomLeft" state="frozen"/>
      <selection pane="bottomLeft" activeCell="D18" sqref="D18"/>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6" t="s">
        <v>124</v>
      </c>
      <c r="C1" s="156"/>
      <c r="D1" s="156"/>
      <c r="E1" s="156"/>
      <c r="F1" s="156"/>
      <c r="G1" s="156"/>
      <c r="H1" s="156"/>
    </row>
    <row r="2" spans="1:8" x14ac:dyDescent="0.25">
      <c r="B2" s="33" t="s">
        <v>4</v>
      </c>
      <c r="E2" s="16"/>
    </row>
    <row r="3" spans="1:8" x14ac:dyDescent="0.25">
      <c r="B3" s="79" t="s">
        <v>45</v>
      </c>
      <c r="E3" s="42"/>
    </row>
    <row r="4" spans="1:8" x14ac:dyDescent="0.25">
      <c r="B4" s="33" t="s">
        <v>0</v>
      </c>
      <c r="C4" s="2"/>
      <c r="D4" s="2"/>
      <c r="E4" s="39"/>
    </row>
    <row r="5" spans="1:8" x14ac:dyDescent="0.25">
      <c r="B5" s="80" t="s">
        <v>96</v>
      </c>
      <c r="C5" s="2"/>
      <c r="D5" s="2"/>
      <c r="E5" s="43"/>
    </row>
    <row r="6" spans="1:8" x14ac:dyDescent="0.25">
      <c r="B6" s="33" t="s">
        <v>15</v>
      </c>
      <c r="C6" s="2"/>
      <c r="D6" s="2"/>
      <c r="E6" s="10"/>
    </row>
    <row r="7" spans="1:8" x14ac:dyDescent="0.25">
      <c r="B7" s="80" t="s">
        <v>46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45" t="s">
        <v>49</v>
      </c>
      <c r="B1" s="145"/>
      <c r="C1" s="145"/>
      <c r="D1" s="145"/>
      <c r="E1" s="145"/>
      <c r="F1" s="145"/>
      <c r="G1" s="145"/>
      <c r="H1" s="145"/>
      <c r="I1" s="145"/>
      <c r="J1" s="145"/>
    </row>
    <row r="2" spans="1:10" x14ac:dyDescent="0.25">
      <c r="A2" s="153" t="s">
        <v>50</v>
      </c>
      <c r="B2" s="153"/>
      <c r="C2" s="153"/>
      <c r="D2" s="153"/>
      <c r="E2" s="153"/>
      <c r="F2" s="153"/>
      <c r="G2" s="153"/>
      <c r="H2" s="153"/>
      <c r="I2" s="153"/>
      <c r="J2" s="153"/>
    </row>
    <row r="3" spans="1:10" x14ac:dyDescent="0.25">
      <c r="A3" s="153"/>
      <c r="B3" s="153"/>
      <c r="C3" s="153"/>
      <c r="D3" s="153"/>
      <c r="E3" s="153"/>
      <c r="F3" s="153"/>
      <c r="G3" s="153"/>
      <c r="H3" s="153"/>
      <c r="I3" s="153"/>
      <c r="J3" s="153"/>
    </row>
    <row r="4" spans="1:10" ht="10.5" customHeight="1" x14ac:dyDescent="0.25">
      <c r="A4" s="157"/>
      <c r="B4" s="157"/>
      <c r="C4" s="157"/>
      <c r="D4" s="157"/>
      <c r="E4" s="157"/>
      <c r="F4" s="157"/>
      <c r="G4" s="157"/>
      <c r="H4" s="157"/>
      <c r="I4" s="157"/>
      <c r="J4" s="157"/>
    </row>
    <row r="5" spans="1:10" ht="242.25" customHeight="1" x14ac:dyDescent="0.25">
      <c r="A5" s="158" t="s">
        <v>122</v>
      </c>
      <c r="B5" s="134"/>
      <c r="C5" s="134"/>
      <c r="D5" s="134"/>
      <c r="E5" s="134"/>
      <c r="F5" s="134"/>
      <c r="G5" s="134"/>
      <c r="H5" s="134"/>
      <c r="I5" s="134"/>
      <c r="J5" s="134"/>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AB264"/>
  <sheetViews>
    <sheetView zoomScale="70" zoomScaleNormal="70" workbookViewId="0">
      <pane xSplit="1" ySplit="3" topLeftCell="B4" activePane="bottomRight" state="frozen"/>
      <selection pane="topRight" activeCell="B1" sqref="B1"/>
      <selection pane="bottomLeft" activeCell="A3" sqref="A3"/>
      <selection pane="bottomRight" activeCell="B163" sqref="B163"/>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66" t="s">
        <v>57</v>
      </c>
      <c r="C1" s="166"/>
      <c r="D1" s="166"/>
      <c r="E1" s="166"/>
      <c r="F1" s="166"/>
      <c r="G1" s="166"/>
      <c r="H1" s="166"/>
      <c r="I1" s="166"/>
    </row>
    <row r="2" spans="1:28" ht="33" customHeight="1" thickBot="1" x14ac:dyDescent="0.3">
      <c r="G2" s="163" t="s">
        <v>92</v>
      </c>
      <c r="H2" s="164"/>
      <c r="I2" s="165"/>
      <c r="K2" s="167" t="s">
        <v>58</v>
      </c>
      <c r="L2" s="167"/>
      <c r="M2" s="167"/>
      <c r="N2" s="167"/>
      <c r="O2" s="167"/>
      <c r="P2" s="167"/>
      <c r="Q2" s="167"/>
      <c r="R2" s="167"/>
      <c r="S2" s="167"/>
      <c r="T2" s="167"/>
      <c r="U2" s="167"/>
      <c r="V2" s="167"/>
      <c r="W2" s="167"/>
      <c r="X2" s="167"/>
      <c r="Y2" s="167"/>
      <c r="Z2" s="167"/>
      <c r="AA2" s="167"/>
      <c r="AB2" s="167"/>
    </row>
    <row r="3" spans="1:28" ht="48.75" customHeight="1" thickBot="1" x14ac:dyDescent="0.3">
      <c r="B3" s="51" t="s">
        <v>51</v>
      </c>
      <c r="C3" s="52" t="s">
        <v>52</v>
      </c>
      <c r="D3" s="52" t="s">
        <v>53</v>
      </c>
      <c r="E3" s="52" t="s">
        <v>54</v>
      </c>
      <c r="F3" s="53" t="s">
        <v>55</v>
      </c>
      <c r="G3" s="73" t="s">
        <v>56</v>
      </c>
      <c r="H3" s="74" t="s">
        <v>118</v>
      </c>
      <c r="I3" s="75" t="s">
        <v>60</v>
      </c>
      <c r="K3" s="167" t="s">
        <v>119</v>
      </c>
      <c r="L3" s="167"/>
      <c r="M3" s="167"/>
      <c r="N3" s="167"/>
      <c r="O3" s="167"/>
      <c r="P3" s="167"/>
      <c r="Q3" s="167"/>
      <c r="R3" s="167"/>
      <c r="S3" s="167"/>
      <c r="T3" s="167"/>
      <c r="U3" s="167"/>
      <c r="V3" s="167"/>
      <c r="W3" s="167"/>
      <c r="X3" s="167"/>
      <c r="Y3" s="167"/>
      <c r="Z3" s="167"/>
      <c r="AA3" s="167"/>
      <c r="AB3" s="167"/>
    </row>
    <row r="4" spans="1:28" ht="15.75" thickBot="1" x14ac:dyDescent="0.3">
      <c r="A4" s="42"/>
      <c r="B4" s="168" t="s">
        <v>44</v>
      </c>
      <c r="C4" s="161"/>
      <c r="D4" s="161"/>
      <c r="E4" s="161"/>
      <c r="F4" s="161"/>
      <c r="G4" s="161"/>
      <c r="H4" s="161"/>
      <c r="I4" s="162"/>
      <c r="K4" s="167"/>
      <c r="L4" s="167"/>
      <c r="M4" s="167"/>
      <c r="N4" s="167"/>
      <c r="O4" s="167"/>
      <c r="P4" s="167"/>
      <c r="Q4" s="167"/>
      <c r="R4" s="167"/>
      <c r="S4" s="167"/>
      <c r="T4" s="167"/>
      <c r="U4" s="167"/>
      <c r="V4" s="167"/>
      <c r="W4" s="167"/>
      <c r="X4" s="167"/>
      <c r="Y4" s="167"/>
      <c r="Z4" s="167"/>
      <c r="AA4" s="167"/>
      <c r="AB4" s="167"/>
    </row>
    <row r="5" spans="1:28" ht="30" x14ac:dyDescent="0.25">
      <c r="A5" s="44">
        <v>1</v>
      </c>
      <c r="B5" s="114" t="str">
        <f>'Response 2 - Need 1'!B11</f>
        <v xml:space="preserve">Meetings to determine regulations and logistics surrounding donation of excess food.  </v>
      </c>
      <c r="C5" s="115"/>
      <c r="D5" s="116"/>
      <c r="E5" s="115"/>
      <c r="F5" s="117"/>
      <c r="G5" s="118"/>
      <c r="H5" s="88"/>
      <c r="I5" s="88"/>
    </row>
    <row r="6" spans="1:28" ht="30" x14ac:dyDescent="0.25">
      <c r="A6" s="44">
        <v>2</v>
      </c>
      <c r="B6" s="114" t="str">
        <f>'Response 2 - Need 1'!B12</f>
        <v>Outreach and onboarding local grocery infastructure and farmers  to accept vouchers for the program</v>
      </c>
      <c r="C6" s="119"/>
      <c r="D6" s="120"/>
      <c r="E6" s="119">
        <v>400</v>
      </c>
      <c r="F6" s="120" t="s">
        <v>233</v>
      </c>
      <c r="G6" s="122" t="s">
        <v>245</v>
      </c>
      <c r="H6" s="93"/>
      <c r="I6" s="93"/>
    </row>
    <row r="7" spans="1:28" ht="30" x14ac:dyDescent="0.25">
      <c r="A7" s="44">
        <v>3</v>
      </c>
      <c r="B7" s="114" t="str">
        <f>'Response 2 - Need 1'!B13</f>
        <v>Attend farmers markets to provide education as well as vouchers for the community</v>
      </c>
      <c r="C7" s="119"/>
      <c r="D7" s="120"/>
      <c r="E7" s="119"/>
      <c r="F7" s="121"/>
      <c r="G7" s="122"/>
      <c r="H7" s="93"/>
      <c r="I7" s="93"/>
    </row>
    <row r="8" spans="1:28" ht="45" x14ac:dyDescent="0.25">
      <c r="A8" s="44">
        <v>4</v>
      </c>
      <c r="B8" s="114" t="str">
        <f>'Response 2 - Need 1'!B14</f>
        <v>Provide pop-up markets for local soup kitchens in order to have vouchers immediately 
 redeemed.</v>
      </c>
      <c r="C8" s="119"/>
      <c r="D8" s="120"/>
      <c r="E8" s="119"/>
      <c r="F8" s="121"/>
      <c r="G8" s="122"/>
      <c r="H8" s="93"/>
      <c r="I8" s="93"/>
    </row>
    <row r="9" spans="1:28" ht="30" x14ac:dyDescent="0.25">
      <c r="A9" s="44">
        <v>5</v>
      </c>
      <c r="B9" s="114" t="str">
        <f>'Response 2 - Need 1'!B15</f>
        <v>Distribute vouchers to local organizations and the community.</v>
      </c>
      <c r="C9" s="119"/>
      <c r="D9" s="120"/>
      <c r="E9" s="119">
        <v>1941</v>
      </c>
      <c r="F9" s="120" t="s">
        <v>234</v>
      </c>
      <c r="G9" s="122" t="s">
        <v>245</v>
      </c>
      <c r="H9" s="93"/>
      <c r="I9" s="93"/>
    </row>
    <row r="10" spans="1:28" ht="60" x14ac:dyDescent="0.25">
      <c r="A10" s="44">
        <v>6</v>
      </c>
      <c r="B10" s="114" t="str">
        <f>'Response 2 - Need 1'!B16</f>
        <v>Sessions held to teach participants healthy cooking techniques for their specific diagnosis.  Participants dine together on courses preprared and then are given food to take home to share with their families.</v>
      </c>
      <c r="C10" s="119"/>
      <c r="D10" s="120"/>
      <c r="E10" s="119">
        <v>4986</v>
      </c>
      <c r="F10" s="120" t="s">
        <v>231</v>
      </c>
      <c r="G10" s="122" t="s">
        <v>245</v>
      </c>
      <c r="H10" s="93"/>
      <c r="I10" s="93"/>
    </row>
    <row r="11" spans="1:28" ht="30" x14ac:dyDescent="0.25">
      <c r="A11" s="44">
        <v>7</v>
      </c>
      <c r="B11" s="114" t="str">
        <f>'Response 2 - Need 1'!B17</f>
        <v>Planning and implementation of a farm stand at Windham Hospital</v>
      </c>
      <c r="C11" s="119"/>
      <c r="D11" s="120"/>
      <c r="E11" s="119">
        <v>1414</v>
      </c>
      <c r="F11" s="120" t="s">
        <v>235</v>
      </c>
      <c r="G11" s="122" t="s">
        <v>245</v>
      </c>
      <c r="H11" s="93"/>
      <c r="I11" s="93"/>
    </row>
    <row r="12" spans="1:28" ht="90" x14ac:dyDescent="0.25">
      <c r="A12" s="44">
        <v>8</v>
      </c>
      <c r="B12" s="114" t="str">
        <f>'Response 2 - Need 1'!B18</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2" s="119">
        <v>41416</v>
      </c>
      <c r="D12" s="120" t="s">
        <v>257</v>
      </c>
      <c r="E12" s="119"/>
      <c r="F12" s="120"/>
      <c r="G12" s="122" t="s">
        <v>141</v>
      </c>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114</v>
      </c>
      <c r="C55" s="67">
        <f>SUM(C5:C54)</f>
        <v>41416</v>
      </c>
      <c r="D55" s="57"/>
      <c r="E55" s="67">
        <f>SUM(E5:E54)</f>
        <v>8741</v>
      </c>
      <c r="F55" s="58"/>
      <c r="G55" s="59"/>
      <c r="H55" s="59"/>
      <c r="I55" s="60"/>
    </row>
    <row r="56" spans="1:9" ht="15.75" thickBot="1" x14ac:dyDescent="0.3">
      <c r="B56" s="159" t="s">
        <v>47</v>
      </c>
      <c r="C56" s="160"/>
      <c r="D56" s="160"/>
      <c r="E56" s="160"/>
      <c r="F56" s="160"/>
      <c r="G56" s="161"/>
      <c r="H56" s="161"/>
      <c r="I56" s="162"/>
    </row>
    <row r="57" spans="1:9" ht="30" x14ac:dyDescent="0.25">
      <c r="A57" s="44">
        <v>1</v>
      </c>
      <c r="B57" s="114" t="str">
        <f>'Response 2 - Need 2'!B11</f>
        <v xml:space="preserve">Recruiting and training HHC hospital staff to be interpreters.  </v>
      </c>
      <c r="C57" s="115"/>
      <c r="D57" s="116"/>
      <c r="E57" s="115"/>
      <c r="F57" s="117"/>
      <c r="G57" s="123"/>
      <c r="H57" s="98"/>
      <c r="I57" s="98"/>
    </row>
    <row r="58" spans="1:9" ht="30" x14ac:dyDescent="0.25">
      <c r="A58" s="44">
        <v>2</v>
      </c>
      <c r="B58" s="114" t="str">
        <f>'Response 2 - Need 2'!B12</f>
        <v>Gather current HHC system resources surrounding translation services.</v>
      </c>
      <c r="C58" s="115"/>
      <c r="D58" s="120"/>
      <c r="E58" s="119"/>
      <c r="F58" s="121"/>
      <c r="G58" s="122"/>
      <c r="H58" s="93"/>
      <c r="I58" s="93"/>
    </row>
    <row r="59" spans="1:9" ht="30" x14ac:dyDescent="0.25">
      <c r="A59" s="44">
        <v>3</v>
      </c>
      <c r="B59" s="114" t="str">
        <f>'Response 2 - Need 2'!B13</f>
        <v>Recruit HHC staff to be part of a committee to complete this objective, responsibilities will include</v>
      </c>
      <c r="C59" s="115"/>
      <c r="D59" s="120"/>
      <c r="E59" s="119"/>
      <c r="F59" s="121"/>
      <c r="G59" s="122"/>
      <c r="H59" s="93"/>
      <c r="I59" s="93"/>
    </row>
    <row r="60" spans="1:9" ht="30" x14ac:dyDescent="0.25">
      <c r="A60" s="44">
        <v>4</v>
      </c>
      <c r="B60" s="114" t="str">
        <f>'Response 2 - Need 2'!B14</f>
        <v>Promote current HHC system resources for staff interested in becoming interpreters.</v>
      </c>
      <c r="C60" s="115"/>
      <c r="D60" s="120"/>
      <c r="E60" s="119"/>
      <c r="F60" s="121"/>
      <c r="G60" s="122"/>
      <c r="H60" s="93"/>
      <c r="I60" s="93"/>
    </row>
    <row r="61" spans="1:9" ht="45" x14ac:dyDescent="0.25">
      <c r="A61" s="44">
        <v>5</v>
      </c>
      <c r="B61" s="114" t="str">
        <f>'Response 2 - Need 2'!B15</f>
        <v>Planning for training time, how to fill current hospital job roles when individuals are spending time interpreting.</v>
      </c>
      <c r="C61" s="115"/>
      <c r="D61" s="120"/>
      <c r="E61" s="119"/>
      <c r="F61" s="121"/>
      <c r="G61" s="122"/>
      <c r="H61" s="93"/>
      <c r="I61" s="93"/>
    </row>
    <row r="62" spans="1:9" ht="45" x14ac:dyDescent="0.25">
      <c r="A62" s="44">
        <v>6</v>
      </c>
      <c r="B62" s="114" t="str">
        <f>'Response 2 - Need 2'!B16</f>
        <v>Collaborate with all partners from the local health collaborative in order to create buy in for the mobile strategy.</v>
      </c>
      <c r="C62" s="115"/>
      <c r="D62" s="120"/>
      <c r="E62" s="119"/>
      <c r="F62" s="121"/>
      <c r="G62" s="122"/>
      <c r="H62" s="93"/>
      <c r="I62" s="93"/>
    </row>
    <row r="63" spans="1:9" ht="45" x14ac:dyDescent="0.25">
      <c r="A63" s="44">
        <v>7</v>
      </c>
      <c r="B63" s="114" t="str">
        <f>'Response 2 - Need 2'!B17</f>
        <v>Develop organizational systems for information dissemination, digital sign ups, fliers, communications, and data collection</v>
      </c>
      <c r="C63" s="115"/>
      <c r="D63" s="120"/>
      <c r="E63" s="119"/>
      <c r="F63" s="121"/>
      <c r="G63" s="122"/>
      <c r="H63" s="93"/>
      <c r="I63" s="93"/>
    </row>
    <row r="64" spans="1:9" ht="30" x14ac:dyDescent="0.25">
      <c r="A64" s="44">
        <v>8</v>
      </c>
      <c r="B64" s="114" t="str">
        <f>'Response 2 - Need 2'!B18</f>
        <v>Frequent meetings with Health Collaborative as well as HHC system partners and community agencies</v>
      </c>
      <c r="C64" s="115"/>
      <c r="D64" s="120"/>
      <c r="E64" s="119"/>
      <c r="F64" s="121"/>
      <c r="G64" s="122"/>
      <c r="H64" s="93"/>
      <c r="I64" s="93"/>
    </row>
    <row r="65" spans="1:9" ht="30" x14ac:dyDescent="0.25">
      <c r="A65" s="44">
        <v>9</v>
      </c>
      <c r="B65" s="114" t="str">
        <f>'Response 2 - Need 2'!B19</f>
        <v xml:space="preserve">Monthly coordinaton of sites, fliers/communications and data gathering/sharing.  </v>
      </c>
      <c r="C65" s="115"/>
      <c r="D65" s="120"/>
      <c r="E65" s="119"/>
      <c r="F65" s="121"/>
      <c r="G65" s="122"/>
      <c r="H65" s="93"/>
      <c r="I65" s="93"/>
    </row>
    <row r="66" spans="1:9" ht="75" x14ac:dyDescent="0.25">
      <c r="A66" s="44">
        <v>10</v>
      </c>
      <c r="B66" s="114" t="str">
        <f>'Response 2 - Need 2'!B20</f>
        <v xml:space="preserve">Provide at least 4 free or low cost health clinics a month to individuals in the community in conjunction with community partners from the Eastern CT Health Collaborative to provide wrap around services for individuals in need.      </v>
      </c>
      <c r="C66" s="115"/>
      <c r="D66" s="120"/>
      <c r="E66" s="119"/>
      <c r="F66" s="121"/>
      <c r="G66" s="122"/>
      <c r="H66" s="93"/>
      <c r="I66" s="93"/>
    </row>
    <row r="67" spans="1:9" ht="45" x14ac:dyDescent="0.25">
      <c r="A67" s="44">
        <v>11</v>
      </c>
      <c r="B67" s="114" t="str">
        <f>'Response 2 - Need 2'!B21</f>
        <v xml:space="preserve">Redesign current Communtiy care team to include more communty agencies and represent more underserved populations.  </v>
      </c>
      <c r="C67" s="115"/>
      <c r="D67" s="120"/>
      <c r="E67" s="119"/>
      <c r="F67" s="121"/>
      <c r="G67" s="122"/>
      <c r="H67" s="93"/>
      <c r="I67" s="93"/>
    </row>
    <row r="68" spans="1:9" ht="30" x14ac:dyDescent="0.25">
      <c r="A68" s="44">
        <v>12</v>
      </c>
      <c r="B68" s="114" t="str">
        <f>'Response 2 - Need 2'!B22</f>
        <v xml:space="preserve">Chair Monthly meetings, coordiante ROI, Mous and follow up for clients.  </v>
      </c>
      <c r="C68" s="115"/>
      <c r="D68" s="120"/>
      <c r="E68" s="119"/>
      <c r="F68" s="121"/>
      <c r="G68" s="122"/>
      <c r="H68" s="93"/>
      <c r="I68" s="93"/>
    </row>
    <row r="69" spans="1:9" ht="75" x14ac:dyDescent="0.25">
      <c r="A69" s="44">
        <v>13</v>
      </c>
      <c r="B69" s="114" t="str">
        <f>'Response 2 - Need 2'!B23</f>
        <v xml:space="preserve">Windham Hospital will organize, facilitate and host a monthly meeting between and Hartford HealthCare and local FQHCs to explore health care access, new services/ programs, and barriers/opportunities for partnership and care coordination.  </v>
      </c>
      <c r="C69" s="115"/>
      <c r="D69" s="120"/>
      <c r="E69" s="119"/>
      <c r="F69" s="121"/>
      <c r="G69" s="122"/>
      <c r="H69" s="93"/>
      <c r="I69" s="93"/>
    </row>
    <row r="70" spans="1:9" ht="30" x14ac:dyDescent="0.25">
      <c r="A70" s="44">
        <v>14</v>
      </c>
      <c r="B70" s="114" t="str">
        <f>'Response 2 - Need 2'!B24</f>
        <v>Coordinate and run a home visiting program to connect new moms to communty resources</v>
      </c>
      <c r="C70" s="119"/>
      <c r="D70" s="120"/>
      <c r="E70" s="119">
        <v>14266</v>
      </c>
      <c r="F70" s="120" t="s">
        <v>236</v>
      </c>
      <c r="G70" s="122" t="s">
        <v>245</v>
      </c>
      <c r="H70" s="93"/>
      <c r="I70" s="93"/>
    </row>
    <row r="71" spans="1:9" ht="45" x14ac:dyDescent="0.25">
      <c r="A71" s="44">
        <v>15</v>
      </c>
      <c r="B71" s="114" t="str">
        <f>'Response 2 - Need 2'!B25</f>
        <v>Windham Hospital runs 3 school based centers.  A nursing office and wellness center at the high school and a wellness center at the middle School</v>
      </c>
      <c r="C71" s="119"/>
      <c r="D71" s="120"/>
      <c r="E71" s="119">
        <v>484119</v>
      </c>
      <c r="F71" s="120" t="s">
        <v>237</v>
      </c>
      <c r="G71" s="122" t="s">
        <v>247</v>
      </c>
      <c r="H71" s="93"/>
      <c r="I71" s="93"/>
    </row>
    <row r="72" spans="1:9" ht="45" x14ac:dyDescent="0.25">
      <c r="A72" s="44">
        <v>16</v>
      </c>
      <c r="B72" s="114" t="str">
        <f>'Response 2 - Need 2'!B26</f>
        <v xml:space="preserve">Develop and implement diaper distribution models that leverage existing local community assets and partnerships. </v>
      </c>
      <c r="C72" s="119"/>
      <c r="D72" s="120"/>
      <c r="E72" s="119">
        <v>2420</v>
      </c>
      <c r="F72" s="120" t="s">
        <v>236</v>
      </c>
      <c r="G72" s="122" t="s">
        <v>245</v>
      </c>
      <c r="H72" s="93"/>
      <c r="I72" s="93"/>
    </row>
    <row r="73" spans="1:9" ht="90" x14ac:dyDescent="0.25">
      <c r="A73" s="44">
        <v>17</v>
      </c>
      <c r="B73" s="114" t="str">
        <f>'Response 2 - Need 2'!B27</f>
        <v xml:space="preserve">In order to continue to promote careers in the health care sector and to address the pipeline issue that many students from diverse and underserved backgrounds face when it comes to education and training we will conduct a series health care career events and opportunities within local high schools.  </v>
      </c>
      <c r="C73" s="119"/>
      <c r="D73" s="120"/>
      <c r="E73" s="119">
        <v>4894</v>
      </c>
      <c r="F73" s="120" t="s">
        <v>236</v>
      </c>
      <c r="G73" s="122" t="s">
        <v>246</v>
      </c>
      <c r="H73" s="93"/>
      <c r="I73" s="93"/>
    </row>
    <row r="74" spans="1:9" ht="60" x14ac:dyDescent="0.25">
      <c r="A74" s="44">
        <v>18</v>
      </c>
      <c r="B74" s="114" t="str">
        <f>'Response 2 - Need 2'!B28</f>
        <v>Free transportation assistance provided to equity population and qualifying patients. Services allow for expanded access to care for population with low socio-economic standing to prevent forgone care.</v>
      </c>
      <c r="C74" s="119"/>
      <c r="D74" s="120"/>
      <c r="E74" s="119">
        <v>69147</v>
      </c>
      <c r="F74" s="120" t="s">
        <v>238</v>
      </c>
      <c r="G74" s="122" t="s">
        <v>245</v>
      </c>
      <c r="H74" s="93"/>
      <c r="I74" s="93"/>
    </row>
    <row r="75" spans="1:9" ht="90" x14ac:dyDescent="0.25">
      <c r="A75" s="44">
        <v>19</v>
      </c>
      <c r="B75" s="114" t="str">
        <f>'Response 2 - Need 2'!B29</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75" s="119">
        <v>41416</v>
      </c>
      <c r="D75" s="120" t="s">
        <v>257</v>
      </c>
      <c r="E75" s="119"/>
      <c r="F75" s="120"/>
      <c r="G75" s="122" t="s">
        <v>141</v>
      </c>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115</v>
      </c>
      <c r="C107" s="67">
        <f>SUM(C57:C106)</f>
        <v>41416</v>
      </c>
      <c r="D107" s="57"/>
      <c r="E107" s="67">
        <f>SUM(E57:E106)</f>
        <v>574846</v>
      </c>
      <c r="F107" s="58"/>
      <c r="G107" s="59"/>
      <c r="H107" s="60"/>
      <c r="I107" s="61"/>
    </row>
    <row r="108" spans="1:9" ht="15.75" thickBot="1" x14ac:dyDescent="0.3">
      <c r="B108" s="159" t="s">
        <v>48</v>
      </c>
      <c r="C108" s="160"/>
      <c r="D108" s="160"/>
      <c r="E108" s="160"/>
      <c r="F108" s="160"/>
      <c r="G108" s="161"/>
      <c r="H108" s="161"/>
      <c r="I108" s="162"/>
    </row>
    <row r="109" spans="1:9" ht="30" x14ac:dyDescent="0.25">
      <c r="A109" s="44">
        <v>1</v>
      </c>
      <c r="B109" s="114" t="str">
        <f>'Response 2 - Need 3'!B11</f>
        <v>Host, coordinate and carry out events to provide screenings to the community (A1C and Blood Pressure)</v>
      </c>
      <c r="C109" s="115"/>
      <c r="D109" s="116"/>
      <c r="E109" s="115">
        <v>1926</v>
      </c>
      <c r="F109" s="116" t="s">
        <v>239</v>
      </c>
      <c r="G109" s="122" t="s">
        <v>245</v>
      </c>
      <c r="H109" s="88"/>
      <c r="I109" s="88"/>
    </row>
    <row r="110" spans="1:9" ht="30" x14ac:dyDescent="0.25">
      <c r="A110" s="44">
        <v>2</v>
      </c>
      <c r="B110" s="114" t="str">
        <f>'Response 2 - Need 3'!B12</f>
        <v>Host meetings with multiple departments and institutes in HHC in order to enlist volunteers</v>
      </c>
      <c r="C110" s="119"/>
      <c r="D110" s="120"/>
      <c r="E110" s="119"/>
      <c r="F110" s="121"/>
      <c r="G110" s="122"/>
      <c r="H110" s="93"/>
      <c r="I110" s="93"/>
    </row>
    <row r="111" spans="1:9" ht="75" x14ac:dyDescent="0.25">
      <c r="A111" s="44">
        <v>3</v>
      </c>
      <c r="B111" s="114" t="str">
        <f>'Response 2 - Need 3'!B13</f>
        <v>Hospital- Based Preventive Medicine Team – 
Identify at-risk patients and enroll in Preventive Medicine registry
Personal interview and in-depth clinical and psychosocial assessment</v>
      </c>
      <c r="C111" s="119"/>
      <c r="D111" s="120"/>
      <c r="E111" s="119"/>
      <c r="F111" s="121"/>
      <c r="G111" s="122"/>
      <c r="H111" s="93"/>
      <c r="I111" s="93"/>
    </row>
    <row r="112" spans="1:9" ht="30" x14ac:dyDescent="0.25">
      <c r="A112" s="44">
        <v>4</v>
      </c>
      <c r="B112" s="114" t="str">
        <f>'Response 2 - Need 3'!B14</f>
        <v xml:space="preserve">To ensure a sustained and secure blood supply for all Americans. </v>
      </c>
      <c r="C112" s="119"/>
      <c r="D112" s="120"/>
      <c r="E112" s="119">
        <v>1335</v>
      </c>
      <c r="F112" s="120" t="s">
        <v>233</v>
      </c>
      <c r="G112" s="122" t="s">
        <v>245</v>
      </c>
      <c r="H112" s="93"/>
      <c r="I112" s="93"/>
    </row>
    <row r="113" spans="1:9" ht="30" x14ac:dyDescent="0.25">
      <c r="A113" s="44">
        <v>5</v>
      </c>
      <c r="B113" s="114" t="str">
        <f>'Response 2 - Need 3'!B15</f>
        <v>Offer culturally relevant education from clincal staff to the public to reduce the burden of chronic disease</v>
      </c>
      <c r="C113" s="119"/>
      <c r="D113" s="120"/>
      <c r="E113" s="119">
        <v>3475</v>
      </c>
      <c r="F113" s="120" t="s">
        <v>233</v>
      </c>
      <c r="G113" s="122" t="s">
        <v>245</v>
      </c>
      <c r="H113" s="93"/>
      <c r="I113" s="93"/>
    </row>
    <row r="114" spans="1:9" ht="45" x14ac:dyDescent="0.25">
      <c r="A114" s="44">
        <v>6</v>
      </c>
      <c r="B114" s="114" t="str">
        <f>'Response 2 - Need 3'!B16</f>
        <v>Reflexology is used to decrease pain and anxiety, reduce systems associated with cancer and treatment, and promote healing.</v>
      </c>
      <c r="C114" s="119"/>
      <c r="D114" s="120"/>
      <c r="E114" s="119">
        <v>61972</v>
      </c>
      <c r="F114" s="120" t="s">
        <v>241</v>
      </c>
      <c r="G114" s="122" t="s">
        <v>245</v>
      </c>
      <c r="H114" s="93"/>
      <c r="I114" s="93"/>
    </row>
    <row r="115" spans="1:9" ht="60" x14ac:dyDescent="0.25">
      <c r="A115" s="44">
        <v>7</v>
      </c>
      <c r="B115" s="114" t="str">
        <f>'Response 2 - Need 3'!B17</f>
        <v>Y4C methodology is a unique evidence-based approach to teaching yoga that address specific physical conditions, invites curiosity and gives emotional support to those touched by cancer.</v>
      </c>
      <c r="C115" s="119"/>
      <c r="D115" s="120"/>
      <c r="E115" s="119">
        <v>9231</v>
      </c>
      <c r="F115" s="120" t="s">
        <v>241</v>
      </c>
      <c r="G115" s="122" t="s">
        <v>245</v>
      </c>
      <c r="H115" s="93"/>
      <c r="I115" s="93"/>
    </row>
    <row r="116" spans="1:9" ht="90" x14ac:dyDescent="0.25">
      <c r="A116" s="44">
        <v>8</v>
      </c>
      <c r="B116" s="114" t="str">
        <f>'Response 2 - Need 3'!B18</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16" s="119">
        <v>41416</v>
      </c>
      <c r="D116" s="120" t="s">
        <v>257</v>
      </c>
      <c r="E116" s="119"/>
      <c r="F116" s="120"/>
      <c r="G116" s="122" t="s">
        <v>141</v>
      </c>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116</v>
      </c>
      <c r="C159" s="68">
        <f>SUM(C109:C158)</f>
        <v>41416</v>
      </c>
      <c r="D159" s="62"/>
      <c r="E159" s="68">
        <f>SUM(E109:E158)</f>
        <v>77939</v>
      </c>
      <c r="F159" s="63"/>
      <c r="G159" s="64"/>
      <c r="H159" s="65"/>
      <c r="I159" s="66"/>
    </row>
    <row r="160" spans="1:9" ht="15.75" thickBot="1" x14ac:dyDescent="0.3">
      <c r="B160" s="159" t="s">
        <v>123</v>
      </c>
      <c r="C160" s="160"/>
      <c r="D160" s="160"/>
      <c r="E160" s="160"/>
      <c r="F160" s="160"/>
      <c r="G160" s="161"/>
      <c r="H160" s="161"/>
      <c r="I160" s="162"/>
    </row>
    <row r="161" spans="1:9" ht="60" x14ac:dyDescent="0.25">
      <c r="A161" s="44">
        <v>1</v>
      </c>
      <c r="B161" s="114" t="str">
        <f>'Response 2 - Need 4'!B11</f>
        <v>Enlist Natchaug Hospital and Windham Hospital behavioral health departments to provide qualified staff to volunteer at Neighborhood Health (mobile health Hub) events</v>
      </c>
      <c r="C161" s="115"/>
      <c r="D161" s="116"/>
      <c r="E161" s="115"/>
      <c r="F161" s="117"/>
      <c r="G161" s="118"/>
      <c r="H161" s="88"/>
      <c r="I161" s="88"/>
    </row>
    <row r="162" spans="1:9" ht="75" x14ac:dyDescent="0.25">
      <c r="A162" s="44">
        <v>2</v>
      </c>
      <c r="B162" s="114" t="str">
        <f>'Response 2 - Need 4'!B12</f>
        <v xml:space="preserve">
Collaborate with Natchaug Hospital to provide local mental health community agencies looking to offer support groups for the community at Windham Hospital and other Backus hospital sites.   </v>
      </c>
      <c r="C162" s="119"/>
      <c r="D162" s="120"/>
      <c r="E162" s="119"/>
      <c r="F162" s="121"/>
      <c r="G162" s="122"/>
      <c r="H162" s="93"/>
      <c r="I162" s="93"/>
    </row>
    <row r="163" spans="1:9" x14ac:dyDescent="0.25">
      <c r="A163" s="44">
        <v>3</v>
      </c>
      <c r="B163" s="125">
        <f>'Response 2 - Need 4'!B13</f>
        <v>0</v>
      </c>
      <c r="C163" s="119"/>
      <c r="D163" s="120"/>
      <c r="E163" s="119"/>
      <c r="F163" s="120"/>
      <c r="G163" s="122"/>
      <c r="H163" s="93"/>
      <c r="I163" s="93"/>
    </row>
    <row r="164" spans="1:9" x14ac:dyDescent="0.25">
      <c r="A164" s="44">
        <v>4</v>
      </c>
      <c r="B164" s="26">
        <f>'Response 2 - Need 4'!B14</f>
        <v>0</v>
      </c>
      <c r="C164" s="89"/>
      <c r="D164" s="90"/>
      <c r="E164" s="89"/>
      <c r="F164" s="91"/>
      <c r="G164" s="92"/>
      <c r="H164" s="93"/>
      <c r="I164" s="93"/>
    </row>
    <row r="165" spans="1:9" x14ac:dyDescent="0.25">
      <c r="A165" s="44">
        <v>5</v>
      </c>
      <c r="B165" s="26">
        <f>'Response 2 - Need 4'!B15</f>
        <v>0</v>
      </c>
      <c r="C165" s="89"/>
      <c r="D165" s="90"/>
      <c r="E165" s="89"/>
      <c r="F165" s="91"/>
      <c r="G165" s="92"/>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2"/>
      <c r="H206" s="93"/>
      <c r="I206" s="93"/>
    </row>
    <row r="207" spans="1:9" x14ac:dyDescent="0.25">
      <c r="A207" s="44">
        <v>47</v>
      </c>
      <c r="B207" s="26">
        <f>'Response 2 - Need 4'!B57</f>
        <v>0</v>
      </c>
      <c r="C207" s="89"/>
      <c r="D207" s="90"/>
      <c r="E207" s="89"/>
      <c r="F207" s="91"/>
      <c r="G207" s="92"/>
      <c r="H207" s="93"/>
      <c r="I207" s="93"/>
    </row>
    <row r="208" spans="1:9" x14ac:dyDescent="0.25">
      <c r="A208" s="44">
        <v>48</v>
      </c>
      <c r="B208" s="26">
        <f>'Response 2 - Need 4'!B58</f>
        <v>0</v>
      </c>
      <c r="C208" s="89"/>
      <c r="D208" s="90"/>
      <c r="E208" s="89"/>
      <c r="F208" s="91"/>
      <c r="G208" s="92"/>
      <c r="H208" s="93"/>
      <c r="I208" s="93"/>
    </row>
    <row r="209" spans="1:9" x14ac:dyDescent="0.25">
      <c r="A209" s="44">
        <v>49</v>
      </c>
      <c r="B209" s="26">
        <f>'Response 2 - Need 4'!B59</f>
        <v>0</v>
      </c>
      <c r="C209" s="89"/>
      <c r="D209" s="90"/>
      <c r="E209" s="89"/>
      <c r="F209" s="91"/>
      <c r="G209" s="92"/>
      <c r="H209" s="93"/>
      <c r="I209" s="93"/>
    </row>
    <row r="210" spans="1:9" x14ac:dyDescent="0.25">
      <c r="A210" s="44">
        <v>50</v>
      </c>
      <c r="B210" s="26">
        <f>'Response 2 - Need 4'!B60</f>
        <v>0</v>
      </c>
      <c r="C210" s="89"/>
      <c r="D210" s="90"/>
      <c r="E210" s="89"/>
      <c r="F210" s="91"/>
      <c r="G210" s="101"/>
      <c r="H210" s="100"/>
      <c r="I210" s="100"/>
    </row>
    <row r="211" spans="1:9" ht="15.75" thickBot="1" x14ac:dyDescent="0.3">
      <c r="B211" s="69" t="s">
        <v>126</v>
      </c>
      <c r="C211" s="68">
        <f>SUM(C161:C210)</f>
        <v>0</v>
      </c>
      <c r="D211" s="62"/>
      <c r="E211" s="68">
        <f>SUM(E161:E210)</f>
        <v>0</v>
      </c>
      <c r="F211" s="63"/>
      <c r="G211" s="64"/>
      <c r="H211" s="65"/>
      <c r="I211" s="66"/>
    </row>
    <row r="212" spans="1:9" ht="15.75" thickBot="1" x14ac:dyDescent="0.3">
      <c r="B212" s="159" t="s">
        <v>124</v>
      </c>
      <c r="C212" s="160"/>
      <c r="D212" s="160"/>
      <c r="E212" s="160"/>
      <c r="F212" s="160"/>
      <c r="G212" s="161"/>
      <c r="H212" s="161"/>
      <c r="I212" s="162"/>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2"/>
      <c r="H258" s="93"/>
      <c r="I258" s="93"/>
    </row>
    <row r="259" spans="1:9" x14ac:dyDescent="0.25">
      <c r="A259" s="44">
        <v>47</v>
      </c>
      <c r="B259" s="26">
        <f>'Response 2 - Need 5'!B57</f>
        <v>0</v>
      </c>
      <c r="C259" s="89"/>
      <c r="D259" s="90"/>
      <c r="E259" s="89"/>
      <c r="F259" s="91"/>
      <c r="G259" s="92"/>
      <c r="H259" s="93"/>
      <c r="I259" s="93"/>
    </row>
    <row r="260" spans="1:9" x14ac:dyDescent="0.25">
      <c r="A260" s="44">
        <v>48</v>
      </c>
      <c r="B260" s="26">
        <f>'Response 2 - Need 5'!B58</f>
        <v>0</v>
      </c>
      <c r="C260" s="89"/>
      <c r="D260" s="90"/>
      <c r="E260" s="89"/>
      <c r="F260" s="91"/>
      <c r="G260" s="92"/>
      <c r="H260" s="93"/>
      <c r="I260" s="93"/>
    </row>
    <row r="261" spans="1:9" x14ac:dyDescent="0.25">
      <c r="A261" s="44">
        <v>49</v>
      </c>
      <c r="B261" s="26">
        <f>'Response 2 - Need 5'!B59</f>
        <v>0</v>
      </c>
      <c r="C261" s="89"/>
      <c r="D261" s="90"/>
      <c r="E261" s="89"/>
      <c r="F261" s="91"/>
      <c r="G261" s="92"/>
      <c r="H261" s="93"/>
      <c r="I261" s="93"/>
    </row>
    <row r="262" spans="1:9" x14ac:dyDescent="0.25">
      <c r="A262" s="44">
        <v>50</v>
      </c>
      <c r="B262" s="26">
        <f>'Response 2 - Need 5'!B60</f>
        <v>0</v>
      </c>
      <c r="C262" s="89"/>
      <c r="D262" s="90"/>
      <c r="E262" s="89"/>
      <c r="F262" s="91"/>
      <c r="G262" s="101"/>
      <c r="H262" s="100"/>
      <c r="I262" s="100"/>
    </row>
    <row r="263" spans="1:9" ht="15.75" thickBot="1" x14ac:dyDescent="0.3">
      <c r="B263" s="69" t="s">
        <v>125</v>
      </c>
      <c r="C263" s="68">
        <f>SUM(C213:C262)</f>
        <v>0</v>
      </c>
      <c r="D263" s="62"/>
      <c r="E263" s="68">
        <f>SUM(E213:E262)</f>
        <v>0</v>
      </c>
      <c r="F263" s="63"/>
      <c r="G263" s="64"/>
      <c r="H263" s="65"/>
      <c r="I263" s="66"/>
    </row>
    <row r="264" spans="1:9" x14ac:dyDescent="0.25">
      <c r="B264" s="35" t="s">
        <v>117</v>
      </c>
      <c r="C264" s="72">
        <f>C159+C107+C55+C211+C263</f>
        <v>124248</v>
      </c>
      <c r="D264" s="33"/>
      <c r="E264" s="72">
        <f>E159+E107+E55+E211+E263</f>
        <v>661526</v>
      </c>
      <c r="F264" s="70"/>
      <c r="G264" s="71"/>
      <c r="H264" s="71"/>
      <c r="I264" s="71"/>
    </row>
  </sheetData>
  <sheetProtection algorithmName="SHA-512" hashValue="8Ld4rX7Q9u4iY4dWou1luMqGaMB5jVdSRbbKWF2ltKdBlPvNr2c66+O0I1ciu5IwNzVBKKe1v8PDzel45h0KfA==" saltValue="o5hbSaqr9i5jwmT09mist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J18"/>
  <sheetViews>
    <sheetView tabSelected="1" workbookViewId="0">
      <selection sqref="A1:J1"/>
    </sheetView>
  </sheetViews>
  <sheetFormatPr defaultColWidth="9.140625" defaultRowHeight="15" x14ac:dyDescent="0.25"/>
  <cols>
    <col min="1" max="16384" width="9.140625" style="1"/>
  </cols>
  <sheetData>
    <row r="1" spans="1:10" ht="19.5" thickBot="1" x14ac:dyDescent="0.3">
      <c r="A1" s="145" t="s">
        <v>72</v>
      </c>
      <c r="B1" s="145"/>
      <c r="C1" s="145"/>
      <c r="D1" s="145"/>
      <c r="E1" s="145"/>
      <c r="F1" s="145"/>
      <c r="G1" s="145"/>
      <c r="H1" s="145"/>
      <c r="I1" s="145"/>
      <c r="J1" s="145"/>
    </row>
    <row r="2" spans="1:10" ht="108.75" customHeight="1" x14ac:dyDescent="0.25">
      <c r="A2" s="170" t="s">
        <v>73</v>
      </c>
      <c r="B2" s="170"/>
      <c r="C2" s="170"/>
      <c r="D2" s="170"/>
      <c r="E2" s="170"/>
      <c r="F2" s="170"/>
      <c r="G2" s="170"/>
      <c r="H2" s="170"/>
      <c r="I2" s="170"/>
      <c r="J2" s="170"/>
    </row>
    <row r="4" spans="1:10" ht="74.25" customHeight="1" x14ac:dyDescent="0.25">
      <c r="A4" s="153" t="s">
        <v>74</v>
      </c>
      <c r="B4" s="153"/>
      <c r="C4" s="153"/>
      <c r="D4" s="153"/>
      <c r="E4" s="153"/>
      <c r="F4" s="153"/>
      <c r="G4" s="153"/>
      <c r="H4" s="153"/>
      <c r="I4" s="153"/>
      <c r="J4" s="153"/>
    </row>
    <row r="5" spans="1:10" x14ac:dyDescent="0.25">
      <c r="A5" s="39"/>
      <c r="B5" s="39"/>
      <c r="C5" s="39"/>
      <c r="D5" s="39"/>
      <c r="E5" s="39"/>
      <c r="F5" s="39"/>
      <c r="G5" s="39"/>
      <c r="H5" s="39"/>
      <c r="I5" s="39"/>
      <c r="J5" s="39"/>
    </row>
    <row r="6" spans="1:10" ht="43.5" customHeight="1" x14ac:dyDescent="0.25">
      <c r="A6" s="153" t="s">
        <v>75</v>
      </c>
      <c r="B6" s="153"/>
      <c r="C6" s="153"/>
      <c r="D6" s="153"/>
      <c r="E6" s="153"/>
      <c r="F6" s="153"/>
      <c r="G6" s="153"/>
      <c r="H6" s="153"/>
      <c r="I6" s="153"/>
      <c r="J6" s="153"/>
    </row>
    <row r="7" spans="1:10" x14ac:dyDescent="0.25">
      <c r="A7" s="39"/>
      <c r="B7" s="39"/>
      <c r="C7" s="39"/>
      <c r="D7" s="39"/>
      <c r="E7" s="39"/>
      <c r="F7" s="39"/>
      <c r="G7" s="39"/>
      <c r="H7" s="39"/>
      <c r="I7" s="39"/>
      <c r="J7" s="39"/>
    </row>
    <row r="8" spans="1:10" x14ac:dyDescent="0.25">
      <c r="A8" s="153" t="s">
        <v>76</v>
      </c>
      <c r="B8" s="153"/>
      <c r="C8" s="153"/>
      <c r="D8" s="153"/>
      <c r="E8" s="153"/>
      <c r="F8" s="153"/>
      <c r="G8" s="153"/>
      <c r="H8" s="153"/>
      <c r="I8" s="153"/>
      <c r="J8" s="153"/>
    </row>
    <row r="9" spans="1:10" x14ac:dyDescent="0.25">
      <c r="A9" s="39"/>
      <c r="B9" s="39"/>
      <c r="C9" s="39"/>
      <c r="D9" s="39"/>
      <c r="E9" s="39"/>
      <c r="F9" s="39"/>
      <c r="G9" s="39"/>
      <c r="H9" s="39"/>
      <c r="I9" s="39"/>
      <c r="J9" s="39"/>
    </row>
    <row r="10" spans="1:10" ht="90.75" customHeight="1" x14ac:dyDescent="0.25">
      <c r="A10" s="153" t="s">
        <v>77</v>
      </c>
      <c r="B10" s="153"/>
      <c r="C10" s="153"/>
      <c r="D10" s="153"/>
      <c r="E10" s="153"/>
      <c r="F10" s="153"/>
      <c r="G10" s="153"/>
      <c r="H10" s="153"/>
      <c r="I10" s="153"/>
      <c r="J10" s="153"/>
    </row>
    <row r="11" spans="1:10" x14ac:dyDescent="0.25">
      <c r="A11" s="39"/>
      <c r="B11" s="39"/>
      <c r="C11" s="39"/>
      <c r="D11" s="39"/>
      <c r="E11" s="39"/>
      <c r="F11" s="39"/>
      <c r="G11" s="39"/>
      <c r="H11" s="39"/>
      <c r="I11" s="39"/>
      <c r="J11" s="39"/>
    </row>
    <row r="12" spans="1:10" ht="63.75" customHeight="1" x14ac:dyDescent="0.25">
      <c r="A12" s="153" t="s">
        <v>78</v>
      </c>
      <c r="B12" s="153"/>
      <c r="C12" s="153"/>
      <c r="D12" s="153"/>
      <c r="E12" s="153"/>
      <c r="F12" s="153"/>
      <c r="G12" s="153"/>
      <c r="H12" s="153"/>
      <c r="I12" s="153"/>
      <c r="J12" s="153"/>
    </row>
    <row r="13" spans="1:10" x14ac:dyDescent="0.25">
      <c r="A13" s="39"/>
      <c r="B13" s="39"/>
      <c r="C13" s="39"/>
      <c r="D13" s="39"/>
      <c r="E13" s="39"/>
      <c r="F13" s="39"/>
      <c r="G13" s="39"/>
      <c r="H13" s="39"/>
      <c r="I13" s="39"/>
      <c r="J13" s="39"/>
    </row>
    <row r="14" spans="1:10" ht="46.5" customHeight="1" x14ac:dyDescent="0.25">
      <c r="A14" s="153" t="s">
        <v>79</v>
      </c>
      <c r="B14" s="153"/>
      <c r="C14" s="153"/>
      <c r="D14" s="153"/>
      <c r="E14" s="153"/>
      <c r="F14" s="153"/>
      <c r="G14" s="153"/>
      <c r="H14" s="153"/>
      <c r="I14" s="153"/>
      <c r="J14" s="153"/>
    </row>
    <row r="15" spans="1:10" x14ac:dyDescent="0.25">
      <c r="A15" s="39"/>
      <c r="B15" s="39"/>
      <c r="C15" s="39"/>
      <c r="D15" s="39"/>
      <c r="E15" s="39"/>
      <c r="F15" s="39"/>
      <c r="G15" s="39"/>
      <c r="H15" s="39"/>
      <c r="I15" s="39"/>
      <c r="J15" s="39"/>
    </row>
    <row r="16" spans="1:10" ht="53.25" customHeight="1" x14ac:dyDescent="0.25">
      <c r="A16" s="153" t="s">
        <v>80</v>
      </c>
      <c r="B16" s="153"/>
      <c r="C16" s="153"/>
      <c r="D16" s="153"/>
      <c r="E16" s="153"/>
      <c r="F16" s="153"/>
      <c r="G16" s="153"/>
      <c r="H16" s="153"/>
      <c r="I16" s="153"/>
      <c r="J16" s="153"/>
    </row>
    <row r="17" spans="1:10" x14ac:dyDescent="0.25">
      <c r="A17" s="39"/>
      <c r="B17" s="39"/>
      <c r="C17" s="39"/>
      <c r="D17" s="39"/>
      <c r="E17" s="39"/>
      <c r="F17" s="39"/>
      <c r="G17" s="39"/>
      <c r="H17" s="39"/>
      <c r="I17" s="39"/>
      <c r="J17" s="39"/>
    </row>
    <row r="18" spans="1:10" ht="76.5" customHeight="1" x14ac:dyDescent="0.25">
      <c r="A18" s="153" t="s">
        <v>81</v>
      </c>
      <c r="B18" s="153"/>
      <c r="C18" s="153"/>
      <c r="D18" s="153"/>
      <c r="E18" s="153"/>
      <c r="F18" s="153"/>
      <c r="G18" s="153"/>
      <c r="H18" s="153"/>
      <c r="I18" s="153"/>
      <c r="J18" s="153"/>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J51"/>
  <sheetViews>
    <sheetView workbookViewId="0">
      <selection activeCell="B6" sqref="B6:J6"/>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45" t="s">
        <v>22</v>
      </c>
      <c r="B1" s="145"/>
      <c r="C1" s="145"/>
      <c r="D1" s="145"/>
      <c r="E1" s="145"/>
      <c r="F1" s="145"/>
      <c r="G1" s="145"/>
      <c r="H1" s="145"/>
      <c r="I1" s="145"/>
      <c r="J1" s="145"/>
    </row>
    <row r="2" spans="1:10" ht="31.5" customHeight="1" x14ac:dyDescent="0.25">
      <c r="A2" s="169" t="s">
        <v>23</v>
      </c>
      <c r="B2" s="169"/>
      <c r="C2" s="169"/>
      <c r="D2" s="169"/>
      <c r="E2" s="169"/>
      <c r="F2" s="169"/>
      <c r="G2" s="169"/>
      <c r="H2" s="169"/>
      <c r="I2" s="169"/>
      <c r="J2" s="169"/>
    </row>
    <row r="3" spans="1:10" x14ac:dyDescent="0.25">
      <c r="A3" s="147" t="s">
        <v>24</v>
      </c>
      <c r="B3" s="147"/>
      <c r="C3" s="147"/>
      <c r="D3" s="147"/>
      <c r="E3" s="147"/>
      <c r="F3" s="147"/>
      <c r="G3" s="147"/>
      <c r="H3" s="147"/>
      <c r="I3" s="147"/>
      <c r="J3" s="147"/>
    </row>
    <row r="4" spans="1:10" ht="47.25" customHeight="1" x14ac:dyDescent="0.25">
      <c r="A4" s="30" t="s">
        <v>25</v>
      </c>
      <c r="B4" s="172" t="s">
        <v>99</v>
      </c>
      <c r="C4" s="172"/>
      <c r="D4" s="172"/>
      <c r="E4" s="172"/>
      <c r="F4" s="172"/>
      <c r="G4" s="172"/>
      <c r="H4" s="172"/>
      <c r="I4" s="172"/>
      <c r="J4" s="172"/>
    </row>
    <row r="5" spans="1:10" x14ac:dyDescent="0.25">
      <c r="A5" s="30" t="s">
        <v>26</v>
      </c>
      <c r="B5" s="172" t="s">
        <v>97</v>
      </c>
      <c r="C5" s="172"/>
      <c r="D5" s="172"/>
      <c r="E5" s="172"/>
      <c r="F5" s="172"/>
      <c r="G5" s="172"/>
      <c r="H5" s="172"/>
      <c r="I5" s="172"/>
      <c r="J5" s="172"/>
    </row>
    <row r="6" spans="1:10" ht="48.75" customHeight="1" x14ac:dyDescent="0.25">
      <c r="A6" s="30" t="s">
        <v>27</v>
      </c>
      <c r="B6" s="172" t="s">
        <v>98</v>
      </c>
      <c r="C6" s="172"/>
      <c r="D6" s="172"/>
      <c r="E6" s="172"/>
      <c r="F6" s="172"/>
      <c r="G6" s="172"/>
      <c r="H6" s="172"/>
      <c r="I6" s="172"/>
      <c r="J6" s="172"/>
    </row>
    <row r="7" spans="1:10" x14ac:dyDescent="0.25">
      <c r="A7" s="24"/>
      <c r="B7" s="20"/>
    </row>
    <row r="9" spans="1:10" ht="19.5" thickBot="1" x14ac:dyDescent="0.3">
      <c r="A9" s="145" t="s">
        <v>28</v>
      </c>
      <c r="B9" s="145"/>
      <c r="C9" s="145"/>
      <c r="D9" s="145"/>
      <c r="E9" s="145"/>
      <c r="F9" s="145"/>
      <c r="G9" s="145"/>
      <c r="H9" s="145"/>
      <c r="I9" s="145"/>
      <c r="J9" s="145"/>
    </row>
    <row r="10" spans="1:10" x14ac:dyDescent="0.25">
      <c r="A10" s="153" t="s">
        <v>95</v>
      </c>
      <c r="B10" s="153"/>
      <c r="C10" s="153"/>
      <c r="D10" s="153"/>
      <c r="E10" s="153"/>
      <c r="F10" s="153"/>
      <c r="G10" s="153"/>
      <c r="H10" s="153"/>
      <c r="I10" s="153"/>
      <c r="J10" s="153"/>
    </row>
    <row r="11" spans="1:10" x14ac:dyDescent="0.25">
      <c r="A11" s="153"/>
      <c r="B11" s="153"/>
      <c r="C11" s="153"/>
      <c r="D11" s="153"/>
      <c r="E11" s="153"/>
      <c r="F11" s="153"/>
      <c r="G11" s="153"/>
      <c r="H11" s="153"/>
      <c r="I11" s="153"/>
      <c r="J11" s="153"/>
    </row>
    <row r="13" spans="1:10" ht="15" customHeight="1" x14ac:dyDescent="0.25">
      <c r="A13" s="147" t="s">
        <v>30</v>
      </c>
      <c r="B13" s="147"/>
      <c r="C13" s="147"/>
      <c r="D13" s="147"/>
      <c r="E13" s="147"/>
      <c r="F13" s="147"/>
      <c r="G13" s="147"/>
      <c r="H13" s="147"/>
      <c r="I13" s="147"/>
      <c r="J13" s="147"/>
    </row>
    <row r="14" spans="1:10" ht="30" customHeight="1" x14ac:dyDescent="0.25">
      <c r="A14" s="31" t="s">
        <v>32</v>
      </c>
      <c r="B14" s="171" t="s">
        <v>100</v>
      </c>
      <c r="C14" s="171"/>
      <c r="D14" s="171"/>
      <c r="E14" s="171"/>
      <c r="F14" s="171"/>
      <c r="G14" s="171"/>
      <c r="H14" s="171"/>
      <c r="I14" s="171"/>
      <c r="J14" s="171"/>
    </row>
    <row r="15" spans="1:10" ht="70.5" customHeight="1" x14ac:dyDescent="0.25">
      <c r="A15" s="31" t="s">
        <v>33</v>
      </c>
      <c r="B15" s="171" t="s">
        <v>101</v>
      </c>
      <c r="C15" s="171"/>
      <c r="D15" s="171"/>
      <c r="E15" s="171"/>
      <c r="F15" s="171"/>
      <c r="G15" s="171"/>
      <c r="H15" s="171"/>
      <c r="I15" s="171"/>
      <c r="J15" s="171"/>
    </row>
    <row r="16" spans="1:10" x14ac:dyDescent="0.25">
      <c r="A16" s="31" t="s">
        <v>34</v>
      </c>
      <c r="B16" s="171"/>
      <c r="C16" s="171"/>
      <c r="D16" s="171"/>
      <c r="E16" s="171"/>
      <c r="F16" s="171"/>
      <c r="G16" s="171"/>
      <c r="H16" s="171"/>
      <c r="I16" s="171"/>
      <c r="J16" s="171"/>
    </row>
    <row r="17" spans="1:10" x14ac:dyDescent="0.25">
      <c r="A17" s="32" t="s">
        <v>35</v>
      </c>
      <c r="B17" s="171"/>
      <c r="C17" s="171"/>
      <c r="D17" s="171"/>
      <c r="E17" s="171"/>
      <c r="F17" s="171"/>
      <c r="G17" s="171"/>
      <c r="H17" s="171"/>
      <c r="I17" s="171"/>
      <c r="J17" s="171"/>
    </row>
    <row r="18" spans="1:10" x14ac:dyDescent="0.25">
      <c r="A18" s="32" t="s">
        <v>36</v>
      </c>
      <c r="B18" s="171"/>
      <c r="C18" s="171"/>
      <c r="D18" s="171"/>
      <c r="E18" s="171"/>
      <c r="F18" s="171"/>
      <c r="G18" s="171"/>
      <c r="H18" s="171"/>
      <c r="I18" s="171"/>
      <c r="J18" s="171"/>
    </row>
    <row r="19" spans="1:10" x14ac:dyDescent="0.25">
      <c r="A19" s="32" t="s">
        <v>37</v>
      </c>
      <c r="B19" s="171"/>
      <c r="C19" s="171"/>
      <c r="D19" s="171"/>
      <c r="E19" s="171"/>
      <c r="F19" s="171"/>
      <c r="G19" s="171"/>
      <c r="H19" s="171"/>
      <c r="I19" s="171"/>
      <c r="J19" s="171"/>
    </row>
    <row r="20" spans="1:10" x14ac:dyDescent="0.25">
      <c r="A20" s="32" t="s">
        <v>38</v>
      </c>
      <c r="B20" s="171"/>
      <c r="C20" s="171"/>
      <c r="D20" s="171"/>
      <c r="E20" s="171"/>
      <c r="F20" s="171"/>
      <c r="G20" s="171"/>
      <c r="H20" s="171"/>
      <c r="I20" s="171"/>
      <c r="J20" s="171"/>
    </row>
    <row r="21" spans="1:10" x14ac:dyDescent="0.25">
      <c r="A21" s="32" t="s">
        <v>39</v>
      </c>
      <c r="B21" s="171"/>
      <c r="C21" s="171"/>
      <c r="D21" s="171"/>
      <c r="E21" s="171"/>
      <c r="F21" s="171"/>
      <c r="G21" s="171"/>
      <c r="H21" s="171"/>
      <c r="I21" s="171"/>
      <c r="J21" s="171"/>
    </row>
    <row r="22" spans="1:10" x14ac:dyDescent="0.25">
      <c r="A22" s="32" t="s">
        <v>40</v>
      </c>
      <c r="B22" s="171"/>
      <c r="C22" s="171"/>
      <c r="D22" s="171"/>
      <c r="E22" s="171"/>
      <c r="F22" s="171"/>
      <c r="G22" s="171"/>
      <c r="H22" s="171"/>
      <c r="I22" s="171"/>
      <c r="J22" s="171"/>
    </row>
    <row r="23" spans="1:10" x14ac:dyDescent="0.25">
      <c r="A23" s="32" t="s">
        <v>41</v>
      </c>
      <c r="B23" s="171"/>
      <c r="C23" s="171"/>
      <c r="D23" s="171"/>
      <c r="E23" s="171"/>
      <c r="F23" s="171"/>
      <c r="G23" s="171"/>
      <c r="H23" s="171"/>
      <c r="I23" s="171"/>
      <c r="J23" s="171"/>
    </row>
    <row r="25" spans="1:10" ht="19.5" thickBot="1" x14ac:dyDescent="0.3">
      <c r="A25" s="145" t="s">
        <v>42</v>
      </c>
      <c r="B25" s="145"/>
      <c r="C25" s="145"/>
      <c r="D25" s="145"/>
      <c r="E25" s="145"/>
      <c r="F25" s="145"/>
      <c r="G25" s="145"/>
      <c r="H25" s="145"/>
      <c r="I25" s="145"/>
      <c r="J25" s="145"/>
    </row>
    <row r="26" spans="1:10" x14ac:dyDescent="0.25">
      <c r="A26" s="41" t="s">
        <v>43</v>
      </c>
      <c r="B26" s="41"/>
      <c r="C26" s="41"/>
      <c r="D26" s="41"/>
      <c r="E26" s="41"/>
      <c r="F26" s="41"/>
      <c r="G26" s="41"/>
      <c r="H26" s="41"/>
      <c r="I26" s="41"/>
      <c r="J26" s="41"/>
    </row>
    <row r="27" spans="1:10" ht="29.25" thickBot="1" x14ac:dyDescent="0.3">
      <c r="A27" s="156" t="s">
        <v>44</v>
      </c>
      <c r="B27" s="156"/>
      <c r="C27" s="156"/>
      <c r="D27" s="156"/>
      <c r="E27" s="156"/>
      <c r="F27" s="156"/>
      <c r="G27" s="156"/>
    </row>
    <row r="28" spans="1:10" x14ac:dyDescent="0.25">
      <c r="A28" s="33" t="s">
        <v>4</v>
      </c>
    </row>
    <row r="29" spans="1:10" x14ac:dyDescent="0.25">
      <c r="A29" s="54" t="s">
        <v>102</v>
      </c>
      <c r="D29" s="2"/>
    </row>
    <row r="30" spans="1:10" x14ac:dyDescent="0.25">
      <c r="A30" s="33" t="s">
        <v>0</v>
      </c>
      <c r="B30" s="2"/>
      <c r="C30" s="2"/>
      <c r="D30" s="2"/>
    </row>
    <row r="31" spans="1:10" x14ac:dyDescent="0.25">
      <c r="A31" s="22" t="s">
        <v>103</v>
      </c>
      <c r="B31" s="2"/>
      <c r="C31" s="2"/>
      <c r="D31" s="2"/>
    </row>
    <row r="32" spans="1:10" x14ac:dyDescent="0.25">
      <c r="A32" s="33" t="s">
        <v>15</v>
      </c>
      <c r="B32" s="2"/>
      <c r="C32" s="2"/>
      <c r="D32" s="2"/>
    </row>
    <row r="33" spans="1:10" x14ac:dyDescent="0.25">
      <c r="A33" s="22" t="s">
        <v>103</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104</v>
      </c>
      <c r="B37" s="12" t="s">
        <v>105</v>
      </c>
      <c r="C37" s="12" t="s">
        <v>111</v>
      </c>
      <c r="D37" s="3" t="s">
        <v>106</v>
      </c>
      <c r="E37" s="12" t="s">
        <v>107</v>
      </c>
      <c r="F37" s="12" t="s">
        <v>112</v>
      </c>
      <c r="G37" s="12" t="s">
        <v>113</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45" t="s">
        <v>49</v>
      </c>
      <c r="B41" s="145"/>
      <c r="C41" s="145"/>
      <c r="D41" s="145"/>
      <c r="E41" s="145"/>
      <c r="F41" s="145"/>
      <c r="G41" s="145"/>
      <c r="H41" s="145"/>
      <c r="I41" s="145"/>
      <c r="J41" s="145"/>
    </row>
    <row r="42" spans="1:10" x14ac:dyDescent="0.25">
      <c r="A42" s="153" t="s">
        <v>50</v>
      </c>
      <c r="B42" s="153"/>
      <c r="C42" s="153"/>
      <c r="D42" s="153"/>
      <c r="E42" s="153"/>
      <c r="F42" s="153"/>
      <c r="G42" s="153"/>
      <c r="H42" s="153"/>
      <c r="I42" s="153"/>
      <c r="J42" s="153"/>
    </row>
    <row r="43" spans="1:10" x14ac:dyDescent="0.25">
      <c r="A43" s="153"/>
      <c r="B43" s="153"/>
      <c r="C43" s="153"/>
      <c r="D43" s="153"/>
      <c r="E43" s="153"/>
      <c r="F43" s="153"/>
      <c r="G43" s="153"/>
      <c r="H43" s="153"/>
      <c r="I43" s="153"/>
      <c r="J43" s="153"/>
    </row>
    <row r="45" spans="1:10" ht="24" thickBot="1" x14ac:dyDescent="0.3">
      <c r="A45" s="166" t="s">
        <v>57</v>
      </c>
      <c r="B45" s="166"/>
      <c r="C45" s="166"/>
      <c r="D45" s="166"/>
      <c r="E45" s="166"/>
      <c r="F45" s="166"/>
      <c r="G45" s="166"/>
      <c r="H45" s="166"/>
    </row>
    <row r="46" spans="1:10" ht="83.25" customHeight="1" thickBot="1" x14ac:dyDescent="0.3">
      <c r="F46" s="163" t="s">
        <v>92</v>
      </c>
      <c r="G46" s="164"/>
      <c r="H46" s="165"/>
    </row>
    <row r="47" spans="1:10" ht="90" customHeight="1" thickBot="1" x14ac:dyDescent="0.3">
      <c r="A47" s="51" t="s">
        <v>51</v>
      </c>
      <c r="B47" s="52" t="s">
        <v>52</v>
      </c>
      <c r="C47" s="52" t="s">
        <v>53</v>
      </c>
      <c r="D47" s="52" t="s">
        <v>54</v>
      </c>
      <c r="E47" s="53" t="s">
        <v>55</v>
      </c>
      <c r="F47" s="73" t="s">
        <v>56</v>
      </c>
      <c r="G47" s="74" t="s">
        <v>118</v>
      </c>
      <c r="H47" s="75" t="s">
        <v>60</v>
      </c>
    </row>
    <row r="48" spans="1:10" ht="15.75" thickBot="1" x14ac:dyDescent="0.3">
      <c r="A48" s="168" t="s">
        <v>44</v>
      </c>
      <c r="B48" s="161"/>
      <c r="C48" s="161"/>
      <c r="D48" s="161"/>
      <c r="E48" s="161"/>
      <c r="F48" s="161"/>
      <c r="G48" s="161"/>
      <c r="H48" s="162"/>
    </row>
    <row r="49" spans="1:8" ht="81" customHeight="1" x14ac:dyDescent="0.25">
      <c r="A49" s="26" t="str">
        <f>A37</f>
        <v>Grants provided to community based organizations (CBO)</v>
      </c>
      <c r="B49" s="55">
        <v>300000</v>
      </c>
      <c r="C49" s="26" t="s">
        <v>108</v>
      </c>
      <c r="D49" s="55">
        <v>25000</v>
      </c>
      <c r="E49" s="45" t="s">
        <v>109</v>
      </c>
      <c r="F49" s="50" t="s">
        <v>110</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zoomScaleNormal="100" workbookViewId="0">
      <selection activeCell="B10" sqref="B10"/>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33" t="s">
        <v>19</v>
      </c>
      <c r="B8" s="133"/>
    </row>
    <row r="9" spans="1:3" x14ac:dyDescent="0.25">
      <c r="A9" s="16" t="s">
        <v>20</v>
      </c>
      <c r="B9" s="76" t="s">
        <v>198</v>
      </c>
      <c r="C9" s="27" t="s">
        <v>59</v>
      </c>
    </row>
    <row r="10" spans="1:3" x14ac:dyDescent="0.25">
      <c r="A10" s="16" t="s">
        <v>21</v>
      </c>
      <c r="B10" s="77">
        <v>45198</v>
      </c>
      <c r="C10" s="27" t="s">
        <v>59</v>
      </c>
    </row>
    <row r="11" spans="1:3" x14ac:dyDescent="0.25">
      <c r="A11" s="17"/>
    </row>
    <row r="12" spans="1:3" ht="15" customHeight="1" x14ac:dyDescent="0.25">
      <c r="A12" s="134" t="s">
        <v>67</v>
      </c>
      <c r="B12" s="134"/>
    </row>
    <row r="13" spans="1:3" x14ac:dyDescent="0.25">
      <c r="A13" s="134"/>
      <c r="B13" s="134"/>
    </row>
    <row r="14" spans="1:3" x14ac:dyDescent="0.25">
      <c r="A14" s="134"/>
      <c r="B14" s="134"/>
    </row>
    <row r="15" spans="1:3" x14ac:dyDescent="0.25">
      <c r="A15" s="134"/>
      <c r="B15" s="134"/>
    </row>
    <row r="16" spans="1:3" x14ac:dyDescent="0.25">
      <c r="A16" s="134"/>
      <c r="B16" s="134"/>
    </row>
    <row r="17" spans="1:6" x14ac:dyDescent="0.25">
      <c r="A17" s="134"/>
      <c r="B17" s="134"/>
    </row>
    <row r="18" spans="1:6" ht="31.5" customHeight="1" x14ac:dyDescent="0.25">
      <c r="A18" s="134"/>
      <c r="B18" s="134"/>
    </row>
    <row r="19" spans="1:6" ht="43.5" customHeight="1" x14ac:dyDescent="0.25">
      <c r="A19" s="130" t="s">
        <v>68</v>
      </c>
      <c r="B19" s="130"/>
    </row>
    <row r="20" spans="1:6" x14ac:dyDescent="0.25">
      <c r="A20" s="38" t="s">
        <v>62</v>
      </c>
      <c r="B20" s="37"/>
    </row>
    <row r="21" spans="1:6" x14ac:dyDescent="0.25">
      <c r="A21" s="136" t="s">
        <v>63</v>
      </c>
      <c r="B21" s="136"/>
    </row>
    <row r="22" spans="1:6" x14ac:dyDescent="0.25">
      <c r="A22" s="136" t="s">
        <v>64</v>
      </c>
      <c r="B22" s="136"/>
    </row>
    <row r="23" spans="1:6" ht="41.25" customHeight="1" x14ac:dyDescent="0.25">
      <c r="A23" s="138" t="s">
        <v>65</v>
      </c>
      <c r="B23" s="138"/>
    </row>
    <row r="24" spans="1:6" ht="50.25" customHeight="1" x14ac:dyDescent="0.25">
      <c r="A24" s="134" t="s">
        <v>66</v>
      </c>
      <c r="B24" s="134"/>
    </row>
    <row r="25" spans="1:6" ht="18.75" customHeight="1" x14ac:dyDescent="0.25">
      <c r="A25" s="29"/>
      <c r="B25" s="29"/>
    </row>
    <row r="26" spans="1:6" x14ac:dyDescent="0.25">
      <c r="A26" s="137" t="s">
        <v>69</v>
      </c>
      <c r="B26" s="137"/>
    </row>
    <row r="27" spans="1:6" x14ac:dyDescent="0.25">
      <c r="A27" s="131" t="s">
        <v>70</v>
      </c>
      <c r="B27" s="131"/>
    </row>
    <row r="28" spans="1:6" x14ac:dyDescent="0.25">
      <c r="A28" s="135" t="s">
        <v>71</v>
      </c>
      <c r="B28" s="135"/>
    </row>
    <row r="29" spans="1:6" x14ac:dyDescent="0.25">
      <c r="A29" s="132" t="s">
        <v>68</v>
      </c>
      <c r="B29" s="132"/>
      <c r="F29" s="9"/>
    </row>
    <row r="30" spans="1:6" x14ac:dyDescent="0.25">
      <c r="A30" s="36" t="s">
        <v>91</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00000000-0004-0000-0100-000000000000}"/>
    <hyperlink ref="A29" r:id="rId2" xr:uid="{00000000-0004-0000-0100-000001000000}"/>
    <hyperlink ref="A27:B27" r:id="rId3" location="sec_19a-127k" display="Connecticut General Statutes §19a-127k" xr:uid="{00000000-0004-0000-0100-000002000000}"/>
    <hyperlink ref="A28:B28" r:id="rId4" location="sec_19a-649" display="Connecticut General Statutes §19a-649" xr:uid="{00000000-0004-0000-0100-000003000000}"/>
    <hyperlink ref="A30"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election activeCell="A15" sqref="A15:B15"/>
    </sheetView>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39" t="s">
        <v>88</v>
      </c>
      <c r="B8" s="133"/>
    </row>
    <row r="9" spans="1:3" ht="12" customHeight="1" x14ac:dyDescent="0.25">
      <c r="A9" s="103"/>
      <c r="B9" s="102"/>
    </row>
    <row r="10" spans="1:3" x14ac:dyDescent="0.25">
      <c r="A10" s="142" t="s">
        <v>82</v>
      </c>
      <c r="B10" s="142"/>
      <c r="C10" s="27"/>
    </row>
    <row r="11" spans="1:3" x14ac:dyDescent="0.25">
      <c r="A11" s="142" t="s">
        <v>83</v>
      </c>
      <c r="B11" s="142"/>
    </row>
    <row r="12" spans="1:3" ht="8.25" customHeight="1" x14ac:dyDescent="0.25">
      <c r="A12" s="104"/>
      <c r="B12" s="104"/>
    </row>
    <row r="13" spans="1:3" ht="15" customHeight="1" x14ac:dyDescent="0.25">
      <c r="A13" s="137" t="s">
        <v>93</v>
      </c>
      <c r="B13" s="137"/>
    </row>
    <row r="14" spans="1:3" x14ac:dyDescent="0.25">
      <c r="A14" s="140" t="s">
        <v>22</v>
      </c>
      <c r="B14" s="140"/>
    </row>
    <row r="15" spans="1:3" x14ac:dyDescent="0.25">
      <c r="A15" s="140" t="s">
        <v>28</v>
      </c>
      <c r="B15" s="140"/>
    </row>
    <row r="16" spans="1:3" x14ac:dyDescent="0.25">
      <c r="A16" s="140" t="s">
        <v>84</v>
      </c>
      <c r="B16" s="140"/>
    </row>
    <row r="17" spans="1:2" x14ac:dyDescent="0.25">
      <c r="A17" s="140" t="s">
        <v>49</v>
      </c>
      <c r="B17" s="140"/>
    </row>
    <row r="18" spans="1:2" ht="8.25" customHeight="1" x14ac:dyDescent="0.25">
      <c r="A18" s="105"/>
      <c r="B18" s="105"/>
    </row>
    <row r="19" spans="1:2" x14ac:dyDescent="0.25">
      <c r="A19" s="142" t="s">
        <v>86</v>
      </c>
      <c r="B19" s="142"/>
    </row>
    <row r="20" spans="1:2" ht="8.25" customHeight="1" x14ac:dyDescent="0.25">
      <c r="A20" s="104"/>
      <c r="B20" s="104"/>
    </row>
    <row r="21" spans="1:2" x14ac:dyDescent="0.25">
      <c r="A21" s="137" t="s">
        <v>85</v>
      </c>
      <c r="B21" s="137"/>
    </row>
    <row r="22" spans="1:2" x14ac:dyDescent="0.25">
      <c r="A22" s="140" t="s">
        <v>87</v>
      </c>
      <c r="B22" s="140"/>
    </row>
    <row r="23" spans="1:2" ht="18" customHeight="1" x14ac:dyDescent="0.25">
      <c r="A23" s="140" t="s">
        <v>89</v>
      </c>
      <c r="B23" s="140"/>
    </row>
    <row r="24" spans="1:2" x14ac:dyDescent="0.25">
      <c r="A24" s="141"/>
      <c r="B24" s="141"/>
    </row>
    <row r="25" spans="1:2" x14ac:dyDescent="0.25">
      <c r="A25" s="141"/>
      <c r="B25" s="141"/>
    </row>
    <row r="26" spans="1:2" x14ac:dyDescent="0.25">
      <c r="A26" s="106"/>
      <c r="B26" s="106"/>
    </row>
    <row r="27" spans="1:2" x14ac:dyDescent="0.25">
      <c r="A27" s="141"/>
      <c r="B27" s="141"/>
    </row>
    <row r="28" spans="1:2" x14ac:dyDescent="0.25">
      <c r="A28" s="141"/>
      <c r="B28" s="141"/>
    </row>
    <row r="29" spans="1:2" x14ac:dyDescent="0.25">
      <c r="A29" s="137"/>
      <c r="B29" s="137"/>
    </row>
    <row r="30" spans="1:2" x14ac:dyDescent="0.25">
      <c r="A30" s="143"/>
      <c r="B30" s="143"/>
    </row>
    <row r="31" spans="1:2" x14ac:dyDescent="0.25">
      <c r="A31" s="144"/>
      <c r="B31" s="144"/>
    </row>
    <row r="32" spans="1:2" x14ac:dyDescent="0.25">
      <c r="A32" s="142"/>
      <c r="B32" s="142"/>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topLeftCell="A12" workbookViewId="0">
      <selection activeCell="B13" sqref="B13:J13"/>
    </sheetView>
  </sheetViews>
  <sheetFormatPr defaultColWidth="9.140625" defaultRowHeight="15" x14ac:dyDescent="0.25"/>
  <cols>
    <col min="1" max="1" width="24" style="1" customWidth="1"/>
    <col min="2" max="16384" width="9.140625" style="1"/>
  </cols>
  <sheetData>
    <row r="1" spans="1:11" ht="19.5" thickBot="1" x14ac:dyDescent="0.3">
      <c r="A1" s="145" t="s">
        <v>22</v>
      </c>
      <c r="B1" s="145"/>
      <c r="C1" s="145"/>
      <c r="D1" s="145"/>
      <c r="E1" s="145"/>
      <c r="F1" s="145"/>
      <c r="G1" s="145"/>
      <c r="H1" s="145"/>
      <c r="I1" s="145"/>
      <c r="J1" s="145"/>
    </row>
    <row r="2" spans="1:11" x14ac:dyDescent="0.25">
      <c r="A2" s="149" t="s">
        <v>23</v>
      </c>
      <c r="B2" s="149"/>
      <c r="C2" s="149"/>
      <c r="D2" s="149"/>
      <c r="E2" s="149"/>
      <c r="F2" s="149"/>
      <c r="G2" s="149"/>
      <c r="H2" s="149"/>
      <c r="I2" s="149"/>
      <c r="J2" s="149"/>
    </row>
    <row r="3" spans="1:11" ht="7.5" customHeight="1" x14ac:dyDescent="0.25">
      <c r="A3" s="15"/>
    </row>
    <row r="4" spans="1:11" x14ac:dyDescent="0.25">
      <c r="A4" s="146" t="s">
        <v>94</v>
      </c>
      <c r="B4" s="146"/>
      <c r="C4" s="146"/>
      <c r="D4" s="146"/>
      <c r="E4" s="146"/>
      <c r="F4" s="146"/>
      <c r="G4" s="146"/>
      <c r="H4" s="146"/>
      <c r="I4" s="146"/>
      <c r="J4" s="146"/>
    </row>
    <row r="5" spans="1:11" x14ac:dyDescent="0.25">
      <c r="A5" s="146"/>
      <c r="B5" s="146"/>
      <c r="C5" s="146"/>
      <c r="D5" s="146"/>
      <c r="E5" s="146"/>
      <c r="F5" s="146"/>
      <c r="G5" s="146"/>
      <c r="H5" s="146"/>
      <c r="I5" s="146"/>
      <c r="J5" s="146"/>
    </row>
    <row r="6" spans="1:11" x14ac:dyDescent="0.25">
      <c r="A6" s="146"/>
      <c r="B6" s="146"/>
      <c r="C6" s="146"/>
      <c r="D6" s="146"/>
      <c r="E6" s="146"/>
      <c r="F6" s="146"/>
      <c r="G6" s="146"/>
      <c r="H6" s="146"/>
      <c r="I6" s="146"/>
      <c r="J6" s="146"/>
    </row>
    <row r="7" spans="1:11" x14ac:dyDescent="0.25">
      <c r="A7" s="146"/>
      <c r="B7" s="146"/>
      <c r="C7" s="146"/>
      <c r="D7" s="146"/>
      <c r="E7" s="146"/>
      <c r="F7" s="146"/>
      <c r="G7" s="146"/>
      <c r="H7" s="146"/>
      <c r="I7" s="146"/>
      <c r="J7" s="146"/>
    </row>
    <row r="8" spans="1:11" x14ac:dyDescent="0.25">
      <c r="A8" s="146"/>
      <c r="B8" s="146"/>
      <c r="C8" s="146"/>
      <c r="D8" s="146"/>
      <c r="E8" s="146"/>
      <c r="F8" s="146"/>
      <c r="G8" s="146"/>
      <c r="H8" s="146"/>
      <c r="I8" s="146"/>
      <c r="J8" s="146"/>
    </row>
    <row r="9" spans="1:11" ht="47.25" customHeight="1" x14ac:dyDescent="0.25">
      <c r="A9" s="146"/>
      <c r="B9" s="146"/>
      <c r="C9" s="146"/>
      <c r="D9" s="146"/>
      <c r="E9" s="146"/>
      <c r="F9" s="146"/>
      <c r="G9" s="146"/>
      <c r="H9" s="146"/>
      <c r="I9" s="146"/>
      <c r="J9" s="146"/>
    </row>
    <row r="10" spans="1:11" x14ac:dyDescent="0.25">
      <c r="A10" s="18"/>
      <c r="B10" s="18"/>
      <c r="C10" s="18"/>
      <c r="D10" s="18"/>
      <c r="E10" s="18"/>
      <c r="F10" s="18"/>
      <c r="G10" s="18"/>
      <c r="H10" s="18"/>
      <c r="I10" s="18"/>
      <c r="J10" s="18"/>
    </row>
    <row r="11" spans="1:11" x14ac:dyDescent="0.25">
      <c r="A11" s="150" t="s">
        <v>29</v>
      </c>
      <c r="B11" s="150"/>
      <c r="C11" s="150"/>
      <c r="D11" s="150"/>
      <c r="E11" s="150"/>
      <c r="F11" s="150"/>
      <c r="G11" s="150"/>
      <c r="H11" s="150"/>
      <c r="I11" s="150"/>
      <c r="J11" s="150"/>
    </row>
    <row r="12" spans="1:11" x14ac:dyDescent="0.25">
      <c r="A12" s="147" t="s">
        <v>24</v>
      </c>
      <c r="B12" s="147"/>
      <c r="C12" s="147"/>
      <c r="D12" s="147"/>
      <c r="E12" s="147"/>
      <c r="F12" s="147"/>
      <c r="G12" s="147"/>
      <c r="H12" s="147"/>
      <c r="I12" s="147"/>
      <c r="J12" s="147"/>
    </row>
    <row r="13" spans="1:11" ht="409.15" customHeight="1" x14ac:dyDescent="0.25">
      <c r="A13" s="30" t="s">
        <v>25</v>
      </c>
      <c r="B13" s="148" t="s">
        <v>259</v>
      </c>
      <c r="C13" s="148"/>
      <c r="D13" s="148"/>
      <c r="E13" s="148"/>
      <c r="F13" s="148"/>
      <c r="G13" s="148"/>
      <c r="H13" s="148"/>
      <c r="I13" s="148"/>
      <c r="J13" s="148"/>
    </row>
    <row r="14" spans="1:11" ht="100.5" customHeight="1" x14ac:dyDescent="0.25">
      <c r="A14" s="30" t="s">
        <v>26</v>
      </c>
      <c r="B14" s="148" t="s">
        <v>127</v>
      </c>
      <c r="C14" s="148"/>
      <c r="D14" s="148"/>
      <c r="E14" s="148"/>
      <c r="F14" s="148"/>
      <c r="G14" s="148"/>
      <c r="H14" s="148"/>
      <c r="I14" s="148"/>
      <c r="J14" s="148"/>
      <c r="K14" s="19"/>
    </row>
    <row r="15" spans="1:11" ht="100.5" customHeight="1" x14ac:dyDescent="0.25">
      <c r="A15" s="30" t="s">
        <v>27</v>
      </c>
      <c r="B15" s="148" t="s">
        <v>128</v>
      </c>
      <c r="C15" s="148"/>
      <c r="D15" s="148"/>
      <c r="E15" s="148"/>
      <c r="F15" s="148"/>
      <c r="G15" s="148"/>
      <c r="H15" s="148"/>
      <c r="I15" s="148"/>
      <c r="J15" s="148"/>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workbookViewId="0">
      <selection activeCell="K33" sqref="K33"/>
    </sheetView>
  </sheetViews>
  <sheetFormatPr defaultColWidth="9.140625" defaultRowHeight="15" x14ac:dyDescent="0.25"/>
  <cols>
    <col min="1" max="1" width="5.140625" style="1" customWidth="1"/>
    <col min="2" max="16384" width="9.140625" style="1"/>
  </cols>
  <sheetData>
    <row r="1" spans="1:10" ht="19.5" customHeight="1" thickBot="1" x14ac:dyDescent="0.3">
      <c r="A1" s="145" t="s">
        <v>28</v>
      </c>
      <c r="B1" s="145"/>
      <c r="C1" s="145"/>
      <c r="D1" s="145"/>
      <c r="E1" s="145"/>
      <c r="F1" s="145"/>
      <c r="G1" s="145"/>
      <c r="H1" s="145"/>
      <c r="I1" s="145"/>
      <c r="J1" s="145"/>
    </row>
    <row r="2" spans="1:10" x14ac:dyDescent="0.25">
      <c r="A2" s="153" t="s">
        <v>95</v>
      </c>
      <c r="B2" s="153"/>
      <c r="C2" s="153"/>
      <c r="D2" s="153"/>
      <c r="E2" s="153"/>
      <c r="F2" s="153"/>
      <c r="G2" s="153"/>
      <c r="H2" s="153"/>
      <c r="I2" s="153"/>
      <c r="J2" s="153"/>
    </row>
    <row r="3" spans="1:10" x14ac:dyDescent="0.25">
      <c r="A3" s="153"/>
      <c r="B3" s="153"/>
      <c r="C3" s="153"/>
      <c r="D3" s="153"/>
      <c r="E3" s="153"/>
      <c r="F3" s="153"/>
      <c r="G3" s="153"/>
      <c r="H3" s="153"/>
      <c r="I3" s="153"/>
      <c r="J3" s="153"/>
    </row>
    <row r="4" spans="1:10" ht="8.25" customHeight="1" x14ac:dyDescent="0.25"/>
    <row r="5" spans="1:10" ht="20.25" customHeight="1" x14ac:dyDescent="0.25">
      <c r="A5" s="154" t="s">
        <v>61</v>
      </c>
      <c r="B5" s="154"/>
      <c r="C5" s="154"/>
      <c r="D5" s="154"/>
      <c r="E5" s="154"/>
      <c r="F5" s="154"/>
      <c r="G5" s="154"/>
      <c r="H5" s="154"/>
      <c r="I5" s="154"/>
      <c r="J5" s="154"/>
    </row>
    <row r="6" spans="1:10" ht="41.25" customHeight="1" x14ac:dyDescent="0.25">
      <c r="A6" s="154"/>
      <c r="B6" s="154"/>
      <c r="C6" s="154"/>
      <c r="D6" s="154"/>
      <c r="E6" s="154"/>
      <c r="F6" s="154"/>
      <c r="G6" s="154"/>
      <c r="H6" s="154"/>
      <c r="I6" s="154"/>
      <c r="J6" s="154"/>
    </row>
    <row r="8" spans="1:10" x14ac:dyDescent="0.25">
      <c r="A8" s="152" t="s">
        <v>31</v>
      </c>
      <c r="B8" s="152"/>
      <c r="C8" s="152"/>
      <c r="D8" s="152"/>
      <c r="E8" s="152"/>
      <c r="F8" s="152"/>
      <c r="G8" s="152"/>
      <c r="H8" s="152"/>
      <c r="I8" s="152"/>
      <c r="J8" s="152"/>
    </row>
    <row r="9" spans="1:10" x14ac:dyDescent="0.25">
      <c r="A9" s="147" t="s">
        <v>30</v>
      </c>
      <c r="B9" s="147"/>
      <c r="C9" s="147"/>
      <c r="D9" s="147"/>
      <c r="E9" s="147"/>
      <c r="F9" s="147"/>
      <c r="G9" s="147"/>
      <c r="H9" s="147"/>
      <c r="I9" s="147"/>
      <c r="J9" s="147"/>
    </row>
    <row r="10" spans="1:10" x14ac:dyDescent="0.25">
      <c r="A10" s="31" t="s">
        <v>32</v>
      </c>
      <c r="B10" s="151"/>
      <c r="C10" s="151"/>
      <c r="D10" s="151"/>
      <c r="E10" s="151"/>
      <c r="F10" s="151"/>
      <c r="G10" s="151"/>
      <c r="H10" s="151"/>
      <c r="I10" s="151"/>
      <c r="J10" s="151"/>
    </row>
    <row r="11" spans="1:10" x14ac:dyDescent="0.25">
      <c r="A11" s="31" t="s">
        <v>33</v>
      </c>
      <c r="B11" s="151"/>
      <c r="C11" s="151"/>
      <c r="D11" s="151"/>
      <c r="E11" s="151"/>
      <c r="F11" s="151"/>
      <c r="G11" s="151"/>
      <c r="H11" s="151"/>
      <c r="I11" s="151"/>
      <c r="J11" s="151"/>
    </row>
    <row r="12" spans="1:10" x14ac:dyDescent="0.25">
      <c r="A12" s="31" t="s">
        <v>34</v>
      </c>
      <c r="B12" s="151"/>
      <c r="C12" s="151"/>
      <c r="D12" s="151"/>
      <c r="E12" s="151"/>
      <c r="F12" s="151"/>
      <c r="G12" s="151"/>
      <c r="H12" s="151"/>
      <c r="I12" s="151"/>
      <c r="J12" s="151"/>
    </row>
    <row r="13" spans="1:10" x14ac:dyDescent="0.25">
      <c r="A13" s="32" t="s">
        <v>35</v>
      </c>
      <c r="B13" s="151"/>
      <c r="C13" s="151"/>
      <c r="D13" s="151"/>
      <c r="E13" s="151"/>
      <c r="F13" s="151"/>
      <c r="G13" s="151"/>
      <c r="H13" s="151"/>
      <c r="I13" s="151"/>
      <c r="J13" s="151"/>
    </row>
    <row r="14" spans="1:10" x14ac:dyDescent="0.25">
      <c r="A14" s="32" t="s">
        <v>36</v>
      </c>
      <c r="B14" s="151"/>
      <c r="C14" s="151"/>
      <c r="D14" s="151"/>
      <c r="E14" s="151"/>
      <c r="F14" s="151"/>
      <c r="G14" s="151"/>
      <c r="H14" s="151"/>
      <c r="I14" s="151"/>
      <c r="J14" s="151"/>
    </row>
    <row r="15" spans="1:10" x14ac:dyDescent="0.25">
      <c r="A15" s="32" t="s">
        <v>37</v>
      </c>
      <c r="B15" s="151"/>
      <c r="C15" s="151"/>
      <c r="D15" s="151"/>
      <c r="E15" s="151"/>
      <c r="F15" s="151"/>
      <c r="G15" s="151"/>
      <c r="H15" s="151"/>
      <c r="I15" s="151"/>
      <c r="J15" s="151"/>
    </row>
    <row r="16" spans="1:10" x14ac:dyDescent="0.25">
      <c r="A16" s="32" t="s">
        <v>38</v>
      </c>
      <c r="B16" s="151"/>
      <c r="C16" s="151"/>
      <c r="D16" s="151"/>
      <c r="E16" s="151"/>
      <c r="F16" s="151"/>
      <c r="G16" s="151"/>
      <c r="H16" s="151"/>
      <c r="I16" s="151"/>
      <c r="J16" s="151"/>
    </row>
    <row r="17" spans="1:10" x14ac:dyDescent="0.25">
      <c r="A17" s="32" t="s">
        <v>39</v>
      </c>
      <c r="B17" s="151"/>
      <c r="C17" s="151"/>
      <c r="D17" s="151"/>
      <c r="E17" s="151"/>
      <c r="F17" s="151"/>
      <c r="G17" s="151"/>
      <c r="H17" s="151"/>
      <c r="I17" s="151"/>
      <c r="J17" s="151"/>
    </row>
    <row r="18" spans="1:10" x14ac:dyDescent="0.25">
      <c r="A18" s="32" t="s">
        <v>40</v>
      </c>
      <c r="B18" s="151"/>
      <c r="C18" s="151"/>
      <c r="D18" s="151"/>
      <c r="E18" s="151"/>
      <c r="F18" s="151"/>
      <c r="G18" s="151"/>
      <c r="H18" s="151"/>
      <c r="I18" s="151"/>
      <c r="J18" s="151"/>
    </row>
    <row r="19" spans="1:10" x14ac:dyDescent="0.25">
      <c r="A19" s="32" t="s">
        <v>41</v>
      </c>
      <c r="B19" s="151"/>
      <c r="C19" s="151"/>
      <c r="D19" s="151"/>
      <c r="E19" s="151"/>
      <c r="F19" s="151"/>
      <c r="G19" s="151"/>
      <c r="H19" s="151"/>
      <c r="I19" s="151"/>
      <c r="J19" s="151"/>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45" t="s">
        <v>42</v>
      </c>
      <c r="B1" s="145"/>
      <c r="C1" s="145"/>
      <c r="D1" s="145"/>
      <c r="E1" s="145"/>
      <c r="F1" s="145"/>
      <c r="G1" s="145"/>
      <c r="H1" s="145"/>
      <c r="I1" s="145"/>
      <c r="J1" s="145"/>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120</v>
      </c>
    </row>
    <row r="10" spans="1:10" x14ac:dyDescent="0.25">
      <c r="A10" s="7" t="s">
        <v>8</v>
      </c>
    </row>
    <row r="11" spans="1:10" x14ac:dyDescent="0.25">
      <c r="A11" s="7" t="s">
        <v>13</v>
      </c>
    </row>
    <row r="12" spans="1:10" x14ac:dyDescent="0.25">
      <c r="A12" s="8"/>
    </row>
    <row r="13" spans="1:10" ht="15" customHeight="1" x14ac:dyDescent="0.25">
      <c r="A13" s="155" t="s">
        <v>121</v>
      </c>
      <c r="B13" s="155"/>
      <c r="C13" s="155"/>
      <c r="D13" s="155"/>
      <c r="E13" s="155"/>
      <c r="F13" s="155"/>
      <c r="G13" s="155"/>
      <c r="H13" s="155"/>
      <c r="I13" s="155"/>
      <c r="J13" s="155"/>
    </row>
    <row r="14" spans="1:10" x14ac:dyDescent="0.25">
      <c r="A14" s="155"/>
      <c r="B14" s="155"/>
      <c r="C14" s="155"/>
      <c r="D14" s="155"/>
      <c r="E14" s="155"/>
      <c r="F14" s="155"/>
      <c r="G14" s="155"/>
      <c r="H14" s="155"/>
      <c r="I14" s="155"/>
      <c r="J14" s="155"/>
    </row>
    <row r="15" spans="1:10" x14ac:dyDescent="0.25">
      <c r="A15" s="155"/>
      <c r="B15" s="155"/>
      <c r="C15" s="155"/>
      <c r="D15" s="155"/>
      <c r="E15" s="155"/>
      <c r="F15" s="155"/>
      <c r="G15" s="155"/>
      <c r="H15" s="155"/>
      <c r="I15" s="155"/>
      <c r="J15" s="155"/>
    </row>
    <row r="16" spans="1:10" x14ac:dyDescent="0.25">
      <c r="A16" s="155"/>
      <c r="B16" s="155"/>
      <c r="C16" s="155"/>
      <c r="D16" s="155"/>
      <c r="E16" s="155"/>
      <c r="F16" s="155"/>
      <c r="G16" s="155"/>
      <c r="H16" s="155"/>
      <c r="I16" s="155"/>
      <c r="J16" s="155"/>
    </row>
    <row r="17" spans="1:10" ht="65.25" customHeight="1" x14ac:dyDescent="0.25">
      <c r="A17" s="155"/>
      <c r="B17" s="155"/>
      <c r="C17" s="155"/>
      <c r="D17" s="155"/>
      <c r="E17" s="155"/>
      <c r="F17" s="155"/>
      <c r="G17" s="155"/>
      <c r="H17" s="155"/>
      <c r="I17" s="155"/>
      <c r="J17" s="155"/>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zoomScale="49" zoomScaleNormal="49" workbookViewId="0">
      <pane ySplit="10" topLeftCell="A11" activePane="bottomLeft" state="frozen"/>
      <selection pane="bottomLeft" activeCell="C16" sqref="C16"/>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6" t="s">
        <v>44</v>
      </c>
      <c r="C1" s="156"/>
      <c r="D1" s="156"/>
      <c r="E1" s="156"/>
      <c r="F1" s="156"/>
      <c r="G1" s="156"/>
      <c r="H1" s="156"/>
    </row>
    <row r="2" spans="1:8" x14ac:dyDescent="0.25">
      <c r="B2" s="33" t="s">
        <v>4</v>
      </c>
    </row>
    <row r="3" spans="1:8" x14ac:dyDescent="0.25">
      <c r="B3" s="108" t="s">
        <v>129</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110" t="s">
        <v>155</v>
      </c>
      <c r="C11" s="110" t="s">
        <v>130</v>
      </c>
      <c r="D11" s="110" t="s">
        <v>249</v>
      </c>
      <c r="E11" s="110"/>
      <c r="F11" s="110" t="s">
        <v>142</v>
      </c>
      <c r="G11" s="110" t="s">
        <v>143</v>
      </c>
      <c r="H11" s="110" t="s">
        <v>144</v>
      </c>
    </row>
    <row r="12" spans="1:8" ht="40.9" customHeight="1" x14ac:dyDescent="0.25">
      <c r="A12" s="44">
        <v>2</v>
      </c>
      <c r="B12" s="110" t="s">
        <v>232</v>
      </c>
      <c r="C12" s="110" t="s">
        <v>131</v>
      </c>
      <c r="D12" s="110" t="s">
        <v>249</v>
      </c>
      <c r="E12" s="110"/>
      <c r="F12" s="110" t="s">
        <v>142</v>
      </c>
      <c r="G12" s="110" t="s">
        <v>145</v>
      </c>
      <c r="H12" s="110" t="s">
        <v>146</v>
      </c>
    </row>
    <row r="13" spans="1:8" ht="45" x14ac:dyDescent="0.25">
      <c r="A13" s="44">
        <v>3</v>
      </c>
      <c r="B13" s="110" t="s">
        <v>154</v>
      </c>
      <c r="C13" s="110" t="s">
        <v>131</v>
      </c>
      <c r="D13" s="110" t="s">
        <v>249</v>
      </c>
      <c r="E13" s="110"/>
      <c r="F13" s="110" t="s">
        <v>248</v>
      </c>
      <c r="G13" s="110" t="s">
        <v>145</v>
      </c>
      <c r="H13" s="110" t="s">
        <v>146</v>
      </c>
    </row>
    <row r="14" spans="1:8" ht="45" x14ac:dyDescent="0.25">
      <c r="A14" s="44">
        <v>4</v>
      </c>
      <c r="B14" s="110" t="s">
        <v>243</v>
      </c>
      <c r="C14" s="110" t="s">
        <v>131</v>
      </c>
      <c r="D14" s="110" t="s">
        <v>249</v>
      </c>
      <c r="E14" s="110"/>
      <c r="F14" s="112" t="s">
        <v>248</v>
      </c>
      <c r="G14" s="110" t="s">
        <v>145</v>
      </c>
      <c r="H14" s="110" t="s">
        <v>146</v>
      </c>
    </row>
    <row r="15" spans="1:8" ht="60" x14ac:dyDescent="0.25">
      <c r="A15" s="44">
        <v>5</v>
      </c>
      <c r="B15" s="110" t="s">
        <v>244</v>
      </c>
      <c r="C15" s="110" t="s">
        <v>131</v>
      </c>
      <c r="D15" s="110" t="s">
        <v>249</v>
      </c>
      <c r="E15" s="110" t="s">
        <v>147</v>
      </c>
      <c r="F15" s="110" t="s">
        <v>142</v>
      </c>
      <c r="G15" s="110" t="s">
        <v>145</v>
      </c>
      <c r="H15" s="110" t="s">
        <v>146</v>
      </c>
    </row>
    <row r="16" spans="1:8" ht="60" x14ac:dyDescent="0.25">
      <c r="A16" s="44">
        <v>6</v>
      </c>
      <c r="B16" s="110" t="s">
        <v>230</v>
      </c>
      <c r="C16" s="110" t="s">
        <v>258</v>
      </c>
      <c r="D16" s="110" t="s">
        <v>250</v>
      </c>
      <c r="E16" s="110" t="s">
        <v>148</v>
      </c>
      <c r="F16" s="110" t="s">
        <v>149</v>
      </c>
      <c r="G16" s="110" t="s">
        <v>145</v>
      </c>
      <c r="H16" s="110" t="s">
        <v>150</v>
      </c>
    </row>
    <row r="17" spans="1:8" ht="30" x14ac:dyDescent="0.25">
      <c r="A17" s="44">
        <v>7</v>
      </c>
      <c r="B17" s="110" t="s">
        <v>151</v>
      </c>
      <c r="C17" s="110" t="s">
        <v>152</v>
      </c>
      <c r="D17" s="110" t="s">
        <v>250</v>
      </c>
      <c r="E17" s="110" t="s">
        <v>242</v>
      </c>
      <c r="F17" s="110" t="s">
        <v>149</v>
      </c>
      <c r="G17" s="110" t="s">
        <v>145</v>
      </c>
      <c r="H17" s="110" t="s">
        <v>153</v>
      </c>
    </row>
    <row r="18" spans="1:8" ht="91.15" customHeight="1" x14ac:dyDescent="0.25">
      <c r="A18" s="44">
        <v>8</v>
      </c>
      <c r="B18" s="110" t="s">
        <v>140</v>
      </c>
      <c r="C18" s="110" t="s">
        <v>141</v>
      </c>
      <c r="D18" s="110" t="s">
        <v>250</v>
      </c>
      <c r="E18" s="110" t="s">
        <v>251</v>
      </c>
      <c r="F18" s="110" t="s">
        <v>149</v>
      </c>
      <c r="G18" s="110" t="s">
        <v>252</v>
      </c>
      <c r="H18" s="110"/>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zoomScale="50" zoomScaleNormal="50" workbookViewId="0">
      <pane ySplit="10" topLeftCell="A26" activePane="bottomLeft" state="frozen"/>
      <selection pane="bottomLeft" activeCell="F24" sqref="F24"/>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6" t="s">
        <v>47</v>
      </c>
      <c r="C1" s="156"/>
      <c r="D1" s="156"/>
      <c r="E1" s="156"/>
      <c r="F1" s="156"/>
      <c r="G1" s="156"/>
      <c r="H1" s="156"/>
    </row>
    <row r="2" spans="1:8" x14ac:dyDescent="0.25">
      <c r="B2" s="33" t="s">
        <v>4</v>
      </c>
    </row>
    <row r="3" spans="1:8" ht="30" x14ac:dyDescent="0.25">
      <c r="B3" s="109" t="s">
        <v>132</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0" x14ac:dyDescent="0.25">
      <c r="A11" s="44">
        <v>1</v>
      </c>
      <c r="B11" s="111" t="s">
        <v>156</v>
      </c>
      <c r="C11" s="111" t="s">
        <v>157</v>
      </c>
      <c r="D11" s="111" t="s">
        <v>249</v>
      </c>
      <c r="E11" s="111" t="s">
        <v>158</v>
      </c>
      <c r="F11" s="111" t="s">
        <v>159</v>
      </c>
      <c r="G11" s="111" t="s">
        <v>160</v>
      </c>
      <c r="H11" s="111"/>
    </row>
    <row r="12" spans="1:8" ht="30" x14ac:dyDescent="0.25">
      <c r="A12" s="44">
        <v>2</v>
      </c>
      <c r="B12" s="111" t="s">
        <v>161</v>
      </c>
      <c r="C12" s="111" t="s">
        <v>157</v>
      </c>
      <c r="D12" s="111" t="s">
        <v>249</v>
      </c>
      <c r="E12" s="126"/>
      <c r="F12" s="126" t="s">
        <v>159</v>
      </c>
      <c r="G12" s="126" t="s">
        <v>160</v>
      </c>
      <c r="H12" s="126"/>
    </row>
    <row r="13" spans="1:8" ht="30" x14ac:dyDescent="0.25">
      <c r="A13" s="44">
        <v>3</v>
      </c>
      <c r="B13" s="111" t="s">
        <v>162</v>
      </c>
      <c r="C13" s="111" t="s">
        <v>157</v>
      </c>
      <c r="D13" s="111" t="s">
        <v>249</v>
      </c>
      <c r="E13" s="111"/>
      <c r="F13" s="111" t="s">
        <v>159</v>
      </c>
      <c r="G13" s="126" t="s">
        <v>160</v>
      </c>
      <c r="H13" s="111"/>
    </row>
    <row r="14" spans="1:8" ht="30" x14ac:dyDescent="0.25">
      <c r="A14" s="44">
        <v>4</v>
      </c>
      <c r="B14" s="111" t="s">
        <v>163</v>
      </c>
      <c r="C14" s="111" t="s">
        <v>157</v>
      </c>
      <c r="D14" s="111" t="s">
        <v>249</v>
      </c>
      <c r="E14" s="111"/>
      <c r="F14" s="124" t="s">
        <v>159</v>
      </c>
      <c r="G14" s="126" t="s">
        <v>160</v>
      </c>
      <c r="H14" s="126"/>
    </row>
    <row r="15" spans="1:8" ht="45" x14ac:dyDescent="0.25">
      <c r="A15" s="44">
        <v>5</v>
      </c>
      <c r="B15" s="111" t="s">
        <v>164</v>
      </c>
      <c r="C15" s="111" t="s">
        <v>157</v>
      </c>
      <c r="D15" s="111" t="s">
        <v>249</v>
      </c>
      <c r="E15" s="111"/>
      <c r="F15" s="111" t="s">
        <v>159</v>
      </c>
      <c r="G15" s="126" t="s">
        <v>160</v>
      </c>
      <c r="H15" s="126"/>
    </row>
    <row r="16" spans="1:8" ht="75" x14ac:dyDescent="0.25">
      <c r="A16" s="44">
        <v>6</v>
      </c>
      <c r="B16" s="111" t="s">
        <v>165</v>
      </c>
      <c r="C16" s="111" t="s">
        <v>166</v>
      </c>
      <c r="D16" s="111" t="s">
        <v>249</v>
      </c>
      <c r="E16" s="111"/>
      <c r="F16" s="111" t="s">
        <v>159</v>
      </c>
      <c r="G16" s="126" t="s">
        <v>167</v>
      </c>
      <c r="H16" s="126" t="s">
        <v>168</v>
      </c>
    </row>
    <row r="17" spans="1:8" ht="75" x14ac:dyDescent="0.25">
      <c r="A17" s="44">
        <v>7</v>
      </c>
      <c r="B17" s="111" t="s">
        <v>169</v>
      </c>
      <c r="C17" s="111" t="s">
        <v>166</v>
      </c>
      <c r="D17" s="111" t="s">
        <v>249</v>
      </c>
      <c r="E17" s="111"/>
      <c r="F17" s="111" t="s">
        <v>159</v>
      </c>
      <c r="G17" s="126" t="s">
        <v>167</v>
      </c>
      <c r="H17" s="126" t="s">
        <v>168</v>
      </c>
    </row>
    <row r="18" spans="1:8" ht="75" x14ac:dyDescent="0.25">
      <c r="A18" s="44">
        <v>8</v>
      </c>
      <c r="B18" s="111" t="s">
        <v>170</v>
      </c>
      <c r="C18" s="111" t="s">
        <v>166</v>
      </c>
      <c r="D18" s="111" t="s">
        <v>249</v>
      </c>
      <c r="E18" s="126"/>
      <c r="F18" s="126" t="s">
        <v>159</v>
      </c>
      <c r="G18" s="126" t="s">
        <v>167</v>
      </c>
      <c r="H18" s="126" t="s">
        <v>168</v>
      </c>
    </row>
    <row r="19" spans="1:8" ht="75" x14ac:dyDescent="0.25">
      <c r="A19" s="44">
        <v>9</v>
      </c>
      <c r="B19" s="111" t="s">
        <v>171</v>
      </c>
      <c r="C19" s="111" t="s">
        <v>166</v>
      </c>
      <c r="D19" s="111" t="s">
        <v>249</v>
      </c>
      <c r="E19" s="111"/>
      <c r="F19" s="111" t="s">
        <v>159</v>
      </c>
      <c r="G19" s="126" t="s">
        <v>172</v>
      </c>
      <c r="H19" s="111" t="s">
        <v>168</v>
      </c>
    </row>
    <row r="20" spans="1:8" ht="75" x14ac:dyDescent="0.25">
      <c r="A20" s="44">
        <v>10</v>
      </c>
      <c r="B20" s="111" t="s">
        <v>166</v>
      </c>
      <c r="C20" s="111" t="s">
        <v>166</v>
      </c>
      <c r="D20" s="111" t="s">
        <v>249</v>
      </c>
      <c r="E20" s="111" t="s">
        <v>173</v>
      </c>
      <c r="F20" s="124" t="s">
        <v>159</v>
      </c>
      <c r="G20" s="126" t="s">
        <v>172</v>
      </c>
      <c r="H20" s="126" t="s">
        <v>168</v>
      </c>
    </row>
    <row r="21" spans="1:8" ht="105" x14ac:dyDescent="0.25">
      <c r="A21" s="44">
        <v>11</v>
      </c>
      <c r="B21" s="111" t="s">
        <v>174</v>
      </c>
      <c r="C21" s="111" t="s">
        <v>175</v>
      </c>
      <c r="D21" s="111" t="s">
        <v>249</v>
      </c>
      <c r="E21" s="111"/>
      <c r="F21" s="111" t="s">
        <v>159</v>
      </c>
      <c r="G21" s="126" t="s">
        <v>176</v>
      </c>
      <c r="H21" s="111" t="s">
        <v>177</v>
      </c>
    </row>
    <row r="22" spans="1:8" ht="105" x14ac:dyDescent="0.25">
      <c r="A22" s="44">
        <v>12</v>
      </c>
      <c r="B22" s="111" t="s">
        <v>178</v>
      </c>
      <c r="C22" s="111" t="s">
        <v>175</v>
      </c>
      <c r="D22" s="111" t="s">
        <v>249</v>
      </c>
      <c r="E22" s="111"/>
      <c r="F22" s="111" t="s">
        <v>159</v>
      </c>
      <c r="G22" s="126" t="s">
        <v>176</v>
      </c>
      <c r="H22" s="111" t="s">
        <v>177</v>
      </c>
    </row>
    <row r="23" spans="1:8" ht="75" x14ac:dyDescent="0.25">
      <c r="A23" s="44">
        <v>13</v>
      </c>
      <c r="B23" s="111" t="s">
        <v>179</v>
      </c>
      <c r="C23" s="111" t="s">
        <v>180</v>
      </c>
      <c r="D23" s="111" t="s">
        <v>249</v>
      </c>
      <c r="E23" s="111"/>
      <c r="F23" s="111" t="s">
        <v>159</v>
      </c>
      <c r="G23" s="126" t="s">
        <v>172</v>
      </c>
      <c r="H23" s="126" t="s">
        <v>181</v>
      </c>
    </row>
    <row r="24" spans="1:8" ht="120" x14ac:dyDescent="0.25">
      <c r="A24" s="44">
        <v>14</v>
      </c>
      <c r="B24" s="111" t="s">
        <v>182</v>
      </c>
      <c r="C24" s="111" t="s">
        <v>133</v>
      </c>
      <c r="D24" s="126" t="s">
        <v>253</v>
      </c>
      <c r="E24" s="111" t="s">
        <v>183</v>
      </c>
      <c r="F24" s="126" t="s">
        <v>184</v>
      </c>
      <c r="G24" s="126" t="s">
        <v>172</v>
      </c>
      <c r="H24" s="126" t="s">
        <v>185</v>
      </c>
    </row>
    <row r="25" spans="1:8" ht="45" x14ac:dyDescent="0.25">
      <c r="A25" s="44">
        <v>15</v>
      </c>
      <c r="B25" s="111" t="s">
        <v>186</v>
      </c>
      <c r="C25" s="111" t="s">
        <v>187</v>
      </c>
      <c r="D25" s="126" t="s">
        <v>249</v>
      </c>
      <c r="E25" s="111"/>
      <c r="F25" s="111" t="s">
        <v>188</v>
      </c>
      <c r="G25" s="126" t="s">
        <v>189</v>
      </c>
      <c r="H25" s="111" t="s">
        <v>190</v>
      </c>
    </row>
    <row r="26" spans="1:8" ht="45" x14ac:dyDescent="0.25">
      <c r="A26" s="44">
        <v>16</v>
      </c>
      <c r="B26" s="111" t="s">
        <v>191</v>
      </c>
      <c r="C26" s="111" t="s">
        <v>133</v>
      </c>
      <c r="D26" s="126" t="s">
        <v>249</v>
      </c>
      <c r="E26" s="111" t="s">
        <v>192</v>
      </c>
      <c r="F26" s="124" t="s">
        <v>188</v>
      </c>
      <c r="G26" s="111" t="s">
        <v>172</v>
      </c>
      <c r="H26" s="111" t="s">
        <v>193</v>
      </c>
    </row>
    <row r="27" spans="1:8" ht="90" x14ac:dyDescent="0.25">
      <c r="A27" s="44">
        <v>17</v>
      </c>
      <c r="B27" s="111" t="s">
        <v>135</v>
      </c>
      <c r="C27" s="111" t="s">
        <v>134</v>
      </c>
      <c r="D27" s="126" t="s">
        <v>249</v>
      </c>
      <c r="E27" s="111" t="s">
        <v>254</v>
      </c>
      <c r="F27" s="111" t="s">
        <v>188</v>
      </c>
      <c r="G27" s="111" t="s">
        <v>160</v>
      </c>
      <c r="H27" s="111" t="s">
        <v>194</v>
      </c>
    </row>
    <row r="28" spans="1:8" ht="60" x14ac:dyDescent="0.25">
      <c r="A28" s="44">
        <v>18</v>
      </c>
      <c r="B28" s="111" t="s">
        <v>195</v>
      </c>
      <c r="C28" s="111" t="s">
        <v>196</v>
      </c>
      <c r="D28" s="111" t="s">
        <v>250</v>
      </c>
      <c r="E28" s="111" t="s">
        <v>197</v>
      </c>
      <c r="F28" s="111" t="s">
        <v>184</v>
      </c>
      <c r="G28" s="111" t="s">
        <v>198</v>
      </c>
      <c r="H28" s="111"/>
    </row>
    <row r="29" spans="1:8" ht="90" x14ac:dyDescent="0.25">
      <c r="A29" s="44">
        <v>19</v>
      </c>
      <c r="B29" s="111" t="s">
        <v>140</v>
      </c>
      <c r="C29" s="111" t="s">
        <v>141</v>
      </c>
      <c r="D29" s="111" t="s">
        <v>250</v>
      </c>
      <c r="E29" s="111" t="s">
        <v>251</v>
      </c>
      <c r="F29" s="111" t="s">
        <v>184</v>
      </c>
      <c r="G29" s="111" t="s">
        <v>252</v>
      </c>
      <c r="H29" s="111"/>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C4:D8 B7:B8">
    <cfRule type="cellIs" dxfId="23" priority="3" operator="equal">
      <formula>"Yes"</formula>
    </cfRule>
    <cfRule type="cellIs" dxfId="22" priority="4" operator="equal">
      <formula>"No"</formula>
    </cfRule>
  </conditionalFormatting>
  <conditionalFormatting sqref="B5">
    <cfRule type="cellIs" dxfId="21" priority="1" operator="equal">
      <formula>"Yes"</formula>
    </cfRule>
    <cfRule type="cellIs" dxfId="20"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zoomScale="50" zoomScaleNormal="50" workbookViewId="0">
      <pane ySplit="10" topLeftCell="A11" activePane="bottomLeft" state="frozen"/>
      <selection pane="bottomLeft" activeCell="H18" sqref="H18"/>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6" t="s">
        <v>48</v>
      </c>
      <c r="C1" s="156"/>
      <c r="D1" s="156"/>
      <c r="E1" s="156"/>
      <c r="F1" s="156"/>
      <c r="G1" s="156"/>
      <c r="H1" s="156"/>
    </row>
    <row r="2" spans="1:8" x14ac:dyDescent="0.25">
      <c r="B2" s="33" t="s">
        <v>4</v>
      </c>
      <c r="E2" s="16"/>
    </row>
    <row r="3" spans="1:8" x14ac:dyDescent="0.25">
      <c r="B3" s="108" t="s">
        <v>136</v>
      </c>
      <c r="E3" s="42"/>
    </row>
    <row r="4" spans="1:8" x14ac:dyDescent="0.25">
      <c r="B4" s="33" t="s">
        <v>0</v>
      </c>
      <c r="C4" s="2"/>
      <c r="D4" s="2"/>
      <c r="E4" s="39"/>
    </row>
    <row r="5" spans="1:8" x14ac:dyDescent="0.25">
      <c r="B5" s="80" t="s">
        <v>103</v>
      </c>
      <c r="C5" s="2"/>
      <c r="D5" s="2"/>
      <c r="E5" s="43"/>
    </row>
    <row r="6" spans="1:8" x14ac:dyDescent="0.25">
      <c r="B6" s="33" t="s">
        <v>15</v>
      </c>
      <c r="C6" s="2"/>
      <c r="D6" s="2"/>
      <c r="E6" s="10"/>
    </row>
    <row r="7" spans="1:8" x14ac:dyDescent="0.25">
      <c r="B7" s="80"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75" x14ac:dyDescent="0.25">
      <c r="A11" s="44">
        <v>1</v>
      </c>
      <c r="B11" s="110" t="s">
        <v>199</v>
      </c>
      <c r="C11" s="110" t="s">
        <v>137</v>
      </c>
      <c r="D11" s="110" t="s">
        <v>249</v>
      </c>
      <c r="E11" s="110" t="s">
        <v>200</v>
      </c>
      <c r="F11" s="110" t="s">
        <v>255</v>
      </c>
      <c r="G11" s="110" t="s">
        <v>172</v>
      </c>
      <c r="H11" s="110" t="s">
        <v>201</v>
      </c>
    </row>
    <row r="12" spans="1:8" ht="75" x14ac:dyDescent="0.25">
      <c r="A12" s="44">
        <v>2</v>
      </c>
      <c r="B12" s="110" t="s">
        <v>240</v>
      </c>
      <c r="C12" s="110" t="s">
        <v>137</v>
      </c>
      <c r="D12" s="110" t="s">
        <v>249</v>
      </c>
      <c r="E12" s="110"/>
      <c r="F12" s="110" t="s">
        <v>223</v>
      </c>
      <c r="G12" s="110" t="s">
        <v>172</v>
      </c>
      <c r="H12" s="110"/>
    </row>
    <row r="13" spans="1:8" ht="210" x14ac:dyDescent="0.25">
      <c r="A13" s="44">
        <v>3</v>
      </c>
      <c r="B13" s="110" t="s">
        <v>138</v>
      </c>
      <c r="C13" s="110" t="s">
        <v>202</v>
      </c>
      <c r="D13" s="110" t="s">
        <v>249</v>
      </c>
      <c r="E13" s="110" t="s">
        <v>203</v>
      </c>
      <c r="F13" s="110" t="s">
        <v>255</v>
      </c>
      <c r="G13" s="110" t="s">
        <v>204</v>
      </c>
      <c r="H13" s="110"/>
    </row>
    <row r="14" spans="1:8" ht="30" x14ac:dyDescent="0.25">
      <c r="A14" s="44">
        <v>4</v>
      </c>
      <c r="B14" s="113" t="s">
        <v>219</v>
      </c>
      <c r="C14" s="110" t="s">
        <v>205</v>
      </c>
      <c r="D14" s="110" t="s">
        <v>249</v>
      </c>
      <c r="E14" s="110" t="s">
        <v>206</v>
      </c>
      <c r="F14" s="110" t="s">
        <v>255</v>
      </c>
      <c r="G14" s="112" t="s">
        <v>207</v>
      </c>
      <c r="H14" s="110"/>
    </row>
    <row r="15" spans="1:8" ht="30" x14ac:dyDescent="0.25">
      <c r="A15" s="44">
        <v>5</v>
      </c>
      <c r="B15" s="110" t="s">
        <v>218</v>
      </c>
      <c r="C15" s="110" t="s">
        <v>208</v>
      </c>
      <c r="D15" s="110" t="s">
        <v>249</v>
      </c>
      <c r="E15" s="110" t="s">
        <v>213</v>
      </c>
      <c r="F15" s="110" t="s">
        <v>255</v>
      </c>
      <c r="G15" s="110" t="s">
        <v>209</v>
      </c>
      <c r="H15" s="110"/>
    </row>
    <row r="16" spans="1:8" ht="45" x14ac:dyDescent="0.25">
      <c r="A16" s="44">
        <v>6</v>
      </c>
      <c r="B16" s="110" t="s">
        <v>217</v>
      </c>
      <c r="C16" s="110" t="s">
        <v>210</v>
      </c>
      <c r="D16" s="110" t="s">
        <v>250</v>
      </c>
      <c r="E16" s="110" t="s">
        <v>211</v>
      </c>
      <c r="F16" s="110" t="s">
        <v>184</v>
      </c>
      <c r="G16" s="110" t="s">
        <v>212</v>
      </c>
      <c r="H16" s="110"/>
    </row>
    <row r="17" spans="1:8" ht="60" x14ac:dyDescent="0.25">
      <c r="A17" s="44">
        <v>7</v>
      </c>
      <c r="B17" s="110" t="s">
        <v>214</v>
      </c>
      <c r="C17" s="110" t="s">
        <v>215</v>
      </c>
      <c r="D17" s="110" t="s">
        <v>250</v>
      </c>
      <c r="E17" s="111">
        <v>116</v>
      </c>
      <c r="F17" s="110" t="s">
        <v>184</v>
      </c>
      <c r="G17" s="110" t="s">
        <v>216</v>
      </c>
      <c r="H17" s="110"/>
    </row>
    <row r="18" spans="1:8" ht="90" x14ac:dyDescent="0.25">
      <c r="A18" s="44">
        <v>8</v>
      </c>
      <c r="B18" s="110" t="s">
        <v>140</v>
      </c>
      <c r="C18" s="110" t="s">
        <v>141</v>
      </c>
      <c r="D18" s="110" t="s">
        <v>250</v>
      </c>
      <c r="E18" s="110" t="s">
        <v>251</v>
      </c>
      <c r="F18" s="110" t="s">
        <v>184</v>
      </c>
      <c r="G18" s="110" t="s">
        <v>252</v>
      </c>
      <c r="H18" s="110"/>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C4:D8 B7:B8">
    <cfRule type="cellIs" dxfId="19" priority="5" operator="equal">
      <formula>"Yes"</formula>
    </cfRule>
    <cfRule type="cellIs" dxfId="18" priority="6" operator="equal">
      <formula>"No"</formula>
    </cfRule>
  </conditionalFormatting>
  <conditionalFormatting sqref="E5:E7">
    <cfRule type="cellIs" dxfId="17" priority="3" operator="equal">
      <formula>"Yes"</formula>
    </cfRule>
    <cfRule type="cellIs" dxfId="16" priority="4" operator="equal">
      <formula>"No"</formula>
    </cfRule>
  </conditionalFormatting>
  <conditionalFormatting sqref="B5">
    <cfRule type="cellIs" dxfId="15" priority="1" operator="equal">
      <formula>"Yes"</formula>
    </cfRule>
    <cfRule type="cellIs" dxfId="14" priority="2"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fa00f40-b6ef-42e1-b3e0-3053533894ab">HHCID-115046547-229</_dlc_DocId>
    <_dlc_DocIdUrl xmlns="8fa00f40-b6ef-42e1-b3e0-3053533894ab">
      <Url>https://myhhc.hhchealth.org/healthEquity/_layouts/15/DocIdRedir.aspx?ID=HHCID-115046547-229</Url>
      <Description>HHCID-115046547-229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C5801BB5F456E4198023CA009A8EB80" ma:contentTypeVersion="2" ma:contentTypeDescription="Create a new document." ma:contentTypeScope="" ma:versionID="57d6bf3226b6e974b9a0dd5574b26d5a">
  <xsd:schema xmlns:xsd="http://www.w3.org/2001/XMLSchema" xmlns:xs="http://www.w3.org/2001/XMLSchema" xmlns:p="http://schemas.microsoft.com/office/2006/metadata/properties" xmlns:ns2="8fa00f40-b6ef-42e1-b3e0-3053533894ab" xmlns:ns3="3700b54b-2070-465f-97e4-4c94d7785b3d" targetNamespace="http://schemas.microsoft.com/office/2006/metadata/properties" ma:root="true" ma:fieldsID="516bbba7bae7cc910553115b0e024001" ns2:_="" ns3:_="">
    <xsd:import namespace="8fa00f40-b6ef-42e1-b3e0-3053533894ab"/>
    <xsd:import namespace="3700b54b-2070-465f-97e4-4c94d7785b3d"/>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0f40-b6ef-42e1-b3e0-3053533894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700b54b-2070-465f-97e4-4c94d7785b3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575BE7-87DF-4D3C-A55B-9089BAF7AE5F}">
  <ds:schemaRefs>
    <ds:schemaRef ds:uri="http://schemas.microsoft.com/office/2006/documentManagement/types"/>
    <ds:schemaRef ds:uri="http://purl.org/dc/elements/1.1/"/>
    <ds:schemaRef ds:uri="http://purl.org/dc/dcmitype/"/>
    <ds:schemaRef ds:uri="http://www.w3.org/XML/1998/namespace"/>
    <ds:schemaRef ds:uri="http://purl.org/dc/terms/"/>
    <ds:schemaRef ds:uri="http://schemas.microsoft.com/office/infopath/2007/PartnerControls"/>
    <ds:schemaRef ds:uri="3700b54b-2070-465f-97e4-4c94d7785b3d"/>
    <ds:schemaRef ds:uri="http://schemas.openxmlformats.org/package/2006/metadata/core-properties"/>
    <ds:schemaRef ds:uri="8fa00f40-b6ef-42e1-b3e0-3053533894ab"/>
    <ds:schemaRef ds:uri="http://schemas.microsoft.com/office/2006/metadata/properties"/>
  </ds:schemaRefs>
</ds:datastoreItem>
</file>

<file path=customXml/itemProps2.xml><?xml version="1.0" encoding="utf-8"?>
<ds:datastoreItem xmlns:ds="http://schemas.openxmlformats.org/officeDocument/2006/customXml" ds:itemID="{744F5957-2879-4465-85E6-FF488AD51B51}">
  <ds:schemaRefs>
    <ds:schemaRef ds:uri="http://schemas.microsoft.com/sharepoint/events"/>
  </ds:schemaRefs>
</ds:datastoreItem>
</file>

<file path=customXml/itemProps3.xml><?xml version="1.0" encoding="utf-8"?>
<ds:datastoreItem xmlns:ds="http://schemas.openxmlformats.org/officeDocument/2006/customXml" ds:itemID="{B042D3A9-D805-47AF-AE22-AF040044F504}">
  <ds:schemaRefs>
    <ds:schemaRef ds:uri="http://schemas.microsoft.com/sharepoint/v3/contenttype/forms"/>
  </ds:schemaRefs>
</ds:datastoreItem>
</file>

<file path=customXml/itemProps4.xml><?xml version="1.0" encoding="utf-8"?>
<ds:datastoreItem xmlns:ds="http://schemas.openxmlformats.org/officeDocument/2006/customXml" ds:itemID="{B9EEC588-C3A1-484E-AA87-1A98C5C79E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0f40-b6ef-42e1-b3e0-3053533894ab"/>
    <ds:schemaRef ds:uri="3700b54b-2070-465f-97e4-4c94d7785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Maynard, Hilary</dc:creator>
  <cp:lastModifiedBy>Miller, Brent</cp:lastModifiedBy>
  <dcterms:created xsi:type="dcterms:W3CDTF">2023-05-01T20:01:32Z</dcterms:created>
  <dcterms:modified xsi:type="dcterms:W3CDTF">2024-04-01T21:02:23Z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0x0101004C5801BB5F456E4198023CA009A8EB80</vt:lpwstr>
  </property>
  <property fmtid="{D5CDD505-2E9C-101B-9397-08002B2CF9AE}" pid="3" name="_dlc_DocIdItemGuid">
    <vt:lpwstr>146ac838-7dab-4144-b70a-8cd8e5856e78</vt:lpwstr>
  </property>
</Properties>
</file>