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E2969F2F-7B12-49F5-AE87-6ECCA325D413}" xr6:coauthVersionLast="47" xr6:coauthVersionMax="47" xr10:uidLastSave="{00000000-0000-0000-0000-000000000000}"/>
  <bookViews>
    <workbookView xWindow="2715" yWindow="60" windowWidth="19485" windowHeight="15495" tabRatio="940" firstSheet="8" activeTab="13"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2 - Need 4" sheetId="26" r:id="rId10"/>
    <sheet name="Response 2 - Need 5" sheetId="27" r:id="rId11"/>
    <sheet name="Response 3" sheetId="11" r:id="rId12"/>
    <sheet name="Response 3 - Table 3" sheetId="17" r:id="rId13"/>
    <sheet name="Appendix A - Definitions" sheetId="23" r:id="rId14"/>
    <sheet name="Appendix B - Example Responses" sheetId="2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4" i="17" l="1"/>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13"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61" i="17"/>
  <c r="E55" i="17"/>
  <c r="C211" i="17"/>
  <c r="E263" i="17"/>
  <c r="C263" i="17"/>
  <c r="E211" i="17"/>
  <c r="E159" i="17"/>
  <c r="C159" i="17"/>
  <c r="E107" i="17"/>
  <c r="C107"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E264" i="17" l="1"/>
  <c r="C264" i="17"/>
</calcChain>
</file>

<file path=xl/sharedStrings.xml><?xml version="1.0" encoding="utf-8"?>
<sst xmlns="http://schemas.openxmlformats.org/spreadsheetml/2006/main" count="465" uniqueCount="239">
  <si>
    <t>In CHNA</t>
  </si>
  <si>
    <t>Timeline</t>
  </si>
  <si>
    <t>Owner</t>
  </si>
  <si>
    <t xml:space="preserve">Measure </t>
  </si>
  <si>
    <t>Identified Health Need:</t>
  </si>
  <si>
    <t>Action</t>
  </si>
  <si>
    <t>Partnered Organization(s)</t>
  </si>
  <si>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</si>
  <si>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name of the hospital staff member who is overseeing the action(s).</t>
    </r>
  </si>
  <si>
    <t xml:space="preserve">The hospital’s actions in support of its implementation strategy: </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</si>
  <si>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</si>
  <si>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</si>
  <si>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</si>
  <si>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</si>
  <si>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r>
      <t>·</t>
    </r>
    <r>
      <rPr>
        <sz val="7"/>
        <color theme="1"/>
        <rFont val="Times New Roman"/>
        <family val="1"/>
      </rPr>
      <t xml:space="preserve">         </t>
    </r>
    <r>
      <rPr>
        <i/>
        <sz val="11"/>
        <color theme="1"/>
        <rFont val="Calibri"/>
        <family val="2"/>
      </rPr>
      <t>The relevant implementation strategy.</t>
    </r>
  </si>
  <si>
    <t>Implementation Strategy Included in submission?</t>
  </si>
  <si>
    <t>Action Goal</t>
  </si>
  <si>
    <t>Measure Results</t>
  </si>
  <si>
    <t>Connecticut Office of Health Strategy
Version 1.0</t>
  </si>
  <si>
    <t>Hospital Community Benefit Annual Status Report</t>
  </si>
  <si>
    <t>Hospital Name:</t>
  </si>
  <si>
    <t>Submission Date:</t>
  </si>
  <si>
    <t>Response 1A</t>
  </si>
  <si>
    <t>A description of major updates regarding community health needs, priorities and target populations, if any.</t>
  </si>
  <si>
    <t>Major updates</t>
  </si>
  <si>
    <t>Community Health Needs</t>
  </si>
  <si>
    <t>Priorities</t>
  </si>
  <si>
    <t xml:space="preserve">Target Populations </t>
  </si>
  <si>
    <t>Response 1B</t>
  </si>
  <si>
    <t>Table 1</t>
  </si>
  <si>
    <t>Major changes to the implementation strategy and associated hospital actions</t>
  </si>
  <si>
    <t>Table 2</t>
  </si>
  <si>
    <t>#1</t>
  </si>
  <si>
    <t>#2</t>
  </si>
  <si>
    <t>#3</t>
  </si>
  <si>
    <t>#4</t>
  </si>
  <si>
    <t>#5</t>
  </si>
  <si>
    <t>#6</t>
  </si>
  <si>
    <t>#7</t>
  </si>
  <si>
    <t>#8</t>
  </si>
  <si>
    <t>#9</t>
  </si>
  <si>
    <t>#10</t>
  </si>
  <si>
    <t xml:space="preserve">Response 2 </t>
  </si>
  <si>
    <t>A description of progress made regarding the hospital's actions in support of its implementation strategy.</t>
  </si>
  <si>
    <t>Response 2 - Need 1</t>
  </si>
  <si>
    <t>Identified Health Need Here</t>
  </si>
  <si>
    <t>Yes or No</t>
  </si>
  <si>
    <t>Response 2 - Need 2</t>
  </si>
  <si>
    <t>Response 2 - Need 3</t>
  </si>
  <si>
    <t>Response 3</t>
  </si>
  <si>
    <t>A description of the direct funding and other resources allocated or expended that supported the actions taken in support of the hospital's implementation strategy.</t>
  </si>
  <si>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</si>
  <si>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</si>
  <si>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</si>
  <si>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</si>
  <si>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</si>
  <si>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</si>
  <si>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Response 3 - Table 3</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</si>
  <si>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</si>
  <si>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Required</t>
  </si>
  <si>
    <t>Why the action does not demonstrate community benefit or community building</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</si>
  <si>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</si>
  <si>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</si>
  <si>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</si>
  <si>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</si>
  <si>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</si>
  <si>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</si>
  <si>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</si>
  <si>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</si>
  <si>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Helpful Links:</t>
  </si>
  <si>
    <t>Connecticut General Statutes §19a-127k</t>
  </si>
  <si>
    <t>Connecticut General Statutes §19a-649</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</si>
  <si>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</si>
  <si>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</si>
  <si>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</si>
  <si>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</si>
  <si>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</si>
  <si>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</si>
  <si>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</si>
  <si>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</si>
  <si>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</si>
  <si>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</si>
  <si>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Cover Page and Version</t>
  </si>
  <si>
    <t>Summary</t>
  </si>
  <si>
    <t>Response 2</t>
  </si>
  <si>
    <t>Appendix:</t>
  </si>
  <si>
    <t>Attestation</t>
  </si>
  <si>
    <t>Appendix A - Definitions</t>
  </si>
  <si>
    <t>Hospital Community Benefit Annual Status Report
Workbook Contents</t>
  </si>
  <si>
    <t>Appendix B - Example Responses</t>
  </si>
  <si>
    <t>Community Benefit Annual Status Report - Response Workbook &amp; Report</t>
  </si>
  <si>
    <t>ohs@ct.gov</t>
  </si>
  <si>
    <t>Indicate with the appropriate category if the action demonstrated Part I, Part II, or if the action did not demonstrate community benefit or building and why</t>
  </si>
  <si>
    <t>Report Responses:</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</si>
  <si>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</si>
  <si>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A description of any major changes to the proposed implementation strategy from the most recently submitted implementation plan and associated hospital actions.</t>
  </si>
  <si>
    <t>Yes, No, Newly Added</t>
  </si>
  <si>
    <t>The only change in priority is the newly added Substance Abuse Disorder.</t>
  </si>
  <si>
    <t>Substance Abuse Disorder added two new neighborhoods
•	The Narrows neighborhood
•	The Meadows neighborhood</t>
  </si>
  <si>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</si>
  <si>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</si>
  <si>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</si>
  <si>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</si>
  <si>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Yes</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</si>
  <si>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</si>
  <si>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</si>
  <si>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</si>
  <si>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</si>
  <si>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3 grants awarded at $100,000 each</t>
  </si>
  <si>
    <t>In-kind staff time for 3 employees working on grants</t>
  </si>
  <si>
    <t>Cash and in-kind contributions for community benefit</t>
  </si>
  <si>
    <t>October 1, 2021 - September 30, 2022</t>
  </si>
  <si>
    <t>Giada De Laurentis, BSN, RN</t>
  </si>
  <si>
    <t>Better Together Charity
Local Health Department
Food Bank of Gotham</t>
  </si>
  <si>
    <t>Total Need 1</t>
  </si>
  <si>
    <t>Total Need 2</t>
  </si>
  <si>
    <t>Total Need 3</t>
  </si>
  <si>
    <t>Total Direct Funding and Other Resources</t>
  </si>
  <si>
    <t>Community Building Part II Category**</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</si>
  <si>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</si>
  <si>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r>
      <t>·</t>
    </r>
    <r>
      <rPr>
        <sz val="7"/>
        <color theme="1"/>
        <rFont val="Times New Roman"/>
        <family val="1"/>
      </rPr>
      <t xml:space="preserve">         </t>
    </r>
    <r>
      <rPr>
        <i/>
        <sz val="11"/>
        <color theme="1"/>
        <rFont val="Calibri"/>
        <family val="2"/>
      </rPr>
      <t>The measure(s) corresponding to the action(s), and the result(s) of the measure(s).</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</si>
  <si>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</si>
  <si>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</si>
  <si>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2 - Need 4</t>
  </si>
  <si>
    <t>Response 2 - Need 5</t>
  </si>
  <si>
    <t>Total Need 5</t>
  </si>
  <si>
    <t>Total Need 4</t>
  </si>
  <si>
    <t xml:space="preserve"> Enhance Community Behavioral Health Services</t>
  </si>
  <si>
    <t>Increase community 
care team 
participation</t>
  </si>
  <si>
    <t>Increase referrals to 
recovery coaches</t>
  </si>
  <si>
    <t xml:space="preserve"> Promote Healthy Lifestyles and Behaviors/Address Chronic Disease</t>
  </si>
  <si>
    <t>Increase number of screening mammograms completed in the community</t>
  </si>
  <si>
    <t>Increase number of screening breast ultrasounds 
completed in the community</t>
  </si>
  <si>
    <t>Increase number of patients screened for hereditary cancer 
risk through radiology</t>
  </si>
  <si>
    <t>Support Community education programs/screenings</t>
  </si>
  <si>
    <t>Improve health equity/Access to care/SDoH</t>
  </si>
  <si>
    <t>Expand faith community participation in health events</t>
  </si>
  <si>
    <t xml:space="preserve">Expand racial justice initiatives </t>
  </si>
  <si>
    <t>Continue youth and family outreach and education.</t>
  </si>
  <si>
    <t>Increase access of medical detox and residential treatment beds. New program “The Ridge” will double current capacity)</t>
  </si>
  <si>
    <t>Expand mobile crisis availability for ages 18 &amp; over 
(Meriden/Wallingford)</t>
  </si>
  <si>
    <t>Disadvantaged communities, people of color, and others who have historically lacked adequate access to services.</t>
  </si>
  <si>
    <t>1.	Enhance Community Behavioral Health Services
2.	Promote Healthy Lifestyles and Behaviors/Address Chronic Disease
3.	Improve health equity/Access to care/SDoH</t>
  </si>
  <si>
    <t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t>
  </si>
  <si>
    <t>Community Benefit Operations</t>
  </si>
  <si>
    <t>HOPE referrals for outpatient services</t>
  </si>
  <si>
    <t>Invested in an additional ultrasound room in our Comprehensive Breast Center to increase the access and utilization of Screening Breast Ultrasound</t>
  </si>
  <si>
    <t>Expansion of breast services with contrast enhanced mammography</t>
  </si>
  <si>
    <t>Capturing patients for next year’s screening mammography and breast ultrasound while present for current study</t>
  </si>
  <si>
    <t>Building a Comprehensive Breast Health Center at Whitney Imaging. Offering lower cost options.</t>
  </si>
  <si>
    <t>Epic report created to capture patients due for imaging that have not scheduled.</t>
  </si>
  <si>
    <t>Follow up with physician and administration/support staff post community education event for real time feedback, to better experience for both internal and external audience</t>
  </si>
  <si>
    <t>Collaborate with marketing and communications to use media and social to increase education event registration and participation</t>
  </si>
  <si>
    <t>Continue pursuing opportunities related to HHC community relations</t>
  </si>
  <si>
    <t>Partner with network integration, senior services and community relations to distribute communications for community education events</t>
  </si>
  <si>
    <t>Maximize utilization of ELT’s involvement with local Chambers and Boards (i.e., YMCA)</t>
  </si>
  <si>
    <t xml:space="preserve">Community outreach in new communities (i.e., North Haven) </t>
  </si>
  <si>
    <t>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t>
  </si>
  <si>
    <t>With Rushford, expand youth/family outreach and promote Narcan trainings</t>
  </si>
  <si>
    <t xml:space="preserve">
Epic report created to capture patients due for imaging that have not scheduled.</t>
  </si>
  <si>
    <t>Monthly Narcan trainings were provided in the community in collaboration with the health department.</t>
  </si>
  <si>
    <t>Community Relations</t>
  </si>
  <si>
    <t>Radiology</t>
  </si>
  <si>
    <t>in progress</t>
  </si>
  <si>
    <t>Collaborate with HHC neighborhood health initiative to address health education, screenings, referrals</t>
  </si>
  <si>
    <t>Health Departments</t>
  </si>
  <si>
    <t>Rushford</t>
  </si>
  <si>
    <t>Completed</t>
  </si>
  <si>
    <t>Behavioral Health Services</t>
  </si>
  <si>
    <t>FY21-25</t>
  </si>
  <si>
    <t xml:space="preserve">Rushford has expanded to 24-hour coverage, 7-days a week. </t>
  </si>
  <si>
    <t>Child and Adolescent team saw an increase in numbers for programming throughout the summer. They have been offering family groups on a monthly basis on the 3rd Thursday of the month. They do monthly outreach to Meriden and Wallingford Middle and high schools (when school is in session) offering resources and referral information, they also reach out to Midstate ED at least monthly to offer resources and access to care for any youth in the ED that would benefit from treatment.</t>
  </si>
  <si>
    <t>All school nurses were provided with a BHN calendar with adolescent programming brochures and prevention team contact information back in early spring. Prevention team had a table providing outreach and engagement at Maloney Career day, Maloney freshman orientation (8/24/23)  was present at Edison Middle school fall dance engaging with youth and promoting prevention (10/27/2022), did vaping presentation at Wilcox teach for teachers (1/19/23), substance misuse presentation for Football team at Platt High school (8/10/2023)</t>
  </si>
  <si>
    <t xml:space="preserve">Local Meriden Schools </t>
  </si>
  <si>
    <t>FY23-25</t>
  </si>
  <si>
    <t xml:space="preserve">Working together with Equity Champions and community stakeholders, as well creating partnerships to address needs. </t>
  </si>
  <si>
    <t>Community Education</t>
  </si>
  <si>
    <t>Racial justice community committees, CRGs, libraries, NAACP committees</t>
  </si>
  <si>
    <t xml:space="preserve">Participating in interfaith clergy associations, cancer outreach presentations, Neighborhood Health opportunities, Provider Networks in collaboration with the Family Enrichment Service Center. </t>
  </si>
  <si>
    <t>Faith communities, food pantries</t>
  </si>
  <si>
    <t>Libraries, NAACP, Racial Justice committees</t>
  </si>
  <si>
    <t>FY21-22</t>
  </si>
  <si>
    <t>We have our RSS (recovery support specialist) role embedded within the ED. to catch and act on these opportunities quickly. </t>
  </si>
  <si>
    <t>not started</t>
  </si>
  <si>
    <t xml:space="preserve">Expand racial jusitice initiatives. COVID-19 limited opportunities within Central Region communities. Racial justice groups needed time to readjust and re-emerge.  We adapted to the current conditions and changed strategies to continue our collaborations as opportunities to collaborate were identified. We joined the Wallingford Racial Justice team and participated in community conversations. We joined the Plainville Anti-Racism group.  We joined community conversations and participated on a subcommittee in support of their initiatives. </t>
  </si>
  <si>
    <t>Schools, Provider Networks encompassing all CBOs, Chambers of Commerce, Non-profits</t>
  </si>
  <si>
    <t xml:space="preserve">Emergency Department, Police Departments, Rushford, </t>
  </si>
  <si>
    <t xml:space="preserve">Program embedded into the Emergency Department. </t>
  </si>
  <si>
    <t>MidState Radiology and Hartford HealthCare</t>
  </si>
  <si>
    <t>YMCA, Faith communities, College and universities, Health Departments, Schools, Provider Networks, Chambers of Commerces, United Way, Libraries, Senior Centers, YWCA, other non-profits (CBO)</t>
  </si>
  <si>
    <t>MidState Medical Center</t>
  </si>
  <si>
    <t xml:space="preserve">FY22 </t>
  </si>
  <si>
    <t>salaries</t>
  </si>
  <si>
    <t>completed</t>
  </si>
  <si>
    <t>HHC System Office</t>
  </si>
  <si>
    <t>FY22</t>
  </si>
  <si>
    <t xml:space="preserve">Community Benefit Operations </t>
  </si>
  <si>
    <t>Leadership Voluneers</t>
  </si>
  <si>
    <t>Connect &amp; engage CBO's, Fire, PD, Local FQHC, Health Dept. through outreach hospital based &amp; community meetings.</t>
  </si>
  <si>
    <t># of participating community partners</t>
  </si>
  <si>
    <t>not completed - 2 of 5</t>
  </si>
  <si>
    <t>Increase referrals by 10%</t>
  </si>
  <si>
    <t>Health Department, Local FQHC</t>
  </si>
  <si>
    <t xml:space="preserve">Behavioral Health Servce Line </t>
  </si>
  <si>
    <t>completed - 378 to 415</t>
  </si>
  <si>
    <t>Meriden PD</t>
  </si>
  <si>
    <t># trained on Narcan use</t>
  </si>
  <si>
    <t># of persons served</t>
  </si>
  <si>
    <t>24 Hour Coverage</t>
  </si>
  <si>
    <t>Not started</t>
  </si>
  <si>
    <t>FY23</t>
  </si>
  <si>
    <t># of referrals for MAT in community</t>
  </si>
  <si>
    <t>Mammo Volume</t>
  </si>
  <si>
    <t>Breast Ultrasound Volume</t>
  </si>
  <si>
    <t># of patient served</t>
  </si>
  <si>
    <t># Clinics per month / # Medical visits per month / # Education events</t>
  </si>
  <si>
    <t># of talks/ screenings/ events</t>
  </si>
  <si>
    <t># of events / talks / connections</t>
  </si>
  <si>
    <t># of events / # community coversations / # of meetings</t>
  </si>
  <si>
    <t>ED - Recovery Coaches</t>
  </si>
  <si>
    <t>Expert Advice from Medical Professional</t>
  </si>
  <si>
    <t>Community Health Special Events</t>
  </si>
  <si>
    <t>Vaccine Safety Communication / Community Health Education Newsletter</t>
  </si>
  <si>
    <t>Community Live Events &amp; Webinar Series</t>
  </si>
  <si>
    <t xml:space="preserve">Community Outreach / Hispanic Focused Outreach / Integrative Therapies, Pastoral Care Services </t>
  </si>
  <si>
    <t>Workforce Development Opportunities</t>
  </si>
  <si>
    <t>Sponsorship &amp; DEIB Program Support for the following: HUBCAP Incubator &amp; Inner Lobby sponsor / Kiwanis Club of Meriden / 2021 WIN Virtual Event (Middlesex County NAACP) / Twilight Concert Series / Girl's Inc., STRONG, SMART &amp; BOLD Benefit Celebration / Sarah Gala Annual Auction / Special Day for Special People / Meriden/Wallingford 22nd Annual Freedom Fund Juneteenth Celebration</t>
  </si>
  <si>
    <t>MidState Chamber Health Fair / 2022 MidState Chamber of Commerce Sponsorship / Cheshire Chamber Health &amp; Garden Show / Daffodil Festival / Meriden Senior Center Annual Health Fair /Wallingford 350th+2 Jubilee /GNHCC Regional Health Care &amp; Life Sciences Awards Event Sponsorship / Puerto Rican Festival /Greater Waterbury Chamber Health Care Council Awards /Business &amp; Community Showcase at the Farmer's Market / Cheshire Fall Festival / Walk from Obesity</t>
  </si>
  <si>
    <t>Workforce Development</t>
  </si>
  <si>
    <t>Community Health Education</t>
  </si>
  <si>
    <t xml:space="preserve">Staff Salaries </t>
  </si>
  <si>
    <t>Staff Salaries</t>
  </si>
  <si>
    <t>Community Support</t>
  </si>
  <si>
    <t>Community Health Improvement Services</t>
  </si>
  <si>
    <t>Cash Donations/ Other Community Benefit Resources</t>
  </si>
  <si>
    <t xml:space="preserve">Please note, due to overlap in fiscal years and "light" version of CHNA completed in 2021, this report includes a combination of information from both 2021 and 2022 CHNA, as well as both 2018-2021 and 2022-2025 CHIP to address questions about fiscal year 2022 (covering 10.1.2021-9.30.2022 timeframe and consistent for FY22 Schedule H submission to IRS. The 2022 assessment identified the need to address the process of care – the way in which any/all services are provided, care coordination and support to help manage care for patients with complex health conditions, additional programs to enhance access to care for lower income families, focused initiatives addressing chronic health conditions, and outpatient mental health services capacity for adults, adolescents, and children – including in-home and caregiver support as priority needs for 2022-25 across all of MidState Medical Center's geography. In addition, MidState Medical Center continued working on the priorities identified through previous CHNA and 2018-2021 CHIP. It is important to note that the community benefit expenses reported in the attached report under response 3 are only a fraction of what we spent in 2022 on IRS recognized community benefit expenses as reported on Schedule H, Form 990. We incurred an additional $31,856,740.0 in charity care and Medicaid under payment and a total of $562,748.0 in other community benefits. Taken together, IRS recognized community benefit expenses equaled 7.64% of total operating expenses.  
For the great majority of Connecticut hospitals, the 2019 CHNA and CHIP, encompassing the years 2020 through 2022, is the applicable CHIP for the 2022 annual status reporting period.  Within a few short months of the finalization of the CHIP, the U.S. declared a public health emergency as a result of COVID-19 and hospitals directed all of their resources to respond to the pandemic and coordinated with the Lamont administration to effect a comprehensive public health response.  Hospitals invested heavily in preparing for a high volume of critically ill COVID-19 patients and also contributed to the public health response by setting up extensive community testing and vaccination sites.  Without exception, community health directors and their staff were called to action in the service of the pandemic response.  
Attention was diverted necessarily away from needs and priorities outlined in hospital CHIPs and directed instead to community outreach and education, initially focused on measures to test for and protect against the virus, and later on promoting vaccine confidence.  Attention was also increasingly paid to unmet basic needs that emerged as a consequence of the pandemic including related to food security, housing, and transportation.  Hospitals joined with their community partners, such as FQHCs, community action agencies, and health departments, and directed their support to communities identified by the CDC as at greatest risk and experiencing the worst disparities with respect to infection rates, outcomes, and social need.  These efforts, largely independent from the CHIP, continued through all of 2020 and 2021 and began to ease in 2022, the final year of the approved CHIPs.  By 2022, hospitals began working with their communities to reassess community needs in a markedly changed landscape, with increasing rates of psychiatric and substance use, unmet and more serious medical needs as a consequence of delayed care, and developmental impacts on children as a consequence of two years of disrupted education.  During 2022 hospitals and their community partners viewed as less valuable picking up where they left off on 2019 needs and action plans as originally envisioned and instead focused on formulating new triennial plans aligned with the latest data and community input regarding needs and priorities.  The unusual circumstances surrounding 2022 as a year of transition are reflected in the 2022 annual status report. </t>
  </si>
  <si>
    <t xml:space="preserve">Expand faith community participation in health events. COVID-19 limited opportunities within the Central Region communities. Faith communities were not functioning in the same way. Many closed, merged or changed priorities. We adapted to the current conditions and changed strategies to continue our collaborations. We readjusted to meet the need as their priorities changed from expanding to surviving. We distributed health related information about COVID-19 and other health related matters through our bi-weekly newsletter. We offered Zoom presentatons to assist with reopening, made community resource information available. We offered educational opportunities at community events. </t>
  </si>
  <si>
    <t>Development Grant Administration</t>
  </si>
  <si>
    <t>Cash Donations/Community Health Education/Other Community Benefit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</si>
</sst>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0"/>
      <color theme="1"/>
      <name val="Verdana"/>
      <family val="2"/>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70">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14" fillId="2" borderId="1" xfId="0" applyFont="1" applyFill="1" applyBorder="1" applyProtection="1">
      <protection locked="0"/>
    </xf>
    <xf numFmtId="0" fontId="0" fillId="2" borderId="1" xfId="0" applyFill="1" applyBorder="1" applyAlignment="1" applyProtection="1">
      <alignment horizontal="center" vertical="top" wrapText="1"/>
      <protection locked="0"/>
    </xf>
    <xf numFmtId="0" fontId="14" fillId="2" borderId="1" xfId="0" applyFont="1" applyFill="1" applyBorder="1" applyAlignment="1" applyProtection="1">
      <alignment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vertical="center" wrapText="1"/>
      <protection locked="0"/>
    </xf>
    <xf numFmtId="0" fontId="0" fillId="0" borderId="0" xfId="0" applyAlignment="1">
      <alignment horizontal="left" vertical="center" wrapText="1"/>
    </xf>
    <xf numFmtId="0" fontId="0" fillId="2" borderId="1" xfId="0" applyFill="1" applyBorder="1" applyAlignment="1" applyProtection="1">
      <alignment horizontal="left" wrapText="1"/>
      <protection locked="0"/>
    </xf>
    <xf numFmtId="0" fontId="0" fillId="0" borderId="1" xfId="0" applyBorder="1" applyAlignment="1">
      <alignment horizontal="left" vertical="center"/>
    </xf>
    <xf numFmtId="0" fontId="14" fillId="2" borderId="1" xfId="0" applyFont="1" applyFill="1" applyBorder="1" applyAlignment="1" applyProtection="1">
      <alignment horizontal="left" vertical="center" wrapText="1"/>
      <protection locked="0"/>
    </xf>
    <xf numFmtId="0" fontId="0" fillId="2" borderId="1" xfId="0" applyFill="1" applyBorder="1" applyAlignment="1" applyProtection="1">
      <alignment vertical="center"/>
      <protection locked="0"/>
    </xf>
    <xf numFmtId="0" fontId="14" fillId="2" borderId="1" xfId="0" applyFont="1" applyFill="1" applyBorder="1" applyAlignment="1" applyProtection="1">
      <alignment vertical="center" wrapText="1"/>
      <protection locked="0"/>
    </xf>
    <xf numFmtId="0" fontId="0" fillId="0" borderId="1" xfId="0"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2" borderId="5" xfId="0" applyFill="1" applyBorder="1" applyAlignment="1" applyProtection="1">
      <alignment vertical="center"/>
      <protection locked="0"/>
    </xf>
    <xf numFmtId="0" fontId="0" fillId="2" borderId="29" xfId="0" applyFill="1" applyBorder="1" applyAlignment="1" applyProtection="1">
      <alignment vertical="top"/>
      <protection locked="0"/>
    </xf>
    <xf numFmtId="0" fontId="19" fillId="0" borderId="1" xfId="0" applyFont="1" applyBorder="1" applyAlignment="1" applyProtection="1">
      <alignment horizontal="left" vertical="center" wrapText="1"/>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2" fillId="2" borderId="0" xfId="0" applyFont="1" applyFill="1" applyAlignment="1">
      <alignment horizontal="center"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zoomScale="145" zoomScaleNormal="145" workbookViewId="0">
      <selection activeCell="A14" sqref="A14:H14"/>
    </sheetView>
  </sheetViews>
  <sheetFormatPr defaultColWidth="9.140625" defaultRowHeight="15" x14ac:dyDescent="0.25"/>
  <cols>
    <col min="1" max="16384" width="9.140625" style="1"/>
  </cols>
  <sheetData>
    <row r="14" spans="1:9" ht="15.75" x14ac:dyDescent="0.25">
      <c r="A14" s="125" t="s">
        <v>90</v>
      </c>
      <c r="B14" s="125"/>
      <c r="C14" s="125"/>
      <c r="D14" s="125"/>
      <c r="E14" s="125"/>
      <c r="F14" s="125"/>
      <c r="G14" s="125"/>
      <c r="H14" s="125"/>
      <c r="I14" s="6"/>
    </row>
    <row r="15" spans="1:9" x14ac:dyDescent="0.25">
      <c r="B15" s="14"/>
    </row>
    <row r="16" spans="1:9" ht="32.25" customHeight="1" x14ac:dyDescent="0.25">
      <c r="A16" s="126" t="s">
        <v>18</v>
      </c>
      <c r="B16" s="126"/>
      <c r="C16" s="126"/>
      <c r="D16" s="126"/>
      <c r="E16" s="126"/>
      <c r="F16" s="126"/>
      <c r="G16" s="126"/>
      <c r="H16" s="126"/>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A4F8-6EFD-4B8C-85AB-22AC39365FF3}">
  <sheetPr>
    <tabColor theme="9" tint="0.59999389629810485"/>
  </sheetPr>
  <dimension ref="A1:H60"/>
  <sheetViews>
    <sheetView zoomScale="85" zoomScaleNormal="85" workbookViewId="0">
      <pane ySplit="10" topLeftCell="A11" activePane="bottomLeft" state="frozen"/>
      <selection pane="bottomLeft" activeCell="E40" sqref="E40"/>
    </sheetView>
  </sheetViews>
  <sheetFormatPr defaultColWidth="9.140625"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53" t="s">
        <v>123</v>
      </c>
      <c r="C1" s="153"/>
      <c r="D1" s="153"/>
      <c r="E1" s="153"/>
      <c r="F1" s="153"/>
      <c r="G1" s="153"/>
      <c r="H1" s="153"/>
    </row>
    <row r="2" spans="1:8" x14ac:dyDescent="0.25">
      <c r="B2" s="33" t="s">
        <v>4</v>
      </c>
      <c r="E2" s="16"/>
    </row>
    <row r="3" spans="1:8" x14ac:dyDescent="0.25">
      <c r="B3" s="79" t="s">
        <v>45</v>
      </c>
      <c r="E3" s="42"/>
    </row>
    <row r="4" spans="1:8" x14ac:dyDescent="0.25">
      <c r="B4" s="33" t="s">
        <v>0</v>
      </c>
      <c r="C4" s="2"/>
      <c r="D4" s="2"/>
      <c r="E4" s="39"/>
    </row>
    <row r="5" spans="1:8" x14ac:dyDescent="0.25">
      <c r="B5" s="80" t="s">
        <v>96</v>
      </c>
      <c r="C5" s="2"/>
      <c r="D5" s="2"/>
      <c r="E5" s="43"/>
    </row>
    <row r="6" spans="1:8" x14ac:dyDescent="0.25">
      <c r="B6" s="33" t="s">
        <v>15</v>
      </c>
      <c r="C6" s="2"/>
      <c r="D6" s="2"/>
      <c r="E6" s="10"/>
    </row>
    <row r="7" spans="1:8" x14ac:dyDescent="0.25">
      <c r="B7" s="80" t="s">
        <v>46</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78"/>
      <c r="C11" s="81"/>
      <c r="D11" s="82"/>
      <c r="E11" s="78"/>
      <c r="F11" s="81"/>
      <c r="G11" s="82"/>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LvTaimlHY8IGN2ZN5002CjwcN9jPkBwWldE/m3lsy10AiA5CkMtf3wwPEAtTbeoymescJGe09UMJ1ZOLfuXiGg==" saltValue="OPG7cUPhH2suQt3eeoUoRw==" spinCount="100000" sheet="1" objects="1" scenarios="1" formatCells="0" formatColumns="0" formatRows="0" insertColumns="0" insertRows="0" insertHyperlinks="0"/>
  <mergeCells count="1">
    <mergeCell ref="B1:H1"/>
  </mergeCells>
  <conditionalFormatting sqref="C4:D8 B7:B8">
    <cfRule type="cellIs" dxfId="13" priority="5" operator="equal">
      <formula>"Yes"</formula>
    </cfRule>
    <cfRule type="cellIs" dxfId="12" priority="6" operator="equal">
      <formula>"No"</formula>
    </cfRule>
  </conditionalFormatting>
  <conditionalFormatting sqref="E5:E7">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C223-B3BC-4497-BC48-44053AD6D10A}">
  <sheetPr>
    <tabColor theme="9" tint="0.59999389629810485"/>
  </sheetPr>
  <dimension ref="A1:H60"/>
  <sheetViews>
    <sheetView zoomScale="85" zoomScaleNormal="85" workbookViewId="0">
      <pane ySplit="10" topLeftCell="A11" activePane="bottomLeft" state="frozen"/>
      <selection pane="bottomLeft" activeCell="D18" sqref="D18"/>
    </sheetView>
  </sheetViews>
  <sheetFormatPr defaultColWidth="9.140625"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53" t="s">
        <v>124</v>
      </c>
      <c r="C1" s="153"/>
      <c r="D1" s="153"/>
      <c r="E1" s="153"/>
      <c r="F1" s="153"/>
      <c r="G1" s="153"/>
      <c r="H1" s="153"/>
    </row>
    <row r="2" spans="1:8" x14ac:dyDescent="0.25">
      <c r="B2" s="33" t="s">
        <v>4</v>
      </c>
      <c r="E2" s="16"/>
    </row>
    <row r="3" spans="1:8" x14ac:dyDescent="0.25">
      <c r="B3" s="79" t="s">
        <v>45</v>
      </c>
      <c r="E3" s="42"/>
    </row>
    <row r="4" spans="1:8" x14ac:dyDescent="0.25">
      <c r="B4" s="33" t="s">
        <v>0</v>
      </c>
      <c r="C4" s="2"/>
      <c r="D4" s="2"/>
      <c r="E4" s="39"/>
    </row>
    <row r="5" spans="1:8" x14ac:dyDescent="0.25">
      <c r="B5" s="80" t="s">
        <v>96</v>
      </c>
      <c r="C5" s="2"/>
      <c r="D5" s="2"/>
      <c r="E5" s="43"/>
    </row>
    <row r="6" spans="1:8" x14ac:dyDescent="0.25">
      <c r="B6" s="33" t="s">
        <v>15</v>
      </c>
      <c r="C6" s="2"/>
      <c r="D6" s="2"/>
      <c r="E6" s="10"/>
    </row>
    <row r="7" spans="1:8" x14ac:dyDescent="0.25">
      <c r="B7" s="80" t="s">
        <v>46</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78"/>
      <c r="C11" s="81"/>
      <c r="D11" s="82"/>
      <c r="E11" s="78"/>
      <c r="F11" s="81"/>
      <c r="G11" s="82"/>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y6Y1VUth5Yu6nKVruTjmbiTbXNLD2vQdeyit+4f7C4FDb5oeism8LxY/lGI/6pczamP1uqWDKXOMmFe2N8cuuw==" saltValue="8dX0VVPCqIr7Rt09fg6qlA=="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activeCell="A5" sqref="A5:J5"/>
    </sheetView>
  </sheetViews>
  <sheetFormatPr defaultColWidth="9.140625" defaultRowHeight="15" x14ac:dyDescent="0.25"/>
  <cols>
    <col min="1" max="10" width="9.140625" style="1" customWidth="1"/>
    <col min="11" max="16384" width="9.140625" style="1"/>
  </cols>
  <sheetData>
    <row r="1" spans="1:10" ht="19.5" thickBot="1" x14ac:dyDescent="0.3">
      <c r="A1" s="142" t="s">
        <v>49</v>
      </c>
      <c r="B1" s="142"/>
      <c r="C1" s="142"/>
      <c r="D1" s="142"/>
      <c r="E1" s="142"/>
      <c r="F1" s="142"/>
      <c r="G1" s="142"/>
      <c r="H1" s="142"/>
      <c r="I1" s="142"/>
      <c r="J1" s="142"/>
    </row>
    <row r="2" spans="1:10" x14ac:dyDescent="0.25">
      <c r="A2" s="150" t="s">
        <v>50</v>
      </c>
      <c r="B2" s="150"/>
      <c r="C2" s="150"/>
      <c r="D2" s="150"/>
      <c r="E2" s="150"/>
      <c r="F2" s="150"/>
      <c r="G2" s="150"/>
      <c r="H2" s="150"/>
      <c r="I2" s="150"/>
      <c r="J2" s="150"/>
    </row>
    <row r="3" spans="1:10" x14ac:dyDescent="0.25">
      <c r="A3" s="150"/>
      <c r="B3" s="150"/>
      <c r="C3" s="150"/>
      <c r="D3" s="150"/>
      <c r="E3" s="150"/>
      <c r="F3" s="150"/>
      <c r="G3" s="150"/>
      <c r="H3" s="150"/>
      <c r="I3" s="150"/>
      <c r="J3" s="150"/>
    </row>
    <row r="4" spans="1:10" ht="10.5" customHeight="1" x14ac:dyDescent="0.25">
      <c r="A4" s="154"/>
      <c r="B4" s="154"/>
      <c r="C4" s="154"/>
      <c r="D4" s="154"/>
      <c r="E4" s="154"/>
      <c r="F4" s="154"/>
      <c r="G4" s="154"/>
      <c r="H4" s="154"/>
      <c r="I4" s="154"/>
      <c r="J4" s="154"/>
    </row>
    <row r="5" spans="1:10" ht="242.25" customHeight="1" x14ac:dyDescent="0.25">
      <c r="A5" s="155" t="s">
        <v>122</v>
      </c>
      <c r="B5" s="131"/>
      <c r="C5" s="131"/>
      <c r="D5" s="131"/>
      <c r="E5" s="131"/>
      <c r="F5" s="131"/>
      <c r="G5" s="131"/>
      <c r="H5" s="131"/>
      <c r="I5" s="131"/>
      <c r="J5" s="131"/>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264"/>
  <sheetViews>
    <sheetView zoomScale="80" zoomScaleNormal="80" workbookViewId="0">
      <pane xSplit="1" ySplit="3" topLeftCell="B4" activePane="bottomRight" state="frozen"/>
      <selection pane="topRight" activeCell="B1" sqref="B1"/>
      <selection pane="bottomLeft" activeCell="A3" sqref="A3"/>
      <selection pane="bottomRight" activeCell="E111" sqref="E111"/>
    </sheetView>
  </sheetViews>
  <sheetFormatPr defaultColWidth="9.140625" defaultRowHeight="15" x14ac:dyDescent="0.25"/>
  <cols>
    <col min="1" max="1" width="3.85546875"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163" t="s">
        <v>57</v>
      </c>
      <c r="C1" s="163"/>
      <c r="D1" s="163"/>
      <c r="E1" s="163"/>
      <c r="F1" s="163"/>
      <c r="G1" s="163"/>
      <c r="H1" s="163"/>
      <c r="I1" s="163"/>
    </row>
    <row r="2" spans="1:28" ht="33" customHeight="1" thickBot="1" x14ac:dyDescent="0.3">
      <c r="G2" s="160" t="s">
        <v>92</v>
      </c>
      <c r="H2" s="161"/>
      <c r="I2" s="162"/>
      <c r="K2" s="164" t="s">
        <v>58</v>
      </c>
      <c r="L2" s="164"/>
      <c r="M2" s="164"/>
      <c r="N2" s="164"/>
      <c r="O2" s="164"/>
      <c r="P2" s="164"/>
      <c r="Q2" s="164"/>
      <c r="R2" s="164"/>
      <c r="S2" s="164"/>
      <c r="T2" s="164"/>
      <c r="U2" s="164"/>
      <c r="V2" s="164"/>
      <c r="W2" s="164"/>
      <c r="X2" s="164"/>
      <c r="Y2" s="164"/>
      <c r="Z2" s="164"/>
      <c r="AA2" s="164"/>
      <c r="AB2" s="164"/>
    </row>
    <row r="3" spans="1:28" ht="48.75" customHeight="1" thickBot="1" x14ac:dyDescent="0.3">
      <c r="B3" s="51" t="s">
        <v>51</v>
      </c>
      <c r="C3" s="52" t="s">
        <v>52</v>
      </c>
      <c r="D3" s="52" t="s">
        <v>53</v>
      </c>
      <c r="E3" s="52" t="s">
        <v>54</v>
      </c>
      <c r="F3" s="53" t="s">
        <v>55</v>
      </c>
      <c r="G3" s="73" t="s">
        <v>56</v>
      </c>
      <c r="H3" s="74" t="s">
        <v>118</v>
      </c>
      <c r="I3" s="75" t="s">
        <v>60</v>
      </c>
      <c r="K3" s="164" t="s">
        <v>119</v>
      </c>
      <c r="L3" s="164"/>
      <c r="M3" s="164"/>
      <c r="N3" s="164"/>
      <c r="O3" s="164"/>
      <c r="P3" s="164"/>
      <c r="Q3" s="164"/>
      <c r="R3" s="164"/>
      <c r="S3" s="164"/>
      <c r="T3" s="164"/>
      <c r="U3" s="164"/>
      <c r="V3" s="164"/>
      <c r="W3" s="164"/>
      <c r="X3" s="164"/>
      <c r="Y3" s="164"/>
      <c r="Z3" s="164"/>
      <c r="AA3" s="164"/>
      <c r="AB3" s="164"/>
    </row>
    <row r="4" spans="1:28" ht="15.75" thickBot="1" x14ac:dyDescent="0.3">
      <c r="A4" s="42"/>
      <c r="B4" s="165" t="s">
        <v>44</v>
      </c>
      <c r="C4" s="158"/>
      <c r="D4" s="158"/>
      <c r="E4" s="158"/>
      <c r="F4" s="158"/>
      <c r="G4" s="158"/>
      <c r="H4" s="158"/>
      <c r="I4" s="159"/>
      <c r="K4" s="164"/>
      <c r="L4" s="164"/>
      <c r="M4" s="164"/>
      <c r="N4" s="164"/>
      <c r="O4" s="164"/>
      <c r="P4" s="164"/>
      <c r="Q4" s="164"/>
      <c r="R4" s="164"/>
      <c r="S4" s="164"/>
      <c r="T4" s="164"/>
      <c r="U4" s="164"/>
      <c r="V4" s="164"/>
      <c r="W4" s="164"/>
      <c r="X4" s="164"/>
      <c r="Y4" s="164"/>
      <c r="Z4" s="164"/>
      <c r="AA4" s="164"/>
      <c r="AB4" s="164"/>
    </row>
    <row r="5" spans="1:28" ht="45" x14ac:dyDescent="0.25">
      <c r="A5" s="44">
        <v>1</v>
      </c>
      <c r="B5" s="26" t="str">
        <f>'Response 2 - Need 1'!B11</f>
        <v>Connect &amp; engage CBO's, Fire, PD, Local FQHC, Health Dept. through outreach hospital based &amp; community meetings.</v>
      </c>
      <c r="C5" s="85"/>
      <c r="D5" s="86"/>
      <c r="E5" s="85">
        <v>5937</v>
      </c>
      <c r="F5" s="86" t="s">
        <v>225</v>
      </c>
      <c r="G5" s="88"/>
      <c r="H5" s="88" t="s">
        <v>228</v>
      </c>
      <c r="I5" s="88"/>
    </row>
    <row r="6" spans="1:28" ht="45" x14ac:dyDescent="0.25">
      <c r="A6" s="44">
        <v>2</v>
      </c>
      <c r="B6" s="26" t="str">
        <f>'Response 2 - Need 1'!B12</f>
        <v>We have our RSS (recovery support specialist) role embedded within the ED. to catch and act on these opportunities quickly. </v>
      </c>
      <c r="C6" s="89"/>
      <c r="D6" s="90"/>
      <c r="E6" s="89">
        <v>5937</v>
      </c>
      <c r="F6" s="90" t="s">
        <v>219</v>
      </c>
      <c r="G6" s="93" t="s">
        <v>229</v>
      </c>
      <c r="H6" s="93"/>
      <c r="I6" s="93"/>
    </row>
    <row r="7" spans="1:28" ht="198.6" customHeight="1" x14ac:dyDescent="0.25">
      <c r="A7" s="44">
        <v>3</v>
      </c>
      <c r="B7" s="26" t="str">
        <f>'Response 2 - Need 1'!B13</f>
        <v>All school nurses were provided with a BHN calendar with adolescent programming brochures and prevention team contact information back in early spring. Prevention team had a table providing outreach and engagement at Maloney Career day, Maloney freshman orientation (8/24/23)  was present at Edison Middle school fall dance engaging with youth and promoting prevention (10/27/2022), did vaping presentation at Wilcox teach for teachers (1/19/23), substance misuse presentation for Football team at Platt High school (8/10/2023)</v>
      </c>
      <c r="C7" s="89"/>
      <c r="D7" s="90"/>
      <c r="E7" s="89"/>
      <c r="F7" s="87"/>
      <c r="G7" s="93"/>
      <c r="H7" s="93"/>
      <c r="I7" s="93"/>
    </row>
    <row r="8" spans="1:28" ht="159.6" customHeight="1" x14ac:dyDescent="0.25">
      <c r="A8" s="44">
        <v>4</v>
      </c>
      <c r="B8" s="26" t="str">
        <f>'Response 2 - Need 1'!B14</f>
        <v>Child and Adolescent team saw an increase in numbers for programming throughout the summer. They have been offering family groups on a monthly basis on the 3rd Thursday of the month. They do monthly outreach to Meriden and Wallingford Middle and high schools (when school is in session) offering resources and referral information, they also reach out to Midstate ED at least monthly to offer resources and access to care for any youth in the ED that would benefit from treatment.</v>
      </c>
      <c r="C8" s="89"/>
      <c r="D8" s="90"/>
      <c r="E8" s="89"/>
      <c r="F8" s="87"/>
      <c r="G8" s="93"/>
      <c r="H8" s="93"/>
      <c r="I8" s="93"/>
    </row>
    <row r="9" spans="1:28" ht="30" x14ac:dyDescent="0.25">
      <c r="A9" s="44">
        <v>5</v>
      </c>
      <c r="B9" s="26" t="str">
        <f>'Response 2 - Need 1'!B15</f>
        <v xml:space="preserve">Rushford has expanded to 24-hour coverage, 7-days a week. </v>
      </c>
      <c r="C9" s="89"/>
      <c r="D9" s="90"/>
      <c r="E9" s="89"/>
      <c r="F9" s="87"/>
      <c r="G9" s="93"/>
      <c r="H9" s="93"/>
      <c r="I9" s="93"/>
    </row>
    <row r="10" spans="1:28" x14ac:dyDescent="0.25">
      <c r="A10" s="44">
        <v>6</v>
      </c>
      <c r="B10" s="26" t="str">
        <f>'Response 2 - Need 1'!B16</f>
        <v xml:space="preserve">Program embedded into the Emergency Department. </v>
      </c>
      <c r="C10" s="89"/>
      <c r="D10" s="90"/>
      <c r="E10" s="89"/>
      <c r="F10" s="87"/>
      <c r="G10" s="93"/>
      <c r="H10" s="93"/>
      <c r="I10" s="93"/>
    </row>
    <row r="11" spans="1:28" ht="45" x14ac:dyDescent="0.25">
      <c r="A11" s="44">
        <v>7</v>
      </c>
      <c r="B11" s="26" t="str">
        <f>'Response 2 - Need 1'!B17</f>
        <v>Monthly Narcan trainings were provided in the community in collaboration with the health department.</v>
      </c>
      <c r="C11" s="89"/>
      <c r="D11" s="90"/>
      <c r="E11" s="89"/>
      <c r="F11" s="87"/>
      <c r="G11" s="93"/>
      <c r="H11" s="93"/>
      <c r="I11" s="93"/>
    </row>
    <row r="12" spans="1:28" ht="132" customHeight="1" x14ac:dyDescent="0.25">
      <c r="A12" s="44">
        <v>8</v>
      </c>
      <c r="B12" s="26" t="str">
        <f>'Response 2 - Need 1'!B18</f>
        <v>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v>
      </c>
      <c r="C12" s="94">
        <v>63057.665999999997</v>
      </c>
      <c r="D12" s="90" t="s">
        <v>230</v>
      </c>
      <c r="E12" s="89"/>
      <c r="F12" s="87"/>
      <c r="G12" s="93" t="s">
        <v>144</v>
      </c>
      <c r="H12" s="93"/>
      <c r="I12" s="93"/>
    </row>
    <row r="13" spans="1:28" x14ac:dyDescent="0.25">
      <c r="A13" s="44">
        <v>9</v>
      </c>
      <c r="B13" s="26">
        <f>'Response 2 - Need 1'!B19</f>
        <v>0</v>
      </c>
      <c r="C13" s="89"/>
      <c r="D13" s="90"/>
      <c r="E13" s="89"/>
      <c r="F13" s="91"/>
      <c r="G13" s="92"/>
      <c r="H13" s="93"/>
      <c r="I13" s="93"/>
    </row>
    <row r="14" spans="1:28" x14ac:dyDescent="0.25">
      <c r="A14" s="44">
        <v>10</v>
      </c>
      <c r="B14" s="26">
        <f>'Response 2 - Need 1'!B20</f>
        <v>0</v>
      </c>
      <c r="C14" s="89"/>
      <c r="D14" s="90"/>
      <c r="E14" s="89"/>
      <c r="F14" s="91"/>
      <c r="G14" s="92"/>
      <c r="H14" s="93"/>
      <c r="I14" s="93"/>
    </row>
    <row r="15" spans="1:28" x14ac:dyDescent="0.25">
      <c r="A15" s="44">
        <v>11</v>
      </c>
      <c r="B15" s="26">
        <f>'Response 2 - Need 1'!B21</f>
        <v>0</v>
      </c>
      <c r="C15" s="89"/>
      <c r="D15" s="90"/>
      <c r="E15" s="89"/>
      <c r="F15" s="91"/>
      <c r="G15" s="92"/>
      <c r="H15" s="93"/>
      <c r="I15" s="93"/>
    </row>
    <row r="16" spans="1:28" x14ac:dyDescent="0.25">
      <c r="A16" s="44">
        <v>12</v>
      </c>
      <c r="B16" s="26">
        <f>'Response 2 - Need 1'!B22</f>
        <v>0</v>
      </c>
      <c r="C16" s="89"/>
      <c r="D16" s="90"/>
      <c r="E16" s="89"/>
      <c r="F16" s="91"/>
      <c r="G16" s="92"/>
      <c r="H16" s="93"/>
      <c r="I16" s="93"/>
    </row>
    <row r="17" spans="1:9" x14ac:dyDescent="0.25">
      <c r="A17" s="44">
        <v>13</v>
      </c>
      <c r="B17" s="26">
        <f>'Response 2 - Need 1'!B23</f>
        <v>0</v>
      </c>
      <c r="C17" s="89"/>
      <c r="D17" s="90"/>
      <c r="E17" s="89"/>
      <c r="F17" s="91"/>
      <c r="G17" s="92"/>
      <c r="H17" s="93"/>
      <c r="I17" s="93"/>
    </row>
    <row r="18" spans="1:9" x14ac:dyDescent="0.25">
      <c r="A18" s="44">
        <v>14</v>
      </c>
      <c r="B18" s="26">
        <f>'Response 2 - Need 1'!B24</f>
        <v>0</v>
      </c>
      <c r="C18" s="89"/>
      <c r="D18" s="90"/>
      <c r="E18" s="89"/>
      <c r="F18" s="91"/>
      <c r="G18" s="92"/>
      <c r="H18" s="93"/>
      <c r="I18" s="93"/>
    </row>
    <row r="19" spans="1:9" x14ac:dyDescent="0.25">
      <c r="A19" s="44">
        <v>15</v>
      </c>
      <c r="B19" s="26">
        <f>'Response 2 - Need 1'!B25</f>
        <v>0</v>
      </c>
      <c r="C19" s="89"/>
      <c r="D19" s="90"/>
      <c r="E19" s="89"/>
      <c r="F19" s="91"/>
      <c r="G19" s="92"/>
      <c r="H19" s="93"/>
      <c r="I19" s="93"/>
    </row>
    <row r="20" spans="1:9" x14ac:dyDescent="0.25">
      <c r="A20" s="44">
        <v>16</v>
      </c>
      <c r="B20" s="26">
        <f>'Response 2 - Need 1'!B26</f>
        <v>0</v>
      </c>
      <c r="C20" s="89"/>
      <c r="D20" s="90"/>
      <c r="E20" s="89"/>
      <c r="F20" s="91"/>
      <c r="G20" s="92"/>
      <c r="H20" s="93"/>
      <c r="I20" s="93"/>
    </row>
    <row r="21" spans="1:9" x14ac:dyDescent="0.25">
      <c r="A21" s="44">
        <v>17</v>
      </c>
      <c r="B21" s="26">
        <f>'Response 2 - Need 1'!B27</f>
        <v>0</v>
      </c>
      <c r="C21" s="89"/>
      <c r="D21" s="90"/>
      <c r="E21" s="89"/>
      <c r="F21" s="91"/>
      <c r="G21" s="92"/>
      <c r="H21" s="93"/>
      <c r="I21" s="93"/>
    </row>
    <row r="22" spans="1:9" x14ac:dyDescent="0.25">
      <c r="A22" s="44">
        <v>18</v>
      </c>
      <c r="B22" s="26">
        <f>'Response 2 - Need 1'!B28</f>
        <v>0</v>
      </c>
      <c r="C22" s="89"/>
      <c r="D22" s="90"/>
      <c r="E22" s="89"/>
      <c r="F22" s="91"/>
      <c r="G22" s="92"/>
      <c r="H22" s="93"/>
      <c r="I22" s="93"/>
    </row>
    <row r="23" spans="1:9" x14ac:dyDescent="0.25">
      <c r="A23" s="44">
        <v>19</v>
      </c>
      <c r="B23" s="26">
        <f>'Response 2 - Need 1'!B29</f>
        <v>0</v>
      </c>
      <c r="C23" s="89"/>
      <c r="D23" s="90"/>
      <c r="E23" s="89"/>
      <c r="F23" s="91"/>
      <c r="G23" s="92"/>
      <c r="H23" s="93"/>
      <c r="I23" s="93"/>
    </row>
    <row r="24" spans="1:9" x14ac:dyDescent="0.25">
      <c r="A24" s="44">
        <v>20</v>
      </c>
      <c r="B24" s="26">
        <f>'Response 2 - Need 1'!B30</f>
        <v>0</v>
      </c>
      <c r="C24" s="89"/>
      <c r="D24" s="90"/>
      <c r="E24" s="89"/>
      <c r="F24" s="91"/>
      <c r="G24" s="92"/>
      <c r="H24" s="93"/>
      <c r="I24" s="93"/>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114</v>
      </c>
      <c r="C55" s="67">
        <f>SUM(C5:C54)</f>
        <v>63057.665999999997</v>
      </c>
      <c r="D55" s="57"/>
      <c r="E55" s="67">
        <f>SUM(E5:E54)</f>
        <v>11874</v>
      </c>
      <c r="F55" s="58"/>
      <c r="G55" s="59"/>
      <c r="H55" s="59"/>
      <c r="I55" s="60"/>
    </row>
    <row r="56" spans="1:9" ht="15.75" thickBot="1" x14ac:dyDescent="0.3">
      <c r="B56" s="156" t="s">
        <v>47</v>
      </c>
      <c r="C56" s="157"/>
      <c r="D56" s="157"/>
      <c r="E56" s="157"/>
      <c r="F56" s="157"/>
      <c r="G56" s="158"/>
      <c r="H56" s="158"/>
      <c r="I56" s="159"/>
    </row>
    <row r="57" spans="1:9" ht="30" x14ac:dyDescent="0.25">
      <c r="A57" s="44">
        <v>1</v>
      </c>
      <c r="B57" s="26" t="str">
        <f>'Response 2 - Need 2'!B11</f>
        <v>Epic report created to capture patients due for imaging that have not scheduled.</v>
      </c>
      <c r="C57" s="85"/>
      <c r="D57" s="86"/>
      <c r="E57" s="85"/>
      <c r="F57" s="87"/>
      <c r="G57" s="98"/>
      <c r="H57" s="98"/>
      <c r="I57" s="98"/>
    </row>
    <row r="58" spans="1:9" ht="30" x14ac:dyDescent="0.25">
      <c r="A58" s="44">
        <v>2</v>
      </c>
      <c r="B58" s="26" t="str">
        <f>'Response 2 - Need 2'!B12</f>
        <v>Expansion of breast services with contrast enhanced mammography</v>
      </c>
      <c r="C58" s="89"/>
      <c r="D58" s="90"/>
      <c r="E58" s="89"/>
      <c r="F58" s="91"/>
      <c r="G58" s="92"/>
      <c r="H58" s="93"/>
      <c r="I58" s="93"/>
    </row>
    <row r="59" spans="1:9" ht="45" x14ac:dyDescent="0.25">
      <c r="A59" s="44">
        <v>3</v>
      </c>
      <c r="B59" s="26" t="str">
        <f>'Response 2 - Need 2'!B13</f>
        <v>Capturing patients for next year’s screening mammography and breast ultrasound while present for current study</v>
      </c>
      <c r="C59" s="89"/>
      <c r="D59" s="90"/>
      <c r="E59" s="89"/>
      <c r="F59" s="91"/>
      <c r="G59" s="92"/>
      <c r="H59" s="93"/>
      <c r="I59" s="93"/>
    </row>
    <row r="60" spans="1:9" ht="45" x14ac:dyDescent="0.25">
      <c r="A60" s="44">
        <v>4</v>
      </c>
      <c r="B60" s="26" t="str">
        <f>'Response 2 - Need 2'!B14</f>
        <v xml:space="preserve">
Epic report created to capture patients due for imaging that have not scheduled.</v>
      </c>
      <c r="C60" s="89"/>
      <c r="D60" s="90"/>
      <c r="E60" s="89"/>
      <c r="F60" s="91"/>
      <c r="G60" s="92"/>
      <c r="H60" s="93"/>
      <c r="I60" s="93"/>
    </row>
    <row r="61" spans="1:9" ht="45" x14ac:dyDescent="0.25">
      <c r="A61" s="44">
        <v>5</v>
      </c>
      <c r="B61" s="26" t="str">
        <f>'Response 2 - Need 2'!B15</f>
        <v>Invested in an additional ultrasound room in our Comprehensive Breast Center to increase the access and utilization of Screening Breast Ultrasound</v>
      </c>
      <c r="C61" s="89"/>
      <c r="D61" s="90"/>
      <c r="E61" s="89"/>
      <c r="F61" s="91"/>
      <c r="G61" s="92"/>
      <c r="H61" s="93"/>
      <c r="I61" s="93"/>
    </row>
    <row r="62" spans="1:9" ht="30" x14ac:dyDescent="0.25">
      <c r="A62" s="44">
        <v>6</v>
      </c>
      <c r="B62" s="26" t="str">
        <f>'Response 2 - Need 2'!B16</f>
        <v>Expansion of breast services with contrast enhanced mammography</v>
      </c>
      <c r="C62" s="89"/>
      <c r="D62" s="90"/>
      <c r="E62" s="89"/>
      <c r="F62" s="91"/>
      <c r="G62" s="92"/>
      <c r="H62" s="93"/>
      <c r="I62" s="93"/>
    </row>
    <row r="63" spans="1:9" ht="45" x14ac:dyDescent="0.25">
      <c r="A63" s="44">
        <v>7</v>
      </c>
      <c r="B63" s="26" t="str">
        <f>'Response 2 - Need 2'!B17</f>
        <v>Capturing patients for next year’s screening mammography and breast ultrasound while present for current study</v>
      </c>
      <c r="C63" s="89"/>
      <c r="D63" s="90"/>
      <c r="E63" s="89"/>
      <c r="F63" s="91"/>
      <c r="G63" s="92"/>
      <c r="H63" s="93"/>
      <c r="I63" s="93"/>
    </row>
    <row r="64" spans="1:9" ht="45" x14ac:dyDescent="0.25">
      <c r="A64" s="44">
        <v>8</v>
      </c>
      <c r="B64" s="26" t="str">
        <f>'Response 2 - Need 2'!B18</f>
        <v xml:space="preserve">
Epic report created to capture patients due for imaging that have not scheduled.</v>
      </c>
      <c r="C64" s="89"/>
      <c r="D64" s="90"/>
      <c r="E64" s="89"/>
      <c r="F64" s="91"/>
      <c r="G64" s="92"/>
      <c r="H64" s="93"/>
      <c r="I64" s="93"/>
    </row>
    <row r="65" spans="1:9" ht="30" x14ac:dyDescent="0.25">
      <c r="A65" s="44">
        <v>9</v>
      </c>
      <c r="B65" s="26" t="str">
        <f>'Response 2 - Need 2'!B19</f>
        <v>Building a Comprehensive Breast Health Center at Whitney Imaging. Offering lower cost options.</v>
      </c>
      <c r="C65" s="89"/>
      <c r="D65" s="90"/>
      <c r="E65" s="89"/>
      <c r="F65" s="91"/>
      <c r="G65" s="92"/>
      <c r="H65" s="93"/>
      <c r="I65" s="93"/>
    </row>
    <row r="66" spans="1:9" ht="244.15" customHeight="1" x14ac:dyDescent="0.25">
      <c r="A66" s="44">
        <v>10</v>
      </c>
      <c r="B66" s="26" t="str">
        <f>'Response 2 - Need 2'!B20</f>
        <v xml:space="preserve">Working together with Equity Champions and community stakeholders, as well creating partnerships to address needs. </v>
      </c>
      <c r="C66" s="89">
        <v>31400</v>
      </c>
      <c r="D66" s="90" t="s">
        <v>227</v>
      </c>
      <c r="E66" s="89">
        <v>867</v>
      </c>
      <c r="F66" s="90" t="s">
        <v>237</v>
      </c>
      <c r="G66" s="92" t="s">
        <v>238</v>
      </c>
      <c r="H66" s="93"/>
      <c r="I66" s="93"/>
    </row>
    <row r="67" spans="1:9" ht="66" customHeight="1" x14ac:dyDescent="0.25">
      <c r="A67" s="44">
        <v>11</v>
      </c>
      <c r="B67" s="26" t="str">
        <f>'Response 2 - Need 2'!B21</f>
        <v>Follow up with physician and administration/support staff post community education event for real time feedback, to better experience for both internal and external audience</v>
      </c>
      <c r="C67" s="89"/>
      <c r="D67" s="90"/>
      <c r="E67" s="89">
        <v>9076</v>
      </c>
      <c r="F67" s="90" t="s">
        <v>221</v>
      </c>
      <c r="G67" s="92" t="s">
        <v>233</v>
      </c>
      <c r="H67" s="93"/>
      <c r="I67" s="93"/>
    </row>
    <row r="68" spans="1:9" ht="45" x14ac:dyDescent="0.25">
      <c r="A68" s="44">
        <v>12</v>
      </c>
      <c r="B68" s="26" t="str">
        <f>'Response 2 - Need 2'!B22</f>
        <v>Collaborate with marketing and communications to use media and social to increase education event registration and participation</v>
      </c>
      <c r="C68" s="89"/>
      <c r="D68" s="90"/>
      <c r="E68" s="89">
        <v>6834</v>
      </c>
      <c r="F68" s="90" t="s">
        <v>220</v>
      </c>
      <c r="G68" s="92" t="s">
        <v>229</v>
      </c>
      <c r="H68" s="93"/>
      <c r="I68" s="93"/>
    </row>
    <row r="69" spans="1:9" ht="30" x14ac:dyDescent="0.25">
      <c r="A69" s="44">
        <v>13</v>
      </c>
      <c r="B69" s="26" t="str">
        <f>'Response 2 - Need 2'!B23</f>
        <v>Continue pursuing opportunities related to HHC community relations</v>
      </c>
      <c r="C69" s="89"/>
      <c r="D69" s="90"/>
      <c r="E69" s="89">
        <v>14302</v>
      </c>
      <c r="F69" s="90" t="s">
        <v>223</v>
      </c>
      <c r="G69" s="92" t="s">
        <v>229</v>
      </c>
      <c r="H69" s="93"/>
      <c r="I69" s="93"/>
    </row>
    <row r="70" spans="1:9" ht="45" x14ac:dyDescent="0.25">
      <c r="A70" s="44">
        <v>14</v>
      </c>
      <c r="B70" s="26" t="str">
        <f>'Response 2 - Need 2'!B24</f>
        <v>Partner with network integration, senior services and community relations to distribute communications for community education events</v>
      </c>
      <c r="C70" s="89"/>
      <c r="D70" s="90"/>
      <c r="E70" s="89">
        <v>2567</v>
      </c>
      <c r="F70" s="90" t="s">
        <v>222</v>
      </c>
      <c r="G70" s="92" t="s">
        <v>229</v>
      </c>
      <c r="H70" s="93"/>
      <c r="I70" s="93"/>
    </row>
    <row r="71" spans="1:9" ht="30" x14ac:dyDescent="0.25">
      <c r="A71" s="44">
        <v>15</v>
      </c>
      <c r="B71" s="26" t="str">
        <f>'Response 2 - Need 2'!B25</f>
        <v>Maximize utilization of ELT’s involvement with local Chambers and Boards (i.e., YMCA)</v>
      </c>
      <c r="C71" s="89"/>
      <c r="D71" s="90"/>
      <c r="E71" s="89">
        <v>52666</v>
      </c>
      <c r="F71" s="90" t="s">
        <v>197</v>
      </c>
      <c r="G71" s="92"/>
      <c r="H71" s="93" t="s">
        <v>232</v>
      </c>
      <c r="I71" s="93"/>
    </row>
    <row r="72" spans="1:9" ht="38.450000000000003" customHeight="1" x14ac:dyDescent="0.25">
      <c r="A72" s="44">
        <v>16</v>
      </c>
      <c r="B72" s="26" t="str">
        <f>'Response 2 - Need 2'!B26</f>
        <v xml:space="preserve">Community outreach in new communities (i.e., North Haven) </v>
      </c>
      <c r="C72" s="89"/>
      <c r="D72" s="90"/>
      <c r="E72" s="89"/>
      <c r="F72" s="91"/>
      <c r="G72" s="92"/>
      <c r="H72" s="93"/>
      <c r="I72" s="93"/>
    </row>
    <row r="73" spans="1:9" ht="107.45" customHeight="1" x14ac:dyDescent="0.25">
      <c r="A73" s="44">
        <v>17</v>
      </c>
      <c r="B73" s="26" t="str">
        <f>'Response 2 - Need 2'!B27</f>
        <v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v>
      </c>
      <c r="C73" s="94">
        <v>63057.665999999997</v>
      </c>
      <c r="D73" s="90" t="s">
        <v>231</v>
      </c>
      <c r="E73" s="89"/>
      <c r="F73" s="91"/>
      <c r="G73" s="92" t="s">
        <v>196</v>
      </c>
      <c r="H73" s="93"/>
      <c r="I73" s="93"/>
    </row>
    <row r="74" spans="1:9" x14ac:dyDescent="0.25">
      <c r="A74" s="44">
        <v>18</v>
      </c>
      <c r="B74" s="26">
        <f>'Response 2 - Need 2'!B28</f>
        <v>0</v>
      </c>
      <c r="C74" s="89"/>
      <c r="D74" s="90"/>
      <c r="E74" s="89"/>
      <c r="F74" s="91"/>
      <c r="G74" s="92"/>
      <c r="H74" s="93"/>
      <c r="I74" s="93"/>
    </row>
    <row r="75" spans="1:9" x14ac:dyDescent="0.25">
      <c r="A75" s="44">
        <v>19</v>
      </c>
      <c r="B75" s="26">
        <f>'Response 2 - Need 2'!B29</f>
        <v>0</v>
      </c>
      <c r="C75" s="89"/>
      <c r="D75" s="90"/>
      <c r="E75" s="89"/>
      <c r="F75" s="91"/>
      <c r="G75" s="92"/>
      <c r="H75" s="93"/>
      <c r="I75" s="93"/>
    </row>
    <row r="76" spans="1:9" x14ac:dyDescent="0.25">
      <c r="A76" s="44">
        <v>20</v>
      </c>
      <c r="B76" s="26">
        <f>'Response 2 - Need 2'!B30</f>
        <v>0</v>
      </c>
      <c r="C76" s="89"/>
      <c r="D76" s="90"/>
      <c r="E76" s="89"/>
      <c r="F76" s="91"/>
      <c r="G76" s="92"/>
      <c r="H76" s="93"/>
      <c r="I76" s="93"/>
    </row>
    <row r="77" spans="1:9" x14ac:dyDescent="0.25">
      <c r="A77" s="44">
        <v>21</v>
      </c>
      <c r="B77" s="26">
        <f>'Response 2 - Need 2'!B31</f>
        <v>0</v>
      </c>
      <c r="C77" s="89"/>
      <c r="D77" s="90"/>
      <c r="E77" s="89"/>
      <c r="F77" s="91"/>
      <c r="G77" s="92"/>
      <c r="H77" s="93"/>
      <c r="I77" s="93"/>
    </row>
    <row r="78" spans="1:9" x14ac:dyDescent="0.25">
      <c r="A78" s="44">
        <v>22</v>
      </c>
      <c r="B78" s="26">
        <f>'Response 2 - Need 2'!B32</f>
        <v>0</v>
      </c>
      <c r="C78" s="89"/>
      <c r="D78" s="90"/>
      <c r="E78" s="89"/>
      <c r="F78" s="91"/>
      <c r="G78" s="92"/>
      <c r="H78" s="93"/>
      <c r="I78" s="93"/>
    </row>
    <row r="79" spans="1:9" x14ac:dyDescent="0.25">
      <c r="A79" s="44">
        <v>23</v>
      </c>
      <c r="B79" s="26">
        <f>'Response 2 - Need 2'!B33</f>
        <v>0</v>
      </c>
      <c r="C79" s="89"/>
      <c r="D79" s="90"/>
      <c r="E79" s="89"/>
      <c r="F79" s="91"/>
      <c r="G79" s="92"/>
      <c r="H79" s="93"/>
      <c r="I79" s="93"/>
    </row>
    <row r="80" spans="1:9" x14ac:dyDescent="0.25">
      <c r="A80" s="44">
        <v>24</v>
      </c>
      <c r="B80" s="26">
        <f>'Response 2 - Need 2'!B34</f>
        <v>0</v>
      </c>
      <c r="C80" s="89"/>
      <c r="D80" s="90"/>
      <c r="E80" s="89"/>
      <c r="F80" s="91"/>
      <c r="G80" s="92"/>
      <c r="H80" s="93"/>
      <c r="I80" s="93"/>
    </row>
    <row r="81" spans="1:9" x14ac:dyDescent="0.25">
      <c r="A81" s="44">
        <v>25</v>
      </c>
      <c r="B81" s="26">
        <f>'Response 2 - Need 2'!B35</f>
        <v>0</v>
      </c>
      <c r="C81" s="89"/>
      <c r="D81" s="90"/>
      <c r="E81" s="89"/>
      <c r="F81" s="91"/>
      <c r="G81" s="92"/>
      <c r="H81" s="93"/>
      <c r="I81" s="93"/>
    </row>
    <row r="82" spans="1:9" x14ac:dyDescent="0.25">
      <c r="A82" s="44">
        <v>26</v>
      </c>
      <c r="B82" s="26">
        <f>'Response 2 - Need 2'!B36</f>
        <v>0</v>
      </c>
      <c r="C82" s="89"/>
      <c r="D82" s="90"/>
      <c r="E82" s="89"/>
      <c r="F82" s="91"/>
      <c r="G82" s="92"/>
      <c r="H82" s="93"/>
      <c r="I82" s="93"/>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7"/>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9"/>
      <c r="H104" s="93"/>
      <c r="I104" s="93"/>
    </row>
    <row r="105" spans="1:9" x14ac:dyDescent="0.25">
      <c r="A105" s="44">
        <v>49</v>
      </c>
      <c r="B105" s="47">
        <f>'Response 2 - Need 2'!B59</f>
        <v>0</v>
      </c>
      <c r="C105" s="94"/>
      <c r="D105" s="81"/>
      <c r="E105" s="94"/>
      <c r="F105" s="96"/>
      <c r="G105" s="99"/>
      <c r="H105" s="93"/>
      <c r="I105" s="93"/>
    </row>
    <row r="106" spans="1:9" x14ac:dyDescent="0.25">
      <c r="A106" s="44">
        <v>50</v>
      </c>
      <c r="B106" s="47">
        <f>'Response 2 - Need 2'!B60</f>
        <v>0</v>
      </c>
      <c r="C106" s="94"/>
      <c r="D106" s="81"/>
      <c r="E106" s="94"/>
      <c r="F106" s="96"/>
      <c r="G106" s="93"/>
      <c r="H106" s="100"/>
      <c r="I106" s="93"/>
    </row>
    <row r="107" spans="1:9" ht="15.75" thickBot="1" x14ac:dyDescent="0.3">
      <c r="A107" s="44"/>
      <c r="B107" s="56" t="s">
        <v>115</v>
      </c>
      <c r="C107" s="67">
        <f>SUM(C57:C106)</f>
        <v>94457.665999999997</v>
      </c>
      <c r="D107" s="57"/>
      <c r="E107" s="67">
        <f>SUM(E57:E106)</f>
        <v>86312</v>
      </c>
      <c r="F107" s="58"/>
      <c r="G107" s="59"/>
      <c r="H107" s="60"/>
      <c r="I107" s="61"/>
    </row>
    <row r="108" spans="1:9" ht="15.75" thickBot="1" x14ac:dyDescent="0.3">
      <c r="B108" s="156" t="s">
        <v>48</v>
      </c>
      <c r="C108" s="157"/>
      <c r="D108" s="157"/>
      <c r="E108" s="157"/>
      <c r="F108" s="157"/>
      <c r="G108" s="158"/>
      <c r="H108" s="158"/>
      <c r="I108" s="159"/>
    </row>
    <row r="109" spans="1:9" ht="60" x14ac:dyDescent="0.25">
      <c r="A109" s="44">
        <v>1</v>
      </c>
      <c r="B109" s="26" t="str">
        <f>'Response 2 - Need 3'!B11</f>
        <v xml:space="preserve">Participating in interfaith clergy associations, cancer outreach presentations, Neighborhood Health opportunities, Provider Networks in collaboration with the Family Enrichment Service Center. </v>
      </c>
      <c r="C109" s="85"/>
      <c r="D109" s="86"/>
      <c r="E109" s="85">
        <v>21106</v>
      </c>
      <c r="F109" s="86" t="s">
        <v>224</v>
      </c>
      <c r="G109" s="88" t="s">
        <v>229</v>
      </c>
      <c r="H109" s="88"/>
      <c r="I109" s="88"/>
    </row>
    <row r="110" spans="1:9" ht="217.9" customHeight="1" x14ac:dyDescent="0.25">
      <c r="A110" s="44">
        <v>2</v>
      </c>
      <c r="B110" s="26" t="str">
        <f>'Response 2 - Need 3'!B12</f>
        <v>Racial justice community committees, CRGs, libraries, NAACP committees</v>
      </c>
      <c r="C110" s="89">
        <v>6561</v>
      </c>
      <c r="D110" s="90" t="s">
        <v>226</v>
      </c>
      <c r="E110" s="89"/>
      <c r="F110" s="91"/>
      <c r="G110" s="92" t="s">
        <v>234</v>
      </c>
      <c r="H110" s="93"/>
      <c r="I110" s="93"/>
    </row>
    <row r="111" spans="1:9" ht="101.45" customHeight="1" x14ac:dyDescent="0.25">
      <c r="A111" s="44">
        <v>3</v>
      </c>
      <c r="B111" s="26" t="str">
        <f>'Response 2 - Need 3'!B13</f>
        <v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v>
      </c>
      <c r="C111" s="94">
        <v>63057.665999999997</v>
      </c>
      <c r="D111" s="90" t="s">
        <v>231</v>
      </c>
      <c r="E111" s="89"/>
      <c r="F111" s="91"/>
      <c r="G111" s="92" t="s">
        <v>144</v>
      </c>
      <c r="H111" s="93"/>
      <c r="I111" s="93"/>
    </row>
    <row r="112" spans="1:9" x14ac:dyDescent="0.25">
      <c r="A112" s="44">
        <v>4</v>
      </c>
      <c r="B112" s="26">
        <f>'Response 2 - Need 3'!B14</f>
        <v>0</v>
      </c>
      <c r="C112" s="89"/>
      <c r="D112" s="90"/>
      <c r="E112" s="89"/>
      <c r="F112" s="91"/>
      <c r="G112" s="92"/>
      <c r="H112" s="93"/>
      <c r="I112" s="93"/>
    </row>
    <row r="113" spans="1:9" x14ac:dyDescent="0.25">
      <c r="A113" s="44">
        <v>5</v>
      </c>
      <c r="B113" s="26">
        <f>'Response 2 - Need 3'!B15</f>
        <v>0</v>
      </c>
      <c r="C113" s="89"/>
      <c r="D113" s="90"/>
      <c r="E113" s="89"/>
      <c r="F113" s="91"/>
      <c r="G113" s="92"/>
      <c r="H113" s="93"/>
      <c r="I113" s="93"/>
    </row>
    <row r="114" spans="1:9" x14ac:dyDescent="0.25">
      <c r="A114" s="44">
        <v>6</v>
      </c>
      <c r="B114" s="26">
        <f>'Response 2 - Need 3'!B16</f>
        <v>0</v>
      </c>
      <c r="C114" s="89"/>
      <c r="D114" s="90"/>
      <c r="E114" s="89"/>
      <c r="F114" s="91"/>
      <c r="G114" s="92"/>
      <c r="H114" s="93"/>
      <c r="I114" s="93"/>
    </row>
    <row r="115" spans="1:9" x14ac:dyDescent="0.25">
      <c r="A115" s="44">
        <v>7</v>
      </c>
      <c r="B115" s="26">
        <f>'Response 2 - Need 3'!B17</f>
        <v>0</v>
      </c>
      <c r="C115" s="89"/>
      <c r="D115" s="90"/>
      <c r="E115" s="89"/>
      <c r="F115" s="91"/>
      <c r="G115" s="92"/>
      <c r="H115" s="93"/>
      <c r="I115" s="93"/>
    </row>
    <row r="116" spans="1:9" x14ac:dyDescent="0.25">
      <c r="A116" s="44">
        <v>8</v>
      </c>
      <c r="B116" s="26">
        <f>'Response 2 - Need 3'!B18</f>
        <v>0</v>
      </c>
      <c r="C116" s="89"/>
      <c r="D116" s="90"/>
      <c r="E116" s="89"/>
      <c r="F116" s="91"/>
      <c r="G116" s="92"/>
      <c r="H116" s="93"/>
      <c r="I116" s="93"/>
    </row>
    <row r="117" spans="1:9" x14ac:dyDescent="0.25">
      <c r="A117" s="44">
        <v>9</v>
      </c>
      <c r="B117" s="26">
        <f>'Response 2 - Need 3'!B19</f>
        <v>0</v>
      </c>
      <c r="C117" s="89"/>
      <c r="D117" s="90"/>
      <c r="E117" s="89"/>
      <c r="F117" s="91"/>
      <c r="G117" s="92"/>
      <c r="H117" s="93"/>
      <c r="I117" s="93"/>
    </row>
    <row r="118" spans="1:9" x14ac:dyDescent="0.25">
      <c r="A118" s="44">
        <v>10</v>
      </c>
      <c r="B118" s="26">
        <f>'Response 2 - Need 3'!B20</f>
        <v>0</v>
      </c>
      <c r="C118" s="89"/>
      <c r="D118" s="90"/>
      <c r="E118" s="89"/>
      <c r="F118" s="91"/>
      <c r="G118" s="92"/>
      <c r="H118" s="93"/>
      <c r="I118" s="93"/>
    </row>
    <row r="119" spans="1:9" x14ac:dyDescent="0.25">
      <c r="A119" s="44">
        <v>11</v>
      </c>
      <c r="B119" s="26">
        <f>'Response 2 - Need 3'!B21</f>
        <v>0</v>
      </c>
      <c r="C119" s="89"/>
      <c r="D119" s="90"/>
      <c r="E119" s="89"/>
      <c r="F119" s="91"/>
      <c r="G119" s="92"/>
      <c r="H119" s="93"/>
      <c r="I119" s="93"/>
    </row>
    <row r="120" spans="1:9" x14ac:dyDescent="0.25">
      <c r="A120" s="44">
        <v>12</v>
      </c>
      <c r="B120" s="26">
        <f>'Response 2 - Need 3'!B22</f>
        <v>0</v>
      </c>
      <c r="C120" s="89"/>
      <c r="D120" s="90"/>
      <c r="E120" s="89"/>
      <c r="F120" s="91"/>
      <c r="G120" s="92"/>
      <c r="H120" s="93"/>
      <c r="I120" s="93"/>
    </row>
    <row r="121" spans="1:9" x14ac:dyDescent="0.25">
      <c r="A121" s="44">
        <v>13</v>
      </c>
      <c r="B121" s="26">
        <f>'Response 2 - Need 3'!B23</f>
        <v>0</v>
      </c>
      <c r="C121" s="89"/>
      <c r="D121" s="90"/>
      <c r="E121" s="89"/>
      <c r="F121" s="91"/>
      <c r="G121" s="92"/>
      <c r="H121" s="93"/>
      <c r="I121" s="93"/>
    </row>
    <row r="122" spans="1:9" x14ac:dyDescent="0.25">
      <c r="A122" s="44">
        <v>14</v>
      </c>
      <c r="B122" s="26">
        <f>'Response 2 - Need 3'!B24</f>
        <v>0</v>
      </c>
      <c r="C122" s="89"/>
      <c r="D122" s="90"/>
      <c r="E122" s="89"/>
      <c r="F122" s="91"/>
      <c r="G122" s="92"/>
      <c r="H122" s="93"/>
      <c r="I122" s="93"/>
    </row>
    <row r="123" spans="1:9" x14ac:dyDescent="0.25">
      <c r="A123" s="44">
        <v>15</v>
      </c>
      <c r="B123" s="26">
        <f>'Response 2 - Need 3'!B25</f>
        <v>0</v>
      </c>
      <c r="C123" s="89"/>
      <c r="D123" s="90"/>
      <c r="E123" s="89"/>
      <c r="F123" s="91"/>
      <c r="G123" s="92"/>
      <c r="H123" s="93"/>
      <c r="I123" s="93"/>
    </row>
    <row r="124" spans="1:9" x14ac:dyDescent="0.25">
      <c r="A124" s="44">
        <v>16</v>
      </c>
      <c r="B124" s="26">
        <f>'Response 2 - Need 3'!B26</f>
        <v>0</v>
      </c>
      <c r="C124" s="89"/>
      <c r="D124" s="90"/>
      <c r="E124" s="89"/>
      <c r="F124" s="91"/>
      <c r="G124" s="92"/>
      <c r="H124" s="93"/>
      <c r="I124" s="93"/>
    </row>
    <row r="125" spans="1:9" x14ac:dyDescent="0.25">
      <c r="A125" s="44">
        <v>17</v>
      </c>
      <c r="B125" s="26">
        <f>'Response 2 - Need 3'!B27</f>
        <v>0</v>
      </c>
      <c r="C125" s="89"/>
      <c r="D125" s="90"/>
      <c r="E125" s="89"/>
      <c r="F125" s="91"/>
      <c r="G125" s="92"/>
      <c r="H125" s="93"/>
      <c r="I125" s="93"/>
    </row>
    <row r="126" spans="1:9" x14ac:dyDescent="0.25">
      <c r="A126" s="44">
        <v>18</v>
      </c>
      <c r="B126" s="26">
        <f>'Response 2 - Need 3'!B28</f>
        <v>0</v>
      </c>
      <c r="C126" s="89"/>
      <c r="D126" s="90"/>
      <c r="E126" s="89"/>
      <c r="F126" s="91"/>
      <c r="G126" s="92"/>
      <c r="H126" s="93"/>
      <c r="I126" s="93"/>
    </row>
    <row r="127" spans="1:9" x14ac:dyDescent="0.25">
      <c r="A127" s="44">
        <v>19</v>
      </c>
      <c r="B127" s="26">
        <f>'Response 2 - Need 3'!B29</f>
        <v>0</v>
      </c>
      <c r="C127" s="89"/>
      <c r="D127" s="90"/>
      <c r="E127" s="89"/>
      <c r="F127" s="91"/>
      <c r="G127" s="92"/>
      <c r="H127" s="93"/>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1"/>
      <c r="H158" s="100"/>
      <c r="I158" s="100"/>
    </row>
    <row r="159" spans="1:9" ht="15.75" thickBot="1" x14ac:dyDescent="0.3">
      <c r="B159" s="69" t="s">
        <v>116</v>
      </c>
      <c r="C159" s="68">
        <f>SUM(C109:C158)</f>
        <v>69618.665999999997</v>
      </c>
      <c r="D159" s="62"/>
      <c r="E159" s="68">
        <f>SUM(E109:E158)</f>
        <v>21106</v>
      </c>
      <c r="F159" s="63"/>
      <c r="G159" s="64"/>
      <c r="H159" s="65"/>
      <c r="I159" s="66"/>
    </row>
    <row r="160" spans="1:9" ht="15.75" thickBot="1" x14ac:dyDescent="0.3">
      <c r="B160" s="156" t="s">
        <v>123</v>
      </c>
      <c r="C160" s="157"/>
      <c r="D160" s="157"/>
      <c r="E160" s="157"/>
      <c r="F160" s="157"/>
      <c r="G160" s="158"/>
      <c r="H160" s="158"/>
      <c r="I160" s="159"/>
    </row>
    <row r="161" spans="1:9" x14ac:dyDescent="0.25">
      <c r="A161" s="44">
        <v>1</v>
      </c>
      <c r="B161" s="26">
        <f>'Response 2 - Need 4'!B11</f>
        <v>0</v>
      </c>
      <c r="C161" s="85"/>
      <c r="D161" s="86"/>
      <c r="E161" s="85"/>
      <c r="F161" s="87"/>
      <c r="G161" s="88"/>
      <c r="H161" s="88"/>
      <c r="I161" s="88"/>
    </row>
    <row r="162" spans="1:9" x14ac:dyDescent="0.25">
      <c r="A162" s="44">
        <v>2</v>
      </c>
      <c r="B162" s="26">
        <f>'Response 2 - Need 4'!B12</f>
        <v>0</v>
      </c>
      <c r="C162" s="89"/>
      <c r="D162" s="90"/>
      <c r="E162" s="89"/>
      <c r="F162" s="91"/>
      <c r="G162" s="92"/>
      <c r="H162" s="93"/>
      <c r="I162" s="93"/>
    </row>
    <row r="163" spans="1:9" x14ac:dyDescent="0.25">
      <c r="A163" s="44">
        <v>3</v>
      </c>
      <c r="B163" s="26">
        <f>'Response 2 - Need 4'!B13</f>
        <v>0</v>
      </c>
      <c r="C163" s="89"/>
      <c r="D163" s="90"/>
      <c r="E163" s="89"/>
      <c r="F163" s="91"/>
      <c r="G163" s="92"/>
      <c r="H163" s="93"/>
      <c r="I163" s="93"/>
    </row>
    <row r="164" spans="1:9" x14ac:dyDescent="0.25">
      <c r="A164" s="44">
        <v>4</v>
      </c>
      <c r="B164" s="26">
        <f>'Response 2 - Need 4'!B14</f>
        <v>0</v>
      </c>
      <c r="C164" s="89"/>
      <c r="D164" s="90"/>
      <c r="E164" s="89"/>
      <c r="F164" s="91"/>
      <c r="G164" s="92"/>
      <c r="H164" s="93"/>
      <c r="I164" s="93"/>
    </row>
    <row r="165" spans="1:9" x14ac:dyDescent="0.25">
      <c r="A165" s="44">
        <v>5</v>
      </c>
      <c r="B165" s="26">
        <f>'Response 2 - Need 4'!B15</f>
        <v>0</v>
      </c>
      <c r="C165" s="89"/>
      <c r="D165" s="90"/>
      <c r="E165" s="89"/>
      <c r="F165" s="91"/>
      <c r="G165" s="92"/>
      <c r="H165" s="93"/>
      <c r="I165" s="93"/>
    </row>
    <row r="166" spans="1:9" x14ac:dyDescent="0.25">
      <c r="A166" s="44">
        <v>6</v>
      </c>
      <c r="B166" s="26">
        <f>'Response 2 - Need 4'!B16</f>
        <v>0</v>
      </c>
      <c r="C166" s="89"/>
      <c r="D166" s="90"/>
      <c r="E166" s="89"/>
      <c r="F166" s="91"/>
      <c r="G166" s="92"/>
      <c r="H166" s="93"/>
      <c r="I166" s="93"/>
    </row>
    <row r="167" spans="1:9" x14ac:dyDescent="0.25">
      <c r="A167" s="44">
        <v>7</v>
      </c>
      <c r="B167" s="26">
        <f>'Response 2 - Need 4'!B17</f>
        <v>0</v>
      </c>
      <c r="C167" s="89"/>
      <c r="D167" s="90"/>
      <c r="E167" s="89"/>
      <c r="F167" s="91"/>
      <c r="G167" s="92"/>
      <c r="H167" s="93"/>
      <c r="I167" s="93"/>
    </row>
    <row r="168" spans="1:9" x14ac:dyDescent="0.25">
      <c r="A168" s="44">
        <v>8</v>
      </c>
      <c r="B168" s="26">
        <f>'Response 2 - Need 4'!B18</f>
        <v>0</v>
      </c>
      <c r="C168" s="89"/>
      <c r="D168" s="90"/>
      <c r="E168" s="89"/>
      <c r="F168" s="91"/>
      <c r="G168" s="92"/>
      <c r="H168" s="93"/>
      <c r="I168" s="93"/>
    </row>
    <row r="169" spans="1:9" x14ac:dyDescent="0.25">
      <c r="A169" s="44">
        <v>9</v>
      </c>
      <c r="B169" s="26">
        <f>'Response 2 - Need 4'!B19</f>
        <v>0</v>
      </c>
      <c r="C169" s="89"/>
      <c r="D169" s="90"/>
      <c r="E169" s="89"/>
      <c r="F169" s="91"/>
      <c r="G169" s="92"/>
      <c r="H169" s="93"/>
      <c r="I169" s="93"/>
    </row>
    <row r="170" spans="1:9" x14ac:dyDescent="0.25">
      <c r="A170" s="44">
        <v>10</v>
      </c>
      <c r="B170" s="26">
        <f>'Response 2 - Need 4'!B20</f>
        <v>0</v>
      </c>
      <c r="C170" s="89"/>
      <c r="D170" s="90"/>
      <c r="E170" s="89"/>
      <c r="F170" s="91"/>
      <c r="G170" s="92"/>
      <c r="H170" s="93"/>
      <c r="I170" s="93"/>
    </row>
    <row r="171" spans="1:9" x14ac:dyDescent="0.25">
      <c r="A171" s="44">
        <v>11</v>
      </c>
      <c r="B171" s="26">
        <f>'Response 2 - Need 4'!B21</f>
        <v>0</v>
      </c>
      <c r="C171" s="89"/>
      <c r="D171" s="90"/>
      <c r="E171" s="89"/>
      <c r="F171" s="91"/>
      <c r="G171" s="92"/>
      <c r="H171" s="93"/>
      <c r="I171" s="93"/>
    </row>
    <row r="172" spans="1:9" x14ac:dyDescent="0.25">
      <c r="A172" s="44">
        <v>12</v>
      </c>
      <c r="B172" s="26">
        <f>'Response 2 - Need 4'!B22</f>
        <v>0</v>
      </c>
      <c r="C172" s="89"/>
      <c r="D172" s="90"/>
      <c r="E172" s="89"/>
      <c r="F172" s="91"/>
      <c r="G172" s="92"/>
      <c r="H172" s="93"/>
      <c r="I172" s="93"/>
    </row>
    <row r="173" spans="1:9" x14ac:dyDescent="0.25">
      <c r="A173" s="44">
        <v>13</v>
      </c>
      <c r="B173" s="26">
        <f>'Response 2 - Need 4'!B23</f>
        <v>0</v>
      </c>
      <c r="C173" s="89"/>
      <c r="D173" s="90"/>
      <c r="E173" s="89"/>
      <c r="F173" s="91"/>
      <c r="G173" s="92"/>
      <c r="H173" s="93"/>
      <c r="I173" s="93"/>
    </row>
    <row r="174" spans="1:9" x14ac:dyDescent="0.25">
      <c r="A174" s="44">
        <v>14</v>
      </c>
      <c r="B174" s="26">
        <f>'Response 2 - Need 4'!B24</f>
        <v>0</v>
      </c>
      <c r="C174" s="89"/>
      <c r="D174" s="90"/>
      <c r="E174" s="89"/>
      <c r="F174" s="91"/>
      <c r="G174" s="92"/>
      <c r="H174" s="93"/>
      <c r="I174" s="93"/>
    </row>
    <row r="175" spans="1:9" x14ac:dyDescent="0.25">
      <c r="A175" s="44">
        <v>15</v>
      </c>
      <c r="B175" s="26">
        <f>'Response 2 - Need 4'!B25</f>
        <v>0</v>
      </c>
      <c r="C175" s="89"/>
      <c r="D175" s="90"/>
      <c r="E175" s="89"/>
      <c r="F175" s="91"/>
      <c r="G175" s="92"/>
      <c r="H175" s="93"/>
      <c r="I175" s="93"/>
    </row>
    <row r="176" spans="1:9" x14ac:dyDescent="0.25">
      <c r="A176" s="44">
        <v>16</v>
      </c>
      <c r="B176" s="26">
        <f>'Response 2 - Need 4'!B26</f>
        <v>0</v>
      </c>
      <c r="C176" s="89"/>
      <c r="D176" s="90"/>
      <c r="E176" s="89"/>
      <c r="F176" s="91"/>
      <c r="G176" s="92"/>
      <c r="H176" s="93"/>
      <c r="I176" s="93"/>
    </row>
    <row r="177" spans="1:9" x14ac:dyDescent="0.25">
      <c r="A177" s="44">
        <v>17</v>
      </c>
      <c r="B177" s="26">
        <f>'Response 2 - Need 4'!B27</f>
        <v>0</v>
      </c>
      <c r="C177" s="89"/>
      <c r="D177" s="90"/>
      <c r="E177" s="89"/>
      <c r="F177" s="91"/>
      <c r="G177" s="92"/>
      <c r="H177" s="93"/>
      <c r="I177" s="93"/>
    </row>
    <row r="178" spans="1:9" x14ac:dyDescent="0.25">
      <c r="A178" s="44">
        <v>18</v>
      </c>
      <c r="B178" s="26">
        <f>'Response 2 - Need 4'!B28</f>
        <v>0</v>
      </c>
      <c r="C178" s="89"/>
      <c r="D178" s="90"/>
      <c r="E178" s="89"/>
      <c r="F178" s="91"/>
      <c r="G178" s="92"/>
      <c r="H178" s="93"/>
      <c r="I178" s="93"/>
    </row>
    <row r="179" spans="1:9" x14ac:dyDescent="0.25">
      <c r="A179" s="44">
        <v>19</v>
      </c>
      <c r="B179" s="26">
        <f>'Response 2 - Need 4'!B29</f>
        <v>0</v>
      </c>
      <c r="C179" s="89"/>
      <c r="D179" s="90"/>
      <c r="E179" s="89"/>
      <c r="F179" s="91"/>
      <c r="G179" s="92"/>
      <c r="H179" s="93"/>
      <c r="I179" s="93"/>
    </row>
    <row r="180" spans="1:9" x14ac:dyDescent="0.25">
      <c r="A180" s="44">
        <v>20</v>
      </c>
      <c r="B180" s="26">
        <f>'Response 2 - Need 4'!B30</f>
        <v>0</v>
      </c>
      <c r="C180" s="89"/>
      <c r="D180" s="90"/>
      <c r="E180" s="89"/>
      <c r="F180" s="91"/>
      <c r="G180" s="92"/>
      <c r="H180" s="93"/>
      <c r="I180" s="93"/>
    </row>
    <row r="181" spans="1:9" x14ac:dyDescent="0.25">
      <c r="A181" s="44">
        <v>21</v>
      </c>
      <c r="B181" s="26">
        <f>'Response 2 - Need 4'!B31</f>
        <v>0</v>
      </c>
      <c r="C181" s="89"/>
      <c r="D181" s="90"/>
      <c r="E181" s="89"/>
      <c r="F181" s="91"/>
      <c r="G181" s="92"/>
      <c r="H181" s="93"/>
      <c r="I181" s="93"/>
    </row>
    <row r="182" spans="1:9" x14ac:dyDescent="0.25">
      <c r="A182" s="44">
        <v>22</v>
      </c>
      <c r="B182" s="26">
        <f>'Response 2 - Need 4'!B32</f>
        <v>0</v>
      </c>
      <c r="C182" s="89"/>
      <c r="D182" s="90"/>
      <c r="E182" s="89"/>
      <c r="F182" s="91"/>
      <c r="G182" s="92"/>
      <c r="H182" s="93"/>
      <c r="I182" s="93"/>
    </row>
    <row r="183" spans="1:9" x14ac:dyDescent="0.25">
      <c r="A183" s="44">
        <v>23</v>
      </c>
      <c r="B183" s="26">
        <f>'Response 2 - Need 4'!B33</f>
        <v>0</v>
      </c>
      <c r="C183" s="89"/>
      <c r="D183" s="90"/>
      <c r="E183" s="89"/>
      <c r="F183" s="91"/>
      <c r="G183" s="92"/>
      <c r="H183" s="93"/>
      <c r="I183" s="93"/>
    </row>
    <row r="184" spans="1:9" x14ac:dyDescent="0.25">
      <c r="A184" s="44">
        <v>24</v>
      </c>
      <c r="B184" s="26">
        <f>'Response 2 - Need 4'!B34</f>
        <v>0</v>
      </c>
      <c r="C184" s="89"/>
      <c r="D184" s="90"/>
      <c r="E184" s="89"/>
      <c r="F184" s="91"/>
      <c r="G184" s="92"/>
      <c r="H184" s="93"/>
      <c r="I184" s="93"/>
    </row>
    <row r="185" spans="1:9" x14ac:dyDescent="0.25">
      <c r="A185" s="44">
        <v>25</v>
      </c>
      <c r="B185" s="26">
        <f>'Response 2 - Need 4'!B35</f>
        <v>0</v>
      </c>
      <c r="C185" s="89"/>
      <c r="D185" s="90"/>
      <c r="E185" s="89"/>
      <c r="F185" s="91"/>
      <c r="G185" s="92"/>
      <c r="H185" s="93"/>
      <c r="I185" s="93"/>
    </row>
    <row r="186" spans="1:9" x14ac:dyDescent="0.25">
      <c r="A186" s="44">
        <v>26</v>
      </c>
      <c r="B186" s="26">
        <f>'Response 2 - Need 4'!B36</f>
        <v>0</v>
      </c>
      <c r="C186" s="89"/>
      <c r="D186" s="90"/>
      <c r="E186" s="89"/>
      <c r="F186" s="91"/>
      <c r="G186" s="92"/>
      <c r="H186" s="93"/>
      <c r="I186" s="93"/>
    </row>
    <row r="187" spans="1:9" x14ac:dyDescent="0.25">
      <c r="A187" s="44">
        <v>27</v>
      </c>
      <c r="B187" s="26">
        <f>'Response 2 - Need 4'!B37</f>
        <v>0</v>
      </c>
      <c r="C187" s="89"/>
      <c r="D187" s="90"/>
      <c r="E187" s="89"/>
      <c r="F187" s="91"/>
      <c r="G187" s="92"/>
      <c r="H187" s="93"/>
      <c r="I187" s="93"/>
    </row>
    <row r="188" spans="1:9" x14ac:dyDescent="0.25">
      <c r="A188" s="44">
        <v>28</v>
      </c>
      <c r="B188" s="26">
        <f>'Response 2 - Need 4'!B38</f>
        <v>0</v>
      </c>
      <c r="C188" s="89"/>
      <c r="D188" s="90"/>
      <c r="E188" s="89"/>
      <c r="F188" s="91"/>
      <c r="G188" s="92"/>
      <c r="H188" s="93"/>
      <c r="I188" s="93"/>
    </row>
    <row r="189" spans="1:9" x14ac:dyDescent="0.25">
      <c r="A189" s="44">
        <v>29</v>
      </c>
      <c r="B189" s="26">
        <f>'Response 2 - Need 4'!B39</f>
        <v>0</v>
      </c>
      <c r="C189" s="89"/>
      <c r="D189" s="90"/>
      <c r="E189" s="89"/>
      <c r="F189" s="91"/>
      <c r="G189" s="92"/>
      <c r="H189" s="93"/>
      <c r="I189" s="93"/>
    </row>
    <row r="190" spans="1:9" x14ac:dyDescent="0.25">
      <c r="A190" s="44">
        <v>30</v>
      </c>
      <c r="B190" s="26">
        <f>'Response 2 - Need 4'!B40</f>
        <v>0</v>
      </c>
      <c r="C190" s="89"/>
      <c r="D190" s="90"/>
      <c r="E190" s="89"/>
      <c r="F190" s="91"/>
      <c r="G190" s="92"/>
      <c r="H190" s="93"/>
      <c r="I190" s="93"/>
    </row>
    <row r="191" spans="1:9" x14ac:dyDescent="0.25">
      <c r="A191" s="44">
        <v>31</v>
      </c>
      <c r="B191" s="26">
        <f>'Response 2 - Need 4'!B41</f>
        <v>0</v>
      </c>
      <c r="C191" s="89"/>
      <c r="D191" s="90"/>
      <c r="E191" s="89"/>
      <c r="F191" s="91"/>
      <c r="G191" s="92"/>
      <c r="H191" s="93"/>
      <c r="I191" s="93"/>
    </row>
    <row r="192" spans="1:9" x14ac:dyDescent="0.25">
      <c r="A192" s="44">
        <v>32</v>
      </c>
      <c r="B192" s="26">
        <f>'Response 2 - Need 4'!B42</f>
        <v>0</v>
      </c>
      <c r="C192" s="89"/>
      <c r="D192" s="90"/>
      <c r="E192" s="89"/>
      <c r="F192" s="91"/>
      <c r="G192" s="92"/>
      <c r="H192" s="93"/>
      <c r="I192" s="93"/>
    </row>
    <row r="193" spans="1:9" x14ac:dyDescent="0.25">
      <c r="A193" s="44">
        <v>33</v>
      </c>
      <c r="B193" s="26">
        <f>'Response 2 - Need 4'!B43</f>
        <v>0</v>
      </c>
      <c r="C193" s="89"/>
      <c r="D193" s="90"/>
      <c r="E193" s="89"/>
      <c r="F193" s="91"/>
      <c r="G193" s="92"/>
      <c r="H193" s="93"/>
      <c r="I193" s="93"/>
    </row>
    <row r="194" spans="1:9" x14ac:dyDescent="0.25">
      <c r="A194" s="44">
        <v>34</v>
      </c>
      <c r="B194" s="26">
        <f>'Response 2 - Need 4'!B44</f>
        <v>0</v>
      </c>
      <c r="C194" s="89"/>
      <c r="D194" s="90"/>
      <c r="E194" s="89"/>
      <c r="F194" s="91"/>
      <c r="G194" s="92"/>
      <c r="H194" s="93"/>
      <c r="I194" s="93"/>
    </row>
    <row r="195" spans="1:9" x14ac:dyDescent="0.25">
      <c r="A195" s="44">
        <v>35</v>
      </c>
      <c r="B195" s="26">
        <f>'Response 2 - Need 4'!B45</f>
        <v>0</v>
      </c>
      <c r="C195" s="89"/>
      <c r="D195" s="90"/>
      <c r="E195" s="89"/>
      <c r="F195" s="91"/>
      <c r="G195" s="92"/>
      <c r="H195" s="93"/>
      <c r="I195" s="93"/>
    </row>
    <row r="196" spans="1:9" x14ac:dyDescent="0.25">
      <c r="A196" s="44">
        <v>36</v>
      </c>
      <c r="B196" s="26">
        <f>'Response 2 - Need 4'!B46</f>
        <v>0</v>
      </c>
      <c r="C196" s="89"/>
      <c r="D196" s="90"/>
      <c r="E196" s="89"/>
      <c r="F196" s="91"/>
      <c r="G196" s="92"/>
      <c r="H196" s="93"/>
      <c r="I196" s="93"/>
    </row>
    <row r="197" spans="1:9" x14ac:dyDescent="0.25">
      <c r="A197" s="44">
        <v>37</v>
      </c>
      <c r="B197" s="26">
        <f>'Response 2 - Need 4'!B47</f>
        <v>0</v>
      </c>
      <c r="C197" s="89"/>
      <c r="D197" s="90"/>
      <c r="E197" s="89"/>
      <c r="F197" s="91"/>
      <c r="G197" s="92"/>
      <c r="H197" s="93"/>
      <c r="I197" s="93"/>
    </row>
    <row r="198" spans="1:9" x14ac:dyDescent="0.25">
      <c r="A198" s="44">
        <v>38</v>
      </c>
      <c r="B198" s="26">
        <f>'Response 2 - Need 4'!B48</f>
        <v>0</v>
      </c>
      <c r="C198" s="89"/>
      <c r="D198" s="90"/>
      <c r="E198" s="89"/>
      <c r="F198" s="91"/>
      <c r="G198" s="92"/>
      <c r="H198" s="93"/>
      <c r="I198" s="93"/>
    </row>
    <row r="199" spans="1:9" x14ac:dyDescent="0.25">
      <c r="A199" s="44">
        <v>39</v>
      </c>
      <c r="B199" s="26">
        <f>'Response 2 - Need 4'!B49</f>
        <v>0</v>
      </c>
      <c r="C199" s="89"/>
      <c r="D199" s="90"/>
      <c r="E199" s="89"/>
      <c r="F199" s="91"/>
      <c r="G199" s="92"/>
      <c r="H199" s="93"/>
      <c r="I199" s="93"/>
    </row>
    <row r="200" spans="1:9" x14ac:dyDescent="0.25">
      <c r="A200" s="44">
        <v>40</v>
      </c>
      <c r="B200" s="26">
        <f>'Response 2 - Need 4'!B50</f>
        <v>0</v>
      </c>
      <c r="C200" s="89"/>
      <c r="D200" s="90"/>
      <c r="E200" s="89"/>
      <c r="F200" s="91"/>
      <c r="G200" s="92"/>
      <c r="H200" s="93"/>
      <c r="I200" s="93"/>
    </row>
    <row r="201" spans="1:9" x14ac:dyDescent="0.25">
      <c r="A201" s="44">
        <v>41</v>
      </c>
      <c r="B201" s="26">
        <f>'Response 2 - Need 4'!B51</f>
        <v>0</v>
      </c>
      <c r="C201" s="89"/>
      <c r="D201" s="90"/>
      <c r="E201" s="89"/>
      <c r="F201" s="91"/>
      <c r="G201" s="92"/>
      <c r="H201" s="93"/>
      <c r="I201" s="93"/>
    </row>
    <row r="202" spans="1:9" x14ac:dyDescent="0.25">
      <c r="A202" s="44">
        <v>42</v>
      </c>
      <c r="B202" s="26">
        <f>'Response 2 - Need 4'!B52</f>
        <v>0</v>
      </c>
      <c r="C202" s="89"/>
      <c r="D202" s="90"/>
      <c r="E202" s="89"/>
      <c r="F202" s="91"/>
      <c r="G202" s="92"/>
      <c r="H202" s="93"/>
      <c r="I202" s="93"/>
    </row>
    <row r="203" spans="1:9" x14ac:dyDescent="0.25">
      <c r="A203" s="44">
        <v>43</v>
      </c>
      <c r="B203" s="26">
        <f>'Response 2 - Need 4'!B53</f>
        <v>0</v>
      </c>
      <c r="C203" s="89"/>
      <c r="D203" s="90"/>
      <c r="E203" s="89"/>
      <c r="F203" s="91"/>
      <c r="G203" s="92"/>
      <c r="H203" s="93"/>
      <c r="I203" s="93"/>
    </row>
    <row r="204" spans="1:9" x14ac:dyDescent="0.25">
      <c r="A204" s="44">
        <v>44</v>
      </c>
      <c r="B204" s="26">
        <f>'Response 2 - Need 4'!B54</f>
        <v>0</v>
      </c>
      <c r="C204" s="89"/>
      <c r="D204" s="90"/>
      <c r="E204" s="89"/>
      <c r="F204" s="91"/>
      <c r="G204" s="92"/>
      <c r="H204" s="93"/>
      <c r="I204" s="93"/>
    </row>
    <row r="205" spans="1:9" x14ac:dyDescent="0.25">
      <c r="A205" s="44">
        <v>45</v>
      </c>
      <c r="B205" s="26">
        <f>'Response 2 - Need 4'!B55</f>
        <v>0</v>
      </c>
      <c r="C205" s="89"/>
      <c r="D205" s="90"/>
      <c r="E205" s="89"/>
      <c r="F205" s="91"/>
      <c r="G205" s="92"/>
      <c r="H205" s="93"/>
      <c r="I205" s="93"/>
    </row>
    <row r="206" spans="1:9" x14ac:dyDescent="0.25">
      <c r="A206" s="44">
        <v>46</v>
      </c>
      <c r="B206" s="26">
        <f>'Response 2 - Need 4'!B56</f>
        <v>0</v>
      </c>
      <c r="C206" s="89"/>
      <c r="D206" s="90"/>
      <c r="E206" s="89"/>
      <c r="F206" s="91"/>
      <c r="G206" s="92"/>
      <c r="H206" s="93"/>
      <c r="I206" s="93"/>
    </row>
    <row r="207" spans="1:9" x14ac:dyDescent="0.25">
      <c r="A207" s="44">
        <v>47</v>
      </c>
      <c r="B207" s="26">
        <f>'Response 2 - Need 4'!B57</f>
        <v>0</v>
      </c>
      <c r="C207" s="89"/>
      <c r="D207" s="90"/>
      <c r="E207" s="89"/>
      <c r="F207" s="91"/>
      <c r="G207" s="92"/>
      <c r="H207" s="93"/>
      <c r="I207" s="93"/>
    </row>
    <row r="208" spans="1:9" x14ac:dyDescent="0.25">
      <c r="A208" s="44">
        <v>48</v>
      </c>
      <c r="B208" s="26">
        <f>'Response 2 - Need 4'!B58</f>
        <v>0</v>
      </c>
      <c r="C208" s="89"/>
      <c r="D208" s="90"/>
      <c r="E208" s="89"/>
      <c r="F208" s="91"/>
      <c r="G208" s="92"/>
      <c r="H208" s="93"/>
      <c r="I208" s="93"/>
    </row>
    <row r="209" spans="1:9" x14ac:dyDescent="0.25">
      <c r="A209" s="44">
        <v>49</v>
      </c>
      <c r="B209" s="26">
        <f>'Response 2 - Need 4'!B59</f>
        <v>0</v>
      </c>
      <c r="C209" s="89"/>
      <c r="D209" s="90"/>
      <c r="E209" s="89"/>
      <c r="F209" s="91"/>
      <c r="G209" s="92"/>
      <c r="H209" s="93"/>
      <c r="I209" s="93"/>
    </row>
    <row r="210" spans="1:9" x14ac:dyDescent="0.25">
      <c r="A210" s="44">
        <v>50</v>
      </c>
      <c r="B210" s="26">
        <f>'Response 2 - Need 4'!B60</f>
        <v>0</v>
      </c>
      <c r="C210" s="89"/>
      <c r="D210" s="90"/>
      <c r="E210" s="89"/>
      <c r="F210" s="91"/>
      <c r="G210" s="101"/>
      <c r="H210" s="100"/>
      <c r="I210" s="100"/>
    </row>
    <row r="211" spans="1:9" ht="15.75" thickBot="1" x14ac:dyDescent="0.3">
      <c r="B211" s="69" t="s">
        <v>126</v>
      </c>
      <c r="C211" s="68">
        <f>SUM(C161:C210)</f>
        <v>0</v>
      </c>
      <c r="D211" s="62"/>
      <c r="E211" s="68">
        <f>SUM(E161:E210)</f>
        <v>0</v>
      </c>
      <c r="F211" s="63"/>
      <c r="G211" s="64"/>
      <c r="H211" s="65"/>
      <c r="I211" s="66"/>
    </row>
    <row r="212" spans="1:9" ht="15.75" thickBot="1" x14ac:dyDescent="0.3">
      <c r="B212" s="156" t="s">
        <v>124</v>
      </c>
      <c r="C212" s="157"/>
      <c r="D212" s="157"/>
      <c r="E212" s="157"/>
      <c r="F212" s="157"/>
      <c r="G212" s="158"/>
      <c r="H212" s="158"/>
      <c r="I212" s="159"/>
    </row>
    <row r="213" spans="1:9" x14ac:dyDescent="0.25">
      <c r="A213" s="44">
        <v>1</v>
      </c>
      <c r="B213" s="26">
        <f>'Response 2 - Need 5'!B11</f>
        <v>0</v>
      </c>
      <c r="C213" s="85"/>
      <c r="D213" s="86"/>
      <c r="E213" s="85"/>
      <c r="F213" s="87"/>
      <c r="G213" s="88"/>
      <c r="H213" s="88"/>
      <c r="I213" s="88"/>
    </row>
    <row r="214" spans="1:9" x14ac:dyDescent="0.25">
      <c r="A214" s="44">
        <v>2</v>
      </c>
      <c r="B214" s="26">
        <f>'Response 2 - Need 5'!B12</f>
        <v>0</v>
      </c>
      <c r="C214" s="89"/>
      <c r="D214" s="90"/>
      <c r="E214" s="89"/>
      <c r="F214" s="91"/>
      <c r="G214" s="92"/>
      <c r="H214" s="93"/>
      <c r="I214" s="93"/>
    </row>
    <row r="215" spans="1:9" x14ac:dyDescent="0.25">
      <c r="A215" s="44">
        <v>3</v>
      </c>
      <c r="B215" s="26">
        <f>'Response 2 - Need 5'!B13</f>
        <v>0</v>
      </c>
      <c r="C215" s="89"/>
      <c r="D215" s="90"/>
      <c r="E215" s="89"/>
      <c r="F215" s="91"/>
      <c r="G215" s="92"/>
      <c r="H215" s="93"/>
      <c r="I215" s="93"/>
    </row>
    <row r="216" spans="1:9" x14ac:dyDescent="0.25">
      <c r="A216" s="44">
        <v>4</v>
      </c>
      <c r="B216" s="26">
        <f>'Response 2 - Need 5'!B14</f>
        <v>0</v>
      </c>
      <c r="C216" s="89"/>
      <c r="D216" s="90"/>
      <c r="E216" s="89"/>
      <c r="F216" s="91"/>
      <c r="G216" s="92"/>
      <c r="H216" s="93"/>
      <c r="I216" s="93"/>
    </row>
    <row r="217" spans="1:9" x14ac:dyDescent="0.25">
      <c r="A217" s="44">
        <v>5</v>
      </c>
      <c r="B217" s="26">
        <f>'Response 2 - Need 5'!B15</f>
        <v>0</v>
      </c>
      <c r="C217" s="89"/>
      <c r="D217" s="90"/>
      <c r="E217" s="89"/>
      <c r="F217" s="91"/>
      <c r="G217" s="92"/>
      <c r="H217" s="93"/>
      <c r="I217" s="93"/>
    </row>
    <row r="218" spans="1:9" x14ac:dyDescent="0.25">
      <c r="A218" s="44">
        <v>6</v>
      </c>
      <c r="B218" s="26">
        <f>'Response 2 - Need 5'!B16</f>
        <v>0</v>
      </c>
      <c r="C218" s="89"/>
      <c r="D218" s="90"/>
      <c r="E218" s="89"/>
      <c r="F218" s="91"/>
      <c r="G218" s="92"/>
      <c r="H218" s="93"/>
      <c r="I218" s="93"/>
    </row>
    <row r="219" spans="1:9" x14ac:dyDescent="0.25">
      <c r="A219" s="44">
        <v>7</v>
      </c>
      <c r="B219" s="26">
        <f>'Response 2 - Need 5'!B17</f>
        <v>0</v>
      </c>
      <c r="C219" s="89"/>
      <c r="D219" s="90"/>
      <c r="E219" s="89"/>
      <c r="F219" s="91"/>
      <c r="G219" s="92"/>
      <c r="H219" s="93"/>
      <c r="I219" s="93"/>
    </row>
    <row r="220" spans="1:9" x14ac:dyDescent="0.25">
      <c r="A220" s="44">
        <v>8</v>
      </c>
      <c r="B220" s="26">
        <f>'Response 2 - Need 5'!B18</f>
        <v>0</v>
      </c>
      <c r="C220" s="89"/>
      <c r="D220" s="90"/>
      <c r="E220" s="89"/>
      <c r="F220" s="91"/>
      <c r="G220" s="92"/>
      <c r="H220" s="93"/>
      <c r="I220" s="93"/>
    </row>
    <row r="221" spans="1:9" x14ac:dyDescent="0.25">
      <c r="A221" s="44">
        <v>9</v>
      </c>
      <c r="B221" s="26">
        <f>'Response 2 - Need 5'!B19</f>
        <v>0</v>
      </c>
      <c r="C221" s="89"/>
      <c r="D221" s="90"/>
      <c r="E221" s="89"/>
      <c r="F221" s="91"/>
      <c r="G221" s="92"/>
      <c r="H221" s="93"/>
      <c r="I221" s="93"/>
    </row>
    <row r="222" spans="1:9" x14ac:dyDescent="0.25">
      <c r="A222" s="44">
        <v>10</v>
      </c>
      <c r="B222" s="26">
        <f>'Response 2 - Need 5'!B20</f>
        <v>0</v>
      </c>
      <c r="C222" s="89"/>
      <c r="D222" s="90"/>
      <c r="E222" s="89"/>
      <c r="F222" s="91"/>
      <c r="G222" s="92"/>
      <c r="H222" s="93"/>
      <c r="I222" s="93"/>
    </row>
    <row r="223" spans="1:9" x14ac:dyDescent="0.25">
      <c r="A223" s="44">
        <v>11</v>
      </c>
      <c r="B223" s="26">
        <f>'Response 2 - Need 5'!B21</f>
        <v>0</v>
      </c>
      <c r="C223" s="89"/>
      <c r="D223" s="90"/>
      <c r="E223" s="89"/>
      <c r="F223" s="91"/>
      <c r="G223" s="92"/>
      <c r="H223" s="93"/>
      <c r="I223" s="93"/>
    </row>
    <row r="224" spans="1:9" x14ac:dyDescent="0.25">
      <c r="A224" s="44">
        <v>12</v>
      </c>
      <c r="B224" s="26">
        <f>'Response 2 - Need 5'!B22</f>
        <v>0</v>
      </c>
      <c r="C224" s="89"/>
      <c r="D224" s="90"/>
      <c r="E224" s="89"/>
      <c r="F224" s="91"/>
      <c r="G224" s="92"/>
      <c r="H224" s="93"/>
      <c r="I224" s="93"/>
    </row>
    <row r="225" spans="1:9" x14ac:dyDescent="0.25">
      <c r="A225" s="44">
        <v>13</v>
      </c>
      <c r="B225" s="26">
        <f>'Response 2 - Need 5'!B23</f>
        <v>0</v>
      </c>
      <c r="C225" s="89"/>
      <c r="D225" s="90"/>
      <c r="E225" s="89"/>
      <c r="F225" s="91"/>
      <c r="G225" s="92"/>
      <c r="H225" s="93"/>
      <c r="I225" s="93"/>
    </row>
    <row r="226" spans="1:9" x14ac:dyDescent="0.25">
      <c r="A226" s="44">
        <v>14</v>
      </c>
      <c r="B226" s="26">
        <f>'Response 2 - Need 5'!B24</f>
        <v>0</v>
      </c>
      <c r="C226" s="89"/>
      <c r="D226" s="90"/>
      <c r="E226" s="89"/>
      <c r="F226" s="91"/>
      <c r="G226" s="92"/>
      <c r="H226" s="93"/>
      <c r="I226" s="93"/>
    </row>
    <row r="227" spans="1:9" x14ac:dyDescent="0.25">
      <c r="A227" s="44">
        <v>15</v>
      </c>
      <c r="B227" s="26">
        <f>'Response 2 - Need 5'!B25</f>
        <v>0</v>
      </c>
      <c r="C227" s="89"/>
      <c r="D227" s="90"/>
      <c r="E227" s="89"/>
      <c r="F227" s="91"/>
      <c r="G227" s="92"/>
      <c r="H227" s="93"/>
      <c r="I227" s="93"/>
    </row>
    <row r="228" spans="1:9" x14ac:dyDescent="0.25">
      <c r="A228" s="44">
        <v>16</v>
      </c>
      <c r="B228" s="26">
        <f>'Response 2 - Need 5'!B26</f>
        <v>0</v>
      </c>
      <c r="C228" s="89"/>
      <c r="D228" s="90"/>
      <c r="E228" s="89"/>
      <c r="F228" s="91"/>
      <c r="G228" s="92"/>
      <c r="H228" s="93"/>
      <c r="I228" s="93"/>
    </row>
    <row r="229" spans="1:9" x14ac:dyDescent="0.25">
      <c r="A229" s="44">
        <v>17</v>
      </c>
      <c r="B229" s="26">
        <f>'Response 2 - Need 5'!B27</f>
        <v>0</v>
      </c>
      <c r="C229" s="89"/>
      <c r="D229" s="90"/>
      <c r="E229" s="89"/>
      <c r="F229" s="91"/>
      <c r="G229" s="92"/>
      <c r="H229" s="93"/>
      <c r="I229" s="93"/>
    </row>
    <row r="230" spans="1:9" x14ac:dyDescent="0.25">
      <c r="A230" s="44">
        <v>18</v>
      </c>
      <c r="B230" s="26">
        <f>'Response 2 - Need 5'!B28</f>
        <v>0</v>
      </c>
      <c r="C230" s="89"/>
      <c r="D230" s="90"/>
      <c r="E230" s="89"/>
      <c r="F230" s="91"/>
      <c r="G230" s="92"/>
      <c r="H230" s="93"/>
      <c r="I230" s="93"/>
    </row>
    <row r="231" spans="1:9" x14ac:dyDescent="0.25">
      <c r="A231" s="44">
        <v>19</v>
      </c>
      <c r="B231" s="26">
        <f>'Response 2 - Need 5'!B29</f>
        <v>0</v>
      </c>
      <c r="C231" s="89"/>
      <c r="D231" s="90"/>
      <c r="E231" s="89"/>
      <c r="F231" s="91"/>
      <c r="G231" s="92"/>
      <c r="H231" s="93"/>
      <c r="I231" s="93"/>
    </row>
    <row r="232" spans="1:9" x14ac:dyDescent="0.25">
      <c r="A232" s="44">
        <v>20</v>
      </c>
      <c r="B232" s="26">
        <f>'Response 2 - Need 5'!B30</f>
        <v>0</v>
      </c>
      <c r="C232" s="89"/>
      <c r="D232" s="90"/>
      <c r="E232" s="89"/>
      <c r="F232" s="91"/>
      <c r="G232" s="92"/>
      <c r="H232" s="93"/>
      <c r="I232" s="93"/>
    </row>
    <row r="233" spans="1:9" x14ac:dyDescent="0.25">
      <c r="A233" s="44">
        <v>21</v>
      </c>
      <c r="B233" s="26">
        <f>'Response 2 - Need 5'!B31</f>
        <v>0</v>
      </c>
      <c r="C233" s="89"/>
      <c r="D233" s="90"/>
      <c r="E233" s="89"/>
      <c r="F233" s="91"/>
      <c r="G233" s="92"/>
      <c r="H233" s="93"/>
      <c r="I233" s="93"/>
    </row>
    <row r="234" spans="1:9" x14ac:dyDescent="0.25">
      <c r="A234" s="44">
        <v>22</v>
      </c>
      <c r="B234" s="26">
        <f>'Response 2 - Need 5'!B32</f>
        <v>0</v>
      </c>
      <c r="C234" s="89"/>
      <c r="D234" s="90"/>
      <c r="E234" s="89"/>
      <c r="F234" s="91"/>
      <c r="G234" s="92"/>
      <c r="H234" s="93"/>
      <c r="I234" s="93"/>
    </row>
    <row r="235" spans="1:9" x14ac:dyDescent="0.25">
      <c r="A235" s="44">
        <v>23</v>
      </c>
      <c r="B235" s="26">
        <f>'Response 2 - Need 5'!B33</f>
        <v>0</v>
      </c>
      <c r="C235" s="89"/>
      <c r="D235" s="90"/>
      <c r="E235" s="89"/>
      <c r="F235" s="91"/>
      <c r="G235" s="92"/>
      <c r="H235" s="93"/>
      <c r="I235" s="93"/>
    </row>
    <row r="236" spans="1:9" x14ac:dyDescent="0.25">
      <c r="A236" s="44">
        <v>24</v>
      </c>
      <c r="B236" s="26">
        <f>'Response 2 - Need 5'!B34</f>
        <v>0</v>
      </c>
      <c r="C236" s="89"/>
      <c r="D236" s="90"/>
      <c r="E236" s="89"/>
      <c r="F236" s="91"/>
      <c r="G236" s="92"/>
      <c r="H236" s="93"/>
      <c r="I236" s="93"/>
    </row>
    <row r="237" spans="1:9" x14ac:dyDescent="0.25">
      <c r="A237" s="44">
        <v>25</v>
      </c>
      <c r="B237" s="26">
        <f>'Response 2 - Need 5'!B35</f>
        <v>0</v>
      </c>
      <c r="C237" s="89"/>
      <c r="D237" s="90"/>
      <c r="E237" s="89"/>
      <c r="F237" s="91"/>
      <c r="G237" s="92"/>
      <c r="H237" s="93"/>
      <c r="I237" s="93"/>
    </row>
    <row r="238" spans="1:9" x14ac:dyDescent="0.25">
      <c r="A238" s="44">
        <v>26</v>
      </c>
      <c r="B238" s="26">
        <f>'Response 2 - Need 5'!B36</f>
        <v>0</v>
      </c>
      <c r="C238" s="89"/>
      <c r="D238" s="90"/>
      <c r="E238" s="89"/>
      <c r="F238" s="91"/>
      <c r="G238" s="92"/>
      <c r="H238" s="93"/>
      <c r="I238" s="93"/>
    </row>
    <row r="239" spans="1:9" x14ac:dyDescent="0.25">
      <c r="A239" s="44">
        <v>27</v>
      </c>
      <c r="B239" s="26">
        <f>'Response 2 - Need 5'!B37</f>
        <v>0</v>
      </c>
      <c r="C239" s="89"/>
      <c r="D239" s="90"/>
      <c r="E239" s="89"/>
      <c r="F239" s="91"/>
      <c r="G239" s="92"/>
      <c r="H239" s="93"/>
      <c r="I239" s="93"/>
    </row>
    <row r="240" spans="1:9" x14ac:dyDescent="0.25">
      <c r="A240" s="44">
        <v>28</v>
      </c>
      <c r="B240" s="26">
        <f>'Response 2 - Need 5'!B38</f>
        <v>0</v>
      </c>
      <c r="C240" s="89"/>
      <c r="D240" s="90"/>
      <c r="E240" s="89"/>
      <c r="F240" s="91"/>
      <c r="G240" s="92"/>
      <c r="H240" s="93"/>
      <c r="I240" s="93"/>
    </row>
    <row r="241" spans="1:9" x14ac:dyDescent="0.25">
      <c r="A241" s="44">
        <v>29</v>
      </c>
      <c r="B241" s="26">
        <f>'Response 2 - Need 5'!B39</f>
        <v>0</v>
      </c>
      <c r="C241" s="89"/>
      <c r="D241" s="90"/>
      <c r="E241" s="89"/>
      <c r="F241" s="91"/>
      <c r="G241" s="92"/>
      <c r="H241" s="93"/>
      <c r="I241" s="93"/>
    </row>
    <row r="242" spans="1:9" x14ac:dyDescent="0.25">
      <c r="A242" s="44">
        <v>30</v>
      </c>
      <c r="B242" s="26">
        <f>'Response 2 - Need 5'!B40</f>
        <v>0</v>
      </c>
      <c r="C242" s="89"/>
      <c r="D242" s="90"/>
      <c r="E242" s="89"/>
      <c r="F242" s="91"/>
      <c r="G242" s="92"/>
      <c r="H242" s="93"/>
      <c r="I242" s="93"/>
    </row>
    <row r="243" spans="1:9" x14ac:dyDescent="0.25">
      <c r="A243" s="44">
        <v>31</v>
      </c>
      <c r="B243" s="26">
        <f>'Response 2 - Need 5'!B41</f>
        <v>0</v>
      </c>
      <c r="C243" s="89"/>
      <c r="D243" s="90"/>
      <c r="E243" s="89"/>
      <c r="F243" s="91"/>
      <c r="G243" s="92"/>
      <c r="H243" s="93"/>
      <c r="I243" s="93"/>
    </row>
    <row r="244" spans="1:9" x14ac:dyDescent="0.25">
      <c r="A244" s="44">
        <v>32</v>
      </c>
      <c r="B244" s="26">
        <f>'Response 2 - Need 5'!B42</f>
        <v>0</v>
      </c>
      <c r="C244" s="89"/>
      <c r="D244" s="90"/>
      <c r="E244" s="89"/>
      <c r="F244" s="91"/>
      <c r="G244" s="92"/>
      <c r="H244" s="93"/>
      <c r="I244" s="93"/>
    </row>
    <row r="245" spans="1:9" x14ac:dyDescent="0.25">
      <c r="A245" s="44">
        <v>33</v>
      </c>
      <c r="B245" s="26">
        <f>'Response 2 - Need 5'!B43</f>
        <v>0</v>
      </c>
      <c r="C245" s="89"/>
      <c r="D245" s="90"/>
      <c r="E245" s="89"/>
      <c r="F245" s="91"/>
      <c r="G245" s="92"/>
      <c r="H245" s="93"/>
      <c r="I245" s="93"/>
    </row>
    <row r="246" spans="1:9" x14ac:dyDescent="0.25">
      <c r="A246" s="44">
        <v>34</v>
      </c>
      <c r="B246" s="26">
        <f>'Response 2 - Need 5'!B44</f>
        <v>0</v>
      </c>
      <c r="C246" s="89"/>
      <c r="D246" s="90"/>
      <c r="E246" s="89"/>
      <c r="F246" s="91"/>
      <c r="G246" s="92"/>
      <c r="H246" s="93"/>
      <c r="I246" s="93"/>
    </row>
    <row r="247" spans="1:9" x14ac:dyDescent="0.25">
      <c r="A247" s="44">
        <v>35</v>
      </c>
      <c r="B247" s="26">
        <f>'Response 2 - Need 5'!B45</f>
        <v>0</v>
      </c>
      <c r="C247" s="89"/>
      <c r="D247" s="90"/>
      <c r="E247" s="89"/>
      <c r="F247" s="91"/>
      <c r="G247" s="92"/>
      <c r="H247" s="93"/>
      <c r="I247" s="93"/>
    </row>
    <row r="248" spans="1:9" x14ac:dyDescent="0.25">
      <c r="A248" s="44">
        <v>36</v>
      </c>
      <c r="B248" s="26">
        <f>'Response 2 - Need 5'!B46</f>
        <v>0</v>
      </c>
      <c r="C248" s="89"/>
      <c r="D248" s="90"/>
      <c r="E248" s="89"/>
      <c r="F248" s="91"/>
      <c r="G248" s="92"/>
      <c r="H248" s="93"/>
      <c r="I248" s="93"/>
    </row>
    <row r="249" spans="1:9" x14ac:dyDescent="0.25">
      <c r="A249" s="44">
        <v>37</v>
      </c>
      <c r="B249" s="26">
        <f>'Response 2 - Need 5'!B47</f>
        <v>0</v>
      </c>
      <c r="C249" s="89"/>
      <c r="D249" s="90"/>
      <c r="E249" s="89"/>
      <c r="F249" s="91"/>
      <c r="G249" s="92"/>
      <c r="H249" s="93"/>
      <c r="I249" s="93"/>
    </row>
    <row r="250" spans="1:9" x14ac:dyDescent="0.25">
      <c r="A250" s="44">
        <v>38</v>
      </c>
      <c r="B250" s="26">
        <f>'Response 2 - Need 5'!B48</f>
        <v>0</v>
      </c>
      <c r="C250" s="89"/>
      <c r="D250" s="90"/>
      <c r="E250" s="89"/>
      <c r="F250" s="91"/>
      <c r="G250" s="92"/>
      <c r="H250" s="93"/>
      <c r="I250" s="93"/>
    </row>
    <row r="251" spans="1:9" x14ac:dyDescent="0.25">
      <c r="A251" s="44">
        <v>39</v>
      </c>
      <c r="B251" s="26">
        <f>'Response 2 - Need 5'!B49</f>
        <v>0</v>
      </c>
      <c r="C251" s="89"/>
      <c r="D251" s="90"/>
      <c r="E251" s="89"/>
      <c r="F251" s="91"/>
      <c r="G251" s="92"/>
      <c r="H251" s="93"/>
      <c r="I251" s="93"/>
    </row>
    <row r="252" spans="1:9" x14ac:dyDescent="0.25">
      <c r="A252" s="44">
        <v>40</v>
      </c>
      <c r="B252" s="26">
        <f>'Response 2 - Need 5'!B50</f>
        <v>0</v>
      </c>
      <c r="C252" s="89"/>
      <c r="D252" s="90"/>
      <c r="E252" s="89"/>
      <c r="F252" s="91"/>
      <c r="G252" s="92"/>
      <c r="H252" s="93"/>
      <c r="I252" s="93"/>
    </row>
    <row r="253" spans="1:9" x14ac:dyDescent="0.25">
      <c r="A253" s="44">
        <v>41</v>
      </c>
      <c r="B253" s="26">
        <f>'Response 2 - Need 5'!B51</f>
        <v>0</v>
      </c>
      <c r="C253" s="89"/>
      <c r="D253" s="90"/>
      <c r="E253" s="89"/>
      <c r="F253" s="91"/>
      <c r="G253" s="92"/>
      <c r="H253" s="93"/>
      <c r="I253" s="93"/>
    </row>
    <row r="254" spans="1:9" x14ac:dyDescent="0.25">
      <c r="A254" s="44">
        <v>42</v>
      </c>
      <c r="B254" s="26">
        <f>'Response 2 - Need 5'!B52</f>
        <v>0</v>
      </c>
      <c r="C254" s="89"/>
      <c r="D254" s="90"/>
      <c r="E254" s="89"/>
      <c r="F254" s="91"/>
      <c r="G254" s="92"/>
      <c r="H254" s="93"/>
      <c r="I254" s="93"/>
    </row>
    <row r="255" spans="1:9" x14ac:dyDescent="0.25">
      <c r="A255" s="44">
        <v>43</v>
      </c>
      <c r="B255" s="26">
        <f>'Response 2 - Need 5'!B53</f>
        <v>0</v>
      </c>
      <c r="C255" s="89"/>
      <c r="D255" s="90"/>
      <c r="E255" s="89"/>
      <c r="F255" s="91"/>
      <c r="G255" s="92"/>
      <c r="H255" s="93"/>
      <c r="I255" s="93"/>
    </row>
    <row r="256" spans="1:9" x14ac:dyDescent="0.25">
      <c r="A256" s="44">
        <v>44</v>
      </c>
      <c r="B256" s="26">
        <f>'Response 2 - Need 5'!B54</f>
        <v>0</v>
      </c>
      <c r="C256" s="89"/>
      <c r="D256" s="90"/>
      <c r="E256" s="89"/>
      <c r="F256" s="91"/>
      <c r="G256" s="92"/>
      <c r="H256" s="93"/>
      <c r="I256" s="93"/>
    </row>
    <row r="257" spans="1:9" x14ac:dyDescent="0.25">
      <c r="A257" s="44">
        <v>45</v>
      </c>
      <c r="B257" s="26">
        <f>'Response 2 - Need 5'!B55</f>
        <v>0</v>
      </c>
      <c r="C257" s="89"/>
      <c r="D257" s="90"/>
      <c r="E257" s="89"/>
      <c r="F257" s="91"/>
      <c r="G257" s="92"/>
      <c r="H257" s="93"/>
      <c r="I257" s="93"/>
    </row>
    <row r="258" spans="1:9" x14ac:dyDescent="0.25">
      <c r="A258" s="44">
        <v>46</v>
      </c>
      <c r="B258" s="26">
        <f>'Response 2 - Need 5'!B56</f>
        <v>0</v>
      </c>
      <c r="C258" s="89"/>
      <c r="D258" s="90"/>
      <c r="E258" s="89"/>
      <c r="F258" s="91"/>
      <c r="G258" s="92"/>
      <c r="H258" s="93"/>
      <c r="I258" s="93"/>
    </row>
    <row r="259" spans="1:9" x14ac:dyDescent="0.25">
      <c r="A259" s="44">
        <v>47</v>
      </c>
      <c r="B259" s="26">
        <f>'Response 2 - Need 5'!B57</f>
        <v>0</v>
      </c>
      <c r="C259" s="89"/>
      <c r="D259" s="90"/>
      <c r="E259" s="89"/>
      <c r="F259" s="91"/>
      <c r="G259" s="92"/>
      <c r="H259" s="93"/>
      <c r="I259" s="93"/>
    </row>
    <row r="260" spans="1:9" x14ac:dyDescent="0.25">
      <c r="A260" s="44">
        <v>48</v>
      </c>
      <c r="B260" s="26">
        <f>'Response 2 - Need 5'!B58</f>
        <v>0</v>
      </c>
      <c r="C260" s="89"/>
      <c r="D260" s="90"/>
      <c r="E260" s="89"/>
      <c r="F260" s="91"/>
      <c r="G260" s="92"/>
      <c r="H260" s="93"/>
      <c r="I260" s="93"/>
    </row>
    <row r="261" spans="1:9" x14ac:dyDescent="0.25">
      <c r="A261" s="44">
        <v>49</v>
      </c>
      <c r="B261" s="26">
        <f>'Response 2 - Need 5'!B59</f>
        <v>0</v>
      </c>
      <c r="C261" s="89"/>
      <c r="D261" s="90"/>
      <c r="E261" s="89"/>
      <c r="F261" s="91"/>
      <c r="G261" s="92"/>
      <c r="H261" s="93"/>
      <c r="I261" s="93"/>
    </row>
    <row r="262" spans="1:9" x14ac:dyDescent="0.25">
      <c r="A262" s="44">
        <v>50</v>
      </c>
      <c r="B262" s="26">
        <f>'Response 2 - Need 5'!B60</f>
        <v>0</v>
      </c>
      <c r="C262" s="89"/>
      <c r="D262" s="90"/>
      <c r="E262" s="89"/>
      <c r="F262" s="91"/>
      <c r="G262" s="101"/>
      <c r="H262" s="100"/>
      <c r="I262" s="100"/>
    </row>
    <row r="263" spans="1:9" ht="15.75" thickBot="1" x14ac:dyDescent="0.3">
      <c r="B263" s="69" t="s">
        <v>125</v>
      </c>
      <c r="C263" s="68">
        <f>SUM(C213:C262)</f>
        <v>0</v>
      </c>
      <c r="D263" s="62"/>
      <c r="E263" s="68">
        <f>SUM(E213:E262)</f>
        <v>0</v>
      </c>
      <c r="F263" s="63"/>
      <c r="G263" s="64"/>
      <c r="H263" s="65"/>
      <c r="I263" s="66"/>
    </row>
    <row r="264" spans="1:9" x14ac:dyDescent="0.25">
      <c r="B264" s="35" t="s">
        <v>117</v>
      </c>
      <c r="C264" s="72">
        <f>C159+C107+C55+C211+C263</f>
        <v>227133.99799999999</v>
      </c>
      <c r="D264" s="33"/>
      <c r="E264" s="72">
        <f>E159+E107+E55+E211+E263</f>
        <v>119292</v>
      </c>
      <c r="F264" s="70"/>
      <c r="G264" s="71"/>
      <c r="H264" s="71"/>
      <c r="I264" s="71"/>
    </row>
  </sheetData>
  <sheetProtection algorithmName="SHA-512" hashValue="8Ld4rX7Q9u4iY4dWou1luMqGaMB5jVdSRbbKWF2ltKdBlPvNr2c66+O0I1ciu5IwNzVBKKe1v8PDzel45h0KfA==" saltValue="o5hbSaqr9i5jwmT09mistA==" spinCount="100000" sheet="1" objects="1" scenarios="1" formatCells="0" formatColumns="0" formatRows="0" insertColumns="0" insertRows="0" insertHyperlinks="0"/>
  <mergeCells count="9">
    <mergeCell ref="B212:I212"/>
    <mergeCell ref="B108:I108"/>
    <mergeCell ref="G2:I2"/>
    <mergeCell ref="B1:I1"/>
    <mergeCell ref="K2:AB2"/>
    <mergeCell ref="B4:I4"/>
    <mergeCell ref="K3:AB4"/>
    <mergeCell ref="B56:I56"/>
    <mergeCell ref="B160:I16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abSelected="1" workbookViewId="0">
      <selection sqref="A1:J1"/>
    </sheetView>
  </sheetViews>
  <sheetFormatPr defaultColWidth="9.140625" defaultRowHeight="15" x14ac:dyDescent="0.25"/>
  <cols>
    <col min="1" max="16384" width="9.140625" style="1"/>
  </cols>
  <sheetData>
    <row r="1" spans="1:10" ht="19.5" thickBot="1" x14ac:dyDescent="0.3">
      <c r="A1" s="142" t="s">
        <v>72</v>
      </c>
      <c r="B1" s="142"/>
      <c r="C1" s="142"/>
      <c r="D1" s="142"/>
      <c r="E1" s="142"/>
      <c r="F1" s="142"/>
      <c r="G1" s="142"/>
      <c r="H1" s="142"/>
      <c r="I1" s="142"/>
      <c r="J1" s="142"/>
    </row>
    <row r="2" spans="1:10" ht="108.75" customHeight="1" x14ac:dyDescent="0.25">
      <c r="A2" s="167" t="s">
        <v>73</v>
      </c>
      <c r="B2" s="167"/>
      <c r="C2" s="167"/>
      <c r="D2" s="167"/>
      <c r="E2" s="167"/>
      <c r="F2" s="167"/>
      <c r="G2" s="167"/>
      <c r="H2" s="167"/>
      <c r="I2" s="167"/>
      <c r="J2" s="167"/>
    </row>
    <row r="4" spans="1:10" ht="74.25" customHeight="1" x14ac:dyDescent="0.25">
      <c r="A4" s="150" t="s">
        <v>74</v>
      </c>
      <c r="B4" s="150"/>
      <c r="C4" s="150"/>
      <c r="D4" s="150"/>
      <c r="E4" s="150"/>
      <c r="F4" s="150"/>
      <c r="G4" s="150"/>
      <c r="H4" s="150"/>
      <c r="I4" s="150"/>
      <c r="J4" s="150"/>
    </row>
    <row r="5" spans="1:10" x14ac:dyDescent="0.25">
      <c r="A5" s="39"/>
      <c r="B5" s="39"/>
      <c r="C5" s="39"/>
      <c r="D5" s="39"/>
      <c r="E5" s="39"/>
      <c r="F5" s="39"/>
      <c r="G5" s="39"/>
      <c r="H5" s="39"/>
      <c r="I5" s="39"/>
      <c r="J5" s="39"/>
    </row>
    <row r="6" spans="1:10" ht="43.5" customHeight="1" x14ac:dyDescent="0.25">
      <c r="A6" s="150" t="s">
        <v>75</v>
      </c>
      <c r="B6" s="150"/>
      <c r="C6" s="150"/>
      <c r="D6" s="150"/>
      <c r="E6" s="150"/>
      <c r="F6" s="150"/>
      <c r="G6" s="150"/>
      <c r="H6" s="150"/>
      <c r="I6" s="150"/>
      <c r="J6" s="150"/>
    </row>
    <row r="7" spans="1:10" x14ac:dyDescent="0.25">
      <c r="A7" s="39"/>
      <c r="B7" s="39"/>
      <c r="C7" s="39"/>
      <c r="D7" s="39"/>
      <c r="E7" s="39"/>
      <c r="F7" s="39"/>
      <c r="G7" s="39"/>
      <c r="H7" s="39"/>
      <c r="I7" s="39"/>
      <c r="J7" s="39"/>
    </row>
    <row r="8" spans="1:10" x14ac:dyDescent="0.25">
      <c r="A8" s="150" t="s">
        <v>76</v>
      </c>
      <c r="B8" s="150"/>
      <c r="C8" s="150"/>
      <c r="D8" s="150"/>
      <c r="E8" s="150"/>
      <c r="F8" s="150"/>
      <c r="G8" s="150"/>
      <c r="H8" s="150"/>
      <c r="I8" s="150"/>
      <c r="J8" s="150"/>
    </row>
    <row r="9" spans="1:10" x14ac:dyDescent="0.25">
      <c r="A9" s="39"/>
      <c r="B9" s="39"/>
      <c r="C9" s="39"/>
      <c r="D9" s="39"/>
      <c r="E9" s="39"/>
      <c r="F9" s="39"/>
      <c r="G9" s="39"/>
      <c r="H9" s="39"/>
      <c r="I9" s="39"/>
      <c r="J9" s="39"/>
    </row>
    <row r="10" spans="1:10" ht="90.75" customHeight="1" x14ac:dyDescent="0.25">
      <c r="A10" s="150" t="s">
        <v>77</v>
      </c>
      <c r="B10" s="150"/>
      <c r="C10" s="150"/>
      <c r="D10" s="150"/>
      <c r="E10" s="150"/>
      <c r="F10" s="150"/>
      <c r="G10" s="150"/>
      <c r="H10" s="150"/>
      <c r="I10" s="150"/>
      <c r="J10" s="150"/>
    </row>
    <row r="11" spans="1:10" x14ac:dyDescent="0.25">
      <c r="A11" s="39"/>
      <c r="B11" s="39"/>
      <c r="C11" s="39"/>
      <c r="D11" s="39"/>
      <c r="E11" s="39"/>
      <c r="F11" s="39"/>
      <c r="G11" s="39"/>
      <c r="H11" s="39"/>
      <c r="I11" s="39"/>
      <c r="J11" s="39"/>
    </row>
    <row r="12" spans="1:10" ht="63.75" customHeight="1" x14ac:dyDescent="0.25">
      <c r="A12" s="150" t="s">
        <v>78</v>
      </c>
      <c r="B12" s="150"/>
      <c r="C12" s="150"/>
      <c r="D12" s="150"/>
      <c r="E12" s="150"/>
      <c r="F12" s="150"/>
      <c r="G12" s="150"/>
      <c r="H12" s="150"/>
      <c r="I12" s="150"/>
      <c r="J12" s="150"/>
    </row>
    <row r="13" spans="1:10" x14ac:dyDescent="0.25">
      <c r="A13" s="39"/>
      <c r="B13" s="39"/>
      <c r="C13" s="39"/>
      <c r="D13" s="39"/>
      <c r="E13" s="39"/>
      <c r="F13" s="39"/>
      <c r="G13" s="39"/>
      <c r="H13" s="39"/>
      <c r="I13" s="39"/>
      <c r="J13" s="39"/>
    </row>
    <row r="14" spans="1:10" ht="46.5" customHeight="1" x14ac:dyDescent="0.25">
      <c r="A14" s="150" t="s">
        <v>79</v>
      </c>
      <c r="B14" s="150"/>
      <c r="C14" s="150"/>
      <c r="D14" s="150"/>
      <c r="E14" s="150"/>
      <c r="F14" s="150"/>
      <c r="G14" s="150"/>
      <c r="H14" s="150"/>
      <c r="I14" s="150"/>
      <c r="J14" s="150"/>
    </row>
    <row r="15" spans="1:10" x14ac:dyDescent="0.25">
      <c r="A15" s="39"/>
      <c r="B15" s="39"/>
      <c r="C15" s="39"/>
      <c r="D15" s="39"/>
      <c r="E15" s="39"/>
      <c r="F15" s="39"/>
      <c r="G15" s="39"/>
      <c r="H15" s="39"/>
      <c r="I15" s="39"/>
      <c r="J15" s="39"/>
    </row>
    <row r="16" spans="1:10" ht="53.25" customHeight="1" x14ac:dyDescent="0.25">
      <c r="A16" s="150" t="s">
        <v>80</v>
      </c>
      <c r="B16" s="150"/>
      <c r="C16" s="150"/>
      <c r="D16" s="150"/>
      <c r="E16" s="150"/>
      <c r="F16" s="150"/>
      <c r="G16" s="150"/>
      <c r="H16" s="150"/>
      <c r="I16" s="150"/>
      <c r="J16" s="150"/>
    </row>
    <row r="17" spans="1:10" x14ac:dyDescent="0.25">
      <c r="A17" s="39"/>
      <c r="B17" s="39"/>
      <c r="C17" s="39"/>
      <c r="D17" s="39"/>
      <c r="E17" s="39"/>
      <c r="F17" s="39"/>
      <c r="G17" s="39"/>
      <c r="H17" s="39"/>
      <c r="I17" s="39"/>
      <c r="J17" s="39"/>
    </row>
    <row r="18" spans="1:10" ht="76.5" customHeight="1" x14ac:dyDescent="0.25">
      <c r="A18" s="150" t="s">
        <v>81</v>
      </c>
      <c r="B18" s="150"/>
      <c r="C18" s="150"/>
      <c r="D18" s="150"/>
      <c r="E18" s="150"/>
      <c r="F18" s="150"/>
      <c r="G18" s="150"/>
      <c r="H18" s="150"/>
      <c r="I18" s="150"/>
      <c r="J18" s="150"/>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activeCell="B6" sqref="B6:J6"/>
    </sheetView>
  </sheetViews>
  <sheetFormatPr defaultColWidth="9.140625"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42" t="s">
        <v>22</v>
      </c>
      <c r="B1" s="142"/>
      <c r="C1" s="142"/>
      <c r="D1" s="142"/>
      <c r="E1" s="142"/>
      <c r="F1" s="142"/>
      <c r="G1" s="142"/>
      <c r="H1" s="142"/>
      <c r="I1" s="142"/>
      <c r="J1" s="142"/>
    </row>
    <row r="2" spans="1:10" ht="31.5" customHeight="1" x14ac:dyDescent="0.25">
      <c r="A2" s="166" t="s">
        <v>23</v>
      </c>
      <c r="B2" s="166"/>
      <c r="C2" s="166"/>
      <c r="D2" s="166"/>
      <c r="E2" s="166"/>
      <c r="F2" s="166"/>
      <c r="G2" s="166"/>
      <c r="H2" s="166"/>
      <c r="I2" s="166"/>
      <c r="J2" s="166"/>
    </row>
    <row r="3" spans="1:10" x14ac:dyDescent="0.25">
      <c r="A3" s="144" t="s">
        <v>24</v>
      </c>
      <c r="B3" s="144"/>
      <c r="C3" s="144"/>
      <c r="D3" s="144"/>
      <c r="E3" s="144"/>
      <c r="F3" s="144"/>
      <c r="G3" s="144"/>
      <c r="H3" s="144"/>
      <c r="I3" s="144"/>
      <c r="J3" s="144"/>
    </row>
    <row r="4" spans="1:10" ht="47.25" customHeight="1" x14ac:dyDescent="0.25">
      <c r="A4" s="30" t="s">
        <v>25</v>
      </c>
      <c r="B4" s="169" t="s">
        <v>99</v>
      </c>
      <c r="C4" s="169"/>
      <c r="D4" s="169"/>
      <c r="E4" s="169"/>
      <c r="F4" s="169"/>
      <c r="G4" s="169"/>
      <c r="H4" s="169"/>
      <c r="I4" s="169"/>
      <c r="J4" s="169"/>
    </row>
    <row r="5" spans="1:10" x14ac:dyDescent="0.25">
      <c r="A5" s="30" t="s">
        <v>26</v>
      </c>
      <c r="B5" s="169" t="s">
        <v>97</v>
      </c>
      <c r="C5" s="169"/>
      <c r="D5" s="169"/>
      <c r="E5" s="169"/>
      <c r="F5" s="169"/>
      <c r="G5" s="169"/>
      <c r="H5" s="169"/>
      <c r="I5" s="169"/>
      <c r="J5" s="169"/>
    </row>
    <row r="6" spans="1:10" ht="48.75" customHeight="1" x14ac:dyDescent="0.25">
      <c r="A6" s="30" t="s">
        <v>27</v>
      </c>
      <c r="B6" s="169" t="s">
        <v>98</v>
      </c>
      <c r="C6" s="169"/>
      <c r="D6" s="169"/>
      <c r="E6" s="169"/>
      <c r="F6" s="169"/>
      <c r="G6" s="169"/>
      <c r="H6" s="169"/>
      <c r="I6" s="169"/>
      <c r="J6" s="169"/>
    </row>
    <row r="7" spans="1:10" x14ac:dyDescent="0.25">
      <c r="A7" s="24"/>
      <c r="B7" s="20"/>
    </row>
    <row r="9" spans="1:10" ht="19.5" thickBot="1" x14ac:dyDescent="0.3">
      <c r="A9" s="142" t="s">
        <v>28</v>
      </c>
      <c r="B9" s="142"/>
      <c r="C9" s="142"/>
      <c r="D9" s="142"/>
      <c r="E9" s="142"/>
      <c r="F9" s="142"/>
      <c r="G9" s="142"/>
      <c r="H9" s="142"/>
      <c r="I9" s="142"/>
      <c r="J9" s="142"/>
    </row>
    <row r="10" spans="1:10" x14ac:dyDescent="0.25">
      <c r="A10" s="150" t="s">
        <v>95</v>
      </c>
      <c r="B10" s="150"/>
      <c r="C10" s="150"/>
      <c r="D10" s="150"/>
      <c r="E10" s="150"/>
      <c r="F10" s="150"/>
      <c r="G10" s="150"/>
      <c r="H10" s="150"/>
      <c r="I10" s="150"/>
      <c r="J10" s="150"/>
    </row>
    <row r="11" spans="1:10" x14ac:dyDescent="0.25">
      <c r="A11" s="150"/>
      <c r="B11" s="150"/>
      <c r="C11" s="150"/>
      <c r="D11" s="150"/>
      <c r="E11" s="150"/>
      <c r="F11" s="150"/>
      <c r="G11" s="150"/>
      <c r="H11" s="150"/>
      <c r="I11" s="150"/>
      <c r="J11" s="150"/>
    </row>
    <row r="13" spans="1:10" ht="15" customHeight="1" x14ac:dyDescent="0.25">
      <c r="A13" s="144" t="s">
        <v>30</v>
      </c>
      <c r="B13" s="144"/>
      <c r="C13" s="144"/>
      <c r="D13" s="144"/>
      <c r="E13" s="144"/>
      <c r="F13" s="144"/>
      <c r="G13" s="144"/>
      <c r="H13" s="144"/>
      <c r="I13" s="144"/>
      <c r="J13" s="144"/>
    </row>
    <row r="14" spans="1:10" ht="30" customHeight="1" x14ac:dyDescent="0.25">
      <c r="A14" s="31" t="s">
        <v>32</v>
      </c>
      <c r="B14" s="168" t="s">
        <v>100</v>
      </c>
      <c r="C14" s="168"/>
      <c r="D14" s="168"/>
      <c r="E14" s="168"/>
      <c r="F14" s="168"/>
      <c r="G14" s="168"/>
      <c r="H14" s="168"/>
      <c r="I14" s="168"/>
      <c r="J14" s="168"/>
    </row>
    <row r="15" spans="1:10" ht="70.5" customHeight="1" x14ac:dyDescent="0.25">
      <c r="A15" s="31" t="s">
        <v>33</v>
      </c>
      <c r="B15" s="168" t="s">
        <v>101</v>
      </c>
      <c r="C15" s="168"/>
      <c r="D15" s="168"/>
      <c r="E15" s="168"/>
      <c r="F15" s="168"/>
      <c r="G15" s="168"/>
      <c r="H15" s="168"/>
      <c r="I15" s="168"/>
      <c r="J15" s="168"/>
    </row>
    <row r="16" spans="1:10" x14ac:dyDescent="0.25">
      <c r="A16" s="31" t="s">
        <v>34</v>
      </c>
      <c r="B16" s="168"/>
      <c r="C16" s="168"/>
      <c r="D16" s="168"/>
      <c r="E16" s="168"/>
      <c r="F16" s="168"/>
      <c r="G16" s="168"/>
      <c r="H16" s="168"/>
      <c r="I16" s="168"/>
      <c r="J16" s="168"/>
    </row>
    <row r="17" spans="1:10" x14ac:dyDescent="0.25">
      <c r="A17" s="32" t="s">
        <v>35</v>
      </c>
      <c r="B17" s="168"/>
      <c r="C17" s="168"/>
      <c r="D17" s="168"/>
      <c r="E17" s="168"/>
      <c r="F17" s="168"/>
      <c r="G17" s="168"/>
      <c r="H17" s="168"/>
      <c r="I17" s="168"/>
      <c r="J17" s="168"/>
    </row>
    <row r="18" spans="1:10" x14ac:dyDescent="0.25">
      <c r="A18" s="32" t="s">
        <v>36</v>
      </c>
      <c r="B18" s="168"/>
      <c r="C18" s="168"/>
      <c r="D18" s="168"/>
      <c r="E18" s="168"/>
      <c r="F18" s="168"/>
      <c r="G18" s="168"/>
      <c r="H18" s="168"/>
      <c r="I18" s="168"/>
      <c r="J18" s="168"/>
    </row>
    <row r="19" spans="1:10" x14ac:dyDescent="0.25">
      <c r="A19" s="32" t="s">
        <v>37</v>
      </c>
      <c r="B19" s="168"/>
      <c r="C19" s="168"/>
      <c r="D19" s="168"/>
      <c r="E19" s="168"/>
      <c r="F19" s="168"/>
      <c r="G19" s="168"/>
      <c r="H19" s="168"/>
      <c r="I19" s="168"/>
      <c r="J19" s="168"/>
    </row>
    <row r="20" spans="1:10" x14ac:dyDescent="0.25">
      <c r="A20" s="32" t="s">
        <v>38</v>
      </c>
      <c r="B20" s="168"/>
      <c r="C20" s="168"/>
      <c r="D20" s="168"/>
      <c r="E20" s="168"/>
      <c r="F20" s="168"/>
      <c r="G20" s="168"/>
      <c r="H20" s="168"/>
      <c r="I20" s="168"/>
      <c r="J20" s="168"/>
    </row>
    <row r="21" spans="1:10" x14ac:dyDescent="0.25">
      <c r="A21" s="32" t="s">
        <v>39</v>
      </c>
      <c r="B21" s="168"/>
      <c r="C21" s="168"/>
      <c r="D21" s="168"/>
      <c r="E21" s="168"/>
      <c r="F21" s="168"/>
      <c r="G21" s="168"/>
      <c r="H21" s="168"/>
      <c r="I21" s="168"/>
      <c r="J21" s="168"/>
    </row>
    <row r="22" spans="1:10" x14ac:dyDescent="0.25">
      <c r="A22" s="32" t="s">
        <v>40</v>
      </c>
      <c r="B22" s="168"/>
      <c r="C22" s="168"/>
      <c r="D22" s="168"/>
      <c r="E22" s="168"/>
      <c r="F22" s="168"/>
      <c r="G22" s="168"/>
      <c r="H22" s="168"/>
      <c r="I22" s="168"/>
      <c r="J22" s="168"/>
    </row>
    <row r="23" spans="1:10" x14ac:dyDescent="0.25">
      <c r="A23" s="32" t="s">
        <v>41</v>
      </c>
      <c r="B23" s="168"/>
      <c r="C23" s="168"/>
      <c r="D23" s="168"/>
      <c r="E23" s="168"/>
      <c r="F23" s="168"/>
      <c r="G23" s="168"/>
      <c r="H23" s="168"/>
      <c r="I23" s="168"/>
      <c r="J23" s="168"/>
    </row>
    <row r="25" spans="1:10" ht="19.5" thickBot="1" x14ac:dyDescent="0.3">
      <c r="A25" s="142" t="s">
        <v>42</v>
      </c>
      <c r="B25" s="142"/>
      <c r="C25" s="142"/>
      <c r="D25" s="142"/>
      <c r="E25" s="142"/>
      <c r="F25" s="142"/>
      <c r="G25" s="142"/>
      <c r="H25" s="142"/>
      <c r="I25" s="142"/>
      <c r="J25" s="142"/>
    </row>
    <row r="26" spans="1:10" x14ac:dyDescent="0.25">
      <c r="A26" s="41" t="s">
        <v>43</v>
      </c>
      <c r="B26" s="41"/>
      <c r="C26" s="41"/>
      <c r="D26" s="41"/>
      <c r="E26" s="41"/>
      <c r="F26" s="41"/>
      <c r="G26" s="41"/>
      <c r="H26" s="41"/>
      <c r="I26" s="41"/>
      <c r="J26" s="41"/>
    </row>
    <row r="27" spans="1:10" ht="29.25" thickBot="1" x14ac:dyDescent="0.3">
      <c r="A27" s="153" t="s">
        <v>44</v>
      </c>
      <c r="B27" s="153"/>
      <c r="C27" s="153"/>
      <c r="D27" s="153"/>
      <c r="E27" s="153"/>
      <c r="F27" s="153"/>
      <c r="G27" s="153"/>
    </row>
    <row r="28" spans="1:10" x14ac:dyDescent="0.25">
      <c r="A28" s="33" t="s">
        <v>4</v>
      </c>
    </row>
    <row r="29" spans="1:10" x14ac:dyDescent="0.25">
      <c r="A29" s="54" t="s">
        <v>102</v>
      </c>
      <c r="D29" s="2"/>
    </row>
    <row r="30" spans="1:10" x14ac:dyDescent="0.25">
      <c r="A30" s="33" t="s">
        <v>0</v>
      </c>
      <c r="B30" s="2"/>
      <c r="C30" s="2"/>
      <c r="D30" s="2"/>
    </row>
    <row r="31" spans="1:10" x14ac:dyDescent="0.25">
      <c r="A31" s="22" t="s">
        <v>103</v>
      </c>
      <c r="B31" s="2"/>
      <c r="C31" s="2"/>
      <c r="D31" s="2"/>
    </row>
    <row r="32" spans="1:10" x14ac:dyDescent="0.25">
      <c r="A32" s="33" t="s">
        <v>15</v>
      </c>
      <c r="B32" s="2"/>
      <c r="C32" s="2"/>
      <c r="D32" s="2"/>
    </row>
    <row r="33" spans="1:10" x14ac:dyDescent="0.25">
      <c r="A33" s="22" t="s">
        <v>103</v>
      </c>
      <c r="B33" s="2"/>
      <c r="C33" s="2"/>
      <c r="D33" s="2"/>
    </row>
    <row r="34" spans="1:10" x14ac:dyDescent="0.25">
      <c r="A34" s="10"/>
      <c r="B34" s="2"/>
      <c r="C34" s="2"/>
      <c r="D34" s="2"/>
    </row>
    <row r="35" spans="1:10" ht="18.75" x14ac:dyDescent="0.25">
      <c r="A35" s="5" t="s">
        <v>9</v>
      </c>
    </row>
    <row r="36" spans="1:10" x14ac:dyDescent="0.25">
      <c r="A36" s="33" t="s">
        <v>5</v>
      </c>
      <c r="B36" s="34" t="s">
        <v>16</v>
      </c>
      <c r="C36" s="35" t="s">
        <v>1</v>
      </c>
      <c r="D36" s="35" t="s">
        <v>3</v>
      </c>
      <c r="E36" s="35" t="s">
        <v>17</v>
      </c>
      <c r="F36" s="35" t="s">
        <v>2</v>
      </c>
      <c r="G36" s="35" t="s">
        <v>6</v>
      </c>
    </row>
    <row r="37" spans="1:10" ht="133.5" customHeight="1" x14ac:dyDescent="0.25">
      <c r="A37" s="3" t="s">
        <v>104</v>
      </c>
      <c r="B37" s="12" t="s">
        <v>105</v>
      </c>
      <c r="C37" s="12" t="s">
        <v>111</v>
      </c>
      <c r="D37" s="3" t="s">
        <v>106</v>
      </c>
      <c r="E37" s="12" t="s">
        <v>107</v>
      </c>
      <c r="F37" s="12" t="s">
        <v>112</v>
      </c>
      <c r="G37" s="12" t="s">
        <v>113</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42" t="s">
        <v>49</v>
      </c>
      <c r="B41" s="142"/>
      <c r="C41" s="142"/>
      <c r="D41" s="142"/>
      <c r="E41" s="142"/>
      <c r="F41" s="142"/>
      <c r="G41" s="142"/>
      <c r="H41" s="142"/>
      <c r="I41" s="142"/>
      <c r="J41" s="142"/>
    </row>
    <row r="42" spans="1:10" x14ac:dyDescent="0.25">
      <c r="A42" s="150" t="s">
        <v>50</v>
      </c>
      <c r="B42" s="150"/>
      <c r="C42" s="150"/>
      <c r="D42" s="150"/>
      <c r="E42" s="150"/>
      <c r="F42" s="150"/>
      <c r="G42" s="150"/>
      <c r="H42" s="150"/>
      <c r="I42" s="150"/>
      <c r="J42" s="150"/>
    </row>
    <row r="43" spans="1:10" x14ac:dyDescent="0.25">
      <c r="A43" s="150"/>
      <c r="B43" s="150"/>
      <c r="C43" s="150"/>
      <c r="D43" s="150"/>
      <c r="E43" s="150"/>
      <c r="F43" s="150"/>
      <c r="G43" s="150"/>
      <c r="H43" s="150"/>
      <c r="I43" s="150"/>
      <c r="J43" s="150"/>
    </row>
    <row r="45" spans="1:10" ht="24" thickBot="1" x14ac:dyDescent="0.3">
      <c r="A45" s="163" t="s">
        <v>57</v>
      </c>
      <c r="B45" s="163"/>
      <c r="C45" s="163"/>
      <c r="D45" s="163"/>
      <c r="E45" s="163"/>
      <c r="F45" s="163"/>
      <c r="G45" s="163"/>
      <c r="H45" s="163"/>
    </row>
    <row r="46" spans="1:10" ht="83.25" customHeight="1" thickBot="1" x14ac:dyDescent="0.3">
      <c r="F46" s="160" t="s">
        <v>92</v>
      </c>
      <c r="G46" s="161"/>
      <c r="H46" s="162"/>
    </row>
    <row r="47" spans="1:10" ht="90" customHeight="1" thickBot="1" x14ac:dyDescent="0.3">
      <c r="A47" s="51" t="s">
        <v>51</v>
      </c>
      <c r="B47" s="52" t="s">
        <v>52</v>
      </c>
      <c r="C47" s="52" t="s">
        <v>53</v>
      </c>
      <c r="D47" s="52" t="s">
        <v>54</v>
      </c>
      <c r="E47" s="53" t="s">
        <v>55</v>
      </c>
      <c r="F47" s="73" t="s">
        <v>56</v>
      </c>
      <c r="G47" s="74" t="s">
        <v>118</v>
      </c>
      <c r="H47" s="75" t="s">
        <v>60</v>
      </c>
    </row>
    <row r="48" spans="1:10" ht="15.75" thickBot="1" x14ac:dyDescent="0.3">
      <c r="A48" s="165" t="s">
        <v>44</v>
      </c>
      <c r="B48" s="158"/>
      <c r="C48" s="158"/>
      <c r="D48" s="158"/>
      <c r="E48" s="158"/>
      <c r="F48" s="158"/>
      <c r="G48" s="158"/>
      <c r="H48" s="159"/>
    </row>
    <row r="49" spans="1:8" ht="81" customHeight="1" x14ac:dyDescent="0.25">
      <c r="A49" s="26" t="str">
        <f>A37</f>
        <v>Grants provided to community based organizations (CBO)</v>
      </c>
      <c r="B49" s="55">
        <v>300000</v>
      </c>
      <c r="C49" s="26" t="s">
        <v>108</v>
      </c>
      <c r="D49" s="55">
        <v>25000</v>
      </c>
      <c r="E49" s="45" t="s">
        <v>109</v>
      </c>
      <c r="F49" s="50" t="s">
        <v>110</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B20:J20"/>
    <mergeCell ref="A45:H45"/>
    <mergeCell ref="F46:H46"/>
    <mergeCell ref="A48:H48"/>
    <mergeCell ref="B22:J22"/>
    <mergeCell ref="B23:J23"/>
    <mergeCell ref="A27:G27"/>
    <mergeCell ref="A25:J25"/>
    <mergeCell ref="A41:J41"/>
    <mergeCell ref="A42:J43"/>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B10" sqref="B10"/>
    </sheetView>
  </sheetViews>
  <sheetFormatPr defaultColWidth="9.140625"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30" t="s">
        <v>19</v>
      </c>
      <c r="B8" s="130"/>
    </row>
    <row r="9" spans="1:3" x14ac:dyDescent="0.25">
      <c r="A9" s="16" t="s">
        <v>20</v>
      </c>
      <c r="B9" s="76" t="s">
        <v>190</v>
      </c>
      <c r="C9" s="27" t="s">
        <v>59</v>
      </c>
    </row>
    <row r="10" spans="1:3" x14ac:dyDescent="0.25">
      <c r="A10" s="16" t="s">
        <v>21</v>
      </c>
      <c r="B10" s="77">
        <v>45198</v>
      </c>
      <c r="C10" s="27" t="s">
        <v>59</v>
      </c>
    </row>
    <row r="11" spans="1:3" x14ac:dyDescent="0.25">
      <c r="A11" s="17"/>
    </row>
    <row r="12" spans="1:3" ht="15" customHeight="1" x14ac:dyDescent="0.25">
      <c r="A12" s="131" t="s">
        <v>67</v>
      </c>
      <c r="B12" s="131"/>
    </row>
    <row r="13" spans="1:3" x14ac:dyDescent="0.25">
      <c r="A13" s="131"/>
      <c r="B13" s="131"/>
    </row>
    <row r="14" spans="1:3" x14ac:dyDescent="0.25">
      <c r="A14" s="131"/>
      <c r="B14" s="131"/>
    </row>
    <row r="15" spans="1:3" x14ac:dyDescent="0.25">
      <c r="A15" s="131"/>
      <c r="B15" s="131"/>
    </row>
    <row r="16" spans="1:3" x14ac:dyDescent="0.25">
      <c r="A16" s="131"/>
      <c r="B16" s="131"/>
    </row>
    <row r="17" spans="1:6" x14ac:dyDescent="0.25">
      <c r="A17" s="131"/>
      <c r="B17" s="131"/>
    </row>
    <row r="18" spans="1:6" ht="31.5" customHeight="1" x14ac:dyDescent="0.25">
      <c r="A18" s="131"/>
      <c r="B18" s="131"/>
    </row>
    <row r="19" spans="1:6" ht="43.5" customHeight="1" x14ac:dyDescent="0.25">
      <c r="A19" s="127" t="s">
        <v>68</v>
      </c>
      <c r="B19" s="127"/>
    </row>
    <row r="20" spans="1:6" x14ac:dyDescent="0.25">
      <c r="A20" s="38" t="s">
        <v>62</v>
      </c>
      <c r="B20" s="37"/>
    </row>
    <row r="21" spans="1:6" x14ac:dyDescent="0.25">
      <c r="A21" s="133" t="s">
        <v>63</v>
      </c>
      <c r="B21" s="133"/>
    </row>
    <row r="22" spans="1:6" x14ac:dyDescent="0.25">
      <c r="A22" s="133" t="s">
        <v>64</v>
      </c>
      <c r="B22" s="133"/>
    </row>
    <row r="23" spans="1:6" ht="41.25" customHeight="1" x14ac:dyDescent="0.25">
      <c r="A23" s="135" t="s">
        <v>65</v>
      </c>
      <c r="B23" s="135"/>
    </row>
    <row r="24" spans="1:6" ht="50.25" customHeight="1" x14ac:dyDescent="0.25">
      <c r="A24" s="131" t="s">
        <v>66</v>
      </c>
      <c r="B24" s="131"/>
    </row>
    <row r="25" spans="1:6" ht="18.75" customHeight="1" x14ac:dyDescent="0.25">
      <c r="A25" s="29"/>
      <c r="B25" s="29"/>
    </row>
    <row r="26" spans="1:6" x14ac:dyDescent="0.25">
      <c r="A26" s="134" t="s">
        <v>69</v>
      </c>
      <c r="B26" s="134"/>
    </row>
    <row r="27" spans="1:6" x14ac:dyDescent="0.25">
      <c r="A27" s="128" t="s">
        <v>70</v>
      </c>
      <c r="B27" s="128"/>
    </row>
    <row r="28" spans="1:6" x14ac:dyDescent="0.25">
      <c r="A28" s="132" t="s">
        <v>71</v>
      </c>
      <c r="B28" s="132"/>
    </row>
    <row r="29" spans="1:6" x14ac:dyDescent="0.25">
      <c r="A29" s="129" t="s">
        <v>68</v>
      </c>
      <c r="B29" s="129"/>
      <c r="F29" s="9"/>
    </row>
    <row r="30" spans="1:6" x14ac:dyDescent="0.25">
      <c r="A30" s="36" t="s">
        <v>91</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15" sqref="A15:B15"/>
    </sheetView>
  </sheetViews>
  <sheetFormatPr defaultColWidth="9.140625" defaultRowHeight="15" x14ac:dyDescent="0.25"/>
  <cols>
    <col min="1" max="1" width="45.85546875" style="1" customWidth="1"/>
    <col min="2" max="2" width="45.42578125" style="1" customWidth="1"/>
    <col min="3" max="16384" width="9.140625" style="1"/>
  </cols>
  <sheetData>
    <row r="8" spans="1:3" ht="59.25" customHeight="1" x14ac:dyDescent="0.25">
      <c r="A8" s="141" t="s">
        <v>88</v>
      </c>
      <c r="B8" s="130"/>
    </row>
    <row r="9" spans="1:3" ht="12" customHeight="1" x14ac:dyDescent="0.25">
      <c r="A9" s="103"/>
      <c r="B9" s="102"/>
    </row>
    <row r="10" spans="1:3" x14ac:dyDescent="0.25">
      <c r="A10" s="138" t="s">
        <v>82</v>
      </c>
      <c r="B10" s="138"/>
      <c r="C10" s="27"/>
    </row>
    <row r="11" spans="1:3" x14ac:dyDescent="0.25">
      <c r="A11" s="138" t="s">
        <v>83</v>
      </c>
      <c r="B11" s="138"/>
    </row>
    <row r="12" spans="1:3" ht="8.25" customHeight="1" x14ac:dyDescent="0.25">
      <c r="A12" s="104"/>
      <c r="B12" s="104"/>
    </row>
    <row r="13" spans="1:3" ht="15" customHeight="1" x14ac:dyDescent="0.25">
      <c r="A13" s="134" t="s">
        <v>93</v>
      </c>
      <c r="B13" s="134"/>
    </row>
    <row r="14" spans="1:3" x14ac:dyDescent="0.25">
      <c r="A14" s="139" t="s">
        <v>22</v>
      </c>
      <c r="B14" s="139"/>
    </row>
    <row r="15" spans="1:3" x14ac:dyDescent="0.25">
      <c r="A15" s="139" t="s">
        <v>28</v>
      </c>
      <c r="B15" s="139"/>
    </row>
    <row r="16" spans="1:3" x14ac:dyDescent="0.25">
      <c r="A16" s="139" t="s">
        <v>84</v>
      </c>
      <c r="B16" s="139"/>
    </row>
    <row r="17" spans="1:2" x14ac:dyDescent="0.25">
      <c r="A17" s="139" t="s">
        <v>49</v>
      </c>
      <c r="B17" s="139"/>
    </row>
    <row r="18" spans="1:2" ht="8.25" customHeight="1" x14ac:dyDescent="0.25">
      <c r="A18" s="105"/>
      <c r="B18" s="105"/>
    </row>
    <row r="19" spans="1:2" x14ac:dyDescent="0.25">
      <c r="A19" s="138" t="s">
        <v>86</v>
      </c>
      <c r="B19" s="138"/>
    </row>
    <row r="20" spans="1:2" ht="8.25" customHeight="1" x14ac:dyDescent="0.25">
      <c r="A20" s="104"/>
      <c r="B20" s="104"/>
    </row>
    <row r="21" spans="1:2" x14ac:dyDescent="0.25">
      <c r="A21" s="134" t="s">
        <v>85</v>
      </c>
      <c r="B21" s="134"/>
    </row>
    <row r="22" spans="1:2" x14ac:dyDescent="0.25">
      <c r="A22" s="139" t="s">
        <v>87</v>
      </c>
      <c r="B22" s="139"/>
    </row>
    <row r="23" spans="1:2" ht="18" customHeight="1" x14ac:dyDescent="0.25">
      <c r="A23" s="139" t="s">
        <v>89</v>
      </c>
      <c r="B23" s="139"/>
    </row>
    <row r="24" spans="1:2" x14ac:dyDescent="0.25">
      <c r="A24" s="140"/>
      <c r="B24" s="140"/>
    </row>
    <row r="25" spans="1:2" x14ac:dyDescent="0.25">
      <c r="A25" s="140"/>
      <c r="B25" s="140"/>
    </row>
    <row r="26" spans="1:2" x14ac:dyDescent="0.25">
      <c r="A26" s="106"/>
      <c r="B26" s="106"/>
    </row>
    <row r="27" spans="1:2" x14ac:dyDescent="0.25">
      <c r="A27" s="140"/>
      <c r="B27" s="140"/>
    </row>
    <row r="28" spans="1:2" x14ac:dyDescent="0.25">
      <c r="A28" s="140"/>
      <c r="B28" s="140"/>
    </row>
    <row r="29" spans="1:2" x14ac:dyDescent="0.25">
      <c r="A29" s="134"/>
      <c r="B29" s="134"/>
    </row>
    <row r="30" spans="1:2" x14ac:dyDescent="0.25">
      <c r="A30" s="136"/>
      <c r="B30" s="136"/>
    </row>
    <row r="31" spans="1:2" x14ac:dyDescent="0.25">
      <c r="A31" s="137"/>
      <c r="B31" s="137"/>
    </row>
    <row r="32" spans="1:2" x14ac:dyDescent="0.25">
      <c r="A32" s="138"/>
      <c r="B32" s="138"/>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8:B8"/>
    <mergeCell ref="A23:B23"/>
    <mergeCell ref="A24:B24"/>
    <mergeCell ref="A25:B25"/>
    <mergeCell ref="A16:B16"/>
    <mergeCell ref="A17:B17"/>
    <mergeCell ref="A21:B21"/>
    <mergeCell ref="A22:B22"/>
    <mergeCell ref="A10:B10"/>
    <mergeCell ref="A30:B30"/>
    <mergeCell ref="A31:B31"/>
    <mergeCell ref="A32:B32"/>
    <mergeCell ref="A11:B11"/>
    <mergeCell ref="A13:B13"/>
    <mergeCell ref="A14:B14"/>
    <mergeCell ref="A15:B15"/>
    <mergeCell ref="A28:B28"/>
    <mergeCell ref="A19:B19"/>
    <mergeCell ref="A27:B27"/>
    <mergeCell ref="A29:B29"/>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10" workbookViewId="0">
      <selection activeCell="B13" sqref="B13:J13"/>
    </sheetView>
  </sheetViews>
  <sheetFormatPr defaultColWidth="9.140625" defaultRowHeight="15" x14ac:dyDescent="0.25"/>
  <cols>
    <col min="1" max="1" width="24" style="1" customWidth="1"/>
    <col min="2" max="16384" width="9.140625" style="1"/>
  </cols>
  <sheetData>
    <row r="1" spans="1:11" ht="19.5" thickBot="1" x14ac:dyDescent="0.3">
      <c r="A1" s="142" t="s">
        <v>22</v>
      </c>
      <c r="B1" s="142"/>
      <c r="C1" s="142"/>
      <c r="D1" s="142"/>
      <c r="E1" s="142"/>
      <c r="F1" s="142"/>
      <c r="G1" s="142"/>
      <c r="H1" s="142"/>
      <c r="I1" s="142"/>
      <c r="J1" s="142"/>
    </row>
    <row r="2" spans="1:11" x14ac:dyDescent="0.25">
      <c r="A2" s="146" t="s">
        <v>23</v>
      </c>
      <c r="B2" s="146"/>
      <c r="C2" s="146"/>
      <c r="D2" s="146"/>
      <c r="E2" s="146"/>
      <c r="F2" s="146"/>
      <c r="G2" s="146"/>
      <c r="H2" s="146"/>
      <c r="I2" s="146"/>
      <c r="J2" s="146"/>
    </row>
    <row r="3" spans="1:11" ht="7.5" customHeight="1" x14ac:dyDescent="0.25">
      <c r="A3" s="15"/>
    </row>
    <row r="4" spans="1:11" x14ac:dyDescent="0.25">
      <c r="A4" s="143" t="s">
        <v>94</v>
      </c>
      <c r="B4" s="143"/>
      <c r="C4" s="143"/>
      <c r="D4" s="143"/>
      <c r="E4" s="143"/>
      <c r="F4" s="143"/>
      <c r="G4" s="143"/>
      <c r="H4" s="143"/>
      <c r="I4" s="143"/>
      <c r="J4" s="143"/>
    </row>
    <row r="5" spans="1:11" x14ac:dyDescent="0.25">
      <c r="A5" s="143"/>
      <c r="B5" s="143"/>
      <c r="C5" s="143"/>
      <c r="D5" s="143"/>
      <c r="E5" s="143"/>
      <c r="F5" s="143"/>
      <c r="G5" s="143"/>
      <c r="H5" s="143"/>
      <c r="I5" s="143"/>
      <c r="J5" s="143"/>
    </row>
    <row r="6" spans="1:11" x14ac:dyDescent="0.25">
      <c r="A6" s="143"/>
      <c r="B6" s="143"/>
      <c r="C6" s="143"/>
      <c r="D6" s="143"/>
      <c r="E6" s="143"/>
      <c r="F6" s="143"/>
      <c r="G6" s="143"/>
      <c r="H6" s="143"/>
      <c r="I6" s="143"/>
      <c r="J6" s="143"/>
    </row>
    <row r="7" spans="1:11" x14ac:dyDescent="0.25">
      <c r="A7" s="143"/>
      <c r="B7" s="143"/>
      <c r="C7" s="143"/>
      <c r="D7" s="143"/>
      <c r="E7" s="143"/>
      <c r="F7" s="143"/>
      <c r="G7" s="143"/>
      <c r="H7" s="143"/>
      <c r="I7" s="143"/>
      <c r="J7" s="143"/>
    </row>
    <row r="8" spans="1:11" x14ac:dyDescent="0.25">
      <c r="A8" s="143"/>
      <c r="B8" s="143"/>
      <c r="C8" s="143"/>
      <c r="D8" s="143"/>
      <c r="E8" s="143"/>
      <c r="F8" s="143"/>
      <c r="G8" s="143"/>
      <c r="H8" s="143"/>
      <c r="I8" s="143"/>
      <c r="J8" s="143"/>
    </row>
    <row r="9" spans="1:11" ht="47.25" customHeight="1" x14ac:dyDescent="0.25">
      <c r="A9" s="143"/>
      <c r="B9" s="143"/>
      <c r="C9" s="143"/>
      <c r="D9" s="143"/>
      <c r="E9" s="143"/>
      <c r="F9" s="143"/>
      <c r="G9" s="143"/>
      <c r="H9" s="143"/>
      <c r="I9" s="143"/>
      <c r="J9" s="143"/>
    </row>
    <row r="10" spans="1:11" x14ac:dyDescent="0.25">
      <c r="A10" s="18"/>
      <c r="B10" s="18"/>
      <c r="C10" s="18"/>
      <c r="D10" s="18"/>
      <c r="E10" s="18"/>
      <c r="F10" s="18"/>
      <c r="G10" s="18"/>
      <c r="H10" s="18"/>
      <c r="I10" s="18"/>
      <c r="J10" s="18"/>
    </row>
    <row r="11" spans="1:11" x14ac:dyDescent="0.25">
      <c r="A11" s="147" t="s">
        <v>29</v>
      </c>
      <c r="B11" s="147"/>
      <c r="C11" s="147"/>
      <c r="D11" s="147"/>
      <c r="E11" s="147"/>
      <c r="F11" s="147"/>
      <c r="G11" s="147"/>
      <c r="H11" s="147"/>
      <c r="I11" s="147"/>
      <c r="J11" s="147"/>
    </row>
    <row r="12" spans="1:11" x14ac:dyDescent="0.25">
      <c r="A12" s="144" t="s">
        <v>24</v>
      </c>
      <c r="B12" s="144"/>
      <c r="C12" s="144"/>
      <c r="D12" s="144"/>
      <c r="E12" s="144"/>
      <c r="F12" s="144"/>
      <c r="G12" s="144"/>
      <c r="H12" s="144"/>
      <c r="I12" s="144"/>
      <c r="J12" s="144"/>
    </row>
    <row r="13" spans="1:11" ht="409.15" customHeight="1" x14ac:dyDescent="0.25">
      <c r="A13" s="30" t="s">
        <v>25</v>
      </c>
      <c r="B13" s="145" t="s">
        <v>235</v>
      </c>
      <c r="C13" s="145"/>
      <c r="D13" s="145"/>
      <c r="E13" s="145"/>
      <c r="F13" s="145"/>
      <c r="G13" s="145"/>
      <c r="H13" s="145"/>
      <c r="I13" s="145"/>
      <c r="J13" s="145"/>
    </row>
    <row r="14" spans="1:11" ht="100.5" customHeight="1" x14ac:dyDescent="0.25">
      <c r="A14" s="30" t="s">
        <v>26</v>
      </c>
      <c r="B14" s="145" t="s">
        <v>142</v>
      </c>
      <c r="C14" s="145"/>
      <c r="D14" s="145"/>
      <c r="E14" s="145"/>
      <c r="F14" s="145"/>
      <c r="G14" s="145"/>
      <c r="H14" s="145"/>
      <c r="I14" s="145"/>
      <c r="J14" s="145"/>
      <c r="K14" s="19"/>
    </row>
    <row r="15" spans="1:11" ht="100.5" customHeight="1" x14ac:dyDescent="0.25">
      <c r="A15" s="30" t="s">
        <v>27</v>
      </c>
      <c r="B15" s="145" t="s">
        <v>141</v>
      </c>
      <c r="C15" s="145"/>
      <c r="D15" s="145"/>
      <c r="E15" s="145"/>
      <c r="F15" s="145"/>
      <c r="G15" s="145"/>
      <c r="H15" s="145"/>
      <c r="I15" s="145"/>
      <c r="J15" s="145"/>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topLeftCell="A8" workbookViewId="0">
      <selection activeCell="L11" sqref="L11"/>
    </sheetView>
  </sheetViews>
  <sheetFormatPr defaultColWidth="9.140625" defaultRowHeight="15" x14ac:dyDescent="0.25"/>
  <cols>
    <col min="1" max="1" width="5.140625" style="1" customWidth="1"/>
    <col min="2" max="16384" width="9.140625" style="1"/>
  </cols>
  <sheetData>
    <row r="1" spans="1:10" ht="19.5" customHeight="1" thickBot="1" x14ac:dyDescent="0.3">
      <c r="A1" s="142" t="s">
        <v>28</v>
      </c>
      <c r="B1" s="142"/>
      <c r="C1" s="142"/>
      <c r="D1" s="142"/>
      <c r="E1" s="142"/>
      <c r="F1" s="142"/>
      <c r="G1" s="142"/>
      <c r="H1" s="142"/>
      <c r="I1" s="142"/>
      <c r="J1" s="142"/>
    </row>
    <row r="2" spans="1:10" x14ac:dyDescent="0.25">
      <c r="A2" s="150" t="s">
        <v>95</v>
      </c>
      <c r="B2" s="150"/>
      <c r="C2" s="150"/>
      <c r="D2" s="150"/>
      <c r="E2" s="150"/>
      <c r="F2" s="150"/>
      <c r="G2" s="150"/>
      <c r="H2" s="150"/>
      <c r="I2" s="150"/>
      <c r="J2" s="150"/>
    </row>
    <row r="3" spans="1:10" x14ac:dyDescent="0.25">
      <c r="A3" s="150"/>
      <c r="B3" s="150"/>
      <c r="C3" s="150"/>
      <c r="D3" s="150"/>
      <c r="E3" s="150"/>
      <c r="F3" s="150"/>
      <c r="G3" s="150"/>
      <c r="H3" s="150"/>
      <c r="I3" s="150"/>
      <c r="J3" s="150"/>
    </row>
    <row r="4" spans="1:10" ht="8.25" customHeight="1" x14ac:dyDescent="0.25"/>
    <row r="5" spans="1:10" ht="20.25" customHeight="1" x14ac:dyDescent="0.25">
      <c r="A5" s="151" t="s">
        <v>61</v>
      </c>
      <c r="B5" s="151"/>
      <c r="C5" s="151"/>
      <c r="D5" s="151"/>
      <c r="E5" s="151"/>
      <c r="F5" s="151"/>
      <c r="G5" s="151"/>
      <c r="H5" s="151"/>
      <c r="I5" s="151"/>
      <c r="J5" s="151"/>
    </row>
    <row r="6" spans="1:10" ht="41.25" customHeight="1" x14ac:dyDescent="0.25">
      <c r="A6" s="151"/>
      <c r="B6" s="151"/>
      <c r="C6" s="151"/>
      <c r="D6" s="151"/>
      <c r="E6" s="151"/>
      <c r="F6" s="151"/>
      <c r="G6" s="151"/>
      <c r="H6" s="151"/>
      <c r="I6" s="151"/>
      <c r="J6" s="151"/>
    </row>
    <row r="8" spans="1:10" x14ac:dyDescent="0.25">
      <c r="A8" s="149" t="s">
        <v>31</v>
      </c>
      <c r="B8" s="149"/>
      <c r="C8" s="149"/>
      <c r="D8" s="149"/>
      <c r="E8" s="149"/>
      <c r="F8" s="149"/>
      <c r="G8" s="149"/>
      <c r="H8" s="149"/>
      <c r="I8" s="149"/>
      <c r="J8" s="149"/>
    </row>
    <row r="9" spans="1:10" x14ac:dyDescent="0.25">
      <c r="A9" s="144" t="s">
        <v>30</v>
      </c>
      <c r="B9" s="144"/>
      <c r="C9" s="144"/>
      <c r="D9" s="144"/>
      <c r="E9" s="144"/>
      <c r="F9" s="144"/>
      <c r="G9" s="144"/>
      <c r="H9" s="144"/>
      <c r="I9" s="144"/>
      <c r="J9" s="144"/>
    </row>
    <row r="10" spans="1:10" ht="114" customHeight="1" x14ac:dyDescent="0.25">
      <c r="A10" s="31" t="s">
        <v>32</v>
      </c>
      <c r="B10" s="148" t="s">
        <v>236</v>
      </c>
      <c r="C10" s="148"/>
      <c r="D10" s="148"/>
      <c r="E10" s="148"/>
      <c r="F10" s="148"/>
      <c r="G10" s="148"/>
      <c r="H10" s="148"/>
      <c r="I10" s="148"/>
      <c r="J10" s="148"/>
    </row>
    <row r="11" spans="1:10" ht="99.6" customHeight="1" x14ac:dyDescent="0.25">
      <c r="A11" s="31" t="s">
        <v>33</v>
      </c>
      <c r="B11" s="148" t="s">
        <v>184</v>
      </c>
      <c r="C11" s="148"/>
      <c r="D11" s="148"/>
      <c r="E11" s="148"/>
      <c r="F11" s="148"/>
      <c r="G11" s="148"/>
      <c r="H11" s="148"/>
      <c r="I11" s="148"/>
      <c r="J11" s="148"/>
    </row>
    <row r="12" spans="1:10" x14ac:dyDescent="0.25">
      <c r="A12" s="31" t="s">
        <v>34</v>
      </c>
      <c r="B12" s="148"/>
      <c r="C12" s="148"/>
      <c r="D12" s="148"/>
      <c r="E12" s="148"/>
      <c r="F12" s="148"/>
      <c r="G12" s="148"/>
      <c r="H12" s="148"/>
      <c r="I12" s="148"/>
      <c r="J12" s="148"/>
    </row>
    <row r="13" spans="1:10" x14ac:dyDescent="0.25">
      <c r="A13" s="32" t="s">
        <v>35</v>
      </c>
      <c r="B13" s="148"/>
      <c r="C13" s="148"/>
      <c r="D13" s="148"/>
      <c r="E13" s="148"/>
      <c r="F13" s="148"/>
      <c r="G13" s="148"/>
      <c r="H13" s="148"/>
      <c r="I13" s="148"/>
      <c r="J13" s="148"/>
    </row>
    <row r="14" spans="1:10" x14ac:dyDescent="0.25">
      <c r="A14" s="32" t="s">
        <v>36</v>
      </c>
      <c r="B14" s="148"/>
      <c r="C14" s="148"/>
      <c r="D14" s="148"/>
      <c r="E14" s="148"/>
      <c r="F14" s="148"/>
      <c r="G14" s="148"/>
      <c r="H14" s="148"/>
      <c r="I14" s="148"/>
      <c r="J14" s="148"/>
    </row>
    <row r="15" spans="1:10" x14ac:dyDescent="0.25">
      <c r="A15" s="32" t="s">
        <v>37</v>
      </c>
      <c r="B15" s="148"/>
      <c r="C15" s="148"/>
      <c r="D15" s="148"/>
      <c r="E15" s="148"/>
      <c r="F15" s="148"/>
      <c r="G15" s="148"/>
      <c r="H15" s="148"/>
      <c r="I15" s="148"/>
      <c r="J15" s="148"/>
    </row>
    <row r="16" spans="1:10" x14ac:dyDescent="0.25">
      <c r="A16" s="32" t="s">
        <v>38</v>
      </c>
      <c r="B16" s="148"/>
      <c r="C16" s="148"/>
      <c r="D16" s="148"/>
      <c r="E16" s="148"/>
      <c r="F16" s="148"/>
      <c r="G16" s="148"/>
      <c r="H16" s="148"/>
      <c r="I16" s="148"/>
      <c r="J16" s="148"/>
    </row>
    <row r="17" spans="1:10" x14ac:dyDescent="0.25">
      <c r="A17" s="32" t="s">
        <v>39</v>
      </c>
      <c r="B17" s="148"/>
      <c r="C17" s="148"/>
      <c r="D17" s="148"/>
      <c r="E17" s="148"/>
      <c r="F17" s="148"/>
      <c r="G17" s="148"/>
      <c r="H17" s="148"/>
      <c r="I17" s="148"/>
      <c r="J17" s="148"/>
    </row>
    <row r="18" spans="1:10" x14ac:dyDescent="0.25">
      <c r="A18" s="32" t="s">
        <v>40</v>
      </c>
      <c r="B18" s="148"/>
      <c r="C18" s="148"/>
      <c r="D18" s="148"/>
      <c r="E18" s="148"/>
      <c r="F18" s="148"/>
      <c r="G18" s="148"/>
      <c r="H18" s="148"/>
      <c r="I18" s="148"/>
      <c r="J18" s="148"/>
    </row>
    <row r="19" spans="1:10" x14ac:dyDescent="0.25">
      <c r="A19" s="32" t="s">
        <v>41</v>
      </c>
      <c r="B19" s="148"/>
      <c r="C19" s="148"/>
      <c r="D19" s="148"/>
      <c r="E19" s="148"/>
      <c r="F19" s="148"/>
      <c r="G19" s="148"/>
      <c r="H19" s="148"/>
      <c r="I19" s="148"/>
      <c r="J19" s="148"/>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activeCell="K36" sqref="K36"/>
    </sheetView>
  </sheetViews>
  <sheetFormatPr defaultColWidth="9.140625" defaultRowHeight="15" x14ac:dyDescent="0.25"/>
  <cols>
    <col min="1" max="10" width="9.140625" style="1" customWidth="1"/>
    <col min="11" max="16384" width="9.140625" style="1"/>
  </cols>
  <sheetData>
    <row r="1" spans="1:10" ht="19.5" thickBot="1" x14ac:dyDescent="0.3">
      <c r="A1" s="142" t="s">
        <v>42</v>
      </c>
      <c r="B1" s="142"/>
      <c r="C1" s="142"/>
      <c r="D1" s="142"/>
      <c r="E1" s="142"/>
      <c r="F1" s="142"/>
      <c r="G1" s="142"/>
      <c r="H1" s="142"/>
      <c r="I1" s="142"/>
      <c r="J1" s="142"/>
    </row>
    <row r="2" spans="1:10" x14ac:dyDescent="0.25">
      <c r="A2" s="41" t="s">
        <v>43</v>
      </c>
      <c r="B2" s="41"/>
      <c r="C2" s="41"/>
      <c r="D2" s="41"/>
      <c r="E2" s="41"/>
      <c r="F2" s="41"/>
      <c r="G2" s="41"/>
      <c r="H2" s="41"/>
      <c r="I2" s="41"/>
      <c r="J2" s="41"/>
    </row>
    <row r="3" spans="1:10" ht="8.25" customHeight="1" x14ac:dyDescent="0.25"/>
    <row r="4" spans="1:10" x14ac:dyDescent="0.25">
      <c r="A4" s="13" t="s">
        <v>10</v>
      </c>
    </row>
    <row r="5" spans="1:10" x14ac:dyDescent="0.25">
      <c r="A5" s="40" t="s">
        <v>11</v>
      </c>
      <c r="B5" s="40"/>
      <c r="C5" s="40"/>
      <c r="D5" s="40"/>
      <c r="E5" s="40"/>
      <c r="F5" s="40"/>
      <c r="G5" s="40"/>
      <c r="H5" s="40"/>
      <c r="I5" s="40"/>
      <c r="J5" s="40"/>
    </row>
    <row r="6" spans="1:10" x14ac:dyDescent="0.25">
      <c r="A6" s="7" t="s">
        <v>14</v>
      </c>
    </row>
    <row r="7" spans="1:10" x14ac:dyDescent="0.25">
      <c r="A7" s="7" t="s">
        <v>7</v>
      </c>
    </row>
    <row r="8" spans="1:10" x14ac:dyDescent="0.25">
      <c r="A8" s="7" t="s">
        <v>12</v>
      </c>
    </row>
    <row r="9" spans="1:10" x14ac:dyDescent="0.25">
      <c r="A9" s="7" t="s">
        <v>120</v>
      </c>
    </row>
    <row r="10" spans="1:10" x14ac:dyDescent="0.25">
      <c r="A10" s="7" t="s">
        <v>8</v>
      </c>
    </row>
    <row r="11" spans="1:10" x14ac:dyDescent="0.25">
      <c r="A11" s="7" t="s">
        <v>13</v>
      </c>
    </row>
    <row r="12" spans="1:10" x14ac:dyDescent="0.25">
      <c r="A12" s="8"/>
    </row>
    <row r="13" spans="1:10" ht="15" customHeight="1" x14ac:dyDescent="0.25">
      <c r="A13" s="152" t="s">
        <v>121</v>
      </c>
      <c r="B13" s="152"/>
      <c r="C13" s="152"/>
      <c r="D13" s="152"/>
      <c r="E13" s="152"/>
      <c r="F13" s="152"/>
      <c r="G13" s="152"/>
      <c r="H13" s="152"/>
      <c r="I13" s="152"/>
      <c r="J13" s="152"/>
    </row>
    <row r="14" spans="1:10" x14ac:dyDescent="0.25">
      <c r="A14" s="152"/>
      <c r="B14" s="152"/>
      <c r="C14" s="152"/>
      <c r="D14" s="152"/>
      <c r="E14" s="152"/>
      <c r="F14" s="152"/>
      <c r="G14" s="152"/>
      <c r="H14" s="152"/>
      <c r="I14" s="152"/>
      <c r="J14" s="152"/>
    </row>
    <row r="15" spans="1:10" x14ac:dyDescent="0.25">
      <c r="A15" s="152"/>
      <c r="B15" s="152"/>
      <c r="C15" s="152"/>
      <c r="D15" s="152"/>
      <c r="E15" s="152"/>
      <c r="F15" s="152"/>
      <c r="G15" s="152"/>
      <c r="H15" s="152"/>
      <c r="I15" s="152"/>
      <c r="J15" s="152"/>
    </row>
    <row r="16" spans="1:10" x14ac:dyDescent="0.25">
      <c r="A16" s="152"/>
      <c r="B16" s="152"/>
      <c r="C16" s="152"/>
      <c r="D16" s="152"/>
      <c r="E16" s="152"/>
      <c r="F16" s="152"/>
      <c r="G16" s="152"/>
      <c r="H16" s="152"/>
      <c r="I16" s="152"/>
      <c r="J16" s="152"/>
    </row>
    <row r="17" spans="1:10" ht="65.25" customHeight="1" x14ac:dyDescent="0.25">
      <c r="A17" s="152"/>
      <c r="B17" s="152"/>
      <c r="C17" s="152"/>
      <c r="D17" s="152"/>
      <c r="E17" s="152"/>
      <c r="F17" s="152"/>
      <c r="G17" s="152"/>
      <c r="H17" s="152"/>
      <c r="I17" s="152"/>
      <c r="J17" s="152"/>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topLeftCell="B1" zoomScale="60" zoomScaleNormal="60" workbookViewId="0">
      <pane ySplit="10" topLeftCell="A14" activePane="bottomLeft" state="frozen"/>
      <selection pane="bottomLeft" activeCell="D16" sqref="D16"/>
    </sheetView>
  </sheetViews>
  <sheetFormatPr defaultColWidth="9.140625"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53" t="s">
        <v>44</v>
      </c>
      <c r="C1" s="153"/>
      <c r="D1" s="153"/>
      <c r="E1" s="153"/>
      <c r="F1" s="153"/>
      <c r="G1" s="153"/>
      <c r="H1" s="153"/>
    </row>
    <row r="2" spans="1:8" x14ac:dyDescent="0.25">
      <c r="B2" s="33" t="s">
        <v>4</v>
      </c>
    </row>
    <row r="3" spans="1:8" x14ac:dyDescent="0.25">
      <c r="B3" s="109" t="s">
        <v>127</v>
      </c>
      <c r="E3" s="2"/>
    </row>
    <row r="4" spans="1:8" x14ac:dyDescent="0.25">
      <c r="B4" s="33" t="s">
        <v>0</v>
      </c>
      <c r="C4" s="2"/>
      <c r="D4" s="2"/>
      <c r="E4" s="2"/>
    </row>
    <row r="5" spans="1:8" x14ac:dyDescent="0.25">
      <c r="B5" s="80" t="s">
        <v>103</v>
      </c>
      <c r="C5" s="2"/>
      <c r="D5" s="2"/>
      <c r="E5" s="2"/>
    </row>
    <row r="6" spans="1:8" x14ac:dyDescent="0.25">
      <c r="B6" s="33" t="s">
        <v>15</v>
      </c>
      <c r="C6" s="2"/>
      <c r="D6" s="2"/>
      <c r="E6" s="2"/>
    </row>
    <row r="7" spans="1:8" x14ac:dyDescent="0.25">
      <c r="B7" s="80" t="s">
        <v>103</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s="15" customFormat="1" ht="45.75" thickBot="1" x14ac:dyDescent="0.3">
      <c r="A11" s="44">
        <v>1</v>
      </c>
      <c r="B11" s="120" t="s">
        <v>198</v>
      </c>
      <c r="C11" s="83" t="s">
        <v>128</v>
      </c>
      <c r="D11" s="117" t="s">
        <v>181</v>
      </c>
      <c r="E11" s="108" t="s">
        <v>199</v>
      </c>
      <c r="F11" s="108" t="s">
        <v>200</v>
      </c>
      <c r="G11" s="78" t="s">
        <v>203</v>
      </c>
      <c r="H11" s="123" t="s">
        <v>202</v>
      </c>
    </row>
    <row r="12" spans="1:8" s="15" customFormat="1" ht="45" x14ac:dyDescent="0.25">
      <c r="A12" s="44">
        <v>2</v>
      </c>
      <c r="B12" s="78" t="s">
        <v>182</v>
      </c>
      <c r="C12" s="83" t="s">
        <v>129</v>
      </c>
      <c r="D12" s="117" t="s">
        <v>181</v>
      </c>
      <c r="E12" s="108" t="s">
        <v>201</v>
      </c>
      <c r="F12" s="121" t="s">
        <v>204</v>
      </c>
      <c r="G12" s="78" t="s">
        <v>203</v>
      </c>
      <c r="H12" s="122" t="s">
        <v>205</v>
      </c>
    </row>
    <row r="13" spans="1:8" s="15" customFormat="1" ht="160.15" customHeight="1" x14ac:dyDescent="0.25">
      <c r="A13" s="44">
        <v>3</v>
      </c>
      <c r="B13" s="78" t="s">
        <v>172</v>
      </c>
      <c r="C13" s="116" t="s">
        <v>138</v>
      </c>
      <c r="D13" s="117" t="s">
        <v>169</v>
      </c>
      <c r="E13" s="117" t="s">
        <v>206</v>
      </c>
      <c r="F13" s="117" t="s">
        <v>163</v>
      </c>
      <c r="G13" s="78" t="s">
        <v>166</v>
      </c>
      <c r="H13" s="113" t="s">
        <v>173</v>
      </c>
    </row>
    <row r="14" spans="1:8" s="15" customFormat="1" ht="159" customHeight="1" x14ac:dyDescent="0.25">
      <c r="A14" s="44">
        <v>4</v>
      </c>
      <c r="B14" s="78" t="s">
        <v>171</v>
      </c>
      <c r="C14" s="114" t="s">
        <v>139</v>
      </c>
      <c r="D14" s="117" t="s">
        <v>210</v>
      </c>
      <c r="E14" s="117" t="s">
        <v>207</v>
      </c>
      <c r="F14" s="117" t="s">
        <v>183</v>
      </c>
      <c r="G14" s="78" t="s">
        <v>166</v>
      </c>
      <c r="H14" s="119" t="s">
        <v>185</v>
      </c>
    </row>
    <row r="15" spans="1:8" s="15" customFormat="1" ht="30" x14ac:dyDescent="0.25">
      <c r="A15" s="44">
        <v>5</v>
      </c>
      <c r="B15" s="78" t="s">
        <v>170</v>
      </c>
      <c r="C15" s="78" t="s">
        <v>140</v>
      </c>
      <c r="D15" s="117" t="s">
        <v>210</v>
      </c>
      <c r="E15" s="117" t="s">
        <v>208</v>
      </c>
      <c r="F15" s="117" t="s">
        <v>209</v>
      </c>
      <c r="G15" s="78" t="s">
        <v>166</v>
      </c>
      <c r="H15" s="113" t="s">
        <v>185</v>
      </c>
    </row>
    <row r="16" spans="1:8" s="15" customFormat="1" ht="28.15" customHeight="1" x14ac:dyDescent="0.25">
      <c r="A16" s="44">
        <v>6</v>
      </c>
      <c r="B16" s="117" t="s">
        <v>187</v>
      </c>
      <c r="C16" s="78" t="s">
        <v>145</v>
      </c>
      <c r="D16" s="117" t="s">
        <v>191</v>
      </c>
      <c r="E16" s="117" t="s">
        <v>211</v>
      </c>
      <c r="F16" s="117" t="s">
        <v>167</v>
      </c>
      <c r="G16" s="78" t="s">
        <v>168</v>
      </c>
      <c r="H16" s="118" t="s">
        <v>186</v>
      </c>
    </row>
    <row r="17" spans="1:8" s="15" customFormat="1" ht="48.6" customHeight="1" x14ac:dyDescent="0.25">
      <c r="A17" s="44">
        <v>7</v>
      </c>
      <c r="B17" s="78" t="s">
        <v>160</v>
      </c>
      <c r="C17" s="78" t="s">
        <v>158</v>
      </c>
      <c r="D17" s="117" t="s">
        <v>181</v>
      </c>
      <c r="E17" s="117">
        <v>200</v>
      </c>
      <c r="F17" s="117" t="s">
        <v>167</v>
      </c>
      <c r="G17" s="78" t="s">
        <v>166</v>
      </c>
      <c r="H17" s="118" t="s">
        <v>165</v>
      </c>
    </row>
    <row r="18" spans="1:8" s="15" customFormat="1" ht="100.15" customHeight="1" x14ac:dyDescent="0.25">
      <c r="A18" s="44">
        <v>8</v>
      </c>
      <c r="B18" s="78" t="s">
        <v>157</v>
      </c>
      <c r="C18" s="78" t="s">
        <v>144</v>
      </c>
      <c r="D18" s="78" t="s">
        <v>191</v>
      </c>
      <c r="E18" s="117" t="s">
        <v>192</v>
      </c>
      <c r="F18" s="78" t="s">
        <v>193</v>
      </c>
      <c r="G18" s="83" t="s">
        <v>194</v>
      </c>
      <c r="H18" s="118"/>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Ajqvb8INwOU6sPwPw/4N9TgD3HMERaSsgm550nN7XDvYXH/0cjpG4M+xtckppblTsVQdh6CcDPzP9nrsxK9Gg==" saltValue="BshWoSQY3lj/vMVD77c41Q==" spinCount="100000" sheet="1" objects="1" scenarios="1" formatCells="0" formatColumns="0" formatRows="0" insertColumns="0" insertRows="0" insertHyperlinks="0"/>
  <mergeCells count="1">
    <mergeCell ref="B1:H1"/>
  </mergeCells>
  <conditionalFormatting sqref="C4:D8 B5 B7:B8">
    <cfRule type="cellIs" dxfId="25" priority="1" operator="equal">
      <formula>"Yes"</formula>
    </cfRule>
    <cfRule type="cellIs" dxfId="24"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50" zoomScaleNormal="50" workbookViewId="0">
      <pane ySplit="10" topLeftCell="A11" activePane="bottomLeft" state="frozen"/>
      <selection pane="bottomLeft" activeCell="E21" sqref="E21:E26"/>
    </sheetView>
  </sheetViews>
  <sheetFormatPr defaultColWidth="9.140625"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53" t="s">
        <v>47</v>
      </c>
      <c r="C1" s="153"/>
      <c r="D1" s="153"/>
      <c r="E1" s="153"/>
      <c r="F1" s="153"/>
      <c r="G1" s="153"/>
      <c r="H1" s="153"/>
    </row>
    <row r="2" spans="1:8" x14ac:dyDescent="0.25">
      <c r="B2" s="33" t="s">
        <v>4</v>
      </c>
    </row>
    <row r="3" spans="1:8" ht="30" x14ac:dyDescent="0.25">
      <c r="B3" s="111" t="s">
        <v>130</v>
      </c>
      <c r="E3" s="2"/>
    </row>
    <row r="4" spans="1:8" x14ac:dyDescent="0.25">
      <c r="B4" s="33" t="s">
        <v>0</v>
      </c>
      <c r="C4" s="2"/>
      <c r="D4" s="2"/>
      <c r="E4" s="2"/>
    </row>
    <row r="5" spans="1:8" x14ac:dyDescent="0.25">
      <c r="B5" s="80" t="s">
        <v>103</v>
      </c>
      <c r="C5" s="2"/>
      <c r="D5" s="2"/>
      <c r="E5" s="2"/>
    </row>
    <row r="6" spans="1:8" x14ac:dyDescent="0.25">
      <c r="B6" s="33" t="s">
        <v>15</v>
      </c>
      <c r="C6" s="2"/>
      <c r="D6" s="2"/>
      <c r="E6" s="2"/>
    </row>
    <row r="7" spans="1:8" x14ac:dyDescent="0.25">
      <c r="B7" s="80" t="s">
        <v>103</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30" x14ac:dyDescent="0.25">
      <c r="A11" s="44">
        <v>1</v>
      </c>
      <c r="B11" s="108" t="s">
        <v>150</v>
      </c>
      <c r="C11" s="108" t="s">
        <v>131</v>
      </c>
      <c r="D11" s="108" t="s">
        <v>169</v>
      </c>
      <c r="E11" s="108" t="s">
        <v>212</v>
      </c>
      <c r="F11" s="110" t="s">
        <v>163</v>
      </c>
      <c r="G11" s="108" t="s">
        <v>162</v>
      </c>
      <c r="H11" s="112" t="s">
        <v>188</v>
      </c>
    </row>
    <row r="12" spans="1:8" ht="30" x14ac:dyDescent="0.25">
      <c r="A12" s="44">
        <v>2</v>
      </c>
      <c r="B12" s="78" t="s">
        <v>147</v>
      </c>
      <c r="C12" s="108" t="s">
        <v>131</v>
      </c>
      <c r="D12" s="108" t="s">
        <v>169</v>
      </c>
      <c r="E12" s="108" t="s">
        <v>212</v>
      </c>
      <c r="F12" s="82" t="s">
        <v>163</v>
      </c>
      <c r="G12" s="108" t="s">
        <v>162</v>
      </c>
      <c r="H12" s="118" t="s">
        <v>188</v>
      </c>
    </row>
    <row r="13" spans="1:8" ht="45" x14ac:dyDescent="0.25">
      <c r="A13" s="44">
        <v>3</v>
      </c>
      <c r="B13" s="108" t="s">
        <v>148</v>
      </c>
      <c r="C13" s="108" t="s">
        <v>131</v>
      </c>
      <c r="D13" s="108" t="s">
        <v>169</v>
      </c>
      <c r="E13" s="108" t="s">
        <v>212</v>
      </c>
      <c r="F13" s="81" t="s">
        <v>163</v>
      </c>
      <c r="G13" s="108" t="s">
        <v>162</v>
      </c>
      <c r="H13" s="113" t="s">
        <v>188</v>
      </c>
    </row>
    <row r="14" spans="1:8" ht="45" x14ac:dyDescent="0.25">
      <c r="A14" s="44">
        <v>4</v>
      </c>
      <c r="B14" s="115" t="s">
        <v>159</v>
      </c>
      <c r="C14" s="108" t="s">
        <v>132</v>
      </c>
      <c r="D14" s="108" t="s">
        <v>169</v>
      </c>
      <c r="E14" s="78" t="s">
        <v>213</v>
      </c>
      <c r="F14" s="84" t="s">
        <v>163</v>
      </c>
      <c r="G14" s="108" t="s">
        <v>162</v>
      </c>
      <c r="H14" s="118" t="s">
        <v>188</v>
      </c>
    </row>
    <row r="15" spans="1:8" ht="45" x14ac:dyDescent="0.25">
      <c r="A15" s="44">
        <v>5</v>
      </c>
      <c r="B15" s="108" t="s">
        <v>146</v>
      </c>
      <c r="C15" s="108" t="s">
        <v>132</v>
      </c>
      <c r="D15" s="108" t="s">
        <v>169</v>
      </c>
      <c r="E15" s="78" t="s">
        <v>213</v>
      </c>
      <c r="F15" s="81" t="s">
        <v>163</v>
      </c>
      <c r="G15" s="108" t="s">
        <v>162</v>
      </c>
      <c r="H15" s="118" t="s">
        <v>188</v>
      </c>
    </row>
    <row r="16" spans="1:8" ht="30" x14ac:dyDescent="0.25">
      <c r="A16" s="44">
        <v>6</v>
      </c>
      <c r="B16" s="78" t="s">
        <v>147</v>
      </c>
      <c r="C16" s="113" t="s">
        <v>132</v>
      </c>
      <c r="D16" s="108" t="s">
        <v>169</v>
      </c>
      <c r="E16" s="78" t="s">
        <v>213</v>
      </c>
      <c r="F16" s="81" t="s">
        <v>163</v>
      </c>
      <c r="G16" s="108" t="s">
        <v>162</v>
      </c>
      <c r="H16" s="118" t="s">
        <v>188</v>
      </c>
    </row>
    <row r="17" spans="1:8" ht="45" x14ac:dyDescent="0.25">
      <c r="A17" s="44">
        <v>7</v>
      </c>
      <c r="B17" s="108" t="s">
        <v>148</v>
      </c>
      <c r="C17" s="112" t="s">
        <v>132</v>
      </c>
      <c r="D17" s="108" t="s">
        <v>169</v>
      </c>
      <c r="E17" s="78" t="s">
        <v>213</v>
      </c>
      <c r="F17" s="81" t="s">
        <v>163</v>
      </c>
      <c r="G17" s="108" t="s">
        <v>162</v>
      </c>
      <c r="H17" s="118" t="s">
        <v>188</v>
      </c>
    </row>
    <row r="18" spans="1:8" ht="45" x14ac:dyDescent="0.25">
      <c r="A18" s="44">
        <v>8</v>
      </c>
      <c r="B18" s="108" t="s">
        <v>159</v>
      </c>
      <c r="C18" s="112" t="s">
        <v>133</v>
      </c>
      <c r="D18" s="108" t="s">
        <v>169</v>
      </c>
      <c r="E18" s="83" t="s">
        <v>214</v>
      </c>
      <c r="F18" s="82" t="s">
        <v>163</v>
      </c>
      <c r="G18" s="108" t="s">
        <v>162</v>
      </c>
      <c r="H18" s="118" t="s">
        <v>188</v>
      </c>
    </row>
    <row r="19" spans="1:8" ht="45" x14ac:dyDescent="0.25">
      <c r="A19" s="44">
        <v>9</v>
      </c>
      <c r="B19" s="108" t="s">
        <v>149</v>
      </c>
      <c r="C19" s="108" t="s">
        <v>133</v>
      </c>
      <c r="D19" s="108" t="s">
        <v>169</v>
      </c>
      <c r="E19" s="83" t="s">
        <v>214</v>
      </c>
      <c r="F19" s="81" t="s">
        <v>163</v>
      </c>
      <c r="G19" s="108" t="s">
        <v>162</v>
      </c>
      <c r="H19" s="118" t="s">
        <v>188</v>
      </c>
    </row>
    <row r="20" spans="1:8" ht="60" x14ac:dyDescent="0.25">
      <c r="A20" s="44">
        <v>10</v>
      </c>
      <c r="B20" s="124" t="s">
        <v>175</v>
      </c>
      <c r="C20" s="108" t="s">
        <v>164</v>
      </c>
      <c r="D20" s="83" t="s">
        <v>174</v>
      </c>
      <c r="E20" s="78" t="s">
        <v>215</v>
      </c>
      <c r="F20" s="84" t="s">
        <v>183</v>
      </c>
      <c r="G20" s="83" t="s">
        <v>161</v>
      </c>
      <c r="H20" s="113" t="s">
        <v>189</v>
      </c>
    </row>
    <row r="21" spans="1:8" ht="60" x14ac:dyDescent="0.25">
      <c r="A21" s="44">
        <v>11</v>
      </c>
      <c r="B21" s="78" t="s">
        <v>151</v>
      </c>
      <c r="C21" s="108" t="s">
        <v>134</v>
      </c>
      <c r="D21" s="83" t="s">
        <v>169</v>
      </c>
      <c r="E21" s="78" t="s">
        <v>216</v>
      </c>
      <c r="F21" s="81" t="s">
        <v>163</v>
      </c>
      <c r="G21" s="83" t="s">
        <v>176</v>
      </c>
      <c r="H21" s="113" t="s">
        <v>189</v>
      </c>
    </row>
    <row r="22" spans="1:8" ht="60" x14ac:dyDescent="0.25">
      <c r="A22" s="44">
        <v>12</v>
      </c>
      <c r="B22" s="78" t="s">
        <v>152</v>
      </c>
      <c r="C22" s="108" t="s">
        <v>134</v>
      </c>
      <c r="D22" s="83" t="s">
        <v>169</v>
      </c>
      <c r="E22" s="78" t="s">
        <v>216</v>
      </c>
      <c r="F22" s="81" t="s">
        <v>163</v>
      </c>
      <c r="G22" s="83" t="s">
        <v>176</v>
      </c>
      <c r="H22" s="113" t="s">
        <v>189</v>
      </c>
    </row>
    <row r="23" spans="1:8" ht="60" x14ac:dyDescent="0.25">
      <c r="A23" s="44">
        <v>13</v>
      </c>
      <c r="B23" s="78" t="s">
        <v>153</v>
      </c>
      <c r="C23" s="108" t="s">
        <v>134</v>
      </c>
      <c r="D23" s="83" t="s">
        <v>169</v>
      </c>
      <c r="E23" s="78" t="s">
        <v>216</v>
      </c>
      <c r="F23" s="81" t="s">
        <v>163</v>
      </c>
      <c r="G23" s="83" t="s">
        <v>176</v>
      </c>
      <c r="H23" s="113" t="s">
        <v>189</v>
      </c>
    </row>
    <row r="24" spans="1:8" ht="60" x14ac:dyDescent="0.25">
      <c r="A24" s="44">
        <v>14</v>
      </c>
      <c r="B24" s="78" t="s">
        <v>154</v>
      </c>
      <c r="C24" s="108" t="s">
        <v>134</v>
      </c>
      <c r="D24" s="83" t="s">
        <v>169</v>
      </c>
      <c r="E24" s="78" t="s">
        <v>216</v>
      </c>
      <c r="F24" s="82" t="s">
        <v>163</v>
      </c>
      <c r="G24" s="83" t="s">
        <v>176</v>
      </c>
      <c r="H24" s="113" t="s">
        <v>189</v>
      </c>
    </row>
    <row r="25" spans="1:8" ht="60" x14ac:dyDescent="0.25">
      <c r="A25" s="44">
        <v>15</v>
      </c>
      <c r="B25" s="78" t="s">
        <v>155</v>
      </c>
      <c r="C25" s="78" t="s">
        <v>134</v>
      </c>
      <c r="D25" s="83" t="s">
        <v>169</v>
      </c>
      <c r="E25" s="78" t="s">
        <v>216</v>
      </c>
      <c r="F25" s="81" t="s">
        <v>163</v>
      </c>
      <c r="G25" s="83" t="s">
        <v>176</v>
      </c>
      <c r="H25" s="113" t="s">
        <v>189</v>
      </c>
    </row>
    <row r="26" spans="1:8" ht="60" x14ac:dyDescent="0.25">
      <c r="A26" s="44">
        <v>16</v>
      </c>
      <c r="B26" s="78" t="s">
        <v>156</v>
      </c>
      <c r="C26" s="78" t="s">
        <v>134</v>
      </c>
      <c r="D26" s="83" t="s">
        <v>169</v>
      </c>
      <c r="E26" s="78" t="s">
        <v>216</v>
      </c>
      <c r="F26" s="84" t="s">
        <v>163</v>
      </c>
      <c r="G26" s="83" t="s">
        <v>176</v>
      </c>
      <c r="H26" s="113" t="s">
        <v>189</v>
      </c>
    </row>
    <row r="27" spans="1:8" ht="90" x14ac:dyDescent="0.25">
      <c r="A27" s="44">
        <v>17</v>
      </c>
      <c r="B27" s="78" t="s">
        <v>143</v>
      </c>
      <c r="C27" s="78" t="s">
        <v>144</v>
      </c>
      <c r="D27" s="83" t="s">
        <v>195</v>
      </c>
      <c r="E27" s="78" t="s">
        <v>192</v>
      </c>
      <c r="F27" s="81" t="s">
        <v>193</v>
      </c>
      <c r="G27" s="83" t="s">
        <v>194</v>
      </c>
      <c r="H27" s="118"/>
    </row>
    <row r="28" spans="1:8" x14ac:dyDescent="0.25">
      <c r="A28" s="44">
        <v>18</v>
      </c>
      <c r="B28" s="108"/>
      <c r="C28" s="10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nfZj0+BGA2gMt1QPW6qqW9acAtsy9jvHOCDhz178yVGBb9s7biTGWw7p2kwgV05IwjXGcSCS6jvIfZkC2xBVDg==" saltValue="+JQhIiQis4jW1h+5s37+KQ==" spinCount="100000" sheet="1" objects="1" scenarios="1" formatCells="0" formatColumns="0" formatRows="0" insertColumns="0" insertRows="0" insertHyperlinks="0"/>
  <mergeCells count="1">
    <mergeCell ref="B1:H1"/>
  </mergeCells>
  <conditionalFormatting sqref="C4:D8 B7:B8">
    <cfRule type="cellIs" dxfId="23" priority="3" operator="equal">
      <formula>"Yes"</formula>
    </cfRule>
    <cfRule type="cellIs" dxfId="22" priority="4" operator="equal">
      <formula>"No"</formula>
    </cfRule>
  </conditionalFormatting>
  <conditionalFormatting sqref="B5">
    <cfRule type="cellIs" dxfId="21" priority="1" operator="equal">
      <formula>"Yes"</formula>
    </cfRule>
    <cfRule type="cellIs" dxfId="20"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60" zoomScaleNormal="60" workbookViewId="0">
      <pane ySplit="10" topLeftCell="A11" activePane="bottomLeft" state="frozen"/>
      <selection pane="bottomLeft" activeCell="F25" sqref="F25"/>
    </sheetView>
  </sheetViews>
  <sheetFormatPr defaultColWidth="9.140625"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53" t="s">
        <v>48</v>
      </c>
      <c r="C1" s="153"/>
      <c r="D1" s="153"/>
      <c r="E1" s="153"/>
      <c r="F1" s="153"/>
      <c r="G1" s="153"/>
      <c r="H1" s="153"/>
    </row>
    <row r="2" spans="1:8" x14ac:dyDescent="0.25">
      <c r="B2" s="33" t="s">
        <v>4</v>
      </c>
      <c r="E2" s="16"/>
    </row>
    <row r="3" spans="1:8" x14ac:dyDescent="0.25">
      <c r="B3" s="109" t="s">
        <v>135</v>
      </c>
      <c r="E3" s="42"/>
    </row>
    <row r="4" spans="1:8" x14ac:dyDescent="0.25">
      <c r="B4" s="33" t="s">
        <v>0</v>
      </c>
      <c r="C4" s="2"/>
      <c r="D4" s="2"/>
      <c r="E4" s="39"/>
    </row>
    <row r="5" spans="1:8" x14ac:dyDescent="0.25">
      <c r="B5" s="80" t="s">
        <v>103</v>
      </c>
      <c r="C5" s="2"/>
      <c r="D5" s="2"/>
      <c r="E5" s="43"/>
    </row>
    <row r="6" spans="1:8" x14ac:dyDescent="0.25">
      <c r="B6" s="33" t="s">
        <v>15</v>
      </c>
      <c r="C6" s="2"/>
      <c r="D6" s="2"/>
      <c r="E6" s="10"/>
    </row>
    <row r="7" spans="1:8" x14ac:dyDescent="0.25">
      <c r="B7" s="80" t="s">
        <v>103</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60" x14ac:dyDescent="0.25">
      <c r="A11" s="44">
        <v>1</v>
      </c>
      <c r="B11" s="78" t="s">
        <v>178</v>
      </c>
      <c r="C11" s="108" t="s">
        <v>136</v>
      </c>
      <c r="D11" s="110" t="s">
        <v>169</v>
      </c>
      <c r="E11" s="108" t="s">
        <v>217</v>
      </c>
      <c r="F11" s="108" t="s">
        <v>163</v>
      </c>
      <c r="G11" s="108" t="s">
        <v>161</v>
      </c>
      <c r="H11" s="108" t="s">
        <v>179</v>
      </c>
    </row>
    <row r="12" spans="1:8" ht="30" x14ac:dyDescent="0.25">
      <c r="A12" s="44">
        <v>2</v>
      </c>
      <c r="B12" s="78" t="s">
        <v>177</v>
      </c>
      <c r="C12" s="108" t="s">
        <v>137</v>
      </c>
      <c r="D12" s="82" t="s">
        <v>169</v>
      </c>
      <c r="E12" s="108" t="s">
        <v>218</v>
      </c>
      <c r="F12" s="83" t="s">
        <v>163</v>
      </c>
      <c r="G12" s="83" t="s">
        <v>161</v>
      </c>
      <c r="H12" s="82" t="s">
        <v>180</v>
      </c>
    </row>
    <row r="13" spans="1:8" ht="90" x14ac:dyDescent="0.25">
      <c r="A13" s="44">
        <v>3</v>
      </c>
      <c r="B13" s="78" t="s">
        <v>143</v>
      </c>
      <c r="C13" s="113" t="s">
        <v>144</v>
      </c>
      <c r="D13" s="82" t="s">
        <v>195</v>
      </c>
      <c r="E13" s="78" t="s">
        <v>192</v>
      </c>
      <c r="F13" s="78" t="s">
        <v>193</v>
      </c>
      <c r="G13" s="83" t="s">
        <v>194</v>
      </c>
      <c r="H13" s="81"/>
    </row>
    <row r="14" spans="1:8" x14ac:dyDescent="0.25">
      <c r="A14" s="44">
        <v>4</v>
      </c>
      <c r="B14" s="78"/>
      <c r="C14" s="108"/>
      <c r="D14" s="82"/>
      <c r="E14" s="78"/>
      <c r="F14" s="84"/>
      <c r="G14" s="82"/>
      <c r="H14" s="82"/>
    </row>
    <row r="15" spans="1:8" x14ac:dyDescent="0.25">
      <c r="A15" s="44">
        <v>5</v>
      </c>
      <c r="B15" s="78"/>
      <c r="C15" s="78"/>
      <c r="D15" s="82"/>
      <c r="E15" s="78"/>
      <c r="F15" s="81"/>
      <c r="G15" s="82"/>
      <c r="H15" s="82"/>
    </row>
    <row r="16" spans="1:8" x14ac:dyDescent="0.25">
      <c r="A16" s="44">
        <v>6</v>
      </c>
      <c r="B16" s="78"/>
      <c r="C16" s="108"/>
      <c r="D16" s="82"/>
      <c r="E16" s="78"/>
      <c r="F16" s="81"/>
      <c r="G16" s="82"/>
      <c r="H16" s="82"/>
    </row>
    <row r="17" spans="1:8" x14ac:dyDescent="0.25">
      <c r="A17" s="44">
        <v>7</v>
      </c>
      <c r="B17" s="78"/>
      <c r="C17" s="110"/>
      <c r="D17" s="82"/>
      <c r="E17" s="78"/>
      <c r="F17" s="81"/>
      <c r="G17" s="82"/>
      <c r="H17" s="82"/>
    </row>
    <row r="18" spans="1:8" x14ac:dyDescent="0.25">
      <c r="A18" s="44">
        <v>8</v>
      </c>
      <c r="B18" s="78"/>
      <c r="C18" s="110"/>
      <c r="D18" s="82"/>
      <c r="E18" s="83"/>
      <c r="F18" s="82"/>
      <c r="G18" s="82"/>
      <c r="H18" s="82"/>
    </row>
    <row r="19" spans="1:8" x14ac:dyDescent="0.25">
      <c r="A19" s="44">
        <v>9</v>
      </c>
      <c r="B19" s="78"/>
      <c r="C19" s="108"/>
      <c r="D19" s="82"/>
      <c r="E19" s="78"/>
      <c r="F19" s="81"/>
      <c r="G19" s="82"/>
      <c r="H19" s="81"/>
    </row>
    <row r="20" spans="1:8" x14ac:dyDescent="0.25">
      <c r="A20" s="44">
        <v>10</v>
      </c>
      <c r="B20" s="78"/>
      <c r="C20" s="108"/>
      <c r="D20" s="82"/>
      <c r="E20" s="78"/>
      <c r="F20" s="84"/>
      <c r="G20" s="82"/>
      <c r="H20" s="82"/>
    </row>
    <row r="21" spans="1:8" x14ac:dyDescent="0.25">
      <c r="A21" s="44">
        <v>11</v>
      </c>
      <c r="B21" s="78"/>
      <c r="C21" s="108"/>
      <c r="D21" s="82"/>
      <c r="E21" s="78"/>
      <c r="F21" s="81"/>
      <c r="G21" s="82"/>
      <c r="H21" s="82"/>
    </row>
    <row r="22" spans="1:8" x14ac:dyDescent="0.25">
      <c r="A22" s="44">
        <v>12</v>
      </c>
      <c r="B22" s="78"/>
      <c r="C22" s="10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G3qR0+z5DUyEniM3tBQQPvaCA1BLtm8zw5hMWtFgMwsJyCfJnS/hYGDveRbjB3QnMXtSHLwdGlmayisZU6FH4w==" saltValue="aOX8oX3z1JVN3XkeAKpQaw==" spinCount="100000" sheet="1" objects="1" scenarios="1" formatCells="0" formatColumns="0" formatRows="0" insertColumns="0" insertRows="0" insertHyperlinks="0"/>
  <mergeCells count="1">
    <mergeCell ref="B1:H1"/>
  </mergeCells>
  <conditionalFormatting sqref="C4:D8 B7:B8">
    <cfRule type="cellIs" dxfId="19" priority="5" operator="equal">
      <formula>"Yes"</formula>
    </cfRule>
    <cfRule type="cellIs" dxfId="18" priority="6" operator="equal">
      <formula>"No"</formula>
    </cfRule>
  </conditionalFormatting>
  <conditionalFormatting sqref="E5:E7">
    <cfRule type="cellIs" dxfId="17" priority="3" operator="equal">
      <formula>"Yes"</formula>
    </cfRule>
    <cfRule type="cellIs" dxfId="16" priority="4" operator="equal">
      <formula>"No"</formula>
    </cfRule>
  </conditionalFormatting>
  <conditionalFormatting sqref="B5">
    <cfRule type="cellIs" dxfId="15" priority="1" operator="equal">
      <formula>"Yes"</formula>
    </cfRule>
    <cfRule type="cellIs" dxfId="14" priority="2"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fa00f40-b6ef-42e1-b3e0-3053533894ab">HHCID-115046547-231</_dlc_DocId>
    <_dlc_DocIdUrl xmlns="8fa00f40-b6ef-42e1-b3e0-3053533894ab">
      <Url>https://myhhc.hhchealth.org/healthEquity/_layouts/15/DocIdRedir.aspx?ID=HHCID-115046547-231</Url>
      <Description>HHCID-115046547-231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5801BB5F456E4198023CA009A8EB80" ma:contentTypeVersion="2" ma:contentTypeDescription="Create a new document." ma:contentTypeScope="" ma:versionID="57d6bf3226b6e974b9a0dd5574b26d5a">
  <xsd:schema xmlns:xsd="http://www.w3.org/2001/XMLSchema" xmlns:xs="http://www.w3.org/2001/XMLSchema" xmlns:p="http://schemas.microsoft.com/office/2006/metadata/properties" xmlns:ns2="8fa00f40-b6ef-42e1-b3e0-3053533894ab" xmlns:ns3="3700b54b-2070-465f-97e4-4c94d7785b3d" targetNamespace="http://schemas.microsoft.com/office/2006/metadata/properties" ma:root="true" ma:fieldsID="516bbba7bae7cc910553115b0e024001" ns2:_="" ns3:_="">
    <xsd:import namespace="8fa00f40-b6ef-42e1-b3e0-3053533894ab"/>
    <xsd:import namespace="3700b54b-2070-465f-97e4-4c94d7785b3d"/>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00b54b-2070-465f-97e4-4c94d7785b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CD6971-B21A-45CC-9D82-83086722F042}">
  <ds:schemaRefs>
    <ds:schemaRef ds:uri="http://schemas.microsoft.com/sharepoint/events"/>
  </ds:schemaRefs>
</ds:datastoreItem>
</file>

<file path=customXml/itemProps2.xml><?xml version="1.0" encoding="utf-8"?>
<ds:datastoreItem xmlns:ds="http://schemas.openxmlformats.org/officeDocument/2006/customXml" ds:itemID="{FE25E51C-6307-4E93-B5C2-1C74BEBBE12E}">
  <ds:schemaRefs>
    <ds:schemaRef ds:uri="8fa00f40-b6ef-42e1-b3e0-3053533894ab"/>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3700b54b-2070-465f-97e4-4c94d7785b3d"/>
    <ds:schemaRef ds:uri="http://purl.org/dc/term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EB82728-F229-4056-8CD6-9DF949EB3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3700b54b-2070-465f-97e4-4c94d778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A3E046-0ECC-4E08-96DE-1D122A7DC3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2 - Need 4</vt:lpstr>
      <vt:lpstr>Response 2 - Need 5</vt:lpstr>
      <vt:lpstr>Response 3</vt:lpstr>
      <vt:lpstr>Response 3 - Table 3</vt:lpstr>
      <vt:lpstr>Appendix A - Definitions</vt:lpstr>
      <vt:lpstr>Appendix B - Example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 Hilary</dc:creator>
  <cp:lastModifiedBy>Miller, Brent</cp:lastModifiedBy>
  <dcterms:created xsi:type="dcterms:W3CDTF">2023-05-01T20:01:32Z</dcterms:created>
  <dcterms:modified xsi:type="dcterms:W3CDTF">2024-04-01T20:58:19Z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0x0101004C5801BB5F456E4198023CA009A8EB80</vt:lpwstr>
  </property>
  <property fmtid="{D5CDD505-2E9C-101B-9397-08002B2CF9AE}" pid="3" name="_dlc_DocIdItemGuid">
    <vt:lpwstr>ffe3b596-6237-49e8-90e6-c00821d2a335</vt:lpwstr>
  </property>
</Properties>
</file>