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8B168C11-E311-4B39-9C95-04B29F675458}" xr6:coauthVersionLast="47" xr6:coauthVersionMax="47" xr10:uidLastSave="{00000000-0000-0000-0000-000000000000}"/>
  <bookViews>
    <workbookView xWindow="390" yWindow="390" windowWidth="19485" windowHeight="15495" tabRatio="940" firstSheet="8" activeTab="13"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ppendix A - Definitions" sheetId="23" r:id="rId14"/>
    <sheet name="Appendix B - Example Responses" sheetId="2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E264" i="17" l="1"/>
  <c r="C264" i="17"/>
</calcChain>
</file>

<file path=xl/sharedStrings.xml><?xml version="1.0" encoding="utf-8"?>
<sst xmlns="http://schemas.openxmlformats.org/spreadsheetml/2006/main" count="520" uniqueCount="269">
  <si>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</si>
  <si>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</si>
  <si>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</si>
  <si>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</si>
  <si>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</si>
  <si>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</si>
  <si>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</si>
  <si>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</si>
  <si>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</si>
  <si>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</si>
  <si>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</si>
  <si>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</si>
  <si>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</si>
  <si>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</si>
  <si>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</si>
  <si>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</si>
  <si>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</si>
  <si>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</si>
  <si>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</si>
  <si>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</si>
  <si>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</si>
  <si>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</si>
  <si>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</si>
  <si>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</si>
  <si>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</si>
  <si>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</si>
  <si>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</si>
  <si>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</si>
  <si>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</si>
  <si>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</si>
  <si>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</si>
  <si>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</si>
  <si>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</si>
  <si>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</si>
  <si>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</si>
  <si>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</si>
  <si>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</si>
  <si>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</si>
  <si>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</si>
  <si>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</si>
  <si>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</si>
  <si>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</si>
  <si>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</si>
  <si>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</si>
  <si>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</si>
  <si>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</si>
  <si>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</si>
  <si>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</si>
  <si>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</si>
  <si>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</si>
  <si>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</si>
  <si>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</si>
  <si>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</si>
  <si>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</si>
  <si>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</si>
  <si>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</si>
  <si>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</si>
  <si>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</si>
  <si>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</si>
  <si>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</si>
  <si>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</si>
  <si>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</si>
  <si>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</si>
  <si>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</si>
  <si>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</si>
  <si>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</si>
  <si>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</si>
  <si>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</si>
  <si>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</si>
  <si>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</si>
  <si>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</si>
  <si>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</si>
  <si>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</si>
  <si>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</si>
  <si>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</si>
  <si>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</si>
  <si>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</si>
  <si>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</si>
  <si>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</si>
  <si>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</si>
  <si>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</si>
  <si>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</si>
  <si>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</si>
  <si>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</si>
  <si>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</si>
  <si>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</si>
  <si>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</si>
  <si>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</si>
  <si>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</si>
  <si>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</si>
  <si>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</si>
  <si>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</si>
  <si>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</si>
  <si>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</si>
  <si>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</si>
  <si>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</si>
  <si>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</si>
  <si>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</si>
  <si>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</si>
  <si>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</si>
  <si>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</si>
  <si>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</si>
  <si>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</si>
  <si>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</si>
  <si>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</si>
  <si>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</si>
  <si>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</si>
  <si>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</si>
  <si>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</si>
  <si>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</si>
  <si>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</si>
  <si>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</si>
  <si>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</si>
  <si>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</si>
  <si>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</si>
  <si>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</si>
  <si>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</si>
  <si>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</si>
  <si>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</si>
  <si>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</si>
  <si>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</si>
  <si>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</si>
  <si>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</si>
  <si>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2 - Need 4</t>
  </si>
  <si>
    <t>Response 2 - Need 5</t>
  </si>
  <si>
    <t>Total Need 5</t>
  </si>
  <si>
    <t>Total Need 4</t>
  </si>
  <si>
    <t>1.	Expand Awareness and access to Mental Health and Substance Use Disorder services
2.	Strengthen Staff Recruitment and Retention
3.	Improve Access to Care in underserved communities and high need patients</t>
  </si>
  <si>
    <t>Disadvantaged communities, people of color, and others who have historically lacked adequate access to services.</t>
  </si>
  <si>
    <t>Hartford Hospital</t>
  </si>
  <si>
    <t>Mental Health Outreach</t>
  </si>
  <si>
    <t>Community Resource Group Collaboration – quarterly meetings with community groups on responding to our community needs and improving partnerships</t>
  </si>
  <si>
    <t>Partner with Community Groups to Foster Training</t>
  </si>
  <si>
    <t xml:space="preserve">QPR (Suicide Prevention Training) </t>
  </si>
  <si>
    <t xml:space="preserve">NARCAN training </t>
  </si>
  <si>
    <t>SMART substance use groups and prosocial activities</t>
  </si>
  <si>
    <t xml:space="preserve">Action Goal: FY 23-25
</t>
  </si>
  <si>
    <t>Increase awareness of community agencies that support families in crisis</t>
  </si>
  <si>
    <t xml:space="preserve">Leverage community response teams to support families in crisis </t>
  </si>
  <si>
    <t>IOL-Family Resurce Center</t>
  </si>
  <si>
    <t>Partner organizations to be listed by catogory not partner name (e.g. food pantry, local health department, not specific organizations)</t>
  </si>
  <si>
    <t>Brother Carl Hardick Institute</t>
  </si>
  <si>
    <t>Trinity College Public Safety</t>
  </si>
  <si>
    <t>members of the community</t>
  </si>
  <si>
    <t>Community Based Organizations (CBO)</t>
  </si>
  <si>
    <t>12 free trainings in the community - via zoom- Librarians, teachers, camp counselors, Home Health Aids, School Personel</t>
  </si>
  <si>
    <t>CBOs</t>
  </si>
  <si>
    <t>Mental Health First Aid Training</t>
  </si>
  <si>
    <t xml:space="preserve">Education opportunities to destigmatize mental illness </t>
  </si>
  <si>
    <t xml:space="preserve">Community Webinars on Introduction to: Substance Use Disorder, Schizophrenia, Anxiety, Dementia, Depression, Bipolar Disorder </t>
  </si>
  <si>
    <t>Community Support groups including substance use and survivors of suicide loss groups</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</si>
  <si>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</si>
  <si>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Community Benefit Operations</t>
  </si>
  <si>
    <t>Staff Recruitment</t>
  </si>
  <si>
    <t xml:space="preserve">Establish a DEIB council  </t>
  </si>
  <si>
    <t>Talent Acquisition DEIB workgroup</t>
  </si>
  <si>
    <t>Participate in recruitment events</t>
  </si>
  <si>
    <t xml:space="preserve">Recruitment </t>
  </si>
  <si>
    <t>Access to Care</t>
  </si>
  <si>
    <t xml:space="preserve">Smoking Cessation Program- Community Health </t>
  </si>
  <si>
    <t>Provide nutritional educational sessions</t>
  </si>
  <si>
    <t>Include staff members in need</t>
  </si>
  <si>
    <t xml:space="preserve">Activity to raise awareness in the community on the dangers of smoking/vaping. </t>
  </si>
  <si>
    <t xml:space="preserve">Highlight the benefits of quitting and providing resources to quit i.e. STOP Smoking &amp; Vaping Cessation Program </t>
  </si>
  <si>
    <t xml:space="preserve">Cancer Community Outreach Screening Events </t>
  </si>
  <si>
    <t xml:space="preserve">Mobile Mammography Screenings </t>
  </si>
  <si>
    <t xml:space="preserve">Expand screening opportunities within HHC service areas FY23 </t>
  </si>
  <si>
    <t>Training new outreach coordinator, creating criteria for Cancer Community Outreach screening events, cross training with mobile mammography</t>
  </si>
  <si>
    <t xml:space="preserve">Provide additional cancer outreach at mobile sites </t>
  </si>
  <si>
    <t>Expand locations where the mobile mammography van goes</t>
  </si>
  <si>
    <t>Provide additional in-person cancer outreach at least one mobile site per week</t>
  </si>
  <si>
    <t xml:space="preserve">Provide additional health education information at all mobile sites by January, 2023 </t>
  </si>
  <si>
    <t xml:space="preserve">Training new mobile outreach coordinator, Scheduling for FY 2023, cross training with Cancer Community Outreach coordinator </t>
  </si>
  <si>
    <t>Improve ambulatory preventative care in the primary care settings: Improve diabetes control and BP control in vulnerable zip codes</t>
  </si>
  <si>
    <t xml:space="preserve">Upfront go-live to free up MA time and allowing more time for outreaching </t>
  </si>
  <si>
    <t xml:space="preserve">Scheduling at Neighborhood Health clinic South Church the 2nd and 4th Tuesdays of the month starting January 2023 (d/t problems with AIC device) </t>
  </si>
  <si>
    <t xml:space="preserve">Volunteer clinical pharmacy faculty from UConn and St. Joseph’s University to assist with care of HTN and DM patients </t>
  </si>
  <si>
    <t xml:space="preserve">Increase scheduled nurse visits to compliment provider HTN and DM management </t>
  </si>
  <si>
    <t>Ambulatory block resident to continue outreach for all FY23</t>
  </si>
  <si>
    <t xml:space="preserve">Outreach to all HH HODs to implement standard work of taking second BP if initial BP &gt;140/90 </t>
  </si>
  <si>
    <t>Automated home BP dispensing</t>
  </si>
  <si>
    <t xml:space="preserve">Partner with home care agencies </t>
  </si>
  <si>
    <t>FY 22-25</t>
  </si>
  <si>
    <t>FY 22-23</t>
  </si>
  <si>
    <t>FY23-25</t>
  </si>
  <si>
    <t>in progress</t>
  </si>
  <si>
    <t>Cancer Institute Outreach Program</t>
  </si>
  <si>
    <t>DPH</t>
  </si>
  <si>
    <t>CBOs, Municipalities, Businesses</t>
  </si>
  <si>
    <t>completed</t>
  </si>
  <si>
    <t>HH departments</t>
  </si>
  <si>
    <t>Develop and implement Food is Medicine program in the community</t>
  </si>
  <si>
    <t>Address food insecurity in the community</t>
  </si>
  <si>
    <t xml:space="preserve">Address food insecurity in the community - Food4Health Clinic </t>
  </si>
  <si>
    <t>Address community violence</t>
  </si>
  <si>
    <t xml:space="preserve">Expand and strengthen relationships with community-based organizations - building a deeper and more substantive relationship through repeat engagements (increased utilization for services and education) include organizations throughout Greater Hartford: North Family Life Center, Hispanic Health Council, Open Heart, West Indian Social Club, Northern CT Black Nurses Association and the National Association of Hispanic Nurses.  </t>
  </si>
  <si>
    <t>Develop and implement hospital violence intervention program</t>
  </si>
  <si>
    <t>Address systemic racism and lack of trust among the non-white populations</t>
  </si>
  <si>
    <t>Implement education and sensitivity training for staff</t>
  </si>
  <si>
    <t>FY 22</t>
  </si>
  <si>
    <t xml:space="preserve">Partner with Diabetes Life Center (DLC) </t>
  </si>
  <si>
    <t>Adult Primary Care</t>
  </si>
  <si>
    <t xml:space="preserve"> </t>
  </si>
  <si>
    <t xml:space="preserve">Food 4 Health Clinic- Expand to other service lines (Cancer Institute, IOL, etc.) current 13 clinics  </t>
  </si>
  <si>
    <t>FY22-25</t>
  </si>
  <si>
    <t>Food4Health Clinic</t>
  </si>
  <si>
    <t>not yet started</t>
  </si>
  <si>
    <t>HHC Talent Acquisition</t>
  </si>
  <si>
    <t>to have an established council by FY24 Q2</t>
  </si>
  <si>
    <t>Number of community events: 2</t>
  </si>
  <si>
    <t xml:space="preserve">number of educational sessions:5 </t>
  </si>
  <si>
    <t>Smoking Cessation Program</t>
  </si>
  <si>
    <t>schools,CBO</t>
  </si>
  <si>
    <t>Local Health Department,CBOs</t>
  </si>
  <si>
    <t>complete</t>
  </si>
  <si>
    <t>Food4Health</t>
  </si>
  <si>
    <t xml:space="preserve">CBO, </t>
  </si>
  <si>
    <t>FY22</t>
  </si>
  <si>
    <t>Institute of Living</t>
  </si>
  <si>
    <t>number of trainings that took place: 5</t>
  </si>
  <si>
    <t>number of educational sessions: 2</t>
  </si>
  <si>
    <t xml:space="preserve">Confirmation of Visits:monthly reports from Neightborhood Health </t>
  </si>
  <si>
    <t>FY 23</t>
  </si>
  <si>
    <t>number of visits: 20 monthly</t>
  </si>
  <si>
    <t>FY23</t>
  </si>
  <si>
    <t>number of BPs given:</t>
  </si>
  <si>
    <t>collaborate on how many mutual patients touched</t>
  </si>
  <si>
    <t>the implementation of the hospital violence program: Brother Carl Hardwick Institute</t>
  </si>
  <si>
    <t>number of refering clinics: 10</t>
  </si>
  <si>
    <t>Number of staff : 50 total      number of staff/clients: 250</t>
  </si>
  <si>
    <t>Food collaborative, food hub , food bamks</t>
  </si>
  <si>
    <t>Food collaborative, food hub , food banks, local non-profits</t>
  </si>
  <si>
    <t>Launch of clinic in May 2022</t>
  </si>
  <si>
    <t>number of meetings held yearly: 4</t>
  </si>
  <si>
    <t>number if training sessions provided: 3 weekly</t>
  </si>
  <si>
    <t>number of community interactions: 5 yearly</t>
  </si>
  <si>
    <t>number of webinars: 12 per year</t>
  </si>
  <si>
    <t>number of groups held: 24 yearly</t>
  </si>
  <si>
    <t>Staff Salaries</t>
  </si>
  <si>
    <t>staff salaries</t>
  </si>
  <si>
    <t xml:space="preserve">Action Goal: FY 22-25
</t>
  </si>
  <si>
    <t>FY 23-25</t>
  </si>
  <si>
    <t>Community Health Improvement</t>
  </si>
  <si>
    <t>Salaries</t>
  </si>
  <si>
    <t>HHC System Office</t>
  </si>
  <si>
    <t>12 training sessions completed</t>
  </si>
  <si>
    <t xml:space="preserve">number of events completed : 10 </t>
  </si>
  <si>
    <t>number of new sites: 20</t>
  </si>
  <si>
    <t>Complete: Lean Skills Matrix</t>
  </si>
  <si>
    <t>salaries</t>
  </si>
  <si>
    <t>number of trainings: monthly /total 12 yearly</t>
  </si>
  <si>
    <t>support for local community organizations and coalition building</t>
  </si>
  <si>
    <t>Community Support</t>
  </si>
  <si>
    <t>staff hours</t>
  </si>
  <si>
    <t>staff hours/supplies</t>
  </si>
  <si>
    <t>Not started</t>
  </si>
  <si>
    <t>monitor the Upfront weekly reports once Go Live takes place</t>
  </si>
  <si>
    <t xml:space="preserve">All staff trained </t>
  </si>
  <si>
    <t>Food/supplies</t>
  </si>
  <si>
    <t>number of events where screening are taking place:50</t>
  </si>
  <si>
    <t>number of  sites where other cancer early detection and prevetion info is provided 100</t>
  </si>
  <si>
    <t>number of  sites where outreach is provided 10</t>
  </si>
  <si>
    <t>Number of sites where additional health education information  provided: 100</t>
  </si>
  <si>
    <t xml:space="preserve">number of trainings  </t>
  </si>
  <si>
    <t>volunteer volume</t>
  </si>
  <si>
    <t>number of outreach events/people served</t>
  </si>
  <si>
    <t>outreach completion</t>
  </si>
  <si>
    <t>partnerships established</t>
  </si>
  <si>
    <t xml:space="preserve">Please note, due to overlap in fiscal years and "light" version of CHNA completed in 2021, this report includes a combination of information from both 2021 and 2022 CHNA, as well as both 2018-2021 and 2022-2025 CHIP to address questions about fiscal year 2022 (covering 10.1.2021-9.30.2022 timeframe and consistent for FY22 Schedule H submission to IRS). The 2022 assessment identified mental health outreach, staff recruitment and access to care as priority needs for 2022-25 across all Hartford Hospital geography. In addition, Hartford Hospital continued working on the priorities identified through previous CHNA and 2018-2021 CHIP.
1.	Mental Health Outreach
2.	Staff Recruitement
3.	Access to Care
It is important to note that the community benefit expenses reported in the attached report under response 3 are only a fraction of what we spent in 2022 on IRS recognized community benefit expenses as reported on Schedule H, Form 990. We incurred an additional $75,149,097.0 in charity care and Medicaid under payment and a total of $62,086,319.0 in other community benefits. Taken together, IRS recognized community benefit expenses equaled 6.25% of total operating expenses. 
A number of community education outreach activies were suspended due to the COVID 19  and attempts to resume 2021 were not achieved due to lack of participation. For the great majority of Connecticut hospitals, the 2019 CHNA and CHIP, encompassing the years 2020 through 2022, is the applicable CHIP for the 2022 annual status reporting period.  Within a few short months of the finalization of the CHIP, the U.S. declared a public health emergency as a result of COVID-19 and hospitals directed all of their resources to respond to the pandemic and coordinated with the Lamont administration to effect a comprehensive public health response.  Hospitals invested heavily in preparing for a high volume of critically ill COVID-19 patients and also contributed to the public health response by setting up extensive community testing and vaccination sites.  Without exception, community health directors and their staff were called to action in the service of the pandemic response.  
Attention was diverted necessarily away from needs and priorities outlined in hospital CHIPs and directed instead to community outreach and education, initially focused on measures to test for and protect against the virus, and later on promoting vaccine confidence.  Attention was also increasingly paid to unmet basic needs that emerged as a consequence of the pandemic including related to food security, housing, and transportation.  Hospitals joined with their community partners, such as FQHCs, community action agencies, and health departments, and directed their support to communities identified by the CDC as at greatest risk and experiencing the worst disparities with respect to infection rates, outcomes, and social need.  These efforts, largely independent from the CHIP, continued through all of 2020 and 2021 and began to ease in 2022, the final year of the approved CHIPs.  By 2022, hospitals began working with their communities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hospitals and their community partners viewed as less valuable picking up where they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the 2022 annual status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</si>
</sst>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72">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14" fillId="2" borderId="1" xfId="0" applyFont="1" applyFill="1" applyBorder="1" applyProtection="1">
      <protection locked="0"/>
    </xf>
    <xf numFmtId="0" fontId="14" fillId="2" borderId="1" xfId="0" applyFont="1" applyFill="1" applyBorder="1" applyAlignment="1" applyProtection="1">
      <alignment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horizontal="center" vertical="top"/>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horizontal="left" vertical="top"/>
      <protection locked="0"/>
    </xf>
    <xf numFmtId="0" fontId="0" fillId="2" borderId="1" xfId="0" applyFill="1" applyBorder="1" applyAlignment="1" applyProtection="1">
      <alignment vertical="top"/>
      <protection locked="0"/>
    </xf>
    <xf numFmtId="9" fontId="0" fillId="2" borderId="1" xfId="0" applyNumberFormat="1" applyFill="1" applyBorder="1" applyAlignment="1" applyProtection="1">
      <alignment vertical="top" wrapText="1"/>
      <protection locked="0"/>
    </xf>
    <xf numFmtId="0" fontId="13" fillId="2" borderId="5" xfId="0" applyFont="1" applyFill="1" applyBorder="1" applyAlignment="1">
      <alignment horizontal="left" vertical="top" wrapText="1"/>
    </xf>
    <xf numFmtId="44" fontId="13" fillId="2" borderId="5" xfId="3" applyFont="1" applyFill="1" applyBorder="1" applyAlignment="1" applyProtection="1">
      <alignment horizontal="left" vertical="top" wrapText="1"/>
      <protection locked="0"/>
    </xf>
    <xf numFmtId="0" fontId="13" fillId="2" borderId="5" xfId="0" applyFont="1" applyFill="1" applyBorder="1" applyAlignment="1" applyProtection="1">
      <alignment horizontal="left" vertical="top" wrapText="1"/>
      <protection locked="0"/>
    </xf>
    <xf numFmtId="0" fontId="13" fillId="2" borderId="9" xfId="0" applyFont="1" applyFill="1" applyBorder="1" applyAlignment="1" applyProtection="1">
      <alignment horizontal="left" vertical="top" wrapText="1"/>
      <protection locked="0"/>
    </xf>
    <xf numFmtId="0" fontId="13" fillId="2" borderId="15" xfId="0" applyFont="1" applyFill="1" applyBorder="1" applyAlignment="1" applyProtection="1">
      <alignment horizontal="left" vertical="top" wrapText="1"/>
      <protection locked="0"/>
    </xf>
    <xf numFmtId="44" fontId="0" fillId="0" borderId="1" xfId="3"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1" xfId="0" applyBorder="1" applyAlignment="1" applyProtection="1">
      <alignment horizontal="left"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zoomScale="145" zoomScaleNormal="145" workbookViewId="0">
      <selection activeCell="A14" sqref="A14:H14"/>
    </sheetView>
  </sheetViews>
  <sheetFormatPr defaultColWidth="9.140625" defaultRowHeight="15" x14ac:dyDescent="0.25"/>
  <cols>
    <col min="1" max="16384" width="9.140625" style="1"/>
  </cols>
  <sheetData>
    <row r="14" spans="1:9" ht="15.75" x14ac:dyDescent="0.25">
      <c r="A14" s="127" t="s">
        <v>90</v>
      </c>
      <c r="B14" s="127"/>
      <c r="C14" s="127"/>
      <c r="D14" s="127"/>
      <c r="E14" s="127"/>
      <c r="F14" s="127"/>
      <c r="G14" s="127"/>
      <c r="H14" s="127"/>
      <c r="I14" s="6"/>
    </row>
    <row r="15" spans="1:9" x14ac:dyDescent="0.25">
      <c r="B15" s="14"/>
    </row>
    <row r="16" spans="1:9" ht="32.25" customHeight="1" x14ac:dyDescent="0.25">
      <c r="A16" s="128" t="s">
        <v>18</v>
      </c>
      <c r="B16" s="128"/>
      <c r="C16" s="128"/>
      <c r="D16" s="128"/>
      <c r="E16" s="128"/>
      <c r="F16" s="128"/>
      <c r="G16" s="128"/>
      <c r="H16" s="128"/>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D11" sqref="D11"/>
    </sheetView>
  </sheetViews>
  <sheetFormatPr defaultColWidth="9.140625" defaultRowHeight="15" x14ac:dyDescent="0.25"/>
  <cols>
    <col min="1" max="1" width="3.140625" style="1" bestFit="1" customWidth="1"/>
    <col min="2" max="8" width="50.85546875" style="1" customWidth="1"/>
    <col min="9" max="16384" width="9.140625" style="1"/>
  </cols>
  <sheetData>
    <row r="1" spans="1:8" ht="29.25" thickBot="1" x14ac:dyDescent="0.3">
      <c r="B1" s="155" t="s">
        <v>123</v>
      </c>
      <c r="C1" s="155"/>
      <c r="D1" s="155"/>
      <c r="E1" s="155"/>
      <c r="F1" s="155"/>
      <c r="G1" s="155"/>
      <c r="H1" s="155"/>
    </row>
    <row r="2" spans="1:8" x14ac:dyDescent="0.25">
      <c r="B2" s="33" t="s">
        <v>4</v>
      </c>
      <c r="E2" s="16"/>
    </row>
    <row r="3" spans="1:8" x14ac:dyDescent="0.25">
      <c r="B3" s="79" t="s">
        <v>45</v>
      </c>
      <c r="E3" s="42"/>
    </row>
    <row r="4" spans="1:8" x14ac:dyDescent="0.25">
      <c r="B4" s="33" t="s">
        <v>0</v>
      </c>
      <c r="C4" s="2"/>
      <c r="D4" s="2"/>
      <c r="E4" s="39"/>
    </row>
    <row r="5" spans="1:8" x14ac:dyDescent="0.25">
      <c r="B5" s="80" t="s">
        <v>96</v>
      </c>
      <c r="C5" s="2"/>
      <c r="D5" s="2"/>
      <c r="E5" s="43"/>
    </row>
    <row r="6" spans="1:8" x14ac:dyDescent="0.25">
      <c r="B6" s="33" t="s">
        <v>15</v>
      </c>
      <c r="C6" s="2"/>
      <c r="D6" s="2"/>
      <c r="E6" s="10"/>
    </row>
    <row r="7" spans="1:8" x14ac:dyDescent="0.25">
      <c r="B7" s="80" t="s">
        <v>46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C4:D8 B7:B8">
    <cfRule type="cellIs" dxfId="13" priority="5" operator="equal">
      <formula>"Yes"</formula>
    </cfRule>
    <cfRule type="cellIs" dxfId="12" priority="6" operator="equal">
      <formula>"No"</formula>
    </cfRule>
  </conditionalFormatting>
  <conditionalFormatting sqref="E5:E7">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D18" sqref="D18"/>
    </sheetView>
  </sheetViews>
  <sheetFormatPr defaultColWidth="9.140625" defaultRowHeight="15" x14ac:dyDescent="0.25"/>
  <cols>
    <col min="1" max="1" width="3.140625" style="1" bestFit="1" customWidth="1"/>
    <col min="2" max="8" width="50.85546875" style="1" customWidth="1"/>
    <col min="9" max="16384" width="9.140625" style="1"/>
  </cols>
  <sheetData>
    <row r="1" spans="1:8" ht="29.25" thickBot="1" x14ac:dyDescent="0.3">
      <c r="B1" s="155" t="s">
        <v>124</v>
      </c>
      <c r="C1" s="155"/>
      <c r="D1" s="155"/>
      <c r="E1" s="155"/>
      <c r="F1" s="155"/>
      <c r="G1" s="155"/>
      <c r="H1" s="155"/>
    </row>
    <row r="2" spans="1:8" x14ac:dyDescent="0.25">
      <c r="B2" s="33" t="s">
        <v>4</v>
      </c>
      <c r="E2" s="16"/>
    </row>
    <row r="3" spans="1:8" x14ac:dyDescent="0.25">
      <c r="B3" s="79" t="s">
        <v>45</v>
      </c>
      <c r="E3" s="42"/>
    </row>
    <row r="4" spans="1:8" x14ac:dyDescent="0.25">
      <c r="B4" s="33" t="s">
        <v>0</v>
      </c>
      <c r="C4" s="2"/>
      <c r="D4" s="2"/>
      <c r="E4" s="39"/>
    </row>
    <row r="5" spans="1:8" x14ac:dyDescent="0.25">
      <c r="B5" s="80" t="s">
        <v>96</v>
      </c>
      <c r="C5" s="2"/>
      <c r="D5" s="2"/>
      <c r="E5" s="43"/>
    </row>
    <row r="6" spans="1:8" x14ac:dyDescent="0.25">
      <c r="B6" s="33" t="s">
        <v>15</v>
      </c>
      <c r="C6" s="2"/>
      <c r="D6" s="2"/>
      <c r="E6" s="10"/>
    </row>
    <row r="7" spans="1:8" x14ac:dyDescent="0.25">
      <c r="B7" s="80" t="s">
        <v>46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44" t="s">
        <v>49</v>
      </c>
      <c r="B1" s="144"/>
      <c r="C1" s="144"/>
      <c r="D1" s="144"/>
      <c r="E1" s="144"/>
      <c r="F1" s="144"/>
      <c r="G1" s="144"/>
      <c r="H1" s="144"/>
      <c r="I1" s="144"/>
      <c r="J1" s="144"/>
    </row>
    <row r="2" spans="1:10" x14ac:dyDescent="0.25">
      <c r="A2" s="152" t="s">
        <v>50</v>
      </c>
      <c r="B2" s="152"/>
      <c r="C2" s="152"/>
      <c r="D2" s="152"/>
      <c r="E2" s="152"/>
      <c r="F2" s="152"/>
      <c r="G2" s="152"/>
      <c r="H2" s="152"/>
      <c r="I2" s="152"/>
      <c r="J2" s="152"/>
    </row>
    <row r="3" spans="1:10" x14ac:dyDescent="0.25">
      <c r="A3" s="152"/>
      <c r="B3" s="152"/>
      <c r="C3" s="152"/>
      <c r="D3" s="152"/>
      <c r="E3" s="152"/>
      <c r="F3" s="152"/>
      <c r="G3" s="152"/>
      <c r="H3" s="152"/>
      <c r="I3" s="152"/>
      <c r="J3" s="152"/>
    </row>
    <row r="4" spans="1:10" ht="10.5" customHeight="1" x14ac:dyDescent="0.25">
      <c r="A4" s="156"/>
      <c r="B4" s="156"/>
      <c r="C4" s="156"/>
      <c r="D4" s="156"/>
      <c r="E4" s="156"/>
      <c r="F4" s="156"/>
      <c r="G4" s="156"/>
      <c r="H4" s="156"/>
      <c r="I4" s="156"/>
      <c r="J4" s="156"/>
    </row>
    <row r="5" spans="1:10" ht="242.25" customHeight="1" x14ac:dyDescent="0.25">
      <c r="A5" s="157" t="s">
        <v>122</v>
      </c>
      <c r="B5" s="133"/>
      <c r="C5" s="133"/>
      <c r="D5" s="133"/>
      <c r="E5" s="133"/>
      <c r="F5" s="133"/>
      <c r="G5" s="133"/>
      <c r="H5" s="133"/>
      <c r="I5" s="133"/>
      <c r="J5" s="133"/>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zoomScale="60" zoomScaleNormal="60" workbookViewId="0">
      <pane xSplit="1" ySplit="3" topLeftCell="B49" activePane="bottomRight" state="frozen"/>
      <selection pane="topRight" activeCell="B1" sqref="B1"/>
      <selection pane="bottomLeft" activeCell="A3" sqref="A3"/>
      <selection pane="bottomRight" activeCell="G109" sqref="G109"/>
    </sheetView>
  </sheetViews>
  <sheetFormatPr defaultColWidth="9.140625" defaultRowHeight="15" x14ac:dyDescent="0.25"/>
  <cols>
    <col min="1" max="1" width="3.85546875" style="1" bestFit="1" customWidth="1"/>
    <col min="2" max="2" width="50.85546875" style="1" customWidth="1"/>
    <col min="3" max="8" width="30.85546875" style="1" customWidth="1"/>
    <col min="9" max="9" width="38.42578125" style="1" customWidth="1"/>
    <col min="10" max="10" width="4.140625" style="1" customWidth="1"/>
    <col min="11" max="13" width="9" style="1" customWidth="1"/>
    <col min="14" max="16384" width="9.140625" style="1"/>
  </cols>
  <sheetData>
    <row r="1" spans="1:28" ht="30.75" customHeight="1" thickBot="1" x14ac:dyDescent="0.3">
      <c r="B1" s="165" t="s">
        <v>57</v>
      </c>
      <c r="C1" s="165"/>
      <c r="D1" s="165"/>
      <c r="E1" s="165"/>
      <c r="F1" s="165"/>
      <c r="G1" s="165"/>
      <c r="H1" s="165"/>
      <c r="I1" s="165"/>
    </row>
    <row r="2" spans="1:28" ht="33" customHeight="1" thickBot="1" x14ac:dyDescent="0.3">
      <c r="G2" s="162" t="s">
        <v>92</v>
      </c>
      <c r="H2" s="163"/>
      <c r="I2" s="164"/>
      <c r="K2" s="166" t="s">
        <v>58</v>
      </c>
      <c r="L2" s="166"/>
      <c r="M2" s="166"/>
      <c r="N2" s="166"/>
      <c r="O2" s="166"/>
      <c r="P2" s="166"/>
      <c r="Q2" s="166"/>
      <c r="R2" s="166"/>
      <c r="S2" s="166"/>
      <c r="T2" s="166"/>
      <c r="U2" s="166"/>
      <c r="V2" s="166"/>
      <c r="W2" s="166"/>
      <c r="X2" s="166"/>
      <c r="Y2" s="166"/>
      <c r="Z2" s="166"/>
      <c r="AA2" s="166"/>
      <c r="AB2" s="166"/>
    </row>
    <row r="3" spans="1:28" ht="48.75" customHeight="1" thickBot="1" x14ac:dyDescent="0.3">
      <c r="B3" s="51" t="s">
        <v>51</v>
      </c>
      <c r="C3" s="52" t="s">
        <v>52</v>
      </c>
      <c r="D3" s="52" t="s">
        <v>53</v>
      </c>
      <c r="E3" s="52" t="s">
        <v>54</v>
      </c>
      <c r="F3" s="53" t="s">
        <v>55</v>
      </c>
      <c r="G3" s="73" t="s">
        <v>56</v>
      </c>
      <c r="H3" s="74" t="s">
        <v>118</v>
      </c>
      <c r="I3" s="75" t="s">
        <v>60</v>
      </c>
      <c r="K3" s="166" t="s">
        <v>119</v>
      </c>
      <c r="L3" s="166"/>
      <c r="M3" s="166"/>
      <c r="N3" s="166"/>
      <c r="O3" s="166"/>
      <c r="P3" s="166"/>
      <c r="Q3" s="166"/>
      <c r="R3" s="166"/>
      <c r="S3" s="166"/>
      <c r="T3" s="166"/>
      <c r="U3" s="166"/>
      <c r="V3" s="166"/>
      <c r="W3" s="166"/>
      <c r="X3" s="166"/>
      <c r="Y3" s="166"/>
      <c r="Z3" s="166"/>
      <c r="AA3" s="166"/>
      <c r="AB3" s="166"/>
    </row>
    <row r="4" spans="1:28" ht="15.75" thickBot="1" x14ac:dyDescent="0.3">
      <c r="A4" s="42"/>
      <c r="B4" s="167" t="s">
        <v>44</v>
      </c>
      <c r="C4" s="160"/>
      <c r="D4" s="160"/>
      <c r="E4" s="160"/>
      <c r="F4" s="160"/>
      <c r="G4" s="160"/>
      <c r="H4" s="160"/>
      <c r="I4" s="161"/>
      <c r="K4" s="166"/>
      <c r="L4" s="166"/>
      <c r="M4" s="166"/>
      <c r="N4" s="166"/>
      <c r="O4" s="166"/>
      <c r="P4" s="166"/>
      <c r="Q4" s="166"/>
      <c r="R4" s="166"/>
      <c r="S4" s="166"/>
      <c r="T4" s="166"/>
      <c r="U4" s="166"/>
      <c r="V4" s="166"/>
      <c r="W4" s="166"/>
      <c r="X4" s="166"/>
      <c r="Y4" s="166"/>
      <c r="Z4" s="166"/>
      <c r="AA4" s="166"/>
      <c r="AB4" s="166"/>
    </row>
    <row r="5" spans="1:28" ht="45" x14ac:dyDescent="0.25">
      <c r="A5" s="44">
        <v>1</v>
      </c>
      <c r="B5" s="117" t="str">
        <f>'Response 2 - Need 1'!B11</f>
        <v>Community Resource Group Collaboration – quarterly meetings with community groups on responding to our community needs and improving partnerships</v>
      </c>
      <c r="C5" s="118"/>
      <c r="D5" s="119"/>
      <c r="E5" s="118"/>
      <c r="F5" s="120"/>
      <c r="G5" s="88"/>
      <c r="H5" s="88"/>
      <c r="I5" s="88"/>
    </row>
    <row r="6" spans="1:28" x14ac:dyDescent="0.25">
      <c r="A6" s="44">
        <v>2</v>
      </c>
      <c r="B6" s="117" t="str">
        <f>'Response 2 - Need 1'!B12</f>
        <v xml:space="preserve">QPR (Suicide Prevention Training) </v>
      </c>
      <c r="C6" s="122"/>
      <c r="D6" s="123"/>
      <c r="E6" s="122"/>
      <c r="F6" s="124"/>
      <c r="G6" s="92"/>
      <c r="H6" s="93"/>
      <c r="I6" s="93"/>
    </row>
    <row r="7" spans="1:28" x14ac:dyDescent="0.25">
      <c r="A7" s="44">
        <v>3</v>
      </c>
      <c r="B7" s="117" t="str">
        <f>'Response 2 - Need 1'!B13</f>
        <v xml:space="preserve">NARCAN training </v>
      </c>
      <c r="C7" s="122"/>
      <c r="D7" s="123"/>
      <c r="E7" s="122"/>
      <c r="F7" s="124"/>
      <c r="G7" s="92"/>
      <c r="H7" s="93"/>
      <c r="I7" s="93"/>
    </row>
    <row r="8" spans="1:28" x14ac:dyDescent="0.25">
      <c r="A8" s="44">
        <v>4</v>
      </c>
      <c r="B8" s="117" t="str">
        <f>'Response 2 - Need 1'!B14</f>
        <v>SMART substance use groups and prosocial activities</v>
      </c>
      <c r="C8" s="122"/>
      <c r="D8" s="123"/>
      <c r="E8" s="122"/>
      <c r="F8" s="124"/>
      <c r="G8" s="92"/>
      <c r="H8" s="93"/>
      <c r="I8" s="93"/>
    </row>
    <row r="9" spans="1:28" ht="30" x14ac:dyDescent="0.25">
      <c r="A9" s="44">
        <v>5</v>
      </c>
      <c r="B9" s="117" t="str">
        <f>'Response 2 - Need 1'!B15</f>
        <v>Increase awareness of community agencies that support families in crisis</v>
      </c>
      <c r="C9" s="122"/>
      <c r="D9" s="123"/>
      <c r="E9" s="122">
        <v>12449</v>
      </c>
      <c r="F9" s="124" t="s">
        <v>253</v>
      </c>
      <c r="G9" s="126" t="s">
        <v>242</v>
      </c>
      <c r="H9" s="93"/>
      <c r="I9" s="93"/>
    </row>
    <row r="10" spans="1:28" x14ac:dyDescent="0.25">
      <c r="A10" s="44">
        <v>6</v>
      </c>
      <c r="B10" s="117" t="str">
        <f>'Response 2 - Need 1'!B16</f>
        <v>Mental Health First Aid Training</v>
      </c>
      <c r="C10" s="122" t="s">
        <v>202</v>
      </c>
      <c r="D10" s="123"/>
      <c r="E10" s="122">
        <v>41420</v>
      </c>
      <c r="F10" s="124" t="s">
        <v>254</v>
      </c>
      <c r="G10" s="125" t="s">
        <v>242</v>
      </c>
      <c r="H10" s="93"/>
      <c r="I10" s="93"/>
    </row>
    <row r="11" spans="1:28" x14ac:dyDescent="0.25">
      <c r="A11" s="44">
        <v>7</v>
      </c>
      <c r="B11" s="117" t="str">
        <f>'Response 2 - Need 1'!B17</f>
        <v xml:space="preserve">Education opportunities to destigmatize mental illness </v>
      </c>
      <c r="C11" s="122"/>
      <c r="D11" s="123"/>
      <c r="E11" s="122"/>
      <c r="F11" s="124"/>
      <c r="G11" s="92"/>
      <c r="H11" s="93"/>
      <c r="I11" s="93"/>
    </row>
    <row r="12" spans="1:28" ht="45" x14ac:dyDescent="0.25">
      <c r="A12" s="44">
        <v>8</v>
      </c>
      <c r="B12" s="117" t="str">
        <f>'Response 2 - Need 1'!B18</f>
        <v xml:space="preserve">Community Webinars on Introduction to: Substance Use Disorder, Schizophrenia, Anxiety, Dementia, Depression, Bipolar Disorder </v>
      </c>
      <c r="C12" s="122"/>
      <c r="D12" s="123"/>
      <c r="E12" s="122"/>
      <c r="F12" s="124"/>
      <c r="G12" s="92"/>
      <c r="H12" s="93"/>
      <c r="I12" s="93"/>
    </row>
    <row r="13" spans="1:28" ht="30" x14ac:dyDescent="0.25">
      <c r="A13" s="44">
        <v>9</v>
      </c>
      <c r="B13" s="117" t="str">
        <f>'Response 2 - Need 1'!B19</f>
        <v>Community Support groups including substance use and survivors of suicide loss groups</v>
      </c>
      <c r="C13" s="122"/>
      <c r="D13" s="123"/>
      <c r="E13" s="122">
        <v>6124</v>
      </c>
      <c r="F13" s="124" t="s">
        <v>253</v>
      </c>
      <c r="G13" s="125" t="s">
        <v>242</v>
      </c>
      <c r="H13" s="93"/>
      <c r="I13" s="93"/>
    </row>
    <row r="14" spans="1:28" ht="90" x14ac:dyDescent="0.25">
      <c r="A14" s="44">
        <v>10</v>
      </c>
      <c r="B14" s="117" t="str">
        <f>'Response 2 - Need 1'!B20</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4" s="122">
        <v>222120</v>
      </c>
      <c r="D14" s="124" t="s">
        <v>239</v>
      </c>
      <c r="E14" s="122"/>
      <c r="F14" s="124"/>
      <c r="G14" s="125" t="s">
        <v>152</v>
      </c>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114</v>
      </c>
      <c r="C55" s="67">
        <f>SUM(C5:C54)</f>
        <v>222120</v>
      </c>
      <c r="D55" s="57"/>
      <c r="E55" s="67">
        <f>SUM(E5:E54)</f>
        <v>59993</v>
      </c>
      <c r="F55" s="58"/>
      <c r="G55" s="59"/>
      <c r="H55" s="59"/>
      <c r="I55" s="60"/>
    </row>
    <row r="56" spans="1:9" ht="15.75" thickBot="1" x14ac:dyDescent="0.3">
      <c r="B56" s="158" t="s">
        <v>47</v>
      </c>
      <c r="C56" s="159"/>
      <c r="D56" s="159"/>
      <c r="E56" s="159"/>
      <c r="F56" s="159"/>
      <c r="G56" s="160"/>
      <c r="H56" s="160"/>
      <c r="I56" s="161"/>
    </row>
    <row r="57" spans="1:9" x14ac:dyDescent="0.25">
      <c r="A57" s="44">
        <v>1</v>
      </c>
      <c r="B57" s="117" t="str">
        <f>'Response 2 - Need 2'!B11</f>
        <v xml:space="preserve">Establish a DEIB council  </v>
      </c>
      <c r="C57" s="118"/>
      <c r="D57" s="119"/>
      <c r="E57" s="118"/>
      <c r="F57" s="120"/>
      <c r="G57" s="98"/>
      <c r="H57" s="98"/>
      <c r="I57" s="98"/>
    </row>
    <row r="58" spans="1:9" x14ac:dyDescent="0.25">
      <c r="A58" s="44">
        <v>2</v>
      </c>
      <c r="B58" s="117" t="str">
        <f>'Response 2 - Need 2'!B12</f>
        <v>Participate in recruitment events</v>
      </c>
      <c r="C58" s="122"/>
      <c r="D58" s="123"/>
      <c r="E58" s="122"/>
      <c r="F58" s="124"/>
      <c r="G58" s="92"/>
      <c r="H58" s="93"/>
      <c r="I58" s="93"/>
    </row>
    <row r="59" spans="1:9" ht="90" x14ac:dyDescent="0.25">
      <c r="A59" s="44">
        <v>3</v>
      </c>
      <c r="B59" s="117" t="str">
        <f>'Response 2 - Need 2'!B13</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59" s="122">
        <v>222120</v>
      </c>
      <c r="D59" s="124" t="s">
        <v>238</v>
      </c>
      <c r="E59" s="122"/>
      <c r="F59" s="124"/>
      <c r="G59" s="125" t="s">
        <v>152</v>
      </c>
      <c r="H59" s="93"/>
      <c r="I59" s="93"/>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x14ac:dyDescent="0.25">
      <c r="A62" s="44">
        <v>6</v>
      </c>
      <c r="B62" s="26">
        <f>'Response 2 - Need 2'!B16</f>
        <v>0</v>
      </c>
      <c r="C62" s="89"/>
      <c r="D62" s="90"/>
      <c r="E62" s="89"/>
      <c r="F62" s="91"/>
      <c r="G62" s="92"/>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7"/>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9"/>
      <c r="H104" s="93"/>
      <c r="I104" s="93"/>
    </row>
    <row r="105" spans="1:9" x14ac:dyDescent="0.25">
      <c r="A105" s="44">
        <v>49</v>
      </c>
      <c r="B105" s="47">
        <f>'Response 2 - Need 2'!B59</f>
        <v>0</v>
      </c>
      <c r="C105" s="94"/>
      <c r="D105" s="81"/>
      <c r="E105" s="94"/>
      <c r="F105" s="96"/>
      <c r="G105" s="99"/>
      <c r="H105" s="93"/>
      <c r="I105" s="93"/>
    </row>
    <row r="106" spans="1:9" x14ac:dyDescent="0.25">
      <c r="A106" s="44">
        <v>50</v>
      </c>
      <c r="B106" s="47">
        <f>'Response 2 - Need 2'!B60</f>
        <v>0</v>
      </c>
      <c r="C106" s="94"/>
      <c r="D106" s="81"/>
      <c r="E106" s="94"/>
      <c r="F106" s="96"/>
      <c r="G106" s="93"/>
      <c r="H106" s="100"/>
      <c r="I106" s="93"/>
    </row>
    <row r="107" spans="1:9" ht="15.75" thickBot="1" x14ac:dyDescent="0.3">
      <c r="A107" s="44"/>
      <c r="B107" s="56" t="s">
        <v>115</v>
      </c>
      <c r="C107" s="67">
        <f>SUM(C57:C106)</f>
        <v>222120</v>
      </c>
      <c r="D107" s="57"/>
      <c r="E107" s="67">
        <f>SUM(E57:E106)</f>
        <v>0</v>
      </c>
      <c r="F107" s="58"/>
      <c r="G107" s="59"/>
      <c r="H107" s="60"/>
      <c r="I107" s="61"/>
    </row>
    <row r="108" spans="1:9" ht="15.75" thickBot="1" x14ac:dyDescent="0.3">
      <c r="B108" s="158" t="s">
        <v>48</v>
      </c>
      <c r="C108" s="159"/>
      <c r="D108" s="159"/>
      <c r="E108" s="159"/>
      <c r="F108" s="159"/>
      <c r="G108" s="160"/>
      <c r="H108" s="160"/>
      <c r="I108" s="161"/>
    </row>
    <row r="109" spans="1:9" ht="30" x14ac:dyDescent="0.25">
      <c r="A109" s="44">
        <v>1</v>
      </c>
      <c r="B109" s="117" t="str">
        <f>'Response 2 - Need 3'!B11</f>
        <v xml:space="preserve">Food 4 Health Clinic- Expand to other service lines (Cancer Institute, IOL, etc.) current 13 clinics  </v>
      </c>
      <c r="C109" s="118">
        <v>291812</v>
      </c>
      <c r="D109" s="119" t="s">
        <v>258</v>
      </c>
      <c r="E109" s="118"/>
      <c r="F109" s="120"/>
      <c r="G109" s="121" t="s">
        <v>242</v>
      </c>
      <c r="H109" s="88"/>
      <c r="I109" s="88"/>
    </row>
    <row r="110" spans="1:9" x14ac:dyDescent="0.25">
      <c r="A110" s="44">
        <v>2</v>
      </c>
      <c r="B110" s="117" t="str">
        <f>'Response 2 - Need 3'!B12</f>
        <v>Provide nutritional educational sessions</v>
      </c>
      <c r="C110" s="122"/>
      <c r="D110" s="123"/>
      <c r="E110" s="122"/>
      <c r="F110" s="124"/>
      <c r="G110" s="125"/>
      <c r="H110" s="93"/>
      <c r="I110" s="93"/>
    </row>
    <row r="111" spans="1:9" x14ac:dyDescent="0.25">
      <c r="A111" s="44">
        <v>3</v>
      </c>
      <c r="B111" s="117" t="str">
        <f>'Response 2 - Need 3'!B13</f>
        <v>Include staff members in need</v>
      </c>
      <c r="C111" s="122"/>
      <c r="D111" s="123"/>
      <c r="E111" s="122"/>
      <c r="F111" s="124"/>
      <c r="G111" s="125"/>
      <c r="H111" s="93"/>
      <c r="I111" s="93"/>
    </row>
    <row r="112" spans="1:9" ht="30" x14ac:dyDescent="0.25">
      <c r="A112" s="44">
        <v>4</v>
      </c>
      <c r="B112" s="117" t="str">
        <f>'Response 2 - Need 3'!B14</f>
        <v xml:space="preserve">Activity to raise awareness in the community on the dangers of smoking/vaping. </v>
      </c>
      <c r="C112" s="122"/>
      <c r="D112" s="123"/>
      <c r="E112" s="122">
        <v>322</v>
      </c>
      <c r="F112" s="124" t="s">
        <v>253</v>
      </c>
      <c r="G112" s="125" t="s">
        <v>242</v>
      </c>
      <c r="H112" s="93"/>
      <c r="I112" s="93"/>
    </row>
    <row r="113" spans="1:9" ht="45" x14ac:dyDescent="0.25">
      <c r="A113" s="44">
        <v>5</v>
      </c>
      <c r="B113" s="117" t="str">
        <f>'Response 2 - Need 3'!B15</f>
        <v xml:space="preserve">Highlight the benefits of quitting and providing resources to quit i.e. STOP Smoking &amp; Vaping Cessation Program </v>
      </c>
      <c r="C113" s="122"/>
      <c r="D113" s="123"/>
      <c r="E113" s="122"/>
      <c r="F113" s="124"/>
      <c r="G113" s="125"/>
      <c r="H113" s="93"/>
      <c r="I113" s="93"/>
    </row>
    <row r="114" spans="1:9" ht="30" x14ac:dyDescent="0.25">
      <c r="A114" s="44">
        <v>6</v>
      </c>
      <c r="B114" s="117" t="str">
        <f>'Response 2 - Need 3'!B16</f>
        <v xml:space="preserve">Expand screening opportunities within HHC service areas FY23 </v>
      </c>
      <c r="C114" s="122"/>
      <c r="D114" s="123"/>
      <c r="E114" s="122"/>
      <c r="F114" s="124"/>
      <c r="G114" s="125"/>
      <c r="H114" s="93"/>
      <c r="I114" s="93"/>
    </row>
    <row r="115" spans="1:9" ht="45" x14ac:dyDescent="0.25">
      <c r="A115" s="44">
        <v>7</v>
      </c>
      <c r="B115" s="117" t="str">
        <f>'Response 2 - Need 3'!B17</f>
        <v>Training new outreach coordinator, creating criteria for Cancer Community Outreach screening events, cross training with mobile mammography</v>
      </c>
      <c r="C115" s="122"/>
      <c r="D115" s="123"/>
      <c r="E115" s="122"/>
      <c r="F115" s="124"/>
      <c r="G115" s="125"/>
      <c r="H115" s="93"/>
      <c r="I115" s="93"/>
    </row>
    <row r="116" spans="1:9" x14ac:dyDescent="0.25">
      <c r="A116" s="44">
        <v>8</v>
      </c>
      <c r="B116" s="117" t="str">
        <f>'Response 2 - Need 3'!B18</f>
        <v xml:space="preserve">Provide additional cancer outreach at mobile sites </v>
      </c>
      <c r="C116" s="122"/>
      <c r="D116" s="123"/>
      <c r="E116" s="122"/>
      <c r="F116" s="124"/>
      <c r="G116" s="125"/>
      <c r="H116" s="93"/>
      <c r="I116" s="93"/>
    </row>
    <row r="117" spans="1:9" ht="30" x14ac:dyDescent="0.25">
      <c r="A117" s="44">
        <v>9</v>
      </c>
      <c r="B117" s="117" t="str">
        <f>'Response 2 - Need 3'!B19</f>
        <v>Expand locations where the mobile mammography van goes</v>
      </c>
      <c r="C117" s="122"/>
      <c r="D117" s="123"/>
      <c r="E117" s="122"/>
      <c r="F117" s="124"/>
      <c r="G117" s="125"/>
      <c r="H117" s="93"/>
      <c r="I117" s="93"/>
    </row>
    <row r="118" spans="1:9" ht="30" x14ac:dyDescent="0.25">
      <c r="A118" s="44">
        <v>10</v>
      </c>
      <c r="B118" s="117" t="str">
        <f>'Response 2 - Need 3'!B20</f>
        <v>Provide additional in-person cancer outreach at least one mobile site per week</v>
      </c>
      <c r="C118" s="122"/>
      <c r="D118" s="123"/>
      <c r="E118" s="122"/>
      <c r="F118" s="124"/>
      <c r="G118" s="125"/>
      <c r="H118" s="93"/>
      <c r="I118" s="93"/>
    </row>
    <row r="119" spans="1:9" ht="30" x14ac:dyDescent="0.25">
      <c r="A119" s="44">
        <v>11</v>
      </c>
      <c r="B119" s="117" t="str">
        <f>'Response 2 - Need 3'!B21</f>
        <v xml:space="preserve">Provide additional health education information at all mobile sites by January, 2023 </v>
      </c>
      <c r="C119" s="122"/>
      <c r="D119" s="123"/>
      <c r="E119" s="122"/>
      <c r="F119" s="124"/>
      <c r="G119" s="125"/>
      <c r="H119" s="93"/>
      <c r="I119" s="93"/>
    </row>
    <row r="120" spans="1:9" ht="45" x14ac:dyDescent="0.25">
      <c r="A120" s="44">
        <v>12</v>
      </c>
      <c r="B120" s="117" t="str">
        <f>'Response 2 - Need 3'!B22</f>
        <v xml:space="preserve">Training new mobile outreach coordinator, Scheduling for FY 2023, cross training with Cancer Community Outreach coordinator </v>
      </c>
      <c r="C120" s="122"/>
      <c r="D120" s="123"/>
      <c r="E120" s="122"/>
      <c r="F120" s="124"/>
      <c r="G120" s="125"/>
      <c r="H120" s="93"/>
      <c r="I120" s="93"/>
    </row>
    <row r="121" spans="1:9" ht="30" x14ac:dyDescent="0.25">
      <c r="A121" s="44">
        <v>13</v>
      </c>
      <c r="B121" s="117" t="str">
        <f>'Response 2 - Need 3'!B23</f>
        <v xml:space="preserve">Upfront go-live to free up MA time and allowing more time for outreaching </v>
      </c>
      <c r="C121" s="122"/>
      <c r="D121" s="123"/>
      <c r="E121" s="122"/>
      <c r="F121" s="124"/>
      <c r="G121" s="125"/>
      <c r="H121" s="93"/>
      <c r="I121" s="93"/>
    </row>
    <row r="122" spans="1:9" ht="45" x14ac:dyDescent="0.25">
      <c r="A122" s="44">
        <v>14</v>
      </c>
      <c r="B122" s="117" t="str">
        <f>'Response 2 - Need 3'!B24</f>
        <v xml:space="preserve">Scheduling at Neighborhood Health clinic South Church the 2nd and 4th Tuesdays of the month starting January 2023 (d/t problems with AIC device) </v>
      </c>
      <c r="C122" s="122"/>
      <c r="D122" s="123"/>
      <c r="E122" s="122"/>
      <c r="F122" s="124"/>
      <c r="G122" s="125"/>
      <c r="H122" s="93"/>
      <c r="I122" s="93"/>
    </row>
    <row r="123" spans="1:9" ht="45" x14ac:dyDescent="0.25">
      <c r="A123" s="44">
        <v>15</v>
      </c>
      <c r="B123" s="117" t="str">
        <f>'Response 2 - Need 3'!B25</f>
        <v xml:space="preserve">Volunteer clinical pharmacy faculty from UConn and St. Joseph’s University to assist with care of HTN and DM patients </v>
      </c>
      <c r="C123" s="122"/>
      <c r="D123" s="123"/>
      <c r="E123" s="122"/>
      <c r="F123" s="124"/>
      <c r="G123" s="125"/>
      <c r="H123" s="93"/>
      <c r="I123" s="93"/>
    </row>
    <row r="124" spans="1:9" ht="30" x14ac:dyDescent="0.25">
      <c r="A124" s="44">
        <v>16</v>
      </c>
      <c r="B124" s="117" t="str">
        <f>'Response 2 - Need 3'!B26</f>
        <v xml:space="preserve">Increase scheduled nurse visits to compliment provider HTN and DM management </v>
      </c>
      <c r="C124" s="122"/>
      <c r="D124" s="123"/>
      <c r="E124" s="122"/>
      <c r="F124" s="124"/>
      <c r="G124" s="125"/>
      <c r="H124" s="93"/>
      <c r="I124" s="93"/>
    </row>
    <row r="125" spans="1:9" ht="30" x14ac:dyDescent="0.25">
      <c r="A125" s="44">
        <v>17</v>
      </c>
      <c r="B125" s="117" t="str">
        <f>'Response 2 - Need 3'!B27</f>
        <v>Ambulatory block resident to continue outreach for all FY23</v>
      </c>
      <c r="C125" s="122"/>
      <c r="D125" s="123"/>
      <c r="E125" s="122"/>
      <c r="F125" s="124"/>
      <c r="G125" s="125"/>
      <c r="H125" s="93"/>
      <c r="I125" s="93"/>
    </row>
    <row r="126" spans="1:9" ht="30" x14ac:dyDescent="0.25">
      <c r="A126" s="44">
        <v>18</v>
      </c>
      <c r="B126" s="117" t="str">
        <f>'Response 2 - Need 3'!B28</f>
        <v xml:space="preserve">Outreach to all HH HODs to implement standard work of taking second BP if initial BP &gt;140/90 </v>
      </c>
      <c r="C126" s="122"/>
      <c r="D126" s="123"/>
      <c r="E126" s="122"/>
      <c r="F126" s="124"/>
      <c r="G126" s="125"/>
      <c r="H126" s="93"/>
      <c r="I126" s="93"/>
    </row>
    <row r="127" spans="1:9" x14ac:dyDescent="0.25">
      <c r="A127" s="44">
        <v>19</v>
      </c>
      <c r="B127" s="117" t="str">
        <f>'Response 2 - Need 3'!B29</f>
        <v>Automated home BP dispensing</v>
      </c>
      <c r="C127" s="122"/>
      <c r="D127" s="123"/>
      <c r="E127" s="122"/>
      <c r="F127" s="124"/>
      <c r="G127" s="125"/>
      <c r="H127" s="93"/>
      <c r="I127" s="93"/>
    </row>
    <row r="128" spans="1:9" x14ac:dyDescent="0.25">
      <c r="A128" s="44">
        <v>20</v>
      </c>
      <c r="B128" s="117" t="str">
        <f>'Response 2 - Need 3'!B30</f>
        <v xml:space="preserve">Partner with home care agencies </v>
      </c>
      <c r="C128" s="122"/>
      <c r="D128" s="123"/>
      <c r="E128" s="122"/>
      <c r="F128" s="124"/>
      <c r="G128" s="125"/>
      <c r="H128" s="93"/>
      <c r="I128" s="93"/>
    </row>
    <row r="129" spans="1:9" x14ac:dyDescent="0.25">
      <c r="A129" s="44">
        <v>21</v>
      </c>
      <c r="B129" s="117" t="str">
        <f>'Response 2 - Need 3'!B31</f>
        <v xml:space="preserve">Partner with Diabetes Life Center (DLC) </v>
      </c>
      <c r="C129" s="122"/>
      <c r="D129" s="123"/>
      <c r="E129" s="122"/>
      <c r="F129" s="124"/>
      <c r="G129" s="125"/>
      <c r="H129" s="93"/>
      <c r="I129" s="93"/>
    </row>
    <row r="130" spans="1:9" ht="90" x14ac:dyDescent="0.25">
      <c r="A130" s="44">
        <v>22</v>
      </c>
      <c r="B130" s="117" t="str">
        <f>'Response 2 - Need 3'!B32</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30" s="122">
        <v>222120</v>
      </c>
      <c r="D130" s="124" t="s">
        <v>239</v>
      </c>
      <c r="E130" s="122"/>
      <c r="F130" s="124"/>
      <c r="G130" s="125" t="s">
        <v>152</v>
      </c>
      <c r="H130" s="93"/>
      <c r="I130" s="93"/>
    </row>
    <row r="131" spans="1:9" ht="30" x14ac:dyDescent="0.25">
      <c r="A131" s="44">
        <v>23</v>
      </c>
      <c r="B131" s="117" t="str">
        <f>'Response 2 - Need 3'!B33</f>
        <v>Develop and implement Food is Medicine program in the community</v>
      </c>
      <c r="C131" s="122"/>
      <c r="D131" s="123"/>
      <c r="E131" s="122"/>
      <c r="F131" s="124"/>
      <c r="G131" s="125"/>
      <c r="H131" s="93"/>
      <c r="I131" s="93"/>
    </row>
    <row r="132" spans="1:9" ht="135" x14ac:dyDescent="0.25">
      <c r="A132" s="44">
        <v>24</v>
      </c>
      <c r="B132" s="117" t="str">
        <f>'Response 2 - Need 3'!B34</f>
        <v xml:space="preserve">Expand and strengthen relationships with community-based organizations - building a deeper and more substantive relationship through repeat engagements (increased utilization for services and education) include organizations throughout Greater Hartford: North Family Life Center, Hispanic Health Council, Open Heart, West Indian Social Club, Northern CT Black Nurses Association and the National Association of Hispanic Nurses.  </v>
      </c>
      <c r="C132" s="122">
        <v>260938</v>
      </c>
      <c r="D132" s="123" t="s">
        <v>251</v>
      </c>
      <c r="E132" s="122"/>
      <c r="F132" s="124"/>
      <c r="G132" s="125"/>
      <c r="H132" s="93" t="s">
        <v>252</v>
      </c>
      <c r="I132" s="93"/>
    </row>
    <row r="133" spans="1:9" ht="30" x14ac:dyDescent="0.25">
      <c r="A133" s="44">
        <v>25</v>
      </c>
      <c r="B133" s="117" t="str">
        <f>'Response 2 - Need 3'!B35</f>
        <v>Develop and implement hospital violence intervention program</v>
      </c>
      <c r="C133" s="122"/>
      <c r="D133" s="123"/>
      <c r="E133" s="122"/>
      <c r="F133" s="124"/>
      <c r="G133" s="125"/>
      <c r="H133" s="93"/>
      <c r="I133" s="93"/>
    </row>
    <row r="134" spans="1:9" x14ac:dyDescent="0.25">
      <c r="A134" s="44">
        <v>26</v>
      </c>
      <c r="B134" s="117" t="str">
        <f>'Response 2 - Need 3'!B36</f>
        <v>Implement education and sensitivity training for staff</v>
      </c>
      <c r="C134" s="122"/>
      <c r="D134" s="123"/>
      <c r="E134" s="122"/>
      <c r="F134" s="124"/>
      <c r="G134" s="125"/>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1"/>
      <c r="H158" s="100"/>
      <c r="I158" s="100"/>
    </row>
    <row r="159" spans="1:9" ht="15.75" thickBot="1" x14ac:dyDescent="0.3">
      <c r="B159" s="69" t="s">
        <v>116</v>
      </c>
      <c r="C159" s="68">
        <f>SUM(C109:C158)</f>
        <v>774870</v>
      </c>
      <c r="D159" s="62"/>
      <c r="E159" s="68">
        <f>SUM(E109:E158)</f>
        <v>322</v>
      </c>
      <c r="F159" s="63"/>
      <c r="G159" s="64"/>
      <c r="H159" s="65"/>
      <c r="I159" s="66"/>
    </row>
    <row r="160" spans="1:9" ht="15.75" thickBot="1" x14ac:dyDescent="0.3">
      <c r="B160" s="158" t="s">
        <v>123</v>
      </c>
      <c r="C160" s="159"/>
      <c r="D160" s="159"/>
      <c r="E160" s="159"/>
      <c r="F160" s="159"/>
      <c r="G160" s="160"/>
      <c r="H160" s="160"/>
      <c r="I160" s="161"/>
    </row>
    <row r="161" spans="1:9" x14ac:dyDescent="0.25">
      <c r="A161" s="44">
        <v>1</v>
      </c>
      <c r="B161" s="26">
        <f>'Response 2 - Need 4'!B11</f>
        <v>0</v>
      </c>
      <c r="C161" s="85"/>
      <c r="D161" s="86"/>
      <c r="E161" s="85"/>
      <c r="F161" s="87"/>
      <c r="G161" s="88"/>
      <c r="H161" s="88"/>
      <c r="I161" s="88"/>
    </row>
    <row r="162" spans="1:9" x14ac:dyDescent="0.25">
      <c r="A162" s="44">
        <v>2</v>
      </c>
      <c r="B162" s="26">
        <f>'Response 2 - Need 4'!B12</f>
        <v>0</v>
      </c>
      <c r="C162" s="89"/>
      <c r="D162" s="90"/>
      <c r="E162" s="89"/>
      <c r="F162" s="91"/>
      <c r="G162" s="92"/>
      <c r="H162" s="93"/>
      <c r="I162" s="93"/>
    </row>
    <row r="163" spans="1:9" x14ac:dyDescent="0.25">
      <c r="A163" s="44">
        <v>3</v>
      </c>
      <c r="B163" s="26">
        <f>'Response 2 - Need 4'!B13</f>
        <v>0</v>
      </c>
      <c r="C163" s="89"/>
      <c r="D163" s="90"/>
      <c r="E163" s="89"/>
      <c r="F163" s="91"/>
      <c r="G163" s="92"/>
      <c r="H163" s="93"/>
      <c r="I163" s="93"/>
    </row>
    <row r="164" spans="1:9" x14ac:dyDescent="0.25">
      <c r="A164" s="44">
        <v>4</v>
      </c>
      <c r="B164" s="26">
        <f>'Response 2 - Need 4'!B14</f>
        <v>0</v>
      </c>
      <c r="C164" s="89"/>
      <c r="D164" s="90"/>
      <c r="E164" s="89"/>
      <c r="F164" s="91"/>
      <c r="G164" s="92"/>
      <c r="H164" s="93"/>
      <c r="I164" s="93"/>
    </row>
    <row r="165" spans="1:9" x14ac:dyDescent="0.25">
      <c r="A165" s="44">
        <v>5</v>
      </c>
      <c r="B165" s="26">
        <f>'Response 2 - Need 4'!B15</f>
        <v>0</v>
      </c>
      <c r="C165" s="89"/>
      <c r="D165" s="90"/>
      <c r="E165" s="89"/>
      <c r="F165" s="91"/>
      <c r="G165" s="92"/>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2"/>
      <c r="H206" s="93"/>
      <c r="I206" s="93"/>
    </row>
    <row r="207" spans="1:9" x14ac:dyDescent="0.25">
      <c r="A207" s="44">
        <v>47</v>
      </c>
      <c r="B207" s="26">
        <f>'Response 2 - Need 4'!B57</f>
        <v>0</v>
      </c>
      <c r="C207" s="89"/>
      <c r="D207" s="90"/>
      <c r="E207" s="89"/>
      <c r="F207" s="91"/>
      <c r="G207" s="92"/>
      <c r="H207" s="93"/>
      <c r="I207" s="93"/>
    </row>
    <row r="208" spans="1:9" x14ac:dyDescent="0.25">
      <c r="A208" s="44">
        <v>48</v>
      </c>
      <c r="B208" s="26">
        <f>'Response 2 - Need 4'!B58</f>
        <v>0</v>
      </c>
      <c r="C208" s="89"/>
      <c r="D208" s="90"/>
      <c r="E208" s="89"/>
      <c r="F208" s="91"/>
      <c r="G208" s="92"/>
      <c r="H208" s="93"/>
      <c r="I208" s="93"/>
    </row>
    <row r="209" spans="1:9" x14ac:dyDescent="0.25">
      <c r="A209" s="44">
        <v>49</v>
      </c>
      <c r="B209" s="26">
        <f>'Response 2 - Need 4'!B59</f>
        <v>0</v>
      </c>
      <c r="C209" s="89"/>
      <c r="D209" s="90"/>
      <c r="E209" s="89"/>
      <c r="F209" s="91"/>
      <c r="G209" s="92"/>
      <c r="H209" s="93"/>
      <c r="I209" s="93"/>
    </row>
    <row r="210" spans="1:9" x14ac:dyDescent="0.25">
      <c r="A210" s="44">
        <v>50</v>
      </c>
      <c r="B210" s="26">
        <f>'Response 2 - Need 4'!B60</f>
        <v>0</v>
      </c>
      <c r="C210" s="89"/>
      <c r="D210" s="90"/>
      <c r="E210" s="89"/>
      <c r="F210" s="91"/>
      <c r="G210" s="101"/>
      <c r="H210" s="100"/>
      <c r="I210" s="100"/>
    </row>
    <row r="211" spans="1:9" ht="15.75" thickBot="1" x14ac:dyDescent="0.3">
      <c r="B211" s="69" t="s">
        <v>126</v>
      </c>
      <c r="C211" s="68">
        <f>SUM(C161:C210)</f>
        <v>0</v>
      </c>
      <c r="D211" s="62"/>
      <c r="E211" s="68">
        <f>SUM(E161:E210)</f>
        <v>0</v>
      </c>
      <c r="F211" s="63"/>
      <c r="G211" s="64"/>
      <c r="H211" s="65"/>
      <c r="I211" s="66"/>
    </row>
    <row r="212" spans="1:9" ht="15.75" thickBot="1" x14ac:dyDescent="0.3">
      <c r="B212" s="158" t="s">
        <v>124</v>
      </c>
      <c r="C212" s="159"/>
      <c r="D212" s="159"/>
      <c r="E212" s="159"/>
      <c r="F212" s="159"/>
      <c r="G212" s="160"/>
      <c r="H212" s="160"/>
      <c r="I212" s="161"/>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2"/>
      <c r="H258" s="93"/>
      <c r="I258" s="93"/>
    </row>
    <row r="259" spans="1:9" x14ac:dyDescent="0.25">
      <c r="A259" s="44">
        <v>47</v>
      </c>
      <c r="B259" s="26">
        <f>'Response 2 - Need 5'!B57</f>
        <v>0</v>
      </c>
      <c r="C259" s="89"/>
      <c r="D259" s="90"/>
      <c r="E259" s="89"/>
      <c r="F259" s="91"/>
      <c r="G259" s="92"/>
      <c r="H259" s="93"/>
      <c r="I259" s="93"/>
    </row>
    <row r="260" spans="1:9" x14ac:dyDescent="0.25">
      <c r="A260" s="44">
        <v>48</v>
      </c>
      <c r="B260" s="26">
        <f>'Response 2 - Need 5'!B58</f>
        <v>0</v>
      </c>
      <c r="C260" s="89"/>
      <c r="D260" s="90"/>
      <c r="E260" s="89"/>
      <c r="F260" s="91"/>
      <c r="G260" s="92"/>
      <c r="H260" s="93"/>
      <c r="I260" s="93"/>
    </row>
    <row r="261" spans="1:9" x14ac:dyDescent="0.25">
      <c r="A261" s="44">
        <v>49</v>
      </c>
      <c r="B261" s="26">
        <f>'Response 2 - Need 5'!B59</f>
        <v>0</v>
      </c>
      <c r="C261" s="89"/>
      <c r="D261" s="90"/>
      <c r="E261" s="89"/>
      <c r="F261" s="91"/>
      <c r="G261" s="92"/>
      <c r="H261" s="93"/>
      <c r="I261" s="93"/>
    </row>
    <row r="262" spans="1:9" x14ac:dyDescent="0.25">
      <c r="A262" s="44">
        <v>50</v>
      </c>
      <c r="B262" s="26">
        <f>'Response 2 - Need 5'!B60</f>
        <v>0</v>
      </c>
      <c r="C262" s="89"/>
      <c r="D262" s="90"/>
      <c r="E262" s="89"/>
      <c r="F262" s="91"/>
      <c r="G262" s="101"/>
      <c r="H262" s="100"/>
      <c r="I262" s="100"/>
    </row>
    <row r="263" spans="1:9" ht="15.75" thickBot="1" x14ac:dyDescent="0.3">
      <c r="B263" s="69" t="s">
        <v>125</v>
      </c>
      <c r="C263" s="68">
        <f>SUM(C213:C262)</f>
        <v>0</v>
      </c>
      <c r="D263" s="62"/>
      <c r="E263" s="68">
        <f>SUM(E213:E262)</f>
        <v>0</v>
      </c>
      <c r="F263" s="63"/>
      <c r="G263" s="64"/>
      <c r="H263" s="65"/>
      <c r="I263" s="66"/>
    </row>
    <row r="264" spans="1:9" x14ac:dyDescent="0.25">
      <c r="B264" s="35" t="s">
        <v>117</v>
      </c>
      <c r="C264" s="72">
        <f>C159+C107+C55+C211+C263</f>
        <v>1219110</v>
      </c>
      <c r="D264" s="33"/>
      <c r="E264" s="72">
        <f>E159+E107+E55+E211+E263</f>
        <v>60315</v>
      </c>
      <c r="F264" s="70"/>
      <c r="G264" s="71"/>
      <c r="H264" s="71"/>
      <c r="I264" s="71"/>
    </row>
  </sheetData>
  <sheetProtection algorithmName="SHA-512" hashValue="8Ld4rX7Q9u4iY4dWou1luMqGaMB5jVdSRbbKWF2ltKdBlPvNr2c66+O0I1ciu5IwNzVBKKe1v8PDzel45h0KfA==" saltValue="o5hbSaqr9i5jwmT09mist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abSelected="1" workbookViewId="0">
      <selection sqref="A1:J1"/>
    </sheetView>
  </sheetViews>
  <sheetFormatPr defaultColWidth="9.140625" defaultRowHeight="15" x14ac:dyDescent="0.25"/>
  <cols>
    <col min="1" max="16384" width="9.140625" style="1"/>
  </cols>
  <sheetData>
    <row r="1" spans="1:10" ht="19.5" thickBot="1" x14ac:dyDescent="0.3">
      <c r="A1" s="144" t="s">
        <v>72</v>
      </c>
      <c r="B1" s="144"/>
      <c r="C1" s="144"/>
      <c r="D1" s="144"/>
      <c r="E1" s="144"/>
      <c r="F1" s="144"/>
      <c r="G1" s="144"/>
      <c r="H1" s="144"/>
      <c r="I1" s="144"/>
      <c r="J1" s="144"/>
    </row>
    <row r="2" spans="1:10" ht="108.75" customHeight="1" x14ac:dyDescent="0.25">
      <c r="A2" s="169" t="s">
        <v>73</v>
      </c>
      <c r="B2" s="169"/>
      <c r="C2" s="169"/>
      <c r="D2" s="169"/>
      <c r="E2" s="169"/>
      <c r="F2" s="169"/>
      <c r="G2" s="169"/>
      <c r="H2" s="169"/>
      <c r="I2" s="169"/>
      <c r="J2" s="169"/>
    </row>
    <row r="4" spans="1:10" ht="74.25" customHeight="1" x14ac:dyDescent="0.25">
      <c r="A4" s="152" t="s">
        <v>74</v>
      </c>
      <c r="B4" s="152"/>
      <c r="C4" s="152"/>
      <c r="D4" s="152"/>
      <c r="E4" s="152"/>
      <c r="F4" s="152"/>
      <c r="G4" s="152"/>
      <c r="H4" s="152"/>
      <c r="I4" s="152"/>
      <c r="J4" s="152"/>
    </row>
    <row r="5" spans="1:10" x14ac:dyDescent="0.25">
      <c r="A5" s="39"/>
      <c r="B5" s="39"/>
      <c r="C5" s="39"/>
      <c r="D5" s="39"/>
      <c r="E5" s="39"/>
      <c r="F5" s="39"/>
      <c r="G5" s="39"/>
      <c r="H5" s="39"/>
      <c r="I5" s="39"/>
      <c r="J5" s="39"/>
    </row>
    <row r="6" spans="1:10" ht="43.5" customHeight="1" x14ac:dyDescent="0.25">
      <c r="A6" s="152" t="s">
        <v>75</v>
      </c>
      <c r="B6" s="152"/>
      <c r="C6" s="152"/>
      <c r="D6" s="152"/>
      <c r="E6" s="152"/>
      <c r="F6" s="152"/>
      <c r="G6" s="152"/>
      <c r="H6" s="152"/>
      <c r="I6" s="152"/>
      <c r="J6" s="152"/>
    </row>
    <row r="7" spans="1:10" x14ac:dyDescent="0.25">
      <c r="A7" s="39"/>
      <c r="B7" s="39"/>
      <c r="C7" s="39"/>
      <c r="D7" s="39"/>
      <c r="E7" s="39"/>
      <c r="F7" s="39"/>
      <c r="G7" s="39"/>
      <c r="H7" s="39"/>
      <c r="I7" s="39"/>
      <c r="J7" s="39"/>
    </row>
    <row r="8" spans="1:10" x14ac:dyDescent="0.25">
      <c r="A8" s="152" t="s">
        <v>76</v>
      </c>
      <c r="B8" s="152"/>
      <c r="C8" s="152"/>
      <c r="D8" s="152"/>
      <c r="E8" s="152"/>
      <c r="F8" s="152"/>
      <c r="G8" s="152"/>
      <c r="H8" s="152"/>
      <c r="I8" s="152"/>
      <c r="J8" s="152"/>
    </row>
    <row r="9" spans="1:10" x14ac:dyDescent="0.25">
      <c r="A9" s="39"/>
      <c r="B9" s="39"/>
      <c r="C9" s="39"/>
      <c r="D9" s="39"/>
      <c r="E9" s="39"/>
      <c r="F9" s="39"/>
      <c r="G9" s="39"/>
      <c r="H9" s="39"/>
      <c r="I9" s="39"/>
      <c r="J9" s="39"/>
    </row>
    <row r="10" spans="1:10" ht="90.75" customHeight="1" x14ac:dyDescent="0.25">
      <c r="A10" s="152" t="s">
        <v>77</v>
      </c>
      <c r="B10" s="152"/>
      <c r="C10" s="152"/>
      <c r="D10" s="152"/>
      <c r="E10" s="152"/>
      <c r="F10" s="152"/>
      <c r="G10" s="152"/>
      <c r="H10" s="152"/>
      <c r="I10" s="152"/>
      <c r="J10" s="152"/>
    </row>
    <row r="11" spans="1:10" x14ac:dyDescent="0.25">
      <c r="A11" s="39"/>
      <c r="B11" s="39"/>
      <c r="C11" s="39"/>
      <c r="D11" s="39"/>
      <c r="E11" s="39"/>
      <c r="F11" s="39"/>
      <c r="G11" s="39"/>
      <c r="H11" s="39"/>
      <c r="I11" s="39"/>
      <c r="J11" s="39"/>
    </row>
    <row r="12" spans="1:10" ht="63.75" customHeight="1" x14ac:dyDescent="0.25">
      <c r="A12" s="152" t="s">
        <v>78</v>
      </c>
      <c r="B12" s="152"/>
      <c r="C12" s="152"/>
      <c r="D12" s="152"/>
      <c r="E12" s="152"/>
      <c r="F12" s="152"/>
      <c r="G12" s="152"/>
      <c r="H12" s="152"/>
      <c r="I12" s="152"/>
      <c r="J12" s="152"/>
    </row>
    <row r="13" spans="1:10" x14ac:dyDescent="0.25">
      <c r="A13" s="39"/>
      <c r="B13" s="39"/>
      <c r="C13" s="39"/>
      <c r="D13" s="39"/>
      <c r="E13" s="39"/>
      <c r="F13" s="39"/>
      <c r="G13" s="39"/>
      <c r="H13" s="39"/>
      <c r="I13" s="39"/>
      <c r="J13" s="39"/>
    </row>
    <row r="14" spans="1:10" ht="46.5" customHeight="1" x14ac:dyDescent="0.25">
      <c r="A14" s="152" t="s">
        <v>79</v>
      </c>
      <c r="B14" s="152"/>
      <c r="C14" s="152"/>
      <c r="D14" s="152"/>
      <c r="E14" s="152"/>
      <c r="F14" s="152"/>
      <c r="G14" s="152"/>
      <c r="H14" s="152"/>
      <c r="I14" s="152"/>
      <c r="J14" s="152"/>
    </row>
    <row r="15" spans="1:10" x14ac:dyDescent="0.25">
      <c r="A15" s="39"/>
      <c r="B15" s="39"/>
      <c r="C15" s="39"/>
      <c r="D15" s="39"/>
      <c r="E15" s="39"/>
      <c r="F15" s="39"/>
      <c r="G15" s="39"/>
      <c r="H15" s="39"/>
      <c r="I15" s="39"/>
      <c r="J15" s="39"/>
    </row>
    <row r="16" spans="1:10" ht="53.25" customHeight="1" x14ac:dyDescent="0.25">
      <c r="A16" s="152" t="s">
        <v>80</v>
      </c>
      <c r="B16" s="152"/>
      <c r="C16" s="152"/>
      <c r="D16" s="152"/>
      <c r="E16" s="152"/>
      <c r="F16" s="152"/>
      <c r="G16" s="152"/>
      <c r="H16" s="152"/>
      <c r="I16" s="152"/>
      <c r="J16" s="152"/>
    </row>
    <row r="17" spans="1:10" x14ac:dyDescent="0.25">
      <c r="A17" s="39"/>
      <c r="B17" s="39"/>
      <c r="C17" s="39"/>
      <c r="D17" s="39"/>
      <c r="E17" s="39"/>
      <c r="F17" s="39"/>
      <c r="G17" s="39"/>
      <c r="H17" s="39"/>
      <c r="I17" s="39"/>
      <c r="J17" s="39"/>
    </row>
    <row r="18" spans="1:10" ht="76.5" customHeight="1" x14ac:dyDescent="0.25">
      <c r="A18" s="152" t="s">
        <v>81</v>
      </c>
      <c r="B18" s="152"/>
      <c r="C18" s="152"/>
      <c r="D18" s="152"/>
      <c r="E18" s="152"/>
      <c r="F18" s="152"/>
      <c r="G18" s="152"/>
      <c r="H18" s="152"/>
      <c r="I18" s="152"/>
      <c r="J18" s="152"/>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activeCell="B6" sqref="B6:J6"/>
    </sheetView>
  </sheetViews>
  <sheetFormatPr defaultColWidth="9.140625" defaultRowHeight="15" x14ac:dyDescent="0.25"/>
  <cols>
    <col min="1" max="1" width="15.42578125" style="1" customWidth="1"/>
    <col min="2" max="2" width="13.85546875" style="1" customWidth="1"/>
    <col min="3" max="3" width="12.5703125" style="1" customWidth="1"/>
    <col min="4" max="4" width="13" style="1" customWidth="1"/>
    <col min="5" max="5" width="15.85546875" style="1" customWidth="1"/>
    <col min="6" max="6" width="14.42578125" style="1" customWidth="1"/>
    <col min="7" max="7" width="22.85546875" style="1" customWidth="1"/>
    <col min="8" max="8" width="8.140625" style="1" customWidth="1"/>
    <col min="9" max="16384" width="9.140625" style="1"/>
  </cols>
  <sheetData>
    <row r="1" spans="1:10" ht="19.5" thickBot="1" x14ac:dyDescent="0.3">
      <c r="A1" s="144" t="s">
        <v>22</v>
      </c>
      <c r="B1" s="144"/>
      <c r="C1" s="144"/>
      <c r="D1" s="144"/>
      <c r="E1" s="144"/>
      <c r="F1" s="144"/>
      <c r="G1" s="144"/>
      <c r="H1" s="144"/>
      <c r="I1" s="144"/>
      <c r="J1" s="144"/>
    </row>
    <row r="2" spans="1:10" ht="31.5" customHeight="1" x14ac:dyDescent="0.25">
      <c r="A2" s="168" t="s">
        <v>23</v>
      </c>
      <c r="B2" s="168"/>
      <c r="C2" s="168"/>
      <c r="D2" s="168"/>
      <c r="E2" s="168"/>
      <c r="F2" s="168"/>
      <c r="G2" s="168"/>
      <c r="H2" s="168"/>
      <c r="I2" s="168"/>
      <c r="J2" s="168"/>
    </row>
    <row r="3" spans="1:10" x14ac:dyDescent="0.25">
      <c r="A3" s="146" t="s">
        <v>24</v>
      </c>
      <c r="B3" s="146"/>
      <c r="C3" s="146"/>
      <c r="D3" s="146"/>
      <c r="E3" s="146"/>
      <c r="F3" s="146"/>
      <c r="G3" s="146"/>
      <c r="H3" s="146"/>
      <c r="I3" s="146"/>
      <c r="J3" s="146"/>
    </row>
    <row r="4" spans="1:10" ht="47.25" customHeight="1" x14ac:dyDescent="0.25">
      <c r="A4" s="30" t="s">
        <v>25</v>
      </c>
      <c r="B4" s="171" t="s">
        <v>99</v>
      </c>
      <c r="C4" s="171"/>
      <c r="D4" s="171"/>
      <c r="E4" s="171"/>
      <c r="F4" s="171"/>
      <c r="G4" s="171"/>
      <c r="H4" s="171"/>
      <c r="I4" s="171"/>
      <c r="J4" s="171"/>
    </row>
    <row r="5" spans="1:10" x14ac:dyDescent="0.25">
      <c r="A5" s="30" t="s">
        <v>26</v>
      </c>
      <c r="B5" s="171" t="s">
        <v>97</v>
      </c>
      <c r="C5" s="171"/>
      <c r="D5" s="171"/>
      <c r="E5" s="171"/>
      <c r="F5" s="171"/>
      <c r="G5" s="171"/>
      <c r="H5" s="171"/>
      <c r="I5" s="171"/>
      <c r="J5" s="171"/>
    </row>
    <row r="6" spans="1:10" ht="48.75" customHeight="1" x14ac:dyDescent="0.25">
      <c r="A6" s="30" t="s">
        <v>27</v>
      </c>
      <c r="B6" s="171" t="s">
        <v>98</v>
      </c>
      <c r="C6" s="171"/>
      <c r="D6" s="171"/>
      <c r="E6" s="171"/>
      <c r="F6" s="171"/>
      <c r="G6" s="171"/>
      <c r="H6" s="171"/>
      <c r="I6" s="171"/>
      <c r="J6" s="171"/>
    </row>
    <row r="7" spans="1:10" x14ac:dyDescent="0.25">
      <c r="A7" s="24"/>
      <c r="B7" s="20"/>
    </row>
    <row r="9" spans="1:10" ht="19.5" thickBot="1" x14ac:dyDescent="0.3">
      <c r="A9" s="144" t="s">
        <v>28</v>
      </c>
      <c r="B9" s="144"/>
      <c r="C9" s="144"/>
      <c r="D9" s="144"/>
      <c r="E9" s="144"/>
      <c r="F9" s="144"/>
      <c r="G9" s="144"/>
      <c r="H9" s="144"/>
      <c r="I9" s="144"/>
      <c r="J9" s="144"/>
    </row>
    <row r="10" spans="1:10" x14ac:dyDescent="0.25">
      <c r="A10" s="152" t="s">
        <v>95</v>
      </c>
      <c r="B10" s="152"/>
      <c r="C10" s="152"/>
      <c r="D10" s="152"/>
      <c r="E10" s="152"/>
      <c r="F10" s="152"/>
      <c r="G10" s="152"/>
      <c r="H10" s="152"/>
      <c r="I10" s="152"/>
      <c r="J10" s="152"/>
    </row>
    <row r="11" spans="1:10" x14ac:dyDescent="0.25">
      <c r="A11" s="152"/>
      <c r="B11" s="152"/>
      <c r="C11" s="152"/>
      <c r="D11" s="152"/>
      <c r="E11" s="152"/>
      <c r="F11" s="152"/>
      <c r="G11" s="152"/>
      <c r="H11" s="152"/>
      <c r="I11" s="152"/>
      <c r="J11" s="152"/>
    </row>
    <row r="13" spans="1:10" ht="15" customHeight="1" x14ac:dyDescent="0.25">
      <c r="A13" s="146" t="s">
        <v>30</v>
      </c>
      <c r="B13" s="146"/>
      <c r="C13" s="146"/>
      <c r="D13" s="146"/>
      <c r="E13" s="146"/>
      <c r="F13" s="146"/>
      <c r="G13" s="146"/>
      <c r="H13" s="146"/>
      <c r="I13" s="146"/>
      <c r="J13" s="146"/>
    </row>
    <row r="14" spans="1:10" ht="30" customHeight="1" x14ac:dyDescent="0.25">
      <c r="A14" s="31" t="s">
        <v>32</v>
      </c>
      <c r="B14" s="170" t="s">
        <v>100</v>
      </c>
      <c r="C14" s="170"/>
      <c r="D14" s="170"/>
      <c r="E14" s="170"/>
      <c r="F14" s="170"/>
      <c r="G14" s="170"/>
      <c r="H14" s="170"/>
      <c r="I14" s="170"/>
      <c r="J14" s="170"/>
    </row>
    <row r="15" spans="1:10" ht="70.5" customHeight="1" x14ac:dyDescent="0.25">
      <c r="A15" s="31" t="s">
        <v>33</v>
      </c>
      <c r="B15" s="170" t="s">
        <v>101</v>
      </c>
      <c r="C15" s="170"/>
      <c r="D15" s="170"/>
      <c r="E15" s="170"/>
      <c r="F15" s="170"/>
      <c r="G15" s="170"/>
      <c r="H15" s="170"/>
      <c r="I15" s="170"/>
      <c r="J15" s="170"/>
    </row>
    <row r="16" spans="1:10" x14ac:dyDescent="0.25">
      <c r="A16" s="31" t="s">
        <v>34</v>
      </c>
      <c r="B16" s="170"/>
      <c r="C16" s="170"/>
      <c r="D16" s="170"/>
      <c r="E16" s="170"/>
      <c r="F16" s="170"/>
      <c r="G16" s="170"/>
      <c r="H16" s="170"/>
      <c r="I16" s="170"/>
      <c r="J16" s="170"/>
    </row>
    <row r="17" spans="1:10" x14ac:dyDescent="0.25">
      <c r="A17" s="32" t="s">
        <v>35</v>
      </c>
      <c r="B17" s="170"/>
      <c r="C17" s="170"/>
      <c r="D17" s="170"/>
      <c r="E17" s="170"/>
      <c r="F17" s="170"/>
      <c r="G17" s="170"/>
      <c r="H17" s="170"/>
      <c r="I17" s="170"/>
      <c r="J17" s="170"/>
    </row>
    <row r="18" spans="1:10" x14ac:dyDescent="0.25">
      <c r="A18" s="32" t="s">
        <v>36</v>
      </c>
      <c r="B18" s="170"/>
      <c r="C18" s="170"/>
      <c r="D18" s="170"/>
      <c r="E18" s="170"/>
      <c r="F18" s="170"/>
      <c r="G18" s="170"/>
      <c r="H18" s="170"/>
      <c r="I18" s="170"/>
      <c r="J18" s="170"/>
    </row>
    <row r="19" spans="1:10" x14ac:dyDescent="0.25">
      <c r="A19" s="32" t="s">
        <v>37</v>
      </c>
      <c r="B19" s="170"/>
      <c r="C19" s="170"/>
      <c r="D19" s="170"/>
      <c r="E19" s="170"/>
      <c r="F19" s="170"/>
      <c r="G19" s="170"/>
      <c r="H19" s="170"/>
      <c r="I19" s="170"/>
      <c r="J19" s="170"/>
    </row>
    <row r="20" spans="1:10" x14ac:dyDescent="0.25">
      <c r="A20" s="32" t="s">
        <v>38</v>
      </c>
      <c r="B20" s="170"/>
      <c r="C20" s="170"/>
      <c r="D20" s="170"/>
      <c r="E20" s="170"/>
      <c r="F20" s="170"/>
      <c r="G20" s="170"/>
      <c r="H20" s="170"/>
      <c r="I20" s="170"/>
      <c r="J20" s="170"/>
    </row>
    <row r="21" spans="1:10" x14ac:dyDescent="0.25">
      <c r="A21" s="32" t="s">
        <v>39</v>
      </c>
      <c r="B21" s="170"/>
      <c r="C21" s="170"/>
      <c r="D21" s="170"/>
      <c r="E21" s="170"/>
      <c r="F21" s="170"/>
      <c r="G21" s="170"/>
      <c r="H21" s="170"/>
      <c r="I21" s="170"/>
      <c r="J21" s="170"/>
    </row>
    <row r="22" spans="1:10" x14ac:dyDescent="0.25">
      <c r="A22" s="32" t="s">
        <v>40</v>
      </c>
      <c r="B22" s="170"/>
      <c r="C22" s="170"/>
      <c r="D22" s="170"/>
      <c r="E22" s="170"/>
      <c r="F22" s="170"/>
      <c r="G22" s="170"/>
      <c r="H22" s="170"/>
      <c r="I22" s="170"/>
      <c r="J22" s="170"/>
    </row>
    <row r="23" spans="1:10" x14ac:dyDescent="0.25">
      <c r="A23" s="32" t="s">
        <v>41</v>
      </c>
      <c r="B23" s="170"/>
      <c r="C23" s="170"/>
      <c r="D23" s="170"/>
      <c r="E23" s="170"/>
      <c r="F23" s="170"/>
      <c r="G23" s="170"/>
      <c r="H23" s="170"/>
      <c r="I23" s="170"/>
      <c r="J23" s="170"/>
    </row>
    <row r="25" spans="1:10" ht="19.5" thickBot="1" x14ac:dyDescent="0.3">
      <c r="A25" s="144" t="s">
        <v>42</v>
      </c>
      <c r="B25" s="144"/>
      <c r="C25" s="144"/>
      <c r="D25" s="144"/>
      <c r="E25" s="144"/>
      <c r="F25" s="144"/>
      <c r="G25" s="144"/>
      <c r="H25" s="144"/>
      <c r="I25" s="144"/>
      <c r="J25" s="144"/>
    </row>
    <row r="26" spans="1:10" x14ac:dyDescent="0.25">
      <c r="A26" s="41" t="s">
        <v>43</v>
      </c>
      <c r="B26" s="41"/>
      <c r="C26" s="41"/>
      <c r="D26" s="41"/>
      <c r="E26" s="41"/>
      <c r="F26" s="41"/>
      <c r="G26" s="41"/>
      <c r="H26" s="41"/>
      <c r="I26" s="41"/>
      <c r="J26" s="41"/>
    </row>
    <row r="27" spans="1:10" ht="29.25" thickBot="1" x14ac:dyDescent="0.3">
      <c r="A27" s="155" t="s">
        <v>44</v>
      </c>
      <c r="B27" s="155"/>
      <c r="C27" s="155"/>
      <c r="D27" s="155"/>
      <c r="E27" s="155"/>
      <c r="F27" s="155"/>
      <c r="G27" s="155"/>
    </row>
    <row r="28" spans="1:10" x14ac:dyDescent="0.25">
      <c r="A28" s="33" t="s">
        <v>4</v>
      </c>
    </row>
    <row r="29" spans="1:10" x14ac:dyDescent="0.25">
      <c r="A29" s="54" t="s">
        <v>102</v>
      </c>
      <c r="D29" s="2"/>
    </row>
    <row r="30" spans="1:10" x14ac:dyDescent="0.25">
      <c r="A30" s="33" t="s">
        <v>0</v>
      </c>
      <c r="B30" s="2"/>
      <c r="C30" s="2"/>
      <c r="D30" s="2"/>
    </row>
    <row r="31" spans="1:10" x14ac:dyDescent="0.25">
      <c r="A31" s="22" t="s">
        <v>103</v>
      </c>
      <c r="B31" s="2"/>
      <c r="C31" s="2"/>
      <c r="D31" s="2"/>
    </row>
    <row r="32" spans="1:10" x14ac:dyDescent="0.25">
      <c r="A32" s="33" t="s">
        <v>15</v>
      </c>
      <c r="B32" s="2"/>
      <c r="C32" s="2"/>
      <c r="D32" s="2"/>
    </row>
    <row r="33" spans="1:10" x14ac:dyDescent="0.25">
      <c r="A33" s="22" t="s">
        <v>103</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104</v>
      </c>
      <c r="B37" s="12" t="s">
        <v>105</v>
      </c>
      <c r="C37" s="12" t="s">
        <v>111</v>
      </c>
      <c r="D37" s="3" t="s">
        <v>106</v>
      </c>
      <c r="E37" s="12" t="s">
        <v>107</v>
      </c>
      <c r="F37" s="12" t="s">
        <v>112</v>
      </c>
      <c r="G37" s="12" t="s">
        <v>113</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44" t="s">
        <v>49</v>
      </c>
      <c r="B41" s="144"/>
      <c r="C41" s="144"/>
      <c r="D41" s="144"/>
      <c r="E41" s="144"/>
      <c r="F41" s="144"/>
      <c r="G41" s="144"/>
      <c r="H41" s="144"/>
      <c r="I41" s="144"/>
      <c r="J41" s="144"/>
    </row>
    <row r="42" spans="1:10" x14ac:dyDescent="0.25">
      <c r="A42" s="152" t="s">
        <v>50</v>
      </c>
      <c r="B42" s="152"/>
      <c r="C42" s="152"/>
      <c r="D42" s="152"/>
      <c r="E42" s="152"/>
      <c r="F42" s="152"/>
      <c r="G42" s="152"/>
      <c r="H42" s="152"/>
      <c r="I42" s="152"/>
      <c r="J42" s="152"/>
    </row>
    <row r="43" spans="1:10" x14ac:dyDescent="0.25">
      <c r="A43" s="152"/>
      <c r="B43" s="152"/>
      <c r="C43" s="152"/>
      <c r="D43" s="152"/>
      <c r="E43" s="152"/>
      <c r="F43" s="152"/>
      <c r="G43" s="152"/>
      <c r="H43" s="152"/>
      <c r="I43" s="152"/>
      <c r="J43" s="152"/>
    </row>
    <row r="45" spans="1:10" ht="24" thickBot="1" x14ac:dyDescent="0.3">
      <c r="A45" s="165" t="s">
        <v>57</v>
      </c>
      <c r="B45" s="165"/>
      <c r="C45" s="165"/>
      <c r="D45" s="165"/>
      <c r="E45" s="165"/>
      <c r="F45" s="165"/>
      <c r="G45" s="165"/>
      <c r="H45" s="165"/>
    </row>
    <row r="46" spans="1:10" ht="83.25" customHeight="1" thickBot="1" x14ac:dyDescent="0.3">
      <c r="F46" s="162" t="s">
        <v>92</v>
      </c>
      <c r="G46" s="163"/>
      <c r="H46" s="164"/>
    </row>
    <row r="47" spans="1:10" ht="90" customHeight="1" thickBot="1" x14ac:dyDescent="0.3">
      <c r="A47" s="51" t="s">
        <v>51</v>
      </c>
      <c r="B47" s="52" t="s">
        <v>52</v>
      </c>
      <c r="C47" s="52" t="s">
        <v>53</v>
      </c>
      <c r="D47" s="52" t="s">
        <v>54</v>
      </c>
      <c r="E47" s="53" t="s">
        <v>55</v>
      </c>
      <c r="F47" s="73" t="s">
        <v>56</v>
      </c>
      <c r="G47" s="74" t="s">
        <v>118</v>
      </c>
      <c r="H47" s="75" t="s">
        <v>60</v>
      </c>
    </row>
    <row r="48" spans="1:10" ht="15.75" thickBot="1" x14ac:dyDescent="0.3">
      <c r="A48" s="167" t="s">
        <v>44</v>
      </c>
      <c r="B48" s="160"/>
      <c r="C48" s="160"/>
      <c r="D48" s="160"/>
      <c r="E48" s="160"/>
      <c r="F48" s="160"/>
      <c r="G48" s="160"/>
      <c r="H48" s="161"/>
    </row>
    <row r="49" spans="1:8" ht="81" customHeight="1" x14ac:dyDescent="0.25">
      <c r="A49" s="26" t="str">
        <f>A37</f>
        <v>Grants provided to community based organizations (CBO)</v>
      </c>
      <c r="B49" s="55">
        <v>300000</v>
      </c>
      <c r="C49" s="26" t="s">
        <v>108</v>
      </c>
      <c r="D49" s="55">
        <v>25000</v>
      </c>
      <c r="E49" s="45" t="s">
        <v>109</v>
      </c>
      <c r="F49" s="50" t="s">
        <v>110</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E25" sqref="E25"/>
    </sheetView>
  </sheetViews>
  <sheetFormatPr defaultColWidth="9.140625" defaultRowHeight="15" x14ac:dyDescent="0.25"/>
  <cols>
    <col min="1" max="1" width="16.140625" style="1" customWidth="1"/>
    <col min="2" max="2" width="76.42578125" style="1" customWidth="1"/>
    <col min="3" max="16384" width="9.140625" style="1"/>
  </cols>
  <sheetData>
    <row r="7" spans="1:3" ht="9" customHeight="1" x14ac:dyDescent="0.25"/>
    <row r="8" spans="1:3" ht="44.25" customHeight="1" x14ac:dyDescent="0.25">
      <c r="A8" s="132" t="s">
        <v>19</v>
      </c>
      <c r="B8" s="132"/>
    </row>
    <row r="9" spans="1:3" x14ac:dyDescent="0.25">
      <c r="A9" s="16" t="s">
        <v>20</v>
      </c>
      <c r="B9" s="76" t="s">
        <v>129</v>
      </c>
      <c r="C9" s="27" t="s">
        <v>59</v>
      </c>
    </row>
    <row r="10" spans="1:3" x14ac:dyDescent="0.25">
      <c r="A10" s="16" t="s">
        <v>21</v>
      </c>
      <c r="B10" s="77">
        <v>45198</v>
      </c>
      <c r="C10" s="27" t="s">
        <v>59</v>
      </c>
    </row>
    <row r="11" spans="1:3" x14ac:dyDescent="0.25">
      <c r="A11" s="17"/>
    </row>
    <row r="12" spans="1:3" ht="15" customHeight="1" x14ac:dyDescent="0.25">
      <c r="A12" s="133" t="s">
        <v>67</v>
      </c>
      <c r="B12" s="133"/>
    </row>
    <row r="13" spans="1:3" x14ac:dyDescent="0.25">
      <c r="A13" s="133"/>
      <c r="B13" s="133"/>
    </row>
    <row r="14" spans="1:3" x14ac:dyDescent="0.25">
      <c r="A14" s="133"/>
      <c r="B14" s="133"/>
    </row>
    <row r="15" spans="1:3" x14ac:dyDescent="0.25">
      <c r="A15" s="133"/>
      <c r="B15" s="133"/>
    </row>
    <row r="16" spans="1:3" x14ac:dyDescent="0.25">
      <c r="A16" s="133"/>
      <c r="B16" s="133"/>
    </row>
    <row r="17" spans="1:6" x14ac:dyDescent="0.25">
      <c r="A17" s="133"/>
      <c r="B17" s="133"/>
    </row>
    <row r="18" spans="1:6" ht="31.5" customHeight="1" x14ac:dyDescent="0.25">
      <c r="A18" s="133"/>
      <c r="B18" s="133"/>
    </row>
    <row r="19" spans="1:6" ht="43.5" customHeight="1" x14ac:dyDescent="0.25">
      <c r="A19" s="129" t="s">
        <v>68</v>
      </c>
      <c r="B19" s="129"/>
    </row>
    <row r="20" spans="1:6" x14ac:dyDescent="0.25">
      <c r="A20" s="38" t="s">
        <v>62</v>
      </c>
      <c r="B20" s="37"/>
    </row>
    <row r="21" spans="1:6" x14ac:dyDescent="0.25">
      <c r="A21" s="135" t="s">
        <v>63</v>
      </c>
      <c r="B21" s="135"/>
    </row>
    <row r="22" spans="1:6" x14ac:dyDescent="0.25">
      <c r="A22" s="135" t="s">
        <v>64</v>
      </c>
      <c r="B22" s="135"/>
    </row>
    <row r="23" spans="1:6" ht="41.25" customHeight="1" x14ac:dyDescent="0.25">
      <c r="A23" s="137" t="s">
        <v>65</v>
      </c>
      <c r="B23" s="137"/>
    </row>
    <row r="24" spans="1:6" ht="50.25" customHeight="1" x14ac:dyDescent="0.25">
      <c r="A24" s="133" t="s">
        <v>66</v>
      </c>
      <c r="B24" s="133"/>
    </row>
    <row r="25" spans="1:6" ht="18.75" customHeight="1" x14ac:dyDescent="0.25">
      <c r="A25" s="29"/>
      <c r="B25" s="29"/>
    </row>
    <row r="26" spans="1:6" x14ac:dyDescent="0.25">
      <c r="A26" s="136" t="s">
        <v>69</v>
      </c>
      <c r="B26" s="136"/>
    </row>
    <row r="27" spans="1:6" x14ac:dyDescent="0.25">
      <c r="A27" s="130" t="s">
        <v>70</v>
      </c>
      <c r="B27" s="130"/>
    </row>
    <row r="28" spans="1:6" x14ac:dyDescent="0.25">
      <c r="A28" s="134" t="s">
        <v>71</v>
      </c>
      <c r="B28" s="134"/>
    </row>
    <row r="29" spans="1:6" x14ac:dyDescent="0.25">
      <c r="A29" s="131" t="s">
        <v>68</v>
      </c>
      <c r="B29" s="131"/>
      <c r="F29" s="9"/>
    </row>
    <row r="30" spans="1:6" x14ac:dyDescent="0.25">
      <c r="A30" s="36" t="s">
        <v>91</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15" sqref="A15:B15"/>
    </sheetView>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43" t="s">
        <v>88</v>
      </c>
      <c r="B8" s="132"/>
    </row>
    <row r="9" spans="1:3" ht="12" customHeight="1" x14ac:dyDescent="0.25">
      <c r="A9" s="103"/>
      <c r="B9" s="102"/>
    </row>
    <row r="10" spans="1:3" x14ac:dyDescent="0.25">
      <c r="A10" s="140" t="s">
        <v>82</v>
      </c>
      <c r="B10" s="140"/>
      <c r="C10" s="27"/>
    </row>
    <row r="11" spans="1:3" x14ac:dyDescent="0.25">
      <c r="A11" s="140" t="s">
        <v>83</v>
      </c>
      <c r="B11" s="140"/>
    </row>
    <row r="12" spans="1:3" ht="8.25" customHeight="1" x14ac:dyDescent="0.25">
      <c r="A12" s="104"/>
      <c r="B12" s="104"/>
    </row>
    <row r="13" spans="1:3" ht="15" customHeight="1" x14ac:dyDescent="0.25">
      <c r="A13" s="136" t="s">
        <v>93</v>
      </c>
      <c r="B13" s="136"/>
    </row>
    <row r="14" spans="1:3" x14ac:dyDescent="0.25">
      <c r="A14" s="141" t="s">
        <v>22</v>
      </c>
      <c r="B14" s="141"/>
    </row>
    <row r="15" spans="1:3" x14ac:dyDescent="0.25">
      <c r="A15" s="141" t="s">
        <v>28</v>
      </c>
      <c r="B15" s="141"/>
    </row>
    <row r="16" spans="1:3" x14ac:dyDescent="0.25">
      <c r="A16" s="141" t="s">
        <v>84</v>
      </c>
      <c r="B16" s="141"/>
    </row>
    <row r="17" spans="1:2" x14ac:dyDescent="0.25">
      <c r="A17" s="141" t="s">
        <v>49</v>
      </c>
      <c r="B17" s="141"/>
    </row>
    <row r="18" spans="1:2" ht="8.25" customHeight="1" x14ac:dyDescent="0.25">
      <c r="A18" s="105"/>
      <c r="B18" s="105"/>
    </row>
    <row r="19" spans="1:2" x14ac:dyDescent="0.25">
      <c r="A19" s="140" t="s">
        <v>86</v>
      </c>
      <c r="B19" s="140"/>
    </row>
    <row r="20" spans="1:2" ht="8.25" customHeight="1" x14ac:dyDescent="0.25">
      <c r="A20" s="104"/>
      <c r="B20" s="104"/>
    </row>
    <row r="21" spans="1:2" x14ac:dyDescent="0.25">
      <c r="A21" s="136" t="s">
        <v>85</v>
      </c>
      <c r="B21" s="136"/>
    </row>
    <row r="22" spans="1:2" x14ac:dyDescent="0.25">
      <c r="A22" s="141" t="s">
        <v>87</v>
      </c>
      <c r="B22" s="141"/>
    </row>
    <row r="23" spans="1:2" ht="18" customHeight="1" x14ac:dyDescent="0.25">
      <c r="A23" s="141" t="s">
        <v>89</v>
      </c>
      <c r="B23" s="141"/>
    </row>
    <row r="24" spans="1:2" x14ac:dyDescent="0.25">
      <c r="A24" s="142"/>
      <c r="B24" s="142"/>
    </row>
    <row r="25" spans="1:2" x14ac:dyDescent="0.25">
      <c r="A25" s="142"/>
      <c r="B25" s="142"/>
    </row>
    <row r="26" spans="1:2" x14ac:dyDescent="0.25">
      <c r="A26" s="106"/>
      <c r="B26" s="106"/>
    </row>
    <row r="27" spans="1:2" x14ac:dyDescent="0.25">
      <c r="A27" s="142"/>
      <c r="B27" s="142"/>
    </row>
    <row r="28" spans="1:2" x14ac:dyDescent="0.25">
      <c r="A28" s="142"/>
      <c r="B28" s="142"/>
    </row>
    <row r="29" spans="1:2" x14ac:dyDescent="0.25">
      <c r="A29" s="136"/>
      <c r="B29" s="136"/>
    </row>
    <row r="30" spans="1:2" x14ac:dyDescent="0.25">
      <c r="A30" s="138"/>
      <c r="B30" s="138"/>
    </row>
    <row r="31" spans="1:2" x14ac:dyDescent="0.25">
      <c r="A31" s="139"/>
      <c r="B31" s="139"/>
    </row>
    <row r="32" spans="1:2" x14ac:dyDescent="0.25">
      <c r="A32" s="140"/>
      <c r="B32" s="140"/>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3" workbookViewId="0">
      <selection activeCell="N14" sqref="N14"/>
    </sheetView>
  </sheetViews>
  <sheetFormatPr defaultColWidth="9.140625" defaultRowHeight="15" x14ac:dyDescent="0.25"/>
  <cols>
    <col min="1" max="1" width="24" style="1" customWidth="1"/>
    <col min="2" max="16384" width="9.140625" style="1"/>
  </cols>
  <sheetData>
    <row r="1" spans="1:11" ht="19.5" thickBot="1" x14ac:dyDescent="0.3">
      <c r="A1" s="144" t="s">
        <v>22</v>
      </c>
      <c r="B1" s="144"/>
      <c r="C1" s="144"/>
      <c r="D1" s="144"/>
      <c r="E1" s="144"/>
      <c r="F1" s="144"/>
      <c r="G1" s="144"/>
      <c r="H1" s="144"/>
      <c r="I1" s="144"/>
      <c r="J1" s="144"/>
    </row>
    <row r="2" spans="1:11" x14ac:dyDescent="0.25">
      <c r="A2" s="148" t="s">
        <v>23</v>
      </c>
      <c r="B2" s="148"/>
      <c r="C2" s="148"/>
      <c r="D2" s="148"/>
      <c r="E2" s="148"/>
      <c r="F2" s="148"/>
      <c r="G2" s="148"/>
      <c r="H2" s="148"/>
      <c r="I2" s="148"/>
      <c r="J2" s="148"/>
    </row>
    <row r="3" spans="1:11" ht="7.5" customHeight="1" x14ac:dyDescent="0.25">
      <c r="A3" s="15"/>
    </row>
    <row r="4" spans="1:11" x14ac:dyDescent="0.25">
      <c r="A4" s="145" t="s">
        <v>94</v>
      </c>
      <c r="B4" s="145"/>
      <c r="C4" s="145"/>
      <c r="D4" s="145"/>
      <c r="E4" s="145"/>
      <c r="F4" s="145"/>
      <c r="G4" s="145"/>
      <c r="H4" s="145"/>
      <c r="I4" s="145"/>
      <c r="J4" s="145"/>
    </row>
    <row r="5" spans="1:11" x14ac:dyDescent="0.25">
      <c r="A5" s="145"/>
      <c r="B5" s="145"/>
      <c r="C5" s="145"/>
      <c r="D5" s="145"/>
      <c r="E5" s="145"/>
      <c r="F5" s="145"/>
      <c r="G5" s="145"/>
      <c r="H5" s="145"/>
      <c r="I5" s="145"/>
      <c r="J5" s="145"/>
    </row>
    <row r="6" spans="1:11" x14ac:dyDescent="0.25">
      <c r="A6" s="145"/>
      <c r="B6" s="145"/>
      <c r="C6" s="145"/>
      <c r="D6" s="145"/>
      <c r="E6" s="145"/>
      <c r="F6" s="145"/>
      <c r="G6" s="145"/>
      <c r="H6" s="145"/>
      <c r="I6" s="145"/>
      <c r="J6" s="145"/>
    </row>
    <row r="7" spans="1:11" x14ac:dyDescent="0.25">
      <c r="A7" s="145"/>
      <c r="B7" s="145"/>
      <c r="C7" s="145"/>
      <c r="D7" s="145"/>
      <c r="E7" s="145"/>
      <c r="F7" s="145"/>
      <c r="G7" s="145"/>
      <c r="H7" s="145"/>
      <c r="I7" s="145"/>
      <c r="J7" s="145"/>
    </row>
    <row r="8" spans="1:11" x14ac:dyDescent="0.25">
      <c r="A8" s="145"/>
      <c r="B8" s="145"/>
      <c r="C8" s="145"/>
      <c r="D8" s="145"/>
      <c r="E8" s="145"/>
      <c r="F8" s="145"/>
      <c r="G8" s="145"/>
      <c r="H8" s="145"/>
      <c r="I8" s="145"/>
      <c r="J8" s="145"/>
    </row>
    <row r="9" spans="1:11" ht="47.25" customHeight="1" x14ac:dyDescent="0.25">
      <c r="A9" s="145"/>
      <c r="B9" s="145"/>
      <c r="C9" s="145"/>
      <c r="D9" s="145"/>
      <c r="E9" s="145"/>
      <c r="F9" s="145"/>
      <c r="G9" s="145"/>
      <c r="H9" s="145"/>
      <c r="I9" s="145"/>
      <c r="J9" s="145"/>
    </row>
    <row r="10" spans="1:11" x14ac:dyDescent="0.25">
      <c r="A10" s="18"/>
      <c r="B10" s="18"/>
      <c r="C10" s="18"/>
      <c r="D10" s="18"/>
      <c r="E10" s="18"/>
      <c r="F10" s="18"/>
      <c r="G10" s="18"/>
      <c r="H10" s="18"/>
      <c r="I10" s="18"/>
      <c r="J10" s="18"/>
    </row>
    <row r="11" spans="1:11" x14ac:dyDescent="0.25">
      <c r="A11" s="149" t="s">
        <v>29</v>
      </c>
      <c r="B11" s="149"/>
      <c r="C11" s="149"/>
      <c r="D11" s="149"/>
      <c r="E11" s="149"/>
      <c r="F11" s="149"/>
      <c r="G11" s="149"/>
      <c r="H11" s="149"/>
      <c r="I11" s="149"/>
      <c r="J11" s="149"/>
    </row>
    <row r="12" spans="1:11" x14ac:dyDescent="0.25">
      <c r="A12" s="146" t="s">
        <v>24</v>
      </c>
      <c r="B12" s="146"/>
      <c r="C12" s="146"/>
      <c r="D12" s="146"/>
      <c r="E12" s="146"/>
      <c r="F12" s="146"/>
      <c r="G12" s="146"/>
      <c r="H12" s="146"/>
      <c r="I12" s="146"/>
      <c r="J12" s="146"/>
    </row>
    <row r="13" spans="1:11" ht="409.15" customHeight="1" x14ac:dyDescent="0.25">
      <c r="A13" s="30" t="s">
        <v>25</v>
      </c>
      <c r="B13" s="147" t="s">
        <v>268</v>
      </c>
      <c r="C13" s="147"/>
      <c r="D13" s="147"/>
      <c r="E13" s="147"/>
      <c r="F13" s="147"/>
      <c r="G13" s="147"/>
      <c r="H13" s="147"/>
      <c r="I13" s="147"/>
      <c r="J13" s="147"/>
    </row>
    <row r="14" spans="1:11" ht="100.5" customHeight="1" x14ac:dyDescent="0.25">
      <c r="A14" s="30" t="s">
        <v>26</v>
      </c>
      <c r="B14" s="147" t="s">
        <v>127</v>
      </c>
      <c r="C14" s="147"/>
      <c r="D14" s="147"/>
      <c r="E14" s="147"/>
      <c r="F14" s="147"/>
      <c r="G14" s="147"/>
      <c r="H14" s="147"/>
      <c r="I14" s="147"/>
      <c r="J14" s="147"/>
      <c r="K14" s="19"/>
    </row>
    <row r="15" spans="1:11" ht="100.5" customHeight="1" x14ac:dyDescent="0.25">
      <c r="A15" s="30" t="s">
        <v>27</v>
      </c>
      <c r="B15" s="147" t="s">
        <v>128</v>
      </c>
      <c r="C15" s="147"/>
      <c r="D15" s="147"/>
      <c r="E15" s="147"/>
      <c r="F15" s="147"/>
      <c r="G15" s="147"/>
      <c r="H15" s="147"/>
      <c r="I15" s="147"/>
      <c r="J15" s="147"/>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G33" sqref="G33"/>
    </sheetView>
  </sheetViews>
  <sheetFormatPr defaultColWidth="9.140625" defaultRowHeight="15" x14ac:dyDescent="0.25"/>
  <cols>
    <col min="1" max="1" width="5.140625" style="1" customWidth="1"/>
    <col min="2" max="16384" width="9.140625" style="1"/>
  </cols>
  <sheetData>
    <row r="1" spans="1:10" ht="19.5" customHeight="1" thickBot="1" x14ac:dyDescent="0.3">
      <c r="A1" s="144" t="s">
        <v>28</v>
      </c>
      <c r="B1" s="144"/>
      <c r="C1" s="144"/>
      <c r="D1" s="144"/>
      <c r="E1" s="144"/>
      <c r="F1" s="144"/>
      <c r="G1" s="144"/>
      <c r="H1" s="144"/>
      <c r="I1" s="144"/>
      <c r="J1" s="144"/>
    </row>
    <row r="2" spans="1:10" x14ac:dyDescent="0.25">
      <c r="A2" s="152" t="s">
        <v>95</v>
      </c>
      <c r="B2" s="152"/>
      <c r="C2" s="152"/>
      <c r="D2" s="152"/>
      <c r="E2" s="152"/>
      <c r="F2" s="152"/>
      <c r="G2" s="152"/>
      <c r="H2" s="152"/>
      <c r="I2" s="152"/>
      <c r="J2" s="152"/>
    </row>
    <row r="3" spans="1:10" x14ac:dyDescent="0.25">
      <c r="A3" s="152"/>
      <c r="B3" s="152"/>
      <c r="C3" s="152"/>
      <c r="D3" s="152"/>
      <c r="E3" s="152"/>
      <c r="F3" s="152"/>
      <c r="G3" s="152"/>
      <c r="H3" s="152"/>
      <c r="I3" s="152"/>
      <c r="J3" s="152"/>
    </row>
    <row r="4" spans="1:10" ht="8.25" customHeight="1" x14ac:dyDescent="0.25"/>
    <row r="5" spans="1:10" ht="20.25" customHeight="1" x14ac:dyDescent="0.25">
      <c r="A5" s="153" t="s">
        <v>61</v>
      </c>
      <c r="B5" s="153"/>
      <c r="C5" s="153"/>
      <c r="D5" s="153"/>
      <c r="E5" s="153"/>
      <c r="F5" s="153"/>
      <c r="G5" s="153"/>
      <c r="H5" s="153"/>
      <c r="I5" s="153"/>
      <c r="J5" s="153"/>
    </row>
    <row r="6" spans="1:10" ht="41.25" customHeight="1" x14ac:dyDescent="0.25">
      <c r="A6" s="153"/>
      <c r="B6" s="153"/>
      <c r="C6" s="153"/>
      <c r="D6" s="153"/>
      <c r="E6" s="153"/>
      <c r="F6" s="153"/>
      <c r="G6" s="153"/>
      <c r="H6" s="153"/>
      <c r="I6" s="153"/>
      <c r="J6" s="153"/>
    </row>
    <row r="8" spans="1:10" x14ac:dyDescent="0.25">
      <c r="A8" s="151" t="s">
        <v>31</v>
      </c>
      <c r="B8" s="151"/>
      <c r="C8" s="151"/>
      <c r="D8" s="151"/>
      <c r="E8" s="151"/>
      <c r="F8" s="151"/>
      <c r="G8" s="151"/>
      <c r="H8" s="151"/>
      <c r="I8" s="151"/>
      <c r="J8" s="151"/>
    </row>
    <row r="9" spans="1:10" x14ac:dyDescent="0.25">
      <c r="A9" s="146" t="s">
        <v>30</v>
      </c>
      <c r="B9" s="146"/>
      <c r="C9" s="146"/>
      <c r="D9" s="146"/>
      <c r="E9" s="146"/>
      <c r="F9" s="146"/>
      <c r="G9" s="146"/>
      <c r="H9" s="146"/>
      <c r="I9" s="146"/>
      <c r="J9" s="146"/>
    </row>
    <row r="10" spans="1:10" x14ac:dyDescent="0.25">
      <c r="A10" s="31" t="s">
        <v>32</v>
      </c>
      <c r="B10" s="150"/>
      <c r="C10" s="150"/>
      <c r="D10" s="150"/>
      <c r="E10" s="150"/>
      <c r="F10" s="150"/>
      <c r="G10" s="150"/>
      <c r="H10" s="150"/>
      <c r="I10" s="150"/>
      <c r="J10" s="150"/>
    </row>
    <row r="11" spans="1:10" x14ac:dyDescent="0.25">
      <c r="A11" s="31" t="s">
        <v>33</v>
      </c>
      <c r="B11" s="150"/>
      <c r="C11" s="150"/>
      <c r="D11" s="150"/>
      <c r="E11" s="150"/>
      <c r="F11" s="150"/>
      <c r="G11" s="150"/>
      <c r="H11" s="150"/>
      <c r="I11" s="150"/>
      <c r="J11" s="150"/>
    </row>
    <row r="12" spans="1:10" x14ac:dyDescent="0.25">
      <c r="A12" s="31" t="s">
        <v>34</v>
      </c>
      <c r="B12" s="150"/>
      <c r="C12" s="150"/>
      <c r="D12" s="150"/>
      <c r="E12" s="150"/>
      <c r="F12" s="150"/>
      <c r="G12" s="150"/>
      <c r="H12" s="150"/>
      <c r="I12" s="150"/>
      <c r="J12" s="150"/>
    </row>
    <row r="13" spans="1:10" x14ac:dyDescent="0.25">
      <c r="A13" s="32" t="s">
        <v>35</v>
      </c>
      <c r="B13" s="150"/>
      <c r="C13" s="150"/>
      <c r="D13" s="150"/>
      <c r="E13" s="150"/>
      <c r="F13" s="150"/>
      <c r="G13" s="150"/>
      <c r="H13" s="150"/>
      <c r="I13" s="150"/>
      <c r="J13" s="150"/>
    </row>
    <row r="14" spans="1:10" x14ac:dyDescent="0.25">
      <c r="A14" s="32" t="s">
        <v>36</v>
      </c>
      <c r="B14" s="150"/>
      <c r="C14" s="150"/>
      <c r="D14" s="150"/>
      <c r="E14" s="150"/>
      <c r="F14" s="150"/>
      <c r="G14" s="150"/>
      <c r="H14" s="150"/>
      <c r="I14" s="150"/>
      <c r="J14" s="150"/>
    </row>
    <row r="15" spans="1:10" x14ac:dyDescent="0.25">
      <c r="A15" s="32" t="s">
        <v>37</v>
      </c>
      <c r="B15" s="150"/>
      <c r="C15" s="150"/>
      <c r="D15" s="150"/>
      <c r="E15" s="150"/>
      <c r="F15" s="150"/>
      <c r="G15" s="150"/>
      <c r="H15" s="150"/>
      <c r="I15" s="150"/>
      <c r="J15" s="150"/>
    </row>
    <row r="16" spans="1:10" x14ac:dyDescent="0.25">
      <c r="A16" s="32" t="s">
        <v>38</v>
      </c>
      <c r="B16" s="150"/>
      <c r="C16" s="150"/>
      <c r="D16" s="150"/>
      <c r="E16" s="150"/>
      <c r="F16" s="150"/>
      <c r="G16" s="150"/>
      <c r="H16" s="150"/>
      <c r="I16" s="150"/>
      <c r="J16" s="150"/>
    </row>
    <row r="17" spans="1:10" x14ac:dyDescent="0.25">
      <c r="A17" s="32" t="s">
        <v>39</v>
      </c>
      <c r="B17" s="150"/>
      <c r="C17" s="150"/>
      <c r="D17" s="150"/>
      <c r="E17" s="150"/>
      <c r="F17" s="150"/>
      <c r="G17" s="150"/>
      <c r="H17" s="150"/>
      <c r="I17" s="150"/>
      <c r="J17" s="150"/>
    </row>
    <row r="18" spans="1:10" x14ac:dyDescent="0.25">
      <c r="A18" s="32" t="s">
        <v>40</v>
      </c>
      <c r="B18" s="150"/>
      <c r="C18" s="150"/>
      <c r="D18" s="150"/>
      <c r="E18" s="150"/>
      <c r="F18" s="150"/>
      <c r="G18" s="150"/>
      <c r="H18" s="150"/>
      <c r="I18" s="150"/>
      <c r="J18" s="150"/>
    </row>
    <row r="19" spans="1:10" x14ac:dyDescent="0.25">
      <c r="A19" s="32" t="s">
        <v>41</v>
      </c>
      <c r="B19" s="150"/>
      <c r="C19" s="150"/>
      <c r="D19" s="150"/>
      <c r="E19" s="150"/>
      <c r="F19" s="150"/>
      <c r="G19" s="150"/>
      <c r="H19" s="150"/>
      <c r="I19" s="150"/>
      <c r="J19" s="150"/>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44" t="s">
        <v>42</v>
      </c>
      <c r="B1" s="144"/>
      <c r="C1" s="144"/>
      <c r="D1" s="144"/>
      <c r="E1" s="144"/>
      <c r="F1" s="144"/>
      <c r="G1" s="144"/>
      <c r="H1" s="144"/>
      <c r="I1" s="144"/>
      <c r="J1" s="144"/>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120</v>
      </c>
    </row>
    <row r="10" spans="1:10" x14ac:dyDescent="0.25">
      <c r="A10" s="7" t="s">
        <v>8</v>
      </c>
    </row>
    <row r="11" spans="1:10" x14ac:dyDescent="0.25">
      <c r="A11" s="7" t="s">
        <v>13</v>
      </c>
    </row>
    <row r="12" spans="1:10" x14ac:dyDescent="0.25">
      <c r="A12" s="8"/>
    </row>
    <row r="13" spans="1:10" ht="15" customHeight="1" x14ac:dyDescent="0.25">
      <c r="A13" s="154" t="s">
        <v>121</v>
      </c>
      <c r="B13" s="154"/>
      <c r="C13" s="154"/>
      <c r="D13" s="154"/>
      <c r="E13" s="154"/>
      <c r="F13" s="154"/>
      <c r="G13" s="154"/>
      <c r="H13" s="154"/>
      <c r="I13" s="154"/>
      <c r="J13" s="154"/>
    </row>
    <row r="14" spans="1:10" x14ac:dyDescent="0.25">
      <c r="A14" s="154"/>
      <c r="B14" s="154"/>
      <c r="C14" s="154"/>
      <c r="D14" s="154"/>
      <c r="E14" s="154"/>
      <c r="F14" s="154"/>
      <c r="G14" s="154"/>
      <c r="H14" s="154"/>
      <c r="I14" s="154"/>
      <c r="J14" s="154"/>
    </row>
    <row r="15" spans="1:10" x14ac:dyDescent="0.25">
      <c r="A15" s="154"/>
      <c r="B15" s="154"/>
      <c r="C15" s="154"/>
      <c r="D15" s="154"/>
      <c r="E15" s="154"/>
      <c r="F15" s="154"/>
      <c r="G15" s="154"/>
      <c r="H15" s="154"/>
      <c r="I15" s="154"/>
      <c r="J15" s="154"/>
    </row>
    <row r="16" spans="1:10" x14ac:dyDescent="0.25">
      <c r="A16" s="154"/>
      <c r="B16" s="154"/>
      <c r="C16" s="154"/>
      <c r="D16" s="154"/>
      <c r="E16" s="154"/>
      <c r="F16" s="154"/>
      <c r="G16" s="154"/>
      <c r="H16" s="154"/>
      <c r="I16" s="154"/>
      <c r="J16" s="154"/>
    </row>
    <row r="17" spans="1:10" ht="65.25" customHeight="1" x14ac:dyDescent="0.25">
      <c r="A17" s="154"/>
      <c r="B17" s="154"/>
      <c r="C17" s="154"/>
      <c r="D17" s="154"/>
      <c r="E17" s="154"/>
      <c r="F17" s="154"/>
      <c r="G17" s="154"/>
      <c r="H17" s="154"/>
      <c r="I17" s="154"/>
      <c r="J17" s="154"/>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60" zoomScaleNormal="60" workbookViewId="0">
      <pane ySplit="10" topLeftCell="A11" activePane="bottomLeft" state="frozen"/>
      <selection pane="bottomLeft" activeCell="E12" sqref="E12"/>
    </sheetView>
  </sheetViews>
  <sheetFormatPr defaultColWidth="9.140625" defaultRowHeight="15" x14ac:dyDescent="0.25"/>
  <cols>
    <col min="1" max="1" width="3.140625" style="1" bestFit="1" customWidth="1"/>
    <col min="2" max="8" width="50.85546875" style="1" customWidth="1"/>
    <col min="9" max="16384" width="9.140625" style="1"/>
  </cols>
  <sheetData>
    <row r="1" spans="1:8" ht="29.25" thickBot="1" x14ac:dyDescent="0.3">
      <c r="B1" s="155" t="s">
        <v>44</v>
      </c>
      <c r="C1" s="155"/>
      <c r="D1" s="155"/>
      <c r="E1" s="155"/>
      <c r="F1" s="155"/>
      <c r="G1" s="155"/>
      <c r="H1" s="155"/>
    </row>
    <row r="2" spans="1:8" x14ac:dyDescent="0.25">
      <c r="B2" s="33" t="s">
        <v>4</v>
      </c>
    </row>
    <row r="3" spans="1:8" x14ac:dyDescent="0.25">
      <c r="B3" s="109" t="s">
        <v>130</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44">
        <v>1</v>
      </c>
      <c r="B11" s="111" t="s">
        <v>131</v>
      </c>
      <c r="C11" s="111" t="s">
        <v>132</v>
      </c>
      <c r="D11" s="111" t="s">
        <v>136</v>
      </c>
      <c r="E11" s="111" t="s">
        <v>233</v>
      </c>
      <c r="F11" s="111" t="s">
        <v>206</v>
      </c>
      <c r="G11" s="111" t="s">
        <v>139</v>
      </c>
      <c r="H11" s="111" t="s">
        <v>140</v>
      </c>
    </row>
    <row r="12" spans="1:8" ht="30" x14ac:dyDescent="0.25">
      <c r="A12" s="44">
        <v>2</v>
      </c>
      <c r="B12" s="111" t="s">
        <v>133</v>
      </c>
      <c r="C12" s="111" t="s">
        <v>132</v>
      </c>
      <c r="D12" s="111" t="s">
        <v>136</v>
      </c>
      <c r="E12" s="115" t="s">
        <v>263</v>
      </c>
      <c r="F12" s="115" t="s">
        <v>206</v>
      </c>
      <c r="G12" s="111" t="s">
        <v>139</v>
      </c>
      <c r="H12" s="115" t="s">
        <v>141</v>
      </c>
    </row>
    <row r="13" spans="1:8" ht="30" x14ac:dyDescent="0.25">
      <c r="A13" s="44">
        <v>3</v>
      </c>
      <c r="B13" s="111" t="s">
        <v>134</v>
      </c>
      <c r="C13" s="111" t="s">
        <v>132</v>
      </c>
      <c r="D13" s="111" t="s">
        <v>136</v>
      </c>
      <c r="E13" s="111" t="s">
        <v>250</v>
      </c>
      <c r="F13" s="111" t="s">
        <v>206</v>
      </c>
      <c r="G13" s="111" t="s">
        <v>139</v>
      </c>
      <c r="H13" s="111" t="s">
        <v>142</v>
      </c>
    </row>
    <row r="14" spans="1:8" ht="30" x14ac:dyDescent="0.25">
      <c r="A14" s="44">
        <v>4</v>
      </c>
      <c r="B14" s="111" t="s">
        <v>135</v>
      </c>
      <c r="C14" s="111" t="s">
        <v>132</v>
      </c>
      <c r="D14" s="111" t="s">
        <v>136</v>
      </c>
      <c r="E14" s="111" t="s">
        <v>234</v>
      </c>
      <c r="F14" s="116" t="s">
        <v>206</v>
      </c>
      <c r="G14" s="111" t="s">
        <v>139</v>
      </c>
      <c r="H14" s="115" t="s">
        <v>143</v>
      </c>
    </row>
    <row r="15" spans="1:8" ht="30" x14ac:dyDescent="0.25">
      <c r="A15" s="44">
        <v>5</v>
      </c>
      <c r="B15" s="111" t="s">
        <v>137</v>
      </c>
      <c r="C15" s="111" t="s">
        <v>138</v>
      </c>
      <c r="D15" s="111" t="s">
        <v>136</v>
      </c>
      <c r="E15" s="111"/>
      <c r="F15" s="111" t="s">
        <v>206</v>
      </c>
      <c r="G15" s="111" t="s">
        <v>139</v>
      </c>
      <c r="H15" s="115" t="s">
        <v>144</v>
      </c>
    </row>
    <row r="16" spans="1:8" ht="45" x14ac:dyDescent="0.25">
      <c r="A16" s="44">
        <v>6</v>
      </c>
      <c r="B16" s="111" t="s">
        <v>147</v>
      </c>
      <c r="C16" s="111" t="s">
        <v>148</v>
      </c>
      <c r="D16" s="111" t="s">
        <v>240</v>
      </c>
      <c r="E16" s="111" t="s">
        <v>245</v>
      </c>
      <c r="F16" s="115" t="s">
        <v>185</v>
      </c>
      <c r="G16" s="111" t="s">
        <v>139</v>
      </c>
      <c r="H16" s="111" t="s">
        <v>145</v>
      </c>
    </row>
    <row r="17" spans="1:8" ht="30" x14ac:dyDescent="0.25">
      <c r="A17" s="44">
        <v>7</v>
      </c>
      <c r="B17" s="111" t="s">
        <v>148</v>
      </c>
      <c r="C17" s="111" t="s">
        <v>148</v>
      </c>
      <c r="D17" s="111" t="s">
        <v>136</v>
      </c>
      <c r="E17" s="111" t="s">
        <v>235</v>
      </c>
      <c r="F17" s="115" t="s">
        <v>206</v>
      </c>
      <c r="G17" s="111" t="s">
        <v>139</v>
      </c>
      <c r="H17" s="115" t="s">
        <v>146</v>
      </c>
    </row>
    <row r="18" spans="1:8" ht="45" x14ac:dyDescent="0.25">
      <c r="A18" s="44">
        <v>8</v>
      </c>
      <c r="B18" s="111" t="s">
        <v>149</v>
      </c>
      <c r="C18" s="111" t="s">
        <v>148</v>
      </c>
      <c r="D18" s="111" t="s">
        <v>136</v>
      </c>
      <c r="E18" s="115" t="s">
        <v>236</v>
      </c>
      <c r="F18" s="115" t="s">
        <v>206</v>
      </c>
      <c r="G18" s="111" t="s">
        <v>139</v>
      </c>
      <c r="H18" s="115" t="s">
        <v>143</v>
      </c>
    </row>
    <row r="19" spans="1:8" ht="30" x14ac:dyDescent="0.25">
      <c r="A19" s="44">
        <v>9</v>
      </c>
      <c r="B19" s="111" t="s">
        <v>150</v>
      </c>
      <c r="C19" s="111" t="s">
        <v>148</v>
      </c>
      <c r="D19" s="111" t="s">
        <v>240</v>
      </c>
      <c r="E19" s="111" t="s">
        <v>237</v>
      </c>
      <c r="F19" s="115" t="s">
        <v>185</v>
      </c>
      <c r="G19" s="111" t="s">
        <v>139</v>
      </c>
      <c r="H19" s="115" t="s">
        <v>143</v>
      </c>
    </row>
    <row r="20" spans="1:8" ht="90" x14ac:dyDescent="0.25">
      <c r="A20" s="44">
        <v>10</v>
      </c>
      <c r="B20" s="111" t="s">
        <v>151</v>
      </c>
      <c r="C20" s="111" t="s">
        <v>152</v>
      </c>
      <c r="D20" s="115" t="s">
        <v>199</v>
      </c>
      <c r="E20" s="111" t="s">
        <v>249</v>
      </c>
      <c r="F20" s="116" t="s">
        <v>189</v>
      </c>
      <c r="G20" s="115" t="s">
        <v>244</v>
      </c>
      <c r="H20" s="115"/>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70" zoomScaleNormal="70" workbookViewId="0">
      <pane ySplit="10" topLeftCell="A11" activePane="bottomLeft" state="frozen"/>
      <selection pane="bottomLeft" activeCell="D15" sqref="D15"/>
    </sheetView>
  </sheetViews>
  <sheetFormatPr defaultColWidth="9.140625" defaultRowHeight="15" x14ac:dyDescent="0.25"/>
  <cols>
    <col min="1" max="1" width="3.140625" style="1" bestFit="1" customWidth="1"/>
    <col min="2" max="8" width="50.85546875" style="1" customWidth="1"/>
    <col min="9" max="16384" width="9.140625" style="1"/>
  </cols>
  <sheetData>
    <row r="1" spans="1:8" ht="29.25" thickBot="1" x14ac:dyDescent="0.3">
      <c r="B1" s="155" t="s">
        <v>47</v>
      </c>
      <c r="C1" s="155"/>
      <c r="D1" s="155"/>
      <c r="E1" s="155"/>
      <c r="F1" s="155"/>
      <c r="G1" s="155"/>
      <c r="H1" s="155"/>
    </row>
    <row r="2" spans="1:8" x14ac:dyDescent="0.25">
      <c r="B2" s="33" t="s">
        <v>4</v>
      </c>
    </row>
    <row r="3" spans="1:8" x14ac:dyDescent="0.25">
      <c r="B3" s="110" t="s">
        <v>153</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108" t="s">
        <v>154</v>
      </c>
      <c r="C11" s="108" t="s">
        <v>155</v>
      </c>
      <c r="D11" s="112" t="s">
        <v>241</v>
      </c>
      <c r="E11" s="108" t="s">
        <v>208</v>
      </c>
      <c r="F11" s="113" t="s">
        <v>206</v>
      </c>
      <c r="G11" s="113" t="s">
        <v>207</v>
      </c>
      <c r="H11" s="108"/>
    </row>
    <row r="12" spans="1:8" x14ac:dyDescent="0.25">
      <c r="A12" s="44">
        <v>2</v>
      </c>
      <c r="B12" s="108" t="s">
        <v>156</v>
      </c>
      <c r="C12" s="108" t="s">
        <v>157</v>
      </c>
      <c r="D12" s="112" t="s">
        <v>182</v>
      </c>
      <c r="E12" s="114" t="s">
        <v>246</v>
      </c>
      <c r="F12" s="112" t="s">
        <v>185</v>
      </c>
      <c r="G12" s="112" t="s">
        <v>207</v>
      </c>
      <c r="H12" s="112"/>
    </row>
    <row r="13" spans="1:8" ht="90" x14ac:dyDescent="0.25">
      <c r="A13" s="44">
        <v>3</v>
      </c>
      <c r="B13" s="108" t="s">
        <v>151</v>
      </c>
      <c r="C13" s="108" t="s">
        <v>152</v>
      </c>
      <c r="D13" s="112" t="s">
        <v>217</v>
      </c>
      <c r="E13" s="108" t="s">
        <v>243</v>
      </c>
      <c r="F13" s="113" t="s">
        <v>189</v>
      </c>
      <c r="G13" s="112" t="s">
        <v>244</v>
      </c>
      <c r="H13" s="113"/>
    </row>
    <row r="14" spans="1:8" x14ac:dyDescent="0.25">
      <c r="A14" s="44">
        <v>4</v>
      </c>
      <c r="B14" s="78"/>
      <c r="C14" s="108"/>
      <c r="D14" s="82"/>
      <c r="E14" s="78"/>
      <c r="F14" s="84"/>
      <c r="G14" s="82"/>
      <c r="H14" s="82"/>
    </row>
    <row r="15" spans="1:8" x14ac:dyDescent="0.25">
      <c r="A15" s="44">
        <v>5</v>
      </c>
      <c r="B15" s="78"/>
      <c r="C15" s="108"/>
      <c r="D15" s="82"/>
      <c r="E15" s="78"/>
      <c r="F15" s="81"/>
      <c r="G15" s="82"/>
      <c r="H15" s="82"/>
    </row>
    <row r="16" spans="1:8" x14ac:dyDescent="0.25">
      <c r="A16" s="44">
        <v>6</v>
      </c>
      <c r="B16" s="78"/>
      <c r="C16" s="108"/>
      <c r="D16" s="82"/>
      <c r="E16" s="78"/>
      <c r="F16" s="81"/>
      <c r="G16" s="82"/>
      <c r="H16" s="82"/>
    </row>
    <row r="17" spans="1:8" x14ac:dyDescent="0.25">
      <c r="A17" s="44">
        <v>7</v>
      </c>
      <c r="B17" s="78"/>
      <c r="C17" s="111"/>
      <c r="D17" s="82"/>
      <c r="E17" s="78"/>
      <c r="F17" s="81"/>
      <c r="G17" s="82"/>
      <c r="H17" s="82"/>
    </row>
    <row r="18" spans="1:8" x14ac:dyDescent="0.25">
      <c r="A18" s="44">
        <v>8</v>
      </c>
      <c r="B18" s="78"/>
      <c r="C18" s="11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C4:D8 B7:B8">
    <cfRule type="cellIs" dxfId="23" priority="3" operator="equal">
      <formula>"Yes"</formula>
    </cfRule>
    <cfRule type="cellIs" dxfId="22" priority="4" operator="equal">
      <formula>"No"</formula>
    </cfRule>
  </conditionalFormatting>
  <conditionalFormatting sqref="B5">
    <cfRule type="cellIs" dxfId="21" priority="1" operator="equal">
      <formula>"Yes"</formula>
    </cfRule>
    <cfRule type="cellIs" dxfId="20"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topLeftCell="D1" zoomScale="60" zoomScaleNormal="60" workbookViewId="0">
      <pane ySplit="10" topLeftCell="A29" activePane="bottomLeft" state="frozen"/>
      <selection pane="bottomLeft" activeCell="G36" sqref="G36"/>
    </sheetView>
  </sheetViews>
  <sheetFormatPr defaultColWidth="9.140625" defaultRowHeight="15" x14ac:dyDescent="0.25"/>
  <cols>
    <col min="1" max="1" width="3.140625" style="1" bestFit="1" customWidth="1"/>
    <col min="2" max="4" width="50.85546875" style="1" customWidth="1"/>
    <col min="5" max="5" width="126.5703125" style="1" customWidth="1"/>
    <col min="6" max="8" width="50.85546875" style="1" customWidth="1"/>
    <col min="9" max="16384" width="9.140625" style="1"/>
  </cols>
  <sheetData>
    <row r="1" spans="1:8" ht="29.25" thickBot="1" x14ac:dyDescent="0.3">
      <c r="B1" s="155" t="s">
        <v>48</v>
      </c>
      <c r="C1" s="155"/>
      <c r="D1" s="155"/>
      <c r="E1" s="155"/>
      <c r="F1" s="155"/>
      <c r="G1" s="155"/>
      <c r="H1" s="155"/>
    </row>
    <row r="2" spans="1:8" x14ac:dyDescent="0.25">
      <c r="B2" s="33" t="s">
        <v>4</v>
      </c>
      <c r="E2" s="16"/>
    </row>
    <row r="3" spans="1:8" x14ac:dyDescent="0.25">
      <c r="B3" s="109" t="s">
        <v>158</v>
      </c>
      <c r="E3" s="42"/>
    </row>
    <row r="4" spans="1:8" x14ac:dyDescent="0.25">
      <c r="B4" s="33" t="s">
        <v>0</v>
      </c>
      <c r="C4" s="2"/>
      <c r="D4" s="2"/>
      <c r="E4" s="39"/>
    </row>
    <row r="5" spans="1:8" x14ac:dyDescent="0.25">
      <c r="B5" s="80" t="s">
        <v>103</v>
      </c>
      <c r="C5" s="2"/>
      <c r="D5" s="2"/>
      <c r="E5" s="43"/>
    </row>
    <row r="6" spans="1:8" x14ac:dyDescent="0.25">
      <c r="B6" s="33" t="s">
        <v>15</v>
      </c>
      <c r="C6" s="2"/>
      <c r="D6" s="2"/>
      <c r="E6" s="10"/>
    </row>
    <row r="7" spans="1:8" x14ac:dyDescent="0.25">
      <c r="B7" s="80"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0" x14ac:dyDescent="0.25">
      <c r="A11" s="44">
        <v>1</v>
      </c>
      <c r="B11" s="111" t="s">
        <v>203</v>
      </c>
      <c r="C11" s="111" t="s">
        <v>193</v>
      </c>
      <c r="D11" s="115" t="s">
        <v>204</v>
      </c>
      <c r="E11" s="111" t="s">
        <v>228</v>
      </c>
      <c r="F11" s="111" t="s">
        <v>185</v>
      </c>
      <c r="G11" s="111" t="s">
        <v>205</v>
      </c>
      <c r="H11" s="111" t="s">
        <v>230</v>
      </c>
    </row>
    <row r="12" spans="1:8" ht="30" x14ac:dyDescent="0.25">
      <c r="A12" s="44">
        <v>2</v>
      </c>
      <c r="B12" s="111" t="s">
        <v>160</v>
      </c>
      <c r="C12" s="111" t="s">
        <v>193</v>
      </c>
      <c r="D12" s="115" t="s">
        <v>184</v>
      </c>
      <c r="E12" s="115" t="s">
        <v>220</v>
      </c>
      <c r="F12" s="115" t="s">
        <v>206</v>
      </c>
      <c r="G12" s="111" t="s">
        <v>205</v>
      </c>
      <c r="H12" s="111" t="s">
        <v>230</v>
      </c>
    </row>
    <row r="13" spans="1:8" ht="30" x14ac:dyDescent="0.25">
      <c r="A13" s="44">
        <v>3</v>
      </c>
      <c r="B13" s="111" t="s">
        <v>161</v>
      </c>
      <c r="C13" s="111" t="s">
        <v>193</v>
      </c>
      <c r="D13" s="115" t="s">
        <v>184</v>
      </c>
      <c r="E13" s="111" t="s">
        <v>229</v>
      </c>
      <c r="F13" s="111" t="s">
        <v>206</v>
      </c>
      <c r="G13" s="111" t="s">
        <v>205</v>
      </c>
      <c r="H13" s="111" t="s">
        <v>230</v>
      </c>
    </row>
    <row r="14" spans="1:8" ht="30" x14ac:dyDescent="0.25">
      <c r="A14" s="44">
        <v>4</v>
      </c>
      <c r="B14" s="111" t="s">
        <v>162</v>
      </c>
      <c r="C14" s="111" t="s">
        <v>159</v>
      </c>
      <c r="D14" s="115" t="s">
        <v>182</v>
      </c>
      <c r="E14" s="111" t="s">
        <v>209</v>
      </c>
      <c r="F14" s="116" t="s">
        <v>185</v>
      </c>
      <c r="G14" s="115" t="s">
        <v>211</v>
      </c>
      <c r="H14" s="115" t="s">
        <v>213</v>
      </c>
    </row>
    <row r="15" spans="1:8" ht="45" x14ac:dyDescent="0.25">
      <c r="A15" s="44">
        <v>5</v>
      </c>
      <c r="B15" s="111" t="s">
        <v>163</v>
      </c>
      <c r="C15" s="111" t="s">
        <v>159</v>
      </c>
      <c r="D15" s="115" t="s">
        <v>182</v>
      </c>
      <c r="E15" s="111" t="s">
        <v>210</v>
      </c>
      <c r="F15" s="111" t="s">
        <v>185</v>
      </c>
      <c r="G15" s="115" t="s">
        <v>211</v>
      </c>
      <c r="H15" s="115" t="s">
        <v>212</v>
      </c>
    </row>
    <row r="16" spans="1:8" ht="30" x14ac:dyDescent="0.25">
      <c r="A16" s="44">
        <v>6</v>
      </c>
      <c r="B16" s="111" t="s">
        <v>166</v>
      </c>
      <c r="C16" s="111" t="s">
        <v>164</v>
      </c>
      <c r="D16" s="115" t="s">
        <v>184</v>
      </c>
      <c r="E16" s="111" t="s">
        <v>259</v>
      </c>
      <c r="F16" s="111" t="s">
        <v>206</v>
      </c>
      <c r="G16" s="115" t="s">
        <v>186</v>
      </c>
      <c r="H16" s="115" t="s">
        <v>146</v>
      </c>
    </row>
    <row r="17" spans="1:8" ht="45" x14ac:dyDescent="0.25">
      <c r="A17" s="44">
        <v>7</v>
      </c>
      <c r="B17" s="111" t="s">
        <v>167</v>
      </c>
      <c r="C17" s="111" t="s">
        <v>164</v>
      </c>
      <c r="D17" s="115" t="s">
        <v>199</v>
      </c>
      <c r="E17" s="111" t="s">
        <v>248</v>
      </c>
      <c r="F17" s="111" t="s">
        <v>189</v>
      </c>
      <c r="G17" s="115" t="s">
        <v>186</v>
      </c>
      <c r="H17" s="115" t="s">
        <v>187</v>
      </c>
    </row>
    <row r="18" spans="1:8" x14ac:dyDescent="0.25">
      <c r="A18" s="44">
        <v>8</v>
      </c>
      <c r="B18" s="111" t="s">
        <v>168</v>
      </c>
      <c r="C18" s="111" t="s">
        <v>165</v>
      </c>
      <c r="D18" s="115" t="s">
        <v>184</v>
      </c>
      <c r="E18" s="115" t="s">
        <v>260</v>
      </c>
      <c r="F18" s="115" t="s">
        <v>206</v>
      </c>
      <c r="G18" s="115" t="s">
        <v>186</v>
      </c>
      <c r="H18" s="115" t="s">
        <v>146</v>
      </c>
    </row>
    <row r="19" spans="1:8" ht="30" x14ac:dyDescent="0.25">
      <c r="A19" s="44">
        <v>9</v>
      </c>
      <c r="B19" s="111" t="s">
        <v>169</v>
      </c>
      <c r="C19" s="111" t="s">
        <v>165</v>
      </c>
      <c r="D19" s="115" t="s">
        <v>184</v>
      </c>
      <c r="E19" s="111" t="s">
        <v>247</v>
      </c>
      <c r="F19" s="111" t="s">
        <v>185</v>
      </c>
      <c r="G19" s="115" t="s">
        <v>186</v>
      </c>
      <c r="H19" s="111" t="s">
        <v>188</v>
      </c>
    </row>
    <row r="20" spans="1:8" ht="30" x14ac:dyDescent="0.25">
      <c r="A20" s="44">
        <v>10</v>
      </c>
      <c r="B20" s="111" t="s">
        <v>170</v>
      </c>
      <c r="C20" s="111" t="s">
        <v>165</v>
      </c>
      <c r="D20" s="115" t="s">
        <v>184</v>
      </c>
      <c r="E20" s="115" t="s">
        <v>261</v>
      </c>
      <c r="F20" s="115" t="s">
        <v>255</v>
      </c>
      <c r="G20" s="115" t="s">
        <v>186</v>
      </c>
      <c r="H20" s="111" t="s">
        <v>188</v>
      </c>
    </row>
    <row r="21" spans="1:8" ht="30" x14ac:dyDescent="0.25">
      <c r="A21" s="44">
        <v>11</v>
      </c>
      <c r="B21" s="111" t="s">
        <v>171</v>
      </c>
      <c r="C21" s="111" t="s">
        <v>165</v>
      </c>
      <c r="D21" s="115" t="s">
        <v>184</v>
      </c>
      <c r="E21" s="111" t="s">
        <v>262</v>
      </c>
      <c r="F21" s="111" t="s">
        <v>255</v>
      </c>
      <c r="G21" s="115" t="s">
        <v>186</v>
      </c>
      <c r="H21" s="115" t="s">
        <v>190</v>
      </c>
    </row>
    <row r="22" spans="1:8" ht="45" x14ac:dyDescent="0.25">
      <c r="A22" s="44">
        <v>12</v>
      </c>
      <c r="B22" s="111" t="s">
        <v>172</v>
      </c>
      <c r="C22" s="111" t="s">
        <v>165</v>
      </c>
      <c r="D22" s="115" t="s">
        <v>199</v>
      </c>
      <c r="E22" s="111" t="s">
        <v>248</v>
      </c>
      <c r="F22" s="111" t="s">
        <v>189</v>
      </c>
      <c r="G22" s="115" t="s">
        <v>186</v>
      </c>
      <c r="H22" s="115" t="s">
        <v>187</v>
      </c>
    </row>
    <row r="23" spans="1:8" ht="45" x14ac:dyDescent="0.25">
      <c r="A23" s="44">
        <v>13</v>
      </c>
      <c r="B23" s="111" t="s">
        <v>174</v>
      </c>
      <c r="C23" s="111" t="s">
        <v>173</v>
      </c>
      <c r="D23" s="115" t="s">
        <v>183</v>
      </c>
      <c r="E23" s="111" t="s">
        <v>256</v>
      </c>
      <c r="F23" s="111" t="s">
        <v>206</v>
      </c>
      <c r="G23" s="115" t="s">
        <v>201</v>
      </c>
      <c r="H23" s="115"/>
    </row>
    <row r="24" spans="1:8" ht="45" x14ac:dyDescent="0.25">
      <c r="A24" s="44">
        <v>14</v>
      </c>
      <c r="B24" s="111" t="s">
        <v>175</v>
      </c>
      <c r="C24" s="111" t="s">
        <v>173</v>
      </c>
      <c r="D24" s="115" t="s">
        <v>222</v>
      </c>
      <c r="E24" s="115" t="s">
        <v>221</v>
      </c>
      <c r="F24" s="115" t="s">
        <v>206</v>
      </c>
      <c r="G24" s="115" t="s">
        <v>201</v>
      </c>
      <c r="H24" s="115"/>
    </row>
    <row r="25" spans="1:8" ht="45" x14ac:dyDescent="0.25">
      <c r="A25" s="44">
        <v>15</v>
      </c>
      <c r="B25" s="111" t="s">
        <v>176</v>
      </c>
      <c r="C25" s="111" t="s">
        <v>173</v>
      </c>
      <c r="D25" s="115" t="s">
        <v>222</v>
      </c>
      <c r="E25" s="111" t="s">
        <v>264</v>
      </c>
      <c r="F25" s="111" t="s">
        <v>206</v>
      </c>
      <c r="G25" s="115" t="s">
        <v>201</v>
      </c>
      <c r="H25" s="111"/>
    </row>
    <row r="26" spans="1:8" ht="45" x14ac:dyDescent="0.25">
      <c r="A26" s="44">
        <v>16</v>
      </c>
      <c r="B26" s="111" t="s">
        <v>177</v>
      </c>
      <c r="C26" s="111" t="s">
        <v>173</v>
      </c>
      <c r="D26" s="115" t="s">
        <v>241</v>
      </c>
      <c r="E26" s="111" t="s">
        <v>223</v>
      </c>
      <c r="F26" s="116" t="s">
        <v>185</v>
      </c>
      <c r="G26" s="115" t="s">
        <v>201</v>
      </c>
      <c r="H26" s="115"/>
    </row>
    <row r="27" spans="1:8" ht="45" x14ac:dyDescent="0.25">
      <c r="A27" s="44">
        <v>17</v>
      </c>
      <c r="B27" s="111" t="s">
        <v>178</v>
      </c>
      <c r="C27" s="111" t="s">
        <v>173</v>
      </c>
      <c r="D27" s="115" t="s">
        <v>224</v>
      </c>
      <c r="E27" s="111" t="s">
        <v>265</v>
      </c>
      <c r="F27" s="111" t="s">
        <v>206</v>
      </c>
      <c r="G27" s="115" t="s">
        <v>201</v>
      </c>
      <c r="H27" s="111" t="s">
        <v>140</v>
      </c>
    </row>
    <row r="28" spans="1:8" ht="45" x14ac:dyDescent="0.25">
      <c r="A28" s="44">
        <v>18</v>
      </c>
      <c r="B28" s="111" t="s">
        <v>179</v>
      </c>
      <c r="C28" s="111" t="s">
        <v>173</v>
      </c>
      <c r="D28" s="115" t="s">
        <v>222</v>
      </c>
      <c r="E28" s="111" t="s">
        <v>266</v>
      </c>
      <c r="F28" s="111" t="s">
        <v>206</v>
      </c>
      <c r="G28" s="115" t="s">
        <v>201</v>
      </c>
      <c r="H28" s="115"/>
    </row>
    <row r="29" spans="1:8" ht="45" x14ac:dyDescent="0.25">
      <c r="A29" s="44">
        <v>19</v>
      </c>
      <c r="B29" s="111" t="s">
        <v>180</v>
      </c>
      <c r="C29" s="111" t="s">
        <v>173</v>
      </c>
      <c r="D29" s="115" t="s">
        <v>241</v>
      </c>
      <c r="E29" s="111" t="s">
        <v>225</v>
      </c>
      <c r="F29" s="111" t="s">
        <v>206</v>
      </c>
      <c r="G29" s="115" t="s">
        <v>201</v>
      </c>
      <c r="H29" s="115"/>
    </row>
    <row r="30" spans="1:8" ht="45" x14ac:dyDescent="0.25">
      <c r="A30" s="44">
        <v>20</v>
      </c>
      <c r="B30" s="111" t="s">
        <v>181</v>
      </c>
      <c r="C30" s="111" t="s">
        <v>173</v>
      </c>
      <c r="D30" s="115" t="s">
        <v>222</v>
      </c>
      <c r="E30" s="115" t="s">
        <v>267</v>
      </c>
      <c r="F30" s="115" t="s">
        <v>206</v>
      </c>
      <c r="G30" s="115" t="s">
        <v>201</v>
      </c>
      <c r="H30" s="115"/>
    </row>
    <row r="31" spans="1:8" ht="45" x14ac:dyDescent="0.25">
      <c r="A31" s="44">
        <v>21</v>
      </c>
      <c r="B31" s="111" t="s">
        <v>200</v>
      </c>
      <c r="C31" s="111" t="s">
        <v>173</v>
      </c>
      <c r="D31" s="115" t="s">
        <v>241</v>
      </c>
      <c r="E31" s="111" t="s">
        <v>226</v>
      </c>
      <c r="F31" s="111" t="s">
        <v>206</v>
      </c>
      <c r="G31" s="115" t="s">
        <v>201</v>
      </c>
      <c r="H31" s="111"/>
    </row>
    <row r="32" spans="1:8" ht="90" x14ac:dyDescent="0.25">
      <c r="A32" s="44">
        <v>22</v>
      </c>
      <c r="B32" s="111" t="s">
        <v>151</v>
      </c>
      <c r="C32" s="111" t="s">
        <v>152</v>
      </c>
      <c r="D32" s="115" t="s">
        <v>199</v>
      </c>
      <c r="E32" s="111" t="s">
        <v>243</v>
      </c>
      <c r="F32" s="116" t="s">
        <v>189</v>
      </c>
      <c r="G32" s="115" t="s">
        <v>244</v>
      </c>
      <c r="H32" s="115"/>
    </row>
    <row r="33" spans="1:8" ht="30" x14ac:dyDescent="0.25">
      <c r="A33" s="44">
        <v>23</v>
      </c>
      <c r="B33" s="111" t="s">
        <v>191</v>
      </c>
      <c r="C33" s="111" t="s">
        <v>192</v>
      </c>
      <c r="D33" s="115" t="s">
        <v>199</v>
      </c>
      <c r="E33" s="111" t="s">
        <v>232</v>
      </c>
      <c r="F33" s="111" t="s">
        <v>214</v>
      </c>
      <c r="G33" s="115" t="s">
        <v>215</v>
      </c>
      <c r="H33" s="111" t="s">
        <v>231</v>
      </c>
    </row>
    <row r="34" spans="1:8" ht="135" x14ac:dyDescent="0.25">
      <c r="A34" s="44">
        <v>24</v>
      </c>
      <c r="B34" s="111" t="s">
        <v>195</v>
      </c>
      <c r="C34" s="111" t="s">
        <v>194</v>
      </c>
      <c r="D34" s="115" t="s">
        <v>182</v>
      </c>
      <c r="E34" s="111" t="s">
        <v>219</v>
      </c>
      <c r="F34" s="111" t="s">
        <v>214</v>
      </c>
      <c r="G34" s="115" t="s">
        <v>218</v>
      </c>
      <c r="H34" s="115" t="s">
        <v>216</v>
      </c>
    </row>
    <row r="35" spans="1:8" ht="30" x14ac:dyDescent="0.25">
      <c r="A35" s="44">
        <v>25</v>
      </c>
      <c r="B35" s="111" t="s">
        <v>196</v>
      </c>
      <c r="C35" s="111" t="s">
        <v>194</v>
      </c>
      <c r="D35" s="115" t="s">
        <v>199</v>
      </c>
      <c r="E35" s="111" t="s">
        <v>227</v>
      </c>
      <c r="F35" s="111" t="s">
        <v>214</v>
      </c>
      <c r="G35" s="115" t="s">
        <v>218</v>
      </c>
      <c r="H35" s="115"/>
    </row>
    <row r="36" spans="1:8" ht="30" x14ac:dyDescent="0.25">
      <c r="A36" s="44">
        <v>26</v>
      </c>
      <c r="B36" s="111" t="s">
        <v>198</v>
      </c>
      <c r="C36" s="111" t="s">
        <v>197</v>
      </c>
      <c r="D36" s="115" t="s">
        <v>199</v>
      </c>
      <c r="E36" s="115" t="s">
        <v>257</v>
      </c>
      <c r="F36" s="115" t="s">
        <v>214</v>
      </c>
      <c r="G36" s="115" t="s">
        <v>129</v>
      </c>
      <c r="H36" s="115"/>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C4:D8 B7:B8">
    <cfRule type="cellIs" dxfId="19" priority="5" operator="equal">
      <formula>"Yes"</formula>
    </cfRule>
    <cfRule type="cellIs" dxfId="18" priority="6" operator="equal">
      <formula>"No"</formula>
    </cfRule>
  </conditionalFormatting>
  <conditionalFormatting sqref="E5:E7">
    <cfRule type="cellIs" dxfId="17" priority="3" operator="equal">
      <formula>"Yes"</formula>
    </cfRule>
    <cfRule type="cellIs" dxfId="16" priority="4" operator="equal">
      <formula>"No"</formula>
    </cfRule>
  </conditionalFormatting>
  <conditionalFormatting sqref="B5">
    <cfRule type="cellIs" dxfId="15" priority="1" operator="equal">
      <formula>"Yes"</formula>
    </cfRule>
    <cfRule type="cellIs" dxfId="14" priority="2"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fa00f40-b6ef-42e1-b3e0-3053533894ab">HHCID-115046547-225</_dlc_DocId>
    <_dlc_DocIdUrl xmlns="8fa00f40-b6ef-42e1-b3e0-3053533894ab">
      <Url>https://myhhc.hhchealth.org/healthEquity/_layouts/15/DocIdRedir.aspx?ID=HHCID-115046547-225</Url>
      <Description>HHCID-115046547-225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C5801BB5F456E4198023CA009A8EB80" ma:contentTypeVersion="2" ma:contentTypeDescription="Create a new document." ma:contentTypeScope="" ma:versionID="57d6bf3226b6e974b9a0dd5574b26d5a">
  <xsd:schema xmlns:xsd="http://www.w3.org/2001/XMLSchema" xmlns:xs="http://www.w3.org/2001/XMLSchema" xmlns:p="http://schemas.microsoft.com/office/2006/metadata/properties" xmlns:ns2="8fa00f40-b6ef-42e1-b3e0-3053533894ab" xmlns:ns3="3700b54b-2070-465f-97e4-4c94d7785b3d" targetNamespace="http://schemas.microsoft.com/office/2006/metadata/properties" ma:root="true" ma:fieldsID="516bbba7bae7cc910553115b0e024001" ns2:_="" ns3:_="">
    <xsd:import namespace="8fa00f40-b6ef-42e1-b3e0-3053533894ab"/>
    <xsd:import namespace="3700b54b-2070-465f-97e4-4c94d7785b3d"/>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0f40-b6ef-42e1-b3e0-3053533894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700b54b-2070-465f-97e4-4c94d7785b3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83BA3A-0A08-4518-B4BC-CDEE95083FAC}">
  <ds:schemaRefs>
    <ds:schemaRef ds:uri="http://schemas.microsoft.com/office/2006/metadata/properties"/>
    <ds:schemaRef ds:uri="3700b54b-2070-465f-97e4-4c94d7785b3d"/>
    <ds:schemaRef ds:uri="http://purl.org/dc/terms/"/>
    <ds:schemaRef ds:uri="http://schemas.microsoft.com/office/2006/documentManagement/types"/>
    <ds:schemaRef ds:uri="http://schemas.openxmlformats.org/package/2006/metadata/core-properties"/>
    <ds:schemaRef ds:uri="8fa00f40-b6ef-42e1-b3e0-3053533894ab"/>
    <ds:schemaRef ds:uri="http://purl.org/dc/elements/1.1/"/>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E0B34DF-C31C-4ACA-8CE2-A2993AEAC9B9}">
  <ds:schemaRefs>
    <ds:schemaRef ds:uri="http://schemas.microsoft.com/sharepoint/events"/>
  </ds:schemaRefs>
</ds:datastoreItem>
</file>

<file path=customXml/itemProps3.xml><?xml version="1.0" encoding="utf-8"?>
<ds:datastoreItem xmlns:ds="http://schemas.openxmlformats.org/officeDocument/2006/customXml" ds:itemID="{B8267332-E477-4A03-8C4E-728A66A0552F}">
  <ds:schemaRefs>
    <ds:schemaRef ds:uri="http://schemas.microsoft.com/sharepoint/v3/contenttype/forms"/>
  </ds:schemaRefs>
</ds:datastoreItem>
</file>

<file path=customXml/itemProps4.xml><?xml version="1.0" encoding="utf-8"?>
<ds:datastoreItem xmlns:ds="http://schemas.openxmlformats.org/officeDocument/2006/customXml" ds:itemID="{4A8D449B-AFD7-49F1-95F5-EB910EE229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0f40-b6ef-42e1-b3e0-3053533894ab"/>
    <ds:schemaRef ds:uri="3700b54b-2070-465f-97e4-4c94d7785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Maynard, Hilary</dc:creator>
  <cp:lastModifiedBy>Miller, Brent</cp:lastModifiedBy>
  <dcterms:created xsi:type="dcterms:W3CDTF">2023-05-01T20:01:32Z</dcterms:created>
  <dcterms:modified xsi:type="dcterms:W3CDTF">2024-04-01T20:55:10Z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0x0101004C5801BB5F456E4198023CA009A8EB80</vt:lpwstr>
  </property>
  <property fmtid="{D5CDD505-2E9C-101B-9397-08002B2CF9AE}" pid="3" name="_dlc_DocIdItemGuid">
    <vt:lpwstr>f0ff10ef-e62f-433f-bcee-48bc8d8db1f8</vt:lpwstr>
  </property>
</Properties>
</file>